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C4FF972-A362-4A92-A3E6-51D7DACE651C}"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<sst xmlns="http://schemas.openxmlformats.org/spreadsheetml/2006/main" count="10816" uniqueCount="2062">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</sst>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1497</v>
      </c>
      <c r="D23" s="109"/>
      <c r="E23" s="110"/>
      <c r="G23" s="108" t="s">
        <v>1498</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1450</v>
      </c>
      <c r="D27" s="116"/>
      <c r="E27" s="117"/>
      <c r="G27" s="115" t="s">
        <v>1451</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1489</v>
      </c>
      <c r="D39" s="116"/>
      <c r="E39" s="117"/>
      <c r="G39" s="115" t="s">
        <v>1490</v>
      </c>
      <c r="H39" s="116"/>
      <c r="I39" s="117"/>
      <c r="K39" s="115" t="s">
        <v>1448</v>
      </c>
      <c r="L39" s="116"/>
      <c r="M39" s="117"/>
      <c r="O39" s="115" t="s">
        <v>1449</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44881</v>
      </c>
      <c r="C8" s="60">
        <f>VLOOKUP($A8,'Return Data'!$B$7:$R$2292,4,0)</f>
        <v>1168.4100000000001</v>
      </c>
      <c r="D8" s="60">
        <f>VLOOKUP($A8,'Return Data'!$B$7:$R$2292,10,0)</f>
        <v>0.29530000000000001</v>
      </c>
      <c r="E8" s="61">
        <f t="shared" ref="E8:E39" si="0">RANK(D8,D$8:D$39,0)</f>
        <v>31</v>
      </c>
      <c r="F8" s="60">
        <f>VLOOKUP($A8,'Return Data'!$B$7:$R$2292,11,0)</f>
        <v>8.4381000000000004</v>
      </c>
      <c r="G8" s="61">
        <f t="shared" ref="G8:G39" si="1">RANK(F8,F$8:F$39,0)</f>
        <v>31</v>
      </c>
      <c r="H8" s="60">
        <f>VLOOKUP($A8,'Return Data'!$B$7:$R$2292,12,0)</f>
        <v>-1.877</v>
      </c>
      <c r="I8" s="61">
        <f t="shared" ref="I8:I39" si="2">RANK(H8,H$8:H$39,0)</f>
        <v>32</v>
      </c>
      <c r="J8" s="60">
        <f>VLOOKUP($A8,'Return Data'!$B$7:$R$2292,13,0)</f>
        <v>-2.8325</v>
      </c>
      <c r="K8" s="61">
        <f t="shared" ref="K8:K39" si="3">RANK(J8,J$8:J$39,0)</f>
        <v>29</v>
      </c>
      <c r="L8" s="60">
        <f>VLOOKUP($A8,'Return Data'!$B$7:$R$2292,17,0)</f>
        <v>17.1005</v>
      </c>
      <c r="M8" s="61">
        <f t="shared" ref="M8:M39" si="4">RANK(L8,L$8:L$39,0)</f>
        <v>20</v>
      </c>
      <c r="N8" s="60">
        <f>VLOOKUP($A8,'Return Data'!$B$7:$R$2292,14,0)</f>
        <v>12.8399</v>
      </c>
      <c r="O8" s="61">
        <f t="shared" ref="O8:O26" si="5">RANK(N8,N$8:N$39,0)</f>
        <v>23</v>
      </c>
      <c r="P8" s="60">
        <f>VLOOKUP($A8,'Return Data'!$B$7:$R$2292,15,0)</f>
        <v>8.2742000000000004</v>
      </c>
      <c r="Q8" s="61">
        <f>RANK(P8,P$8:P$39,0)</f>
        <v>22</v>
      </c>
      <c r="R8" s="60">
        <f>VLOOKUP($A8,'Return Data'!$B$7:$R$2292,16,0)</f>
        <v>13.012700000000001</v>
      </c>
      <c r="S8" s="62">
        <f t="shared" ref="S8:S39" si="6">RANK(R8,R$8:R$39,0)</f>
        <v>19</v>
      </c>
    </row>
    <row r="9" spans="1:20" x14ac:dyDescent="0.3">
      <c r="A9" s="58" t="s">
        <v>477</v>
      </c>
      <c r="B9" s="59">
        <f>VLOOKUP($A9,'Return Data'!$B$7:$R$2292,3,0)</f>
        <v>44881</v>
      </c>
      <c r="C9" s="60">
        <f>VLOOKUP($A9,'Return Data'!$B$7:$R$2292,4,0)</f>
        <v>16.37</v>
      </c>
      <c r="D9" s="60">
        <f>VLOOKUP($A9,'Return Data'!$B$7:$R$2292,10,0)</f>
        <v>0.3679</v>
      </c>
      <c r="E9" s="61">
        <f t="shared" si="0"/>
        <v>30</v>
      </c>
      <c r="F9" s="60">
        <f>VLOOKUP($A9,'Return Data'!$B$7:$R$2292,11,0)</f>
        <v>10.9831</v>
      </c>
      <c r="G9" s="61">
        <f t="shared" si="1"/>
        <v>26</v>
      </c>
      <c r="H9" s="60">
        <f>VLOOKUP($A9,'Return Data'!$B$7:$R$2292,12,0)</f>
        <v>1.3622000000000001</v>
      </c>
      <c r="I9" s="61">
        <f t="shared" si="2"/>
        <v>29</v>
      </c>
      <c r="J9" s="60">
        <f>VLOOKUP($A9,'Return Data'!$B$7:$R$2292,13,0)</f>
        <v>-4.6593</v>
      </c>
      <c r="K9" s="61">
        <f t="shared" si="3"/>
        <v>31</v>
      </c>
      <c r="L9" s="60">
        <f>VLOOKUP($A9,'Return Data'!$B$7:$R$2292,17,0)</f>
        <v>15.017899999999999</v>
      </c>
      <c r="M9" s="61">
        <f t="shared" si="4"/>
        <v>24</v>
      </c>
      <c r="N9" s="60">
        <f>VLOOKUP($A9,'Return Data'!$B$7:$R$2292,14,0)</f>
        <v>12.892899999999999</v>
      </c>
      <c r="O9" s="61">
        <f t="shared" si="5"/>
        <v>22</v>
      </c>
      <c r="P9" s="60"/>
      <c r="Q9" s="61"/>
      <c r="R9" s="60">
        <f>VLOOKUP($A9,'Return Data'!$B$7:$R$2292,16,0)</f>
        <v>12.223000000000001</v>
      </c>
      <c r="S9" s="62">
        <f t="shared" si="6"/>
        <v>23</v>
      </c>
    </row>
    <row r="10" spans="1:20" x14ac:dyDescent="0.3">
      <c r="A10" s="58" t="s">
        <v>1951</v>
      </c>
      <c r="B10" s="59">
        <f>VLOOKUP($A10,'Return Data'!$B$7:$R$2292,3,0)</f>
        <v>44881</v>
      </c>
      <c r="C10" s="60">
        <f>VLOOKUP($A10,'Return Data'!$B$7:$R$2292,4,0)</f>
        <v>20.9544</v>
      </c>
      <c r="D10" s="60">
        <f>VLOOKUP($A10,'Return Data'!$B$7:$R$2292,10,0)</f>
        <v>2.6114999999999999</v>
      </c>
      <c r="E10" s="61">
        <f t="shared" si="0"/>
        <v>15</v>
      </c>
      <c r="F10" s="60">
        <f>VLOOKUP($A10,'Return Data'!$B$7:$R$2292,11,0)</f>
        <v>13.6417</v>
      </c>
      <c r="G10" s="61">
        <f t="shared" si="1"/>
        <v>11</v>
      </c>
      <c r="H10" s="60">
        <f>VLOOKUP($A10,'Return Data'!$B$7:$R$2292,12,0)</f>
        <v>6.2812000000000001</v>
      </c>
      <c r="I10" s="61">
        <f t="shared" si="2"/>
        <v>14</v>
      </c>
      <c r="J10" s="60">
        <f>VLOOKUP($A10,'Return Data'!$B$7:$R$2292,13,0)</f>
        <v>3.0931000000000002</v>
      </c>
      <c r="K10" s="61">
        <f t="shared" si="3"/>
        <v>12</v>
      </c>
      <c r="L10" s="60">
        <f>VLOOKUP($A10,'Return Data'!$B$7:$R$2292,17,0)</f>
        <v>19.565899999999999</v>
      </c>
      <c r="M10" s="61">
        <f t="shared" si="4"/>
        <v>14</v>
      </c>
      <c r="N10" s="60">
        <f>VLOOKUP($A10,'Return Data'!$B$7:$R$2292,14,0)</f>
        <v>16.0077</v>
      </c>
      <c r="O10" s="61">
        <f t="shared" si="5"/>
        <v>12</v>
      </c>
      <c r="P10" s="60">
        <f>VLOOKUP($A10,'Return Data'!$B$7:$R$2292,15,0)</f>
        <v>14.040800000000001</v>
      </c>
      <c r="Q10" s="61">
        <f t="shared" ref="Q10" si="7">RANK(P10,P$8:P$39,0)</f>
        <v>3</v>
      </c>
      <c r="R10" s="60">
        <f>VLOOKUP($A10,'Return Data'!$B$7:$R$2292,16,0)</f>
        <v>14.0855</v>
      </c>
      <c r="S10" s="62">
        <f t="shared" si="6"/>
        <v>10</v>
      </c>
    </row>
    <row r="11" spans="1:20" x14ac:dyDescent="0.3">
      <c r="A11" s="58" t="s">
        <v>2007</v>
      </c>
      <c r="B11" s="59">
        <f>VLOOKUP($A11,'Return Data'!$B$7:$R$2292,3,0)</f>
        <v>44881</v>
      </c>
      <c r="C11" s="60">
        <f>VLOOKUP($A11,'Return Data'!$B$7:$R$2292,4,0)</f>
        <v>24.19</v>
      </c>
      <c r="D11" s="60">
        <f>VLOOKUP($A11,'Return Data'!$B$7:$R$2292,10,0)</f>
        <v>2.7612999999999999</v>
      </c>
      <c r="E11" s="61">
        <f t="shared" si="0"/>
        <v>14</v>
      </c>
      <c r="F11" s="60">
        <f>VLOOKUP($A11,'Return Data'!$B$7:$R$2292,11,0)</f>
        <v>10.205</v>
      </c>
      <c r="G11" s="61">
        <f t="shared" si="1"/>
        <v>29</v>
      </c>
      <c r="H11" s="60">
        <f>VLOOKUP($A11,'Return Data'!$B$7:$R$2292,12,0)</f>
        <v>1.5106999999999999</v>
      </c>
      <c r="I11" s="61">
        <f t="shared" si="2"/>
        <v>28</v>
      </c>
      <c r="J11" s="60">
        <f>VLOOKUP($A11,'Return Data'!$B$7:$R$2292,13,0)</f>
        <v>-2.6558999999999999</v>
      </c>
      <c r="K11" s="61">
        <f t="shared" si="3"/>
        <v>28</v>
      </c>
      <c r="L11" s="60">
        <f>VLOOKUP($A11,'Return Data'!$B$7:$R$2292,17,0)</f>
        <v>26.866700000000002</v>
      </c>
      <c r="M11" s="61">
        <f t="shared" si="4"/>
        <v>3</v>
      </c>
      <c r="N11" s="60">
        <f>VLOOKUP($A11,'Return Data'!$B$7:$R$2292,14,0)</f>
        <v>25.3385</v>
      </c>
      <c r="O11" s="61">
        <f t="shared" si="5"/>
        <v>2</v>
      </c>
      <c r="P11" s="60">
        <f>VLOOKUP($A11,'Return Data'!$B$7:$R$2292,15,0)</f>
        <v>11.8728</v>
      </c>
      <c r="Q11" s="61">
        <f t="shared" ref="Q11:Q16" si="8">RANK(P11,P$8:P$39,0)</f>
        <v>8</v>
      </c>
      <c r="R11" s="60">
        <f>VLOOKUP($A11,'Return Data'!$B$7:$R$2292,16,0)</f>
        <v>14.9788</v>
      </c>
      <c r="S11" s="62">
        <f t="shared" si="6"/>
        <v>6</v>
      </c>
    </row>
    <row r="12" spans="1:20" x14ac:dyDescent="0.3">
      <c r="A12" s="58" t="s">
        <v>481</v>
      </c>
      <c r="B12" s="59">
        <f>VLOOKUP($A12,'Return Data'!$B$7:$R$2292,3,0)</f>
        <v>44881</v>
      </c>
      <c r="C12" s="60">
        <f>VLOOKUP($A12,'Return Data'!$B$7:$R$2292,4,0)</f>
        <v>277.20999999999998</v>
      </c>
      <c r="D12" s="60">
        <f>VLOOKUP($A12,'Return Data'!$B$7:$R$2292,10,0)</f>
        <v>2.1633</v>
      </c>
      <c r="E12" s="61">
        <f t="shared" si="0"/>
        <v>18</v>
      </c>
      <c r="F12" s="60">
        <f>VLOOKUP($A12,'Return Data'!$B$7:$R$2292,11,0)</f>
        <v>13.0731</v>
      </c>
      <c r="G12" s="61">
        <f t="shared" si="1"/>
        <v>15</v>
      </c>
      <c r="H12" s="60">
        <f>VLOOKUP($A12,'Return Data'!$B$7:$R$2292,12,0)</f>
        <v>4.2613000000000003</v>
      </c>
      <c r="I12" s="61">
        <f t="shared" si="2"/>
        <v>20</v>
      </c>
      <c r="J12" s="60">
        <f>VLOOKUP($A12,'Return Data'!$B$7:$R$2292,13,0)</f>
        <v>1.7882</v>
      </c>
      <c r="K12" s="61">
        <f t="shared" si="3"/>
        <v>19</v>
      </c>
      <c r="L12" s="60">
        <f>VLOOKUP($A12,'Return Data'!$B$7:$R$2292,17,0)</f>
        <v>17.299199999999999</v>
      </c>
      <c r="M12" s="61">
        <f t="shared" si="4"/>
        <v>19</v>
      </c>
      <c r="N12" s="60">
        <f>VLOOKUP($A12,'Return Data'!$B$7:$R$2292,14,0)</f>
        <v>16.381499999999999</v>
      </c>
      <c r="O12" s="61">
        <f t="shared" si="5"/>
        <v>10</v>
      </c>
      <c r="P12" s="60">
        <f>VLOOKUP($A12,'Return Data'!$B$7:$R$2292,15,0)</f>
        <v>13.3361</v>
      </c>
      <c r="Q12" s="61">
        <f t="shared" si="8"/>
        <v>5</v>
      </c>
      <c r="R12" s="60">
        <f>VLOOKUP($A12,'Return Data'!$B$7:$R$2292,16,0)</f>
        <v>14.6737</v>
      </c>
      <c r="S12" s="62">
        <f t="shared" si="6"/>
        <v>7</v>
      </c>
    </row>
    <row r="13" spans="1:20" x14ac:dyDescent="0.3">
      <c r="A13" s="58" t="s">
        <v>483</v>
      </c>
      <c r="B13" s="59">
        <f>VLOOKUP($A13,'Return Data'!$B$7:$R$2292,3,0)</f>
        <v>44881</v>
      </c>
      <c r="C13" s="60">
        <f>VLOOKUP($A13,'Return Data'!$B$7:$R$2292,4,0)</f>
        <v>255.459</v>
      </c>
      <c r="D13" s="60">
        <f>VLOOKUP($A13,'Return Data'!$B$7:$R$2292,10,0)</f>
        <v>0.75129999999999997</v>
      </c>
      <c r="E13" s="61">
        <f t="shared" si="0"/>
        <v>28</v>
      </c>
      <c r="F13" s="60">
        <f>VLOOKUP($A13,'Return Data'!$B$7:$R$2292,11,0)</f>
        <v>12.0375</v>
      </c>
      <c r="G13" s="61">
        <f t="shared" si="1"/>
        <v>22</v>
      </c>
      <c r="H13" s="60">
        <f>VLOOKUP($A13,'Return Data'!$B$7:$R$2292,12,0)</f>
        <v>1.9617</v>
      </c>
      <c r="I13" s="61">
        <f t="shared" si="2"/>
        <v>24</v>
      </c>
      <c r="J13" s="60">
        <f>VLOOKUP($A13,'Return Data'!$B$7:$R$2292,13,0)</f>
        <v>-3.2301000000000002</v>
      </c>
      <c r="K13" s="61">
        <f t="shared" si="3"/>
        <v>30</v>
      </c>
      <c r="L13" s="60">
        <f>VLOOKUP($A13,'Return Data'!$B$7:$R$2292,17,0)</f>
        <v>16.161899999999999</v>
      </c>
      <c r="M13" s="61">
        <f t="shared" si="4"/>
        <v>21</v>
      </c>
      <c r="N13" s="60">
        <f>VLOOKUP($A13,'Return Data'!$B$7:$R$2292,14,0)</f>
        <v>14.132300000000001</v>
      </c>
      <c r="O13" s="61">
        <f t="shared" si="5"/>
        <v>17</v>
      </c>
      <c r="P13" s="60">
        <f>VLOOKUP($A13,'Return Data'!$B$7:$R$2292,15,0)</f>
        <v>11.3401</v>
      </c>
      <c r="Q13" s="61">
        <f t="shared" si="8"/>
        <v>11</v>
      </c>
      <c r="R13" s="60">
        <f>VLOOKUP($A13,'Return Data'!$B$7:$R$2292,16,0)</f>
        <v>13.6303</v>
      </c>
      <c r="S13" s="62">
        <f t="shared" si="6"/>
        <v>14</v>
      </c>
    </row>
    <row r="14" spans="1:20" x14ac:dyDescent="0.3">
      <c r="A14" s="58" t="s">
        <v>485</v>
      </c>
      <c r="B14" s="59">
        <f>VLOOKUP($A14,'Return Data'!$B$7:$R$2292,3,0)</f>
        <v>44881</v>
      </c>
      <c r="C14" s="60">
        <f>VLOOKUP($A14,'Return Data'!$B$7:$R$2292,4,0)</f>
        <v>45.02</v>
      </c>
      <c r="D14" s="60">
        <f>VLOOKUP($A14,'Return Data'!$B$7:$R$2292,10,0)</f>
        <v>3.9243000000000001</v>
      </c>
      <c r="E14" s="61">
        <f t="shared" si="0"/>
        <v>8</v>
      </c>
      <c r="F14" s="60">
        <f>VLOOKUP($A14,'Return Data'!$B$7:$R$2292,11,0)</f>
        <v>14.642200000000001</v>
      </c>
      <c r="G14" s="61">
        <f t="shared" si="1"/>
        <v>9</v>
      </c>
      <c r="H14" s="60">
        <f>VLOOKUP($A14,'Return Data'!$B$7:$R$2292,12,0)</f>
        <v>8.2471999999999994</v>
      </c>
      <c r="I14" s="61">
        <f t="shared" si="2"/>
        <v>6</v>
      </c>
      <c r="J14" s="60">
        <f>VLOOKUP($A14,'Return Data'!$B$7:$R$2292,13,0)</f>
        <v>7.4462999999999999</v>
      </c>
      <c r="K14" s="61">
        <f t="shared" si="3"/>
        <v>3</v>
      </c>
      <c r="L14" s="60">
        <f>VLOOKUP($A14,'Return Data'!$B$7:$R$2292,17,0)</f>
        <v>23.303899999999999</v>
      </c>
      <c r="M14" s="61">
        <f t="shared" si="4"/>
        <v>5</v>
      </c>
      <c r="N14" s="60">
        <f>VLOOKUP($A14,'Return Data'!$B$7:$R$2292,14,0)</f>
        <v>17.808</v>
      </c>
      <c r="O14" s="61">
        <f t="shared" si="5"/>
        <v>7</v>
      </c>
      <c r="P14" s="60">
        <f>VLOOKUP($A14,'Return Data'!$B$7:$R$2292,15,0)</f>
        <v>13.3141</v>
      </c>
      <c r="Q14" s="61">
        <f t="shared" si="8"/>
        <v>6</v>
      </c>
      <c r="R14" s="60">
        <f>VLOOKUP($A14,'Return Data'!$B$7:$R$2292,16,0)</f>
        <v>13.5372</v>
      </c>
      <c r="S14" s="62">
        <f t="shared" si="6"/>
        <v>16</v>
      </c>
    </row>
    <row r="15" spans="1:20" x14ac:dyDescent="0.3">
      <c r="A15" s="58" t="s">
        <v>488</v>
      </c>
      <c r="B15" s="59">
        <f>VLOOKUP($A15,'Return Data'!$B$7:$R$2292,3,0)</f>
        <v>44881</v>
      </c>
      <c r="C15" s="60">
        <f>VLOOKUP($A15,'Return Data'!$B$7:$R$2292,4,0)</f>
        <v>205.56129999999999</v>
      </c>
      <c r="D15" s="60">
        <f>VLOOKUP($A15,'Return Data'!$B$7:$R$2292,10,0)</f>
        <v>4.2758000000000003</v>
      </c>
      <c r="E15" s="61">
        <f t="shared" si="0"/>
        <v>5</v>
      </c>
      <c r="F15" s="60">
        <f>VLOOKUP($A15,'Return Data'!$B$7:$R$2292,11,0)</f>
        <v>14.739599999999999</v>
      </c>
      <c r="G15" s="61">
        <f t="shared" si="1"/>
        <v>8</v>
      </c>
      <c r="H15" s="60">
        <f>VLOOKUP($A15,'Return Data'!$B$7:$R$2292,12,0)</f>
        <v>6.9408000000000003</v>
      </c>
      <c r="I15" s="61">
        <f t="shared" si="2"/>
        <v>11</v>
      </c>
      <c r="J15" s="60">
        <f>VLOOKUP($A15,'Return Data'!$B$7:$R$2292,13,0)</f>
        <v>3.488</v>
      </c>
      <c r="K15" s="61">
        <f t="shared" si="3"/>
        <v>10</v>
      </c>
      <c r="L15" s="60">
        <f>VLOOKUP($A15,'Return Data'!$B$7:$R$2292,17,0)</f>
        <v>19.5486</v>
      </c>
      <c r="M15" s="61">
        <f t="shared" si="4"/>
        <v>15</v>
      </c>
      <c r="N15" s="60">
        <f>VLOOKUP($A15,'Return Data'!$B$7:$R$2292,14,0)</f>
        <v>15.896699999999999</v>
      </c>
      <c r="O15" s="61">
        <f t="shared" si="5"/>
        <v>13</v>
      </c>
      <c r="P15" s="60">
        <f>VLOOKUP($A15,'Return Data'!$B$7:$R$2292,15,0)</f>
        <v>11.256</v>
      </c>
      <c r="Q15" s="61">
        <f t="shared" si="8"/>
        <v>13</v>
      </c>
      <c r="R15" s="60">
        <f>VLOOKUP($A15,'Return Data'!$B$7:$R$2292,16,0)</f>
        <v>14.244199999999999</v>
      </c>
      <c r="S15" s="62">
        <f t="shared" si="6"/>
        <v>9</v>
      </c>
    </row>
    <row r="16" spans="1:20" x14ac:dyDescent="0.3">
      <c r="A16" s="58" t="s">
        <v>490</v>
      </c>
      <c r="B16" s="59">
        <f>VLOOKUP($A16,'Return Data'!$B$7:$R$2292,3,0)</f>
        <v>44881</v>
      </c>
      <c r="C16" s="60">
        <f>VLOOKUP($A16,'Return Data'!$B$7:$R$2292,4,0)</f>
        <v>91.31</v>
      </c>
      <c r="D16" s="60">
        <f>VLOOKUP($A16,'Return Data'!$B$7:$R$2292,10,0)</f>
        <v>4.2590000000000003</v>
      </c>
      <c r="E16" s="61">
        <f t="shared" si="0"/>
        <v>6</v>
      </c>
      <c r="F16" s="60">
        <f>VLOOKUP($A16,'Return Data'!$B$7:$R$2292,11,0)</f>
        <v>15.1305</v>
      </c>
      <c r="G16" s="61">
        <f t="shared" si="1"/>
        <v>5</v>
      </c>
      <c r="H16" s="60">
        <f>VLOOKUP($A16,'Return Data'!$B$7:$R$2292,12,0)</f>
        <v>8.5434000000000001</v>
      </c>
      <c r="I16" s="61">
        <f t="shared" si="2"/>
        <v>5</v>
      </c>
      <c r="J16" s="60">
        <f>VLOOKUP($A16,'Return Data'!$B$7:$R$2292,13,0)</f>
        <v>6.4058000000000002</v>
      </c>
      <c r="K16" s="61">
        <f t="shared" si="3"/>
        <v>4</v>
      </c>
      <c r="L16" s="60">
        <f>VLOOKUP($A16,'Return Data'!$B$7:$R$2292,17,0)</f>
        <v>22.275300000000001</v>
      </c>
      <c r="M16" s="61">
        <f t="shared" si="4"/>
        <v>9</v>
      </c>
      <c r="N16" s="60">
        <f>VLOOKUP($A16,'Return Data'!$B$7:$R$2292,14,0)</f>
        <v>17.156400000000001</v>
      </c>
      <c r="O16" s="61">
        <f t="shared" si="5"/>
        <v>8</v>
      </c>
      <c r="P16" s="60">
        <f>VLOOKUP($A16,'Return Data'!$B$7:$R$2292,15,0)</f>
        <v>11.626300000000001</v>
      </c>
      <c r="Q16" s="61">
        <f t="shared" si="8"/>
        <v>10</v>
      </c>
      <c r="R16" s="60">
        <f>VLOOKUP($A16,'Return Data'!$B$7:$R$2292,16,0)</f>
        <v>15.466100000000001</v>
      </c>
      <c r="S16" s="62">
        <f t="shared" si="6"/>
        <v>4</v>
      </c>
    </row>
    <row r="17" spans="1:19" x14ac:dyDescent="0.3">
      <c r="A17" s="58" t="s">
        <v>491</v>
      </c>
      <c r="B17" s="59">
        <f>VLOOKUP($A17,'Return Data'!$B$7:$R$2292,3,0)</f>
        <v>44881</v>
      </c>
      <c r="C17" s="60">
        <f>VLOOKUP($A17,'Return Data'!$B$7:$R$2292,4,0)</f>
        <v>16.736999999999998</v>
      </c>
      <c r="D17" s="60">
        <f>VLOOKUP($A17,'Return Data'!$B$7:$R$2292,10,0)</f>
        <v>1.5692999999999999</v>
      </c>
      <c r="E17" s="61">
        <f t="shared" si="0"/>
        <v>24</v>
      </c>
      <c r="F17" s="60">
        <f>VLOOKUP($A17,'Return Data'!$B$7:$R$2292,11,0)</f>
        <v>11.1037</v>
      </c>
      <c r="G17" s="61">
        <f t="shared" si="1"/>
        <v>25</v>
      </c>
      <c r="H17" s="60">
        <f>VLOOKUP($A17,'Return Data'!$B$7:$R$2292,12,0)</f>
        <v>1.6798</v>
      </c>
      <c r="I17" s="61">
        <f t="shared" si="2"/>
        <v>26</v>
      </c>
      <c r="J17" s="60">
        <f>VLOOKUP($A17,'Return Data'!$B$7:$R$2292,13,0)</f>
        <v>-1.0669</v>
      </c>
      <c r="K17" s="61">
        <f t="shared" si="3"/>
        <v>24</v>
      </c>
      <c r="L17" s="60">
        <f>VLOOKUP($A17,'Return Data'!$B$7:$R$2292,17,0)</f>
        <v>14.645799999999999</v>
      </c>
      <c r="M17" s="61">
        <f t="shared" si="4"/>
        <v>25</v>
      </c>
      <c r="N17" s="60">
        <f>VLOOKUP($A17,'Return Data'!$B$7:$R$2292,14,0)</f>
        <v>13.742800000000001</v>
      </c>
      <c r="O17" s="61">
        <f t="shared" si="5"/>
        <v>19</v>
      </c>
      <c r="P17" s="60"/>
      <c r="Q17" s="61"/>
      <c r="R17" s="60">
        <f>VLOOKUP($A17,'Return Data'!$B$7:$R$2292,16,0)</f>
        <v>13.4857</v>
      </c>
      <c r="S17" s="62">
        <f t="shared" si="6"/>
        <v>17</v>
      </c>
    </row>
    <row r="18" spans="1:19" x14ac:dyDescent="0.3">
      <c r="A18" s="58" t="s">
        <v>494</v>
      </c>
      <c r="B18" s="59">
        <f>VLOOKUP($A18,'Return Data'!$B$7:$R$2292,3,0)</f>
        <v>44881</v>
      </c>
      <c r="C18" s="60">
        <f>VLOOKUP($A18,'Return Data'!$B$7:$R$2292,4,0)</f>
        <v>265.44</v>
      </c>
      <c r="D18" s="60">
        <f>VLOOKUP($A18,'Return Data'!$B$7:$R$2292,10,0)</f>
        <v>4.6646000000000001</v>
      </c>
      <c r="E18" s="61">
        <f t="shared" si="0"/>
        <v>2</v>
      </c>
      <c r="F18" s="60">
        <f>VLOOKUP($A18,'Return Data'!$B$7:$R$2292,11,0)</f>
        <v>13.237500000000001</v>
      </c>
      <c r="G18" s="61">
        <f t="shared" si="1"/>
        <v>14</v>
      </c>
      <c r="H18" s="60">
        <f>VLOOKUP($A18,'Return Data'!$B$7:$R$2292,12,0)</f>
        <v>8.8180999999999994</v>
      </c>
      <c r="I18" s="61">
        <f t="shared" si="2"/>
        <v>4</v>
      </c>
      <c r="J18" s="60">
        <f>VLOOKUP($A18,'Return Data'!$B$7:$R$2292,13,0)</f>
        <v>9.6814</v>
      </c>
      <c r="K18" s="61">
        <f t="shared" si="3"/>
        <v>2</v>
      </c>
      <c r="L18" s="60">
        <f>VLOOKUP($A18,'Return Data'!$B$7:$R$2292,17,0)</f>
        <v>34.492699999999999</v>
      </c>
      <c r="M18" s="61">
        <f t="shared" si="4"/>
        <v>2</v>
      </c>
      <c r="N18" s="60">
        <f>VLOOKUP($A18,'Return Data'!$B$7:$R$2292,14,0)</f>
        <v>21.9557</v>
      </c>
      <c r="O18" s="61">
        <f t="shared" si="5"/>
        <v>4</v>
      </c>
      <c r="P18" s="60">
        <f>VLOOKUP($A18,'Return Data'!$B$7:$R$2292,15,0)</f>
        <v>14.637499999999999</v>
      </c>
      <c r="Q18" s="61">
        <f t="shared" ref="Q18:Q31" si="9">RANK(P18,P$8:P$39,0)</f>
        <v>2</v>
      </c>
      <c r="R18" s="60">
        <f>VLOOKUP($A18,'Return Data'!$B$7:$R$2292,16,0)</f>
        <v>17.022400000000001</v>
      </c>
      <c r="S18" s="62">
        <f t="shared" si="6"/>
        <v>3</v>
      </c>
    </row>
    <row r="19" spans="1:19" x14ac:dyDescent="0.3">
      <c r="A19" s="58" t="s">
        <v>496</v>
      </c>
      <c r="B19" s="59">
        <f>VLOOKUP($A19,'Return Data'!$B$7:$R$2292,3,0)</f>
        <v>44881</v>
      </c>
      <c r="C19" s="60">
        <f>VLOOKUP($A19,'Return Data'!$B$7:$R$2292,4,0)</f>
        <v>17.375499999999999</v>
      </c>
      <c r="D19" s="60">
        <f>VLOOKUP($A19,'Return Data'!$B$7:$R$2292,10,0)</f>
        <v>1.4237</v>
      </c>
      <c r="E19" s="61">
        <f t="shared" si="0"/>
        <v>26</v>
      </c>
      <c r="F19" s="60">
        <f>VLOOKUP($A19,'Return Data'!$B$7:$R$2292,11,0)</f>
        <v>10.702299999999999</v>
      </c>
      <c r="G19" s="61">
        <f t="shared" si="1"/>
        <v>28</v>
      </c>
      <c r="H19" s="60">
        <f>VLOOKUP($A19,'Return Data'!$B$7:$R$2292,12,0)</f>
        <v>1.5286</v>
      </c>
      <c r="I19" s="61">
        <f t="shared" si="2"/>
        <v>27</v>
      </c>
      <c r="J19" s="60">
        <f>VLOOKUP($A19,'Return Data'!$B$7:$R$2292,13,0)</f>
        <v>-2.0326</v>
      </c>
      <c r="K19" s="61">
        <f t="shared" si="3"/>
        <v>26</v>
      </c>
      <c r="L19" s="60">
        <f>VLOOKUP($A19,'Return Data'!$B$7:$R$2292,17,0)</f>
        <v>14.462199999999999</v>
      </c>
      <c r="M19" s="61">
        <f t="shared" si="4"/>
        <v>27</v>
      </c>
      <c r="N19" s="60">
        <f>VLOOKUP($A19,'Return Data'!$B$7:$R$2292,14,0)</f>
        <v>13.212400000000001</v>
      </c>
      <c r="O19" s="61">
        <f t="shared" si="5"/>
        <v>21</v>
      </c>
      <c r="P19" s="60">
        <f>VLOOKUP($A19,'Return Data'!$B$7:$R$2292,15,0)</f>
        <v>7.8201000000000001</v>
      </c>
      <c r="Q19" s="61">
        <f t="shared" si="9"/>
        <v>23</v>
      </c>
      <c r="R19" s="60">
        <f>VLOOKUP($A19,'Return Data'!$B$7:$R$2292,16,0)</f>
        <v>9.5358000000000001</v>
      </c>
      <c r="S19" s="62">
        <f t="shared" si="6"/>
        <v>31</v>
      </c>
    </row>
    <row r="20" spans="1:19" x14ac:dyDescent="0.3">
      <c r="A20" s="58" t="s">
        <v>497</v>
      </c>
      <c r="B20" s="59">
        <f>VLOOKUP($A20,'Return Data'!$B$7:$R$2292,3,0)</f>
        <v>44881</v>
      </c>
      <c r="C20" s="60">
        <f>VLOOKUP($A20,'Return Data'!$B$7:$R$2292,4,0)</f>
        <v>19</v>
      </c>
      <c r="D20" s="60">
        <f>VLOOKUP($A20,'Return Data'!$B$7:$R$2292,10,0)</f>
        <v>1.6532</v>
      </c>
      <c r="E20" s="61">
        <f t="shared" si="0"/>
        <v>23</v>
      </c>
      <c r="F20" s="60">
        <f>VLOOKUP($A20,'Return Data'!$B$7:$R$2292,11,0)</f>
        <v>12.3596</v>
      </c>
      <c r="G20" s="61">
        <f t="shared" si="1"/>
        <v>21</v>
      </c>
      <c r="H20" s="60">
        <f>VLOOKUP($A20,'Return Data'!$B$7:$R$2292,12,0)</f>
        <v>4.2237999999999998</v>
      </c>
      <c r="I20" s="61">
        <f t="shared" si="2"/>
        <v>21</v>
      </c>
      <c r="J20" s="60">
        <f>VLOOKUP($A20,'Return Data'!$B$7:$R$2292,13,0)</f>
        <v>0.84930000000000005</v>
      </c>
      <c r="K20" s="61">
        <f t="shared" si="3"/>
        <v>21</v>
      </c>
      <c r="L20" s="60">
        <f>VLOOKUP($A20,'Return Data'!$B$7:$R$2292,17,0)</f>
        <v>20.615600000000001</v>
      </c>
      <c r="M20" s="61">
        <f t="shared" si="4"/>
        <v>12</v>
      </c>
      <c r="N20" s="60">
        <f>VLOOKUP($A20,'Return Data'!$B$7:$R$2292,14,0)</f>
        <v>16.1036</v>
      </c>
      <c r="O20" s="61">
        <f t="shared" si="5"/>
        <v>11</v>
      </c>
      <c r="P20" s="60">
        <f>VLOOKUP($A20,'Return Data'!$B$7:$R$2292,15,0)</f>
        <v>10.3178</v>
      </c>
      <c r="Q20" s="61">
        <f t="shared" si="9"/>
        <v>16</v>
      </c>
      <c r="R20" s="60">
        <f>VLOOKUP($A20,'Return Data'!$B$7:$R$2292,16,0)</f>
        <v>11.529400000000001</v>
      </c>
      <c r="S20" s="62">
        <f t="shared" si="6"/>
        <v>25</v>
      </c>
    </row>
    <row r="21" spans="1:19" x14ac:dyDescent="0.3">
      <c r="A21" s="58" t="s">
        <v>499</v>
      </c>
      <c r="B21" s="59">
        <f>VLOOKUP($A21,'Return Data'!$B$7:$R$2292,3,0)</f>
        <v>44881</v>
      </c>
      <c r="C21" s="60">
        <f>VLOOKUP($A21,'Return Data'!$B$7:$R$2292,4,0)</f>
        <v>16.481400000000001</v>
      </c>
      <c r="D21" s="60">
        <f>VLOOKUP($A21,'Return Data'!$B$7:$R$2292,10,0)</f>
        <v>3.9914999999999998</v>
      </c>
      <c r="E21" s="61">
        <f t="shared" si="0"/>
        <v>7</v>
      </c>
      <c r="F21" s="60">
        <f>VLOOKUP($A21,'Return Data'!$B$7:$R$2292,11,0)</f>
        <v>13.5693</v>
      </c>
      <c r="G21" s="61">
        <f t="shared" si="1"/>
        <v>13</v>
      </c>
      <c r="H21" s="60">
        <f>VLOOKUP($A21,'Return Data'!$B$7:$R$2292,12,0)</f>
        <v>5.923</v>
      </c>
      <c r="I21" s="61">
        <f t="shared" si="2"/>
        <v>15</v>
      </c>
      <c r="J21" s="60">
        <f>VLOOKUP($A21,'Return Data'!$B$7:$R$2292,13,0)</f>
        <v>2.0564</v>
      </c>
      <c r="K21" s="61">
        <f t="shared" si="3"/>
        <v>17</v>
      </c>
      <c r="L21" s="60">
        <f>VLOOKUP($A21,'Return Data'!$B$7:$R$2292,17,0)</f>
        <v>16.1553</v>
      </c>
      <c r="M21" s="61">
        <f t="shared" si="4"/>
        <v>22</v>
      </c>
      <c r="N21" s="60">
        <f>VLOOKUP($A21,'Return Data'!$B$7:$R$2292,14,0)</f>
        <v>13.8116</v>
      </c>
      <c r="O21" s="61">
        <f t="shared" si="5"/>
        <v>18</v>
      </c>
      <c r="P21" s="60"/>
      <c r="Q21" s="61"/>
      <c r="R21" s="60">
        <f>VLOOKUP($A21,'Return Data'!$B$7:$R$2292,16,0)</f>
        <v>13.5618</v>
      </c>
      <c r="S21" s="62">
        <f t="shared" si="6"/>
        <v>15</v>
      </c>
    </row>
    <row r="22" spans="1:19" x14ac:dyDescent="0.3">
      <c r="A22" s="58" t="s">
        <v>501</v>
      </c>
      <c r="B22" s="59">
        <f>VLOOKUP($A22,'Return Data'!$B$7:$R$2292,3,0)</f>
        <v>44881</v>
      </c>
      <c r="C22" s="60">
        <f>VLOOKUP($A22,'Return Data'!$B$7:$R$2292,4,0)</f>
        <v>15.6578</v>
      </c>
      <c r="D22" s="60">
        <f>VLOOKUP($A22,'Return Data'!$B$7:$R$2292,10,0)</f>
        <v>1.8632</v>
      </c>
      <c r="E22" s="61">
        <f t="shared" si="0"/>
        <v>21</v>
      </c>
      <c r="F22" s="60">
        <f>VLOOKUP($A22,'Return Data'!$B$7:$R$2292,11,0)</f>
        <v>12.984999999999999</v>
      </c>
      <c r="G22" s="61">
        <f t="shared" si="1"/>
        <v>16</v>
      </c>
      <c r="H22" s="60">
        <f>VLOOKUP($A22,'Return Data'!$B$7:$R$2292,12,0)</f>
        <v>3.7786</v>
      </c>
      <c r="I22" s="61">
        <f t="shared" si="2"/>
        <v>22</v>
      </c>
      <c r="J22" s="60">
        <f>VLOOKUP($A22,'Return Data'!$B$7:$R$2292,13,0)</f>
        <v>0.62209999999999999</v>
      </c>
      <c r="K22" s="61">
        <f t="shared" si="3"/>
        <v>22</v>
      </c>
      <c r="L22" s="60">
        <f>VLOOKUP($A22,'Return Data'!$B$7:$R$2292,17,0)</f>
        <v>15.3188</v>
      </c>
      <c r="M22" s="61">
        <f t="shared" si="4"/>
        <v>23</v>
      </c>
      <c r="N22" s="60">
        <f>VLOOKUP($A22,'Return Data'!$B$7:$R$2292,14,0)</f>
        <v>11.501899999999999</v>
      </c>
      <c r="O22" s="61">
        <f t="shared" si="5"/>
        <v>28</v>
      </c>
      <c r="P22" s="60"/>
      <c r="Q22" s="61"/>
      <c r="R22" s="60">
        <f>VLOOKUP($A22,'Return Data'!$B$7:$R$2292,16,0)</f>
        <v>10.770200000000001</v>
      </c>
      <c r="S22" s="62">
        <f t="shared" si="6"/>
        <v>29</v>
      </c>
    </row>
    <row r="23" spans="1:19" x14ac:dyDescent="0.3">
      <c r="A23" s="58" t="s">
        <v>504</v>
      </c>
      <c r="B23" s="59">
        <f>VLOOKUP($A23,'Return Data'!$B$7:$R$2292,3,0)</f>
        <v>44881</v>
      </c>
      <c r="C23" s="60">
        <f>VLOOKUP($A23,'Return Data'!$B$7:$R$2292,4,0)</f>
        <v>79.1721</v>
      </c>
      <c r="D23" s="60">
        <f>VLOOKUP($A23,'Return Data'!$B$7:$R$2292,10,0)</f>
        <v>4.4104999999999999</v>
      </c>
      <c r="E23" s="61">
        <f t="shared" si="0"/>
        <v>4</v>
      </c>
      <c r="F23" s="60">
        <f>VLOOKUP($A23,'Return Data'!$B$7:$R$2292,11,0)</f>
        <v>16.486899999999999</v>
      </c>
      <c r="G23" s="61">
        <f t="shared" si="1"/>
        <v>2</v>
      </c>
      <c r="H23" s="60">
        <f>VLOOKUP($A23,'Return Data'!$B$7:$R$2292,12,0)</f>
        <v>8.0056999999999992</v>
      </c>
      <c r="I23" s="61">
        <f t="shared" si="2"/>
        <v>7</v>
      </c>
      <c r="J23" s="60">
        <f>VLOOKUP($A23,'Return Data'!$B$7:$R$2292,13,0)</f>
        <v>3.6284999999999998</v>
      </c>
      <c r="K23" s="61">
        <f t="shared" si="3"/>
        <v>9</v>
      </c>
      <c r="L23" s="60">
        <f>VLOOKUP($A23,'Return Data'!$B$7:$R$2292,17,0)</f>
        <v>20.620100000000001</v>
      </c>
      <c r="M23" s="61">
        <f t="shared" si="4"/>
        <v>11</v>
      </c>
      <c r="N23" s="60">
        <f>VLOOKUP($A23,'Return Data'!$B$7:$R$2292,14,0)</f>
        <v>22.3904</v>
      </c>
      <c r="O23" s="61">
        <f t="shared" si="5"/>
        <v>3</v>
      </c>
      <c r="P23" s="60">
        <f>VLOOKUP($A23,'Return Data'!$B$7:$R$2292,15,0)</f>
        <v>11.2804</v>
      </c>
      <c r="Q23" s="61">
        <f t="shared" si="9"/>
        <v>12</v>
      </c>
      <c r="R23" s="60">
        <f>VLOOKUP($A23,'Return Data'!$B$7:$R$2292,16,0)</f>
        <v>12.375</v>
      </c>
      <c r="S23" s="62">
        <f t="shared" si="6"/>
        <v>22</v>
      </c>
    </row>
    <row r="24" spans="1:19" x14ac:dyDescent="0.3">
      <c r="A24" s="58" t="s">
        <v>1702</v>
      </c>
      <c r="B24" s="59">
        <f>VLOOKUP($A24,'Return Data'!$B$7:$R$2292,3,0)</f>
        <v>44881</v>
      </c>
      <c r="C24" s="60">
        <f>VLOOKUP($A24,'Return Data'!$B$7:$R$2292,4,0)</f>
        <v>47.530999999999999</v>
      </c>
      <c r="D24" s="60">
        <f>VLOOKUP($A24,'Return Data'!$B$7:$R$2292,10,0)</f>
        <v>2.5678999999999998</v>
      </c>
      <c r="E24" s="61">
        <f t="shared" si="0"/>
        <v>16</v>
      </c>
      <c r="F24" s="60">
        <f>VLOOKUP($A24,'Return Data'!$B$7:$R$2292,11,0)</f>
        <v>12.750299999999999</v>
      </c>
      <c r="G24" s="61">
        <f t="shared" si="1"/>
        <v>17</v>
      </c>
      <c r="H24" s="60">
        <f>VLOOKUP($A24,'Return Data'!$B$7:$R$2292,12,0)</f>
        <v>7.1218000000000004</v>
      </c>
      <c r="I24" s="61">
        <f t="shared" si="2"/>
        <v>9</v>
      </c>
      <c r="J24" s="60">
        <f>VLOOKUP($A24,'Return Data'!$B$7:$R$2292,13,0)</f>
        <v>4.4316000000000004</v>
      </c>
      <c r="K24" s="61">
        <f t="shared" si="3"/>
        <v>8</v>
      </c>
      <c r="L24" s="60">
        <f>VLOOKUP($A24,'Return Data'!$B$7:$R$2292,17,0)</f>
        <v>22.978000000000002</v>
      </c>
      <c r="M24" s="61">
        <f t="shared" si="4"/>
        <v>7</v>
      </c>
      <c r="N24" s="60">
        <f>VLOOKUP($A24,'Return Data'!$B$7:$R$2292,14,0)</f>
        <v>18.729700000000001</v>
      </c>
      <c r="O24" s="61">
        <f t="shared" si="5"/>
        <v>5</v>
      </c>
      <c r="P24" s="60">
        <f>VLOOKUP($A24,'Return Data'!$B$7:$R$2292,15,0)</f>
        <v>13.438000000000001</v>
      </c>
      <c r="Q24" s="61">
        <f t="shared" si="9"/>
        <v>4</v>
      </c>
      <c r="R24" s="60">
        <f>VLOOKUP($A24,'Return Data'!$B$7:$R$2292,16,0)</f>
        <v>12.8865</v>
      </c>
      <c r="S24" s="62">
        <f t="shared" si="6"/>
        <v>20</v>
      </c>
    </row>
    <row r="25" spans="1:19" x14ac:dyDescent="0.3">
      <c r="A25" s="58" t="s">
        <v>505</v>
      </c>
      <c r="B25" s="59">
        <f>VLOOKUP($A25,'Return Data'!$B$7:$R$2292,3,0)</f>
        <v>44881</v>
      </c>
      <c r="C25" s="60">
        <f>VLOOKUP($A25,'Return Data'!$B$7:$R$2292,4,0)</f>
        <v>40.774999999999999</v>
      </c>
      <c r="D25" s="60">
        <f>VLOOKUP($A25,'Return Data'!$B$7:$R$2292,10,0)</f>
        <v>1.0232000000000001</v>
      </c>
      <c r="E25" s="61">
        <f t="shared" si="0"/>
        <v>27</v>
      </c>
      <c r="F25" s="60">
        <f>VLOOKUP($A25,'Return Data'!$B$7:$R$2292,11,0)</f>
        <v>10.9101</v>
      </c>
      <c r="G25" s="61">
        <f t="shared" si="1"/>
        <v>27</v>
      </c>
      <c r="H25" s="60">
        <f>VLOOKUP($A25,'Return Data'!$B$7:$R$2292,12,0)</f>
        <v>1.2038</v>
      </c>
      <c r="I25" s="61">
        <f t="shared" si="2"/>
        <v>30</v>
      </c>
      <c r="J25" s="60">
        <f>VLOOKUP($A25,'Return Data'!$B$7:$R$2292,13,0)</f>
        <v>-2.4638</v>
      </c>
      <c r="K25" s="61">
        <f t="shared" si="3"/>
        <v>27</v>
      </c>
      <c r="L25" s="60">
        <f>VLOOKUP($A25,'Return Data'!$B$7:$R$2292,17,0)</f>
        <v>14.315099999999999</v>
      </c>
      <c r="M25" s="61">
        <f t="shared" si="4"/>
        <v>29</v>
      </c>
      <c r="N25" s="60">
        <f>VLOOKUP($A25,'Return Data'!$B$7:$R$2292,14,0)</f>
        <v>12.4009</v>
      </c>
      <c r="O25" s="61">
        <f t="shared" si="5"/>
        <v>25</v>
      </c>
      <c r="P25" s="60">
        <f>VLOOKUP($A25,'Return Data'!$B$7:$R$2292,15,0)</f>
        <v>8.6173000000000002</v>
      </c>
      <c r="Q25" s="61">
        <f t="shared" si="9"/>
        <v>20</v>
      </c>
      <c r="R25" s="60">
        <f>VLOOKUP($A25,'Return Data'!$B$7:$R$2292,16,0)</f>
        <v>13.631600000000001</v>
      </c>
      <c r="S25" s="62">
        <f t="shared" si="6"/>
        <v>13</v>
      </c>
    </row>
    <row r="26" spans="1:19" x14ac:dyDescent="0.3">
      <c r="A26" s="58" t="s">
        <v>508</v>
      </c>
      <c r="B26" s="59">
        <f>VLOOKUP($A26,'Return Data'!$B$7:$R$2292,3,0)</f>
        <v>44881</v>
      </c>
      <c r="C26" s="60">
        <f>VLOOKUP($A26,'Return Data'!$B$7:$R$2292,4,0)</f>
        <v>152.93090000000001</v>
      </c>
      <c r="D26" s="60">
        <f>VLOOKUP($A26,'Return Data'!$B$7:$R$2292,10,0)</f>
        <v>0.5141</v>
      </c>
      <c r="E26" s="61">
        <f t="shared" si="0"/>
        <v>29</v>
      </c>
      <c r="F26" s="60">
        <f>VLOOKUP($A26,'Return Data'!$B$7:$R$2292,11,0)</f>
        <v>11.459300000000001</v>
      </c>
      <c r="G26" s="61">
        <f t="shared" si="1"/>
        <v>24</v>
      </c>
      <c r="H26" s="60">
        <f>VLOOKUP($A26,'Return Data'!$B$7:$R$2292,12,0)</f>
        <v>2.0648</v>
      </c>
      <c r="I26" s="61">
        <f t="shared" si="2"/>
        <v>23</v>
      </c>
      <c r="J26" s="60">
        <f>VLOOKUP($A26,'Return Data'!$B$7:$R$2292,13,0)</f>
        <v>-1.1180000000000001</v>
      </c>
      <c r="K26" s="61">
        <f t="shared" si="3"/>
        <v>25</v>
      </c>
      <c r="L26" s="60">
        <f>VLOOKUP($A26,'Return Data'!$B$7:$R$2292,17,0)</f>
        <v>12.395200000000001</v>
      </c>
      <c r="M26" s="61">
        <f t="shared" si="4"/>
        <v>31</v>
      </c>
      <c r="N26" s="60">
        <f>VLOOKUP($A26,'Return Data'!$B$7:$R$2292,14,0)</f>
        <v>9.9512</v>
      </c>
      <c r="O26" s="61">
        <f t="shared" si="5"/>
        <v>30</v>
      </c>
      <c r="P26" s="60">
        <f>VLOOKUP($A26,'Return Data'!$B$7:$R$2292,15,0)</f>
        <v>8.3940000000000001</v>
      </c>
      <c r="Q26" s="61">
        <f t="shared" si="9"/>
        <v>21</v>
      </c>
      <c r="R26" s="60">
        <f>VLOOKUP($A26,'Return Data'!$B$7:$R$2292,16,0)</f>
        <v>9.9551999999999996</v>
      </c>
      <c r="S26" s="62">
        <f t="shared" si="6"/>
        <v>30</v>
      </c>
    </row>
    <row r="27" spans="1:19" x14ac:dyDescent="0.3">
      <c r="A27" s="58" t="s">
        <v>509</v>
      </c>
      <c r="B27" s="59">
        <f>VLOOKUP($A27,'Return Data'!$B$7:$R$2292,3,0)</f>
        <v>44881</v>
      </c>
      <c r="C27" s="60">
        <f>VLOOKUP($A27,'Return Data'!$B$7:$R$2292,4,0)</f>
        <v>18.8246</v>
      </c>
      <c r="D27" s="60">
        <f>VLOOKUP($A27,'Return Data'!$B$7:$R$2292,10,0)</f>
        <v>3.0733999999999999</v>
      </c>
      <c r="E27" s="61">
        <f t="shared" si="0"/>
        <v>11</v>
      </c>
      <c r="F27" s="60">
        <f>VLOOKUP($A27,'Return Data'!$B$7:$R$2292,11,0)</f>
        <v>15.0381</v>
      </c>
      <c r="G27" s="61">
        <f t="shared" si="1"/>
        <v>6</v>
      </c>
      <c r="H27" s="60">
        <f>VLOOKUP($A27,'Return Data'!$B$7:$R$2292,12,0)</f>
        <v>6.7686999999999999</v>
      </c>
      <c r="I27" s="61">
        <f t="shared" si="2"/>
        <v>12</v>
      </c>
      <c r="J27" s="60">
        <f>VLOOKUP($A27,'Return Data'!$B$7:$R$2292,13,0)</f>
        <v>4.8460999999999999</v>
      </c>
      <c r="K27" s="61">
        <f t="shared" si="3"/>
        <v>7</v>
      </c>
      <c r="L27" s="60">
        <f>VLOOKUP($A27,'Return Data'!$B$7:$R$2292,17,0)</f>
        <v>24.639600000000002</v>
      </c>
      <c r="M27" s="61">
        <f t="shared" si="4"/>
        <v>4</v>
      </c>
      <c r="N27" s="60"/>
      <c r="O27" s="61"/>
      <c r="P27" s="60"/>
      <c r="Q27" s="61"/>
      <c r="R27" s="60">
        <f>VLOOKUP($A27,'Return Data'!$B$7:$R$2292,16,0)</f>
        <v>20.9102</v>
      </c>
      <c r="S27" s="62">
        <f t="shared" si="6"/>
        <v>1</v>
      </c>
    </row>
    <row r="28" spans="1:19" x14ac:dyDescent="0.3">
      <c r="A28" s="58" t="s">
        <v>512</v>
      </c>
      <c r="B28" s="59">
        <f>VLOOKUP($A28,'Return Data'!$B$7:$R$2292,3,0)</f>
        <v>44881</v>
      </c>
      <c r="C28" s="60">
        <f>VLOOKUP($A28,'Return Data'!$B$7:$R$2292,4,0)</f>
        <v>25.547999999999998</v>
      </c>
      <c r="D28" s="60">
        <f>VLOOKUP($A28,'Return Data'!$B$7:$R$2292,10,0)</f>
        <v>2.1551999999999998</v>
      </c>
      <c r="E28" s="61">
        <f t="shared" si="0"/>
        <v>19</v>
      </c>
      <c r="F28" s="60">
        <f>VLOOKUP($A28,'Return Data'!$B$7:$R$2292,11,0)</f>
        <v>12.744899999999999</v>
      </c>
      <c r="G28" s="61">
        <f t="shared" si="1"/>
        <v>18</v>
      </c>
      <c r="H28" s="60">
        <f>VLOOKUP($A28,'Return Data'!$B$7:$R$2292,12,0)</f>
        <v>5.2744</v>
      </c>
      <c r="I28" s="61">
        <f t="shared" si="2"/>
        <v>17</v>
      </c>
      <c r="J28" s="60">
        <f>VLOOKUP($A28,'Return Data'!$B$7:$R$2292,13,0)</f>
        <v>1.3608</v>
      </c>
      <c r="K28" s="61">
        <f t="shared" si="3"/>
        <v>20</v>
      </c>
      <c r="L28" s="60">
        <f>VLOOKUP($A28,'Return Data'!$B$7:$R$2292,17,0)</f>
        <v>18.203299999999999</v>
      </c>
      <c r="M28" s="61">
        <f t="shared" si="4"/>
        <v>17</v>
      </c>
      <c r="N28" s="60">
        <f>VLOOKUP($A28,'Return Data'!$B$7:$R$2292,14,0)</f>
        <v>15.581099999999999</v>
      </c>
      <c r="O28" s="61">
        <f t="shared" ref="O28:O39" si="10">RANK(N28,N$8:N$39,0)</f>
        <v>14</v>
      </c>
      <c r="P28" s="60">
        <f>VLOOKUP($A28,'Return Data'!$B$7:$R$2292,15,0)</f>
        <v>12.7295</v>
      </c>
      <c r="Q28" s="61">
        <f t="shared" si="9"/>
        <v>7</v>
      </c>
      <c r="R28" s="60">
        <f>VLOOKUP($A28,'Return Data'!$B$7:$R$2292,16,0)</f>
        <v>13.6973</v>
      </c>
      <c r="S28" s="62">
        <f t="shared" si="6"/>
        <v>12</v>
      </c>
    </row>
    <row r="29" spans="1:19" x14ac:dyDescent="0.3">
      <c r="A29" s="58" t="s">
        <v>514</v>
      </c>
      <c r="B29" s="59">
        <f>VLOOKUP($A29,'Return Data'!$B$7:$R$2292,3,0)</f>
        <v>44881</v>
      </c>
      <c r="C29" s="60">
        <f>VLOOKUP($A29,'Return Data'!$B$7:$R$2292,4,0)</f>
        <v>16.8904</v>
      </c>
      <c r="D29" s="60">
        <f>VLOOKUP($A29,'Return Data'!$B$7:$R$2292,10,0)</f>
        <v>2.9268999999999998</v>
      </c>
      <c r="E29" s="61">
        <f t="shared" si="0"/>
        <v>13</v>
      </c>
      <c r="F29" s="60">
        <f>VLOOKUP($A29,'Return Data'!$B$7:$R$2292,11,0)</f>
        <v>14.765599999999999</v>
      </c>
      <c r="G29" s="61">
        <f t="shared" si="1"/>
        <v>7</v>
      </c>
      <c r="H29" s="60">
        <f>VLOOKUP($A29,'Return Data'!$B$7:$R$2292,12,0)</f>
        <v>9.4547000000000008</v>
      </c>
      <c r="I29" s="61">
        <f t="shared" si="2"/>
        <v>2</v>
      </c>
      <c r="J29" s="60">
        <f>VLOOKUP($A29,'Return Data'!$B$7:$R$2292,13,0)</f>
        <v>2.0950000000000002</v>
      </c>
      <c r="K29" s="61">
        <f t="shared" si="3"/>
        <v>16</v>
      </c>
      <c r="L29" s="60">
        <f>VLOOKUP($A29,'Return Data'!$B$7:$R$2292,17,0)</f>
        <v>13.981299999999999</v>
      </c>
      <c r="M29" s="61">
        <f t="shared" si="4"/>
        <v>30</v>
      </c>
      <c r="N29" s="60">
        <f>VLOOKUP($A29,'Return Data'!$B$7:$R$2292,14,0)</f>
        <v>13.2559</v>
      </c>
      <c r="O29" s="61">
        <f t="shared" si="10"/>
        <v>20</v>
      </c>
      <c r="P29" s="60"/>
      <c r="Q29" s="61"/>
      <c r="R29" s="60">
        <f>VLOOKUP($A29,'Return Data'!$B$7:$R$2292,16,0)</f>
        <v>13.3757</v>
      </c>
      <c r="S29" s="62">
        <f t="shared" si="6"/>
        <v>18</v>
      </c>
    </row>
    <row r="30" spans="1:19" x14ac:dyDescent="0.3">
      <c r="A30" s="58" t="s">
        <v>1859</v>
      </c>
      <c r="B30" s="59">
        <f>VLOOKUP($A30,'Return Data'!$B$7:$R$2292,3,0)</f>
        <v>44881</v>
      </c>
      <c r="C30" s="60">
        <f>VLOOKUP($A30,'Return Data'!$B$7:$R$2292,4,0)</f>
        <v>15.946099999999999</v>
      </c>
      <c r="D30" s="60">
        <f>VLOOKUP($A30,'Return Data'!$B$7:$R$2292,10,0)</f>
        <v>2.5188999999999999</v>
      </c>
      <c r="E30" s="61">
        <f t="shared" si="0"/>
        <v>17</v>
      </c>
      <c r="F30" s="60">
        <f>VLOOKUP($A30,'Return Data'!$B$7:$R$2292,11,0)</f>
        <v>12.713200000000001</v>
      </c>
      <c r="G30" s="61">
        <f t="shared" si="1"/>
        <v>19</v>
      </c>
      <c r="H30" s="60">
        <f>VLOOKUP($A30,'Return Data'!$B$7:$R$2292,12,0)</f>
        <v>5.2617000000000003</v>
      </c>
      <c r="I30" s="61">
        <f t="shared" si="2"/>
        <v>18</v>
      </c>
      <c r="J30" s="60">
        <f>VLOOKUP($A30,'Return Data'!$B$7:$R$2292,13,0)</f>
        <v>2.9245000000000001</v>
      </c>
      <c r="K30" s="61">
        <f t="shared" si="3"/>
        <v>13</v>
      </c>
      <c r="L30" s="60">
        <f>VLOOKUP($A30,'Return Data'!$B$7:$R$2292,17,0)</f>
        <v>17.362300000000001</v>
      </c>
      <c r="M30" s="61">
        <f t="shared" si="4"/>
        <v>18</v>
      </c>
      <c r="N30" s="60">
        <f>VLOOKUP($A30,'Return Data'!$B$7:$R$2292,14,0)</f>
        <v>12.552</v>
      </c>
      <c r="O30" s="61">
        <f t="shared" si="10"/>
        <v>24</v>
      </c>
      <c r="P30" s="60"/>
      <c r="Q30" s="61"/>
      <c r="R30" s="60">
        <f>VLOOKUP($A30,'Return Data'!$B$7:$R$2292,16,0)</f>
        <v>10.7982</v>
      </c>
      <c r="S30" s="62">
        <f t="shared" si="6"/>
        <v>28</v>
      </c>
    </row>
    <row r="31" spans="1:19" x14ac:dyDescent="0.3">
      <c r="A31" s="58" t="s">
        <v>517</v>
      </c>
      <c r="B31" s="59">
        <f>VLOOKUP($A31,'Return Data'!$B$7:$R$2292,3,0)</f>
        <v>44881</v>
      </c>
      <c r="C31" s="60">
        <f>VLOOKUP($A31,'Return Data'!$B$7:$R$2292,4,0)</f>
        <v>78.264300000000006</v>
      </c>
      <c r="D31" s="60">
        <f>VLOOKUP($A31,'Return Data'!$B$7:$R$2292,10,0)</f>
        <v>4.4881000000000002</v>
      </c>
      <c r="E31" s="61">
        <f t="shared" si="0"/>
        <v>3</v>
      </c>
      <c r="F31" s="60">
        <f>VLOOKUP($A31,'Return Data'!$B$7:$R$2292,11,0)</f>
        <v>15.487</v>
      </c>
      <c r="G31" s="61">
        <f t="shared" si="1"/>
        <v>4</v>
      </c>
      <c r="H31" s="60">
        <f>VLOOKUP($A31,'Return Data'!$B$7:$R$2292,12,0)</f>
        <v>7.8757999999999999</v>
      </c>
      <c r="I31" s="61">
        <f t="shared" si="2"/>
        <v>8</v>
      </c>
      <c r="J31" s="60">
        <f>VLOOKUP($A31,'Return Data'!$B$7:$R$2292,13,0)</f>
        <v>6.1794000000000002</v>
      </c>
      <c r="K31" s="61">
        <f t="shared" si="3"/>
        <v>6</v>
      </c>
      <c r="L31" s="60">
        <f>VLOOKUP($A31,'Return Data'!$B$7:$R$2292,17,0)</f>
        <v>22.9086</v>
      </c>
      <c r="M31" s="61">
        <f t="shared" si="4"/>
        <v>8</v>
      </c>
      <c r="N31" s="60">
        <f>VLOOKUP($A31,'Return Data'!$B$7:$R$2292,14,0)</f>
        <v>10.400600000000001</v>
      </c>
      <c r="O31" s="61">
        <f t="shared" si="10"/>
        <v>29</v>
      </c>
      <c r="P31" s="60">
        <f>VLOOKUP($A31,'Return Data'!$B$7:$R$2292,15,0)</f>
        <v>6.5650000000000004</v>
      </c>
      <c r="Q31" s="61">
        <f t="shared" si="9"/>
        <v>24</v>
      </c>
      <c r="R31" s="60">
        <f>VLOOKUP($A31,'Return Data'!$B$7:$R$2292,16,0)</f>
        <v>11.893700000000001</v>
      </c>
      <c r="S31" s="62">
        <f t="shared" si="6"/>
        <v>24</v>
      </c>
    </row>
    <row r="32" spans="1:19" x14ac:dyDescent="0.3">
      <c r="A32" s="58" t="s">
        <v>523</v>
      </c>
      <c r="B32" s="59">
        <f>VLOOKUP($A32,'Return Data'!$B$7:$R$2292,3,0)</f>
        <v>44881</v>
      </c>
      <c r="C32" s="60">
        <f>VLOOKUP($A32,'Return Data'!$B$7:$R$2292,4,0)</f>
        <v>107.03</v>
      </c>
      <c r="D32" s="60">
        <f>VLOOKUP($A32,'Return Data'!$B$7:$R$2292,10,0)</f>
        <v>2.1474000000000002</v>
      </c>
      <c r="E32" s="61">
        <f t="shared" si="0"/>
        <v>20</v>
      </c>
      <c r="F32" s="60">
        <f>VLOOKUP($A32,'Return Data'!$B$7:$R$2292,11,0)</f>
        <v>12.544700000000001</v>
      </c>
      <c r="G32" s="61">
        <f t="shared" si="1"/>
        <v>20</v>
      </c>
      <c r="H32" s="60">
        <f>VLOOKUP($A32,'Return Data'!$B$7:$R$2292,12,0)</f>
        <v>1.8751</v>
      </c>
      <c r="I32" s="61">
        <f t="shared" si="2"/>
        <v>25</v>
      </c>
      <c r="J32" s="60">
        <f>VLOOKUP($A32,'Return Data'!$B$7:$R$2292,13,0)</f>
        <v>-6.0068000000000001</v>
      </c>
      <c r="K32" s="61">
        <f t="shared" si="3"/>
        <v>32</v>
      </c>
      <c r="L32" s="60">
        <f>VLOOKUP($A32,'Return Data'!$B$7:$R$2292,17,0)</f>
        <v>14.603300000000001</v>
      </c>
      <c r="M32" s="61">
        <f t="shared" si="4"/>
        <v>26</v>
      </c>
      <c r="N32" s="60">
        <f>VLOOKUP($A32,'Return Data'!$B$7:$R$2292,14,0)</f>
        <v>11.5844</v>
      </c>
      <c r="O32" s="61">
        <f t="shared" si="10"/>
        <v>27</v>
      </c>
      <c r="P32" s="60">
        <f>VLOOKUP($A32,'Return Data'!$B$7:$R$2292,15,0)</f>
        <v>8.8737999999999992</v>
      </c>
      <c r="Q32" s="61">
        <f t="shared" ref="Q32:Q39" si="11">RANK(P32,P$8:P$39,0)</f>
        <v>19</v>
      </c>
      <c r="R32" s="60">
        <f>VLOOKUP($A32,'Return Data'!$B$7:$R$2292,16,0)</f>
        <v>11.390499999999999</v>
      </c>
      <c r="S32" s="62">
        <f t="shared" si="6"/>
        <v>26</v>
      </c>
    </row>
    <row r="33" spans="1:19" x14ac:dyDescent="0.3">
      <c r="A33" s="58" t="s">
        <v>525</v>
      </c>
      <c r="B33" s="59">
        <f>VLOOKUP($A33,'Return Data'!$B$7:$R$2292,3,0)</f>
        <v>44881</v>
      </c>
      <c r="C33" s="60">
        <f>VLOOKUP($A33,'Return Data'!$B$7:$R$2292,4,0)</f>
        <v>329.67180000000002</v>
      </c>
      <c r="D33" s="60">
        <f>VLOOKUP($A33,'Return Data'!$B$7:$R$2292,10,0)</f>
        <v>7.0580999999999996</v>
      </c>
      <c r="E33" s="61">
        <f t="shared" si="0"/>
        <v>1</v>
      </c>
      <c r="F33" s="60">
        <f>VLOOKUP($A33,'Return Data'!$B$7:$R$2292,11,0)</f>
        <v>19.3796</v>
      </c>
      <c r="G33" s="61">
        <f t="shared" si="1"/>
        <v>1</v>
      </c>
      <c r="H33" s="60">
        <f>VLOOKUP($A33,'Return Data'!$B$7:$R$2292,12,0)</f>
        <v>16.078099999999999</v>
      </c>
      <c r="I33" s="61">
        <f t="shared" si="2"/>
        <v>1</v>
      </c>
      <c r="J33" s="60">
        <f>VLOOKUP($A33,'Return Data'!$B$7:$R$2292,13,0)</f>
        <v>13.815300000000001</v>
      </c>
      <c r="K33" s="61">
        <f t="shared" si="3"/>
        <v>1</v>
      </c>
      <c r="L33" s="60">
        <f>VLOOKUP($A33,'Return Data'!$B$7:$R$2292,17,0)</f>
        <v>37.542400000000001</v>
      </c>
      <c r="M33" s="61">
        <f t="shared" si="4"/>
        <v>1</v>
      </c>
      <c r="N33" s="60">
        <f>VLOOKUP($A33,'Return Data'!$B$7:$R$2292,14,0)</f>
        <v>31.328199999999999</v>
      </c>
      <c r="O33" s="61">
        <f t="shared" si="10"/>
        <v>1</v>
      </c>
      <c r="P33" s="60">
        <f>VLOOKUP($A33,'Return Data'!$B$7:$R$2292,15,0)</f>
        <v>20.539200000000001</v>
      </c>
      <c r="Q33" s="61">
        <f t="shared" si="11"/>
        <v>1</v>
      </c>
      <c r="R33" s="60">
        <f>VLOOKUP($A33,'Return Data'!$B$7:$R$2292,16,0)</f>
        <v>18.174499999999998</v>
      </c>
      <c r="S33" s="62">
        <f t="shared" si="6"/>
        <v>2</v>
      </c>
    </row>
    <row r="34" spans="1:19" x14ac:dyDescent="0.3">
      <c r="A34" s="58" t="s">
        <v>1706</v>
      </c>
      <c r="B34" s="59">
        <f>VLOOKUP($A34,'Return Data'!$B$7:$R$2292,3,0)</f>
        <v>44881</v>
      </c>
      <c r="C34" s="60">
        <f>VLOOKUP($A34,'Return Data'!$B$7:$R$2292,4,0)</f>
        <v>226.8603</v>
      </c>
      <c r="D34" s="60">
        <f>VLOOKUP($A34,'Return Data'!$B$7:$R$2292,10,0)</f>
        <v>1.8368</v>
      </c>
      <c r="E34" s="61">
        <f t="shared" si="0"/>
        <v>22</v>
      </c>
      <c r="F34" s="60">
        <f>VLOOKUP($A34,'Return Data'!$B$7:$R$2292,11,0)</f>
        <v>9.8018000000000001</v>
      </c>
      <c r="G34" s="61">
        <f t="shared" si="1"/>
        <v>30</v>
      </c>
      <c r="H34" s="60">
        <f>VLOOKUP($A34,'Return Data'!$B$7:$R$2292,12,0)</f>
        <v>4.4717000000000002</v>
      </c>
      <c r="I34" s="61">
        <f t="shared" si="2"/>
        <v>19</v>
      </c>
      <c r="J34" s="60">
        <f>VLOOKUP($A34,'Return Data'!$B$7:$R$2292,13,0)</f>
        <v>1.9742</v>
      </c>
      <c r="K34" s="61">
        <f t="shared" si="3"/>
        <v>18</v>
      </c>
      <c r="L34" s="60">
        <f>VLOOKUP($A34,'Return Data'!$B$7:$R$2292,17,0)</f>
        <v>18.5291</v>
      </c>
      <c r="M34" s="61">
        <f t="shared" si="4"/>
        <v>16</v>
      </c>
      <c r="N34" s="60">
        <f>VLOOKUP($A34,'Return Data'!$B$7:$R$2292,14,0)</f>
        <v>14.188599999999999</v>
      </c>
      <c r="O34" s="61">
        <f t="shared" si="10"/>
        <v>16</v>
      </c>
      <c r="P34" s="60">
        <f>VLOOKUP($A34,'Return Data'!$B$7:$R$2292,15,0)</f>
        <v>11.7514</v>
      </c>
      <c r="Q34" s="61">
        <f t="shared" si="11"/>
        <v>9</v>
      </c>
      <c r="R34" s="60">
        <f>VLOOKUP($A34,'Return Data'!$B$7:$R$2292,16,0)</f>
        <v>15.0633</v>
      </c>
      <c r="S34" s="62">
        <f t="shared" si="6"/>
        <v>5</v>
      </c>
    </row>
    <row r="35" spans="1:19" x14ac:dyDescent="0.3">
      <c r="A35" s="58" t="s">
        <v>526</v>
      </c>
      <c r="B35" s="59">
        <f>VLOOKUP($A35,'Return Data'!$B$7:$R$2292,3,0)</f>
        <v>44881</v>
      </c>
      <c r="C35" s="60">
        <f>VLOOKUP($A35,'Return Data'!$B$7:$R$2292,4,0)</f>
        <v>25.840199999999999</v>
      </c>
      <c r="D35" s="60">
        <f>VLOOKUP($A35,'Return Data'!$B$7:$R$2292,10,0)</f>
        <v>1.4415</v>
      </c>
      <c r="E35" s="61">
        <f t="shared" si="0"/>
        <v>25</v>
      </c>
      <c r="F35" s="60">
        <f>VLOOKUP($A35,'Return Data'!$B$7:$R$2292,11,0)</f>
        <v>11.687799999999999</v>
      </c>
      <c r="G35" s="61">
        <f t="shared" si="1"/>
        <v>23</v>
      </c>
      <c r="H35" s="60">
        <f>VLOOKUP($A35,'Return Data'!$B$7:$R$2292,12,0)</f>
        <v>5.5632999999999999</v>
      </c>
      <c r="I35" s="61">
        <f t="shared" si="2"/>
        <v>16</v>
      </c>
      <c r="J35" s="60">
        <f>VLOOKUP($A35,'Return Data'!$B$7:$R$2292,13,0)</f>
        <v>2.4588000000000001</v>
      </c>
      <c r="K35" s="61">
        <f t="shared" si="3"/>
        <v>14</v>
      </c>
      <c r="L35" s="60">
        <f>VLOOKUP($A35,'Return Data'!$B$7:$R$2292,17,0)</f>
        <v>14.3203</v>
      </c>
      <c r="M35" s="61">
        <f t="shared" si="4"/>
        <v>28</v>
      </c>
      <c r="N35" s="60">
        <f>VLOOKUP($A35,'Return Data'!$B$7:$R$2292,14,0)</f>
        <v>11.889200000000001</v>
      </c>
      <c r="O35" s="61">
        <f t="shared" si="10"/>
        <v>26</v>
      </c>
      <c r="P35" s="60">
        <f>VLOOKUP($A35,'Return Data'!$B$7:$R$2292,15,0)</f>
        <v>9.9205000000000005</v>
      </c>
      <c r="Q35" s="61">
        <f t="shared" si="11"/>
        <v>18</v>
      </c>
      <c r="R35" s="60">
        <f>VLOOKUP($A35,'Return Data'!$B$7:$R$2292,16,0)</f>
        <v>11.196400000000001</v>
      </c>
      <c r="S35" s="62">
        <f t="shared" si="6"/>
        <v>27</v>
      </c>
    </row>
    <row r="36" spans="1:19" x14ac:dyDescent="0.3">
      <c r="A36" s="58" t="s">
        <v>1894</v>
      </c>
      <c r="B36" s="59">
        <f>VLOOKUP($A36,'Return Data'!$B$7:$R$2292,3,0)</f>
        <v>44881</v>
      </c>
      <c r="C36" s="60">
        <f>VLOOKUP($A36,'Return Data'!$B$7:$R$2292,4,0)</f>
        <v>129.5067</v>
      </c>
      <c r="D36" s="60">
        <f>VLOOKUP($A36,'Return Data'!$B$7:$R$2292,10,0)</f>
        <v>3.0994999999999999</v>
      </c>
      <c r="E36" s="61">
        <f t="shared" si="0"/>
        <v>10</v>
      </c>
      <c r="F36" s="60">
        <f>VLOOKUP($A36,'Return Data'!$B$7:$R$2292,11,0)</f>
        <v>13.824400000000001</v>
      </c>
      <c r="G36" s="61">
        <f t="shared" si="1"/>
        <v>10</v>
      </c>
      <c r="H36" s="60">
        <f>VLOOKUP($A36,'Return Data'!$B$7:$R$2292,12,0)</f>
        <v>6.7565999999999997</v>
      </c>
      <c r="I36" s="61">
        <f t="shared" si="2"/>
        <v>13</v>
      </c>
      <c r="J36" s="60">
        <f>VLOOKUP($A36,'Return Data'!$B$7:$R$2292,13,0)</f>
        <v>2.1023999999999998</v>
      </c>
      <c r="K36" s="61">
        <f t="shared" si="3"/>
        <v>15</v>
      </c>
      <c r="L36" s="60">
        <f>VLOOKUP($A36,'Return Data'!$B$7:$R$2292,17,0)</f>
        <v>20.067</v>
      </c>
      <c r="M36" s="61">
        <f t="shared" si="4"/>
        <v>13</v>
      </c>
      <c r="N36" s="60">
        <f>VLOOKUP($A36,'Return Data'!$B$7:$R$2292,14,0)</f>
        <v>16.669699999999999</v>
      </c>
      <c r="O36" s="61">
        <f t="shared" si="10"/>
        <v>9</v>
      </c>
      <c r="P36" s="60">
        <f>VLOOKUP($A36,'Return Data'!$B$7:$R$2292,15,0)</f>
        <v>10.5786</v>
      </c>
      <c r="Q36" s="61">
        <f t="shared" si="11"/>
        <v>15</v>
      </c>
      <c r="R36" s="60">
        <f>VLOOKUP($A36,'Return Data'!$B$7:$R$2292,16,0)</f>
        <v>14.3504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31</v>
      </c>
      <c r="J37" s="60">
        <f>VLOOKUP($A37,'Return Data'!$B$7:$R$2292,13,0)</f>
        <v>0</v>
      </c>
      <c r="K37" s="61">
        <f t="shared" si="3"/>
        <v>23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44881</v>
      </c>
      <c r="C38" s="60">
        <f>VLOOKUP($A38,'Return Data'!$B$7:$R$2292,4,0)</f>
        <v>356.07060000000001</v>
      </c>
      <c r="D38" s="60">
        <f>VLOOKUP($A38,'Return Data'!$B$7:$R$2292,10,0)</f>
        <v>3.4809000000000001</v>
      </c>
      <c r="E38" s="61">
        <f t="shared" si="0"/>
        <v>9</v>
      </c>
      <c r="F38" s="60">
        <f>VLOOKUP($A38,'Return Data'!$B$7:$R$2292,11,0)</f>
        <v>16.349299999999999</v>
      </c>
      <c r="G38" s="61">
        <f t="shared" si="1"/>
        <v>3</v>
      </c>
      <c r="H38" s="60">
        <f>VLOOKUP($A38,'Return Data'!$B$7:$R$2292,12,0)</f>
        <v>8.8247</v>
      </c>
      <c r="I38" s="61">
        <f t="shared" si="2"/>
        <v>3</v>
      </c>
      <c r="J38" s="60">
        <f>VLOOKUP($A38,'Return Data'!$B$7:$R$2292,13,0)</f>
        <v>6.3154000000000003</v>
      </c>
      <c r="K38" s="61">
        <f t="shared" si="3"/>
        <v>5</v>
      </c>
      <c r="L38" s="60">
        <f>VLOOKUP($A38,'Return Data'!$B$7:$R$2292,17,0)</f>
        <v>21.115600000000001</v>
      </c>
      <c r="M38" s="61">
        <f t="shared" si="4"/>
        <v>10</v>
      </c>
      <c r="N38" s="60">
        <f>VLOOKUP($A38,'Return Data'!$B$7:$R$2292,14,0)</f>
        <v>15.2149</v>
      </c>
      <c r="O38" s="61">
        <f t="shared" si="10"/>
        <v>15</v>
      </c>
      <c r="P38" s="60">
        <f>VLOOKUP($A38,'Return Data'!$B$7:$R$2292,15,0)</f>
        <v>11.0906</v>
      </c>
      <c r="Q38" s="61">
        <f t="shared" si="11"/>
        <v>14</v>
      </c>
      <c r="R38" s="60">
        <f>VLOOKUP($A38,'Return Data'!$B$7:$R$2292,16,0)</f>
        <v>13.809200000000001</v>
      </c>
      <c r="S38" s="62">
        <f t="shared" si="6"/>
        <v>11</v>
      </c>
    </row>
    <row r="39" spans="1:19" x14ac:dyDescent="0.3">
      <c r="A39" s="58" t="s">
        <v>532</v>
      </c>
      <c r="B39" s="59">
        <f>VLOOKUP($A39,'Return Data'!$B$7:$R$2292,3,0)</f>
        <v>44881</v>
      </c>
      <c r="C39" s="60">
        <f>VLOOKUP($A39,'Return Data'!$B$7:$R$2292,4,0)</f>
        <v>279.46539999999999</v>
      </c>
      <c r="D39" s="60">
        <f>VLOOKUP($A39,'Return Data'!$B$7:$R$2292,10,0)</f>
        <v>2.9866999999999999</v>
      </c>
      <c r="E39" s="61">
        <f t="shared" si="0"/>
        <v>12</v>
      </c>
      <c r="F39" s="60">
        <f>VLOOKUP($A39,'Return Data'!$B$7:$R$2292,11,0)</f>
        <v>13.6272</v>
      </c>
      <c r="G39" s="61">
        <f t="shared" si="1"/>
        <v>12</v>
      </c>
      <c r="H39" s="60">
        <f>VLOOKUP($A39,'Return Data'!$B$7:$R$2292,12,0)</f>
        <v>6.9962</v>
      </c>
      <c r="I39" s="61">
        <f t="shared" si="2"/>
        <v>10</v>
      </c>
      <c r="J39" s="60">
        <f>VLOOKUP($A39,'Return Data'!$B$7:$R$2292,13,0)</f>
        <v>3.1086999999999998</v>
      </c>
      <c r="K39" s="61">
        <f t="shared" si="3"/>
        <v>11</v>
      </c>
      <c r="L39" s="60">
        <f>VLOOKUP($A39,'Return Data'!$B$7:$R$2292,17,0)</f>
        <v>23.242599999999999</v>
      </c>
      <c r="M39" s="61">
        <f t="shared" si="4"/>
        <v>6</v>
      </c>
      <c r="N39" s="60">
        <f>VLOOKUP($A39,'Return Data'!$B$7:$R$2292,14,0)</f>
        <v>18.054099999999998</v>
      </c>
      <c r="O39" s="61">
        <f t="shared" si="10"/>
        <v>6</v>
      </c>
      <c r="P39" s="60">
        <f>VLOOKUP($A39,'Return Data'!$B$7:$R$2292,15,0)</f>
        <v>10.2821</v>
      </c>
      <c r="Q39" s="61">
        <f t="shared" si="11"/>
        <v>17</v>
      </c>
      <c r="R39" s="60">
        <f>VLOOKUP($A39,'Return Data'!$B$7:$R$2292,16,0)</f>
        <v>12.3872</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2.5720093750000008</v>
      </c>
      <c r="E41" s="69"/>
      <c r="F41" s="70">
        <f>AVERAGE(F8:F39)</f>
        <v>12.700575000000001</v>
      </c>
      <c r="G41" s="69"/>
      <c r="H41" s="70">
        <f>AVERAGE(H8:H39)</f>
        <v>5.2118906249999997</v>
      </c>
      <c r="I41" s="69"/>
      <c r="J41" s="70">
        <f>AVERAGE(J8:J39)</f>
        <v>2.0189187500000001</v>
      </c>
      <c r="K41" s="69"/>
      <c r="L41" s="70">
        <f>AVERAGE(L8:L39)</f>
        <v>19.051690624999999</v>
      </c>
      <c r="M41" s="69"/>
      <c r="N41" s="70">
        <f>AVERAGE(N8:N39)</f>
        <v>15.257187096774194</v>
      </c>
      <c r="O41" s="69"/>
      <c r="P41" s="70">
        <f>AVERAGE(P8:P39)</f>
        <v>10.875847999999998</v>
      </c>
      <c r="Q41" s="69"/>
      <c r="R41" s="70">
        <f>AVERAGE(R8:R39)</f>
        <v>13.051615624999998</v>
      </c>
      <c r="S41" s="71"/>
    </row>
    <row r="42" spans="1:19" x14ac:dyDescent="0.3">
      <c r="A42" s="68" t="s">
        <v>28</v>
      </c>
      <c r="B42" s="69"/>
      <c r="C42" s="69"/>
      <c r="D42" s="70">
        <f>MIN(D8:D39)</f>
        <v>0</v>
      </c>
      <c r="E42" s="69"/>
      <c r="F42" s="70">
        <f>MIN(F8:F39)</f>
        <v>0</v>
      </c>
      <c r="G42" s="69"/>
      <c r="H42" s="70">
        <f>MIN(H8:H39)</f>
        <v>-1.877</v>
      </c>
      <c r="I42" s="69"/>
      <c r="J42" s="70">
        <f>MIN(J8:J39)</f>
        <v>-6.0068000000000001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7.0580999999999996</v>
      </c>
      <c r="E43" s="73"/>
      <c r="F43" s="74">
        <f>MAX(F8:F39)</f>
        <v>19.3796</v>
      </c>
      <c r="G43" s="73"/>
      <c r="H43" s="74">
        <f>MAX(H8:H39)</f>
        <v>16.078099999999999</v>
      </c>
      <c r="I43" s="73"/>
      <c r="J43" s="74">
        <f>MAX(J8:J39)</f>
        <v>13.815300000000001</v>
      </c>
      <c r="K43" s="73"/>
      <c r="L43" s="74">
        <f>MAX(L8:L39)</f>
        <v>37.542400000000001</v>
      </c>
      <c r="M43" s="73"/>
      <c r="N43" s="74">
        <f>MAX(N8:N39)</f>
        <v>31.328199999999999</v>
      </c>
      <c r="O43" s="73"/>
      <c r="P43" s="74">
        <f>MAX(P8:P39)</f>
        <v>20.539200000000001</v>
      </c>
      <c r="Q43" s="73"/>
      <c r="R43" s="74">
        <f>MAX(R8:R39)</f>
        <v>20.9102</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44881</v>
      </c>
      <c r="C8" s="60">
        <f>VLOOKUP($A8,'Return Data'!$B$7:$R$2292,4,0)</f>
        <v>1065.1300000000001</v>
      </c>
      <c r="D8" s="60">
        <f>VLOOKUP($A8,'Return Data'!$B$7:$R$2292,10,0)</f>
        <v>0.11</v>
      </c>
      <c r="E8" s="61">
        <f t="shared" ref="E8:E39" si="0">RANK(D8,D$8:D$39,0)</f>
        <v>30</v>
      </c>
      <c r="F8" s="60">
        <f>VLOOKUP($A8,'Return Data'!$B$7:$R$2292,11,0)</f>
        <v>8.0188000000000006</v>
      </c>
      <c r="G8" s="61">
        <f t="shared" ref="G8:G39" si="1">RANK(F8,F$8:F$39,0)</f>
        <v>31</v>
      </c>
      <c r="H8" s="60">
        <f>VLOOKUP($A8,'Return Data'!$B$7:$R$2292,12,0)</f>
        <v>-2.4561999999999999</v>
      </c>
      <c r="I8" s="61">
        <f t="shared" ref="I8:I39" si="2">RANK(H8,H$8:H$39,0)</f>
        <v>32</v>
      </c>
      <c r="J8" s="60">
        <f>VLOOKUP($A8,'Return Data'!$B$7:$R$2292,13,0)</f>
        <v>-3.5941999999999998</v>
      </c>
      <c r="K8" s="61">
        <f t="shared" ref="K8:K39" si="3">RANK(J8,J$8:J$39,0)</f>
        <v>28</v>
      </c>
      <c r="L8" s="60">
        <f>VLOOKUP($A8,'Return Data'!$B$7:$R$2292,17,0)</f>
        <v>16.192599999999999</v>
      </c>
      <c r="M8" s="61">
        <f t="shared" ref="M8:M39" si="4">RANK(L8,L$8:L$39,0)</f>
        <v>18</v>
      </c>
      <c r="N8" s="60">
        <f>VLOOKUP($A8,'Return Data'!$B$7:$R$2292,14,0)</f>
        <v>11.9542</v>
      </c>
      <c r="O8" s="61">
        <f t="shared" ref="O8:O26" si="5">RANK(N8,N$8:N$39,0)</f>
        <v>20</v>
      </c>
      <c r="P8" s="60">
        <f>VLOOKUP($A8,'Return Data'!$B$7:$R$2292,15,0)</f>
        <v>7.3436000000000003</v>
      </c>
      <c r="Q8" s="61">
        <f>RANK(P8,P$8:P$39,0)</f>
        <v>20</v>
      </c>
      <c r="R8" s="60">
        <f>VLOOKUP($A8,'Return Data'!$B$7:$R$2292,16,0)</f>
        <v>18.296299999999999</v>
      </c>
      <c r="S8" s="62">
        <f t="shared" ref="S8:S39" si="6">RANK(R8,R$8:R$39,0)</f>
        <v>2</v>
      </c>
    </row>
    <row r="9" spans="1:20" x14ac:dyDescent="0.3">
      <c r="A9" s="58" t="s">
        <v>478</v>
      </c>
      <c r="B9" s="59">
        <f>VLOOKUP($A9,'Return Data'!$B$7:$R$2292,3,0)</f>
        <v>44881</v>
      </c>
      <c r="C9" s="60">
        <f>VLOOKUP($A9,'Return Data'!$B$7:$R$2292,4,0)</f>
        <v>15.39</v>
      </c>
      <c r="D9" s="60">
        <f>VLOOKUP($A9,'Return Data'!$B$7:$R$2292,10,0)</f>
        <v>6.5000000000000002E-2</v>
      </c>
      <c r="E9" s="61">
        <f t="shared" si="0"/>
        <v>31</v>
      </c>
      <c r="F9" s="60">
        <f>VLOOKUP($A9,'Return Data'!$B$7:$R$2292,11,0)</f>
        <v>10.3226</v>
      </c>
      <c r="G9" s="61">
        <f t="shared" si="1"/>
        <v>26</v>
      </c>
      <c r="H9" s="60">
        <f>VLOOKUP($A9,'Return Data'!$B$7:$R$2292,12,0)</f>
        <v>0.39140000000000003</v>
      </c>
      <c r="I9" s="61">
        <f t="shared" si="2"/>
        <v>30</v>
      </c>
      <c r="J9" s="60">
        <f>VLOOKUP($A9,'Return Data'!$B$7:$R$2292,13,0)</f>
        <v>-5.9291</v>
      </c>
      <c r="K9" s="61">
        <f t="shared" si="3"/>
        <v>31</v>
      </c>
      <c r="L9" s="60">
        <f>VLOOKUP($A9,'Return Data'!$B$7:$R$2292,17,0)</f>
        <v>13.4727</v>
      </c>
      <c r="M9" s="61">
        <f t="shared" si="4"/>
        <v>24</v>
      </c>
      <c r="N9" s="60">
        <f>VLOOKUP($A9,'Return Data'!$B$7:$R$2292,14,0)</f>
        <v>11.3523</v>
      </c>
      <c r="O9" s="61">
        <f t="shared" si="5"/>
        <v>23</v>
      </c>
      <c r="P9" s="60"/>
      <c r="Q9" s="61"/>
      <c r="R9" s="60">
        <f>VLOOKUP($A9,'Return Data'!$B$7:$R$2292,16,0)</f>
        <v>10.6137</v>
      </c>
      <c r="S9" s="62">
        <f t="shared" si="6"/>
        <v>25</v>
      </c>
    </row>
    <row r="10" spans="1:20" x14ac:dyDescent="0.3">
      <c r="A10" s="58" t="s">
        <v>1952</v>
      </c>
      <c r="B10" s="59">
        <f>VLOOKUP($A10,'Return Data'!$B$7:$R$2292,3,0)</f>
        <v>44881</v>
      </c>
      <c r="C10" s="60">
        <f>VLOOKUP($A10,'Return Data'!$B$7:$R$2292,4,0)</f>
        <v>19.144500000000001</v>
      </c>
      <c r="D10" s="60">
        <f>VLOOKUP($A10,'Return Data'!$B$7:$R$2292,10,0)</f>
        <v>2.1873999999999998</v>
      </c>
      <c r="E10" s="61">
        <f t="shared" si="0"/>
        <v>16</v>
      </c>
      <c r="F10" s="60">
        <f>VLOOKUP($A10,'Return Data'!$B$7:$R$2292,11,0)</f>
        <v>12.675000000000001</v>
      </c>
      <c r="G10" s="61">
        <f t="shared" si="1"/>
        <v>14</v>
      </c>
      <c r="H10" s="60">
        <f>VLOOKUP($A10,'Return Data'!$B$7:$R$2292,12,0)</f>
        <v>4.9549000000000003</v>
      </c>
      <c r="I10" s="61">
        <f t="shared" si="2"/>
        <v>14</v>
      </c>
      <c r="J10" s="60">
        <f>VLOOKUP($A10,'Return Data'!$B$7:$R$2292,13,0)</f>
        <v>1.3735999999999999</v>
      </c>
      <c r="K10" s="61">
        <f t="shared" si="3"/>
        <v>12</v>
      </c>
      <c r="L10" s="60">
        <f>VLOOKUP($A10,'Return Data'!$B$7:$R$2292,17,0)</f>
        <v>17.558299999999999</v>
      </c>
      <c r="M10" s="61">
        <f t="shared" si="4"/>
        <v>16</v>
      </c>
      <c r="N10" s="60">
        <f>VLOOKUP($A10,'Return Data'!$B$7:$R$2292,14,0)</f>
        <v>14.083</v>
      </c>
      <c r="O10" s="61">
        <f t="shared" si="5"/>
        <v>13</v>
      </c>
      <c r="P10" s="60">
        <f>VLOOKUP($A10,'Return Data'!$B$7:$R$2292,15,0)</f>
        <v>12.2193</v>
      </c>
      <c r="Q10" s="61">
        <f t="shared" ref="Q10:Q16" si="7">RANK(P10,P$8:P$39,0)</f>
        <v>3</v>
      </c>
      <c r="R10" s="60">
        <f>VLOOKUP($A10,'Return Data'!$B$7:$R$2292,16,0)</f>
        <v>12.2644</v>
      </c>
      <c r="S10" s="62">
        <f t="shared" si="6"/>
        <v>13</v>
      </c>
    </row>
    <row r="11" spans="1:20" x14ac:dyDescent="0.3">
      <c r="A11" s="58" t="s">
        <v>2008</v>
      </c>
      <c r="B11" s="59">
        <f>VLOOKUP($A11,'Return Data'!$B$7:$R$2292,3,0)</f>
        <v>44881</v>
      </c>
      <c r="C11" s="60">
        <f>VLOOKUP($A11,'Return Data'!$B$7:$R$2292,4,0)</f>
        <v>22.87</v>
      </c>
      <c r="D11" s="60">
        <f>VLOOKUP($A11,'Return Data'!$B$7:$R$2292,10,0)</f>
        <v>2.4641999999999999</v>
      </c>
      <c r="E11" s="61">
        <f t="shared" si="0"/>
        <v>14</v>
      </c>
      <c r="F11" s="60">
        <f>VLOOKUP($A11,'Return Data'!$B$7:$R$2292,11,0)</f>
        <v>9.6356999999999999</v>
      </c>
      <c r="G11" s="61">
        <f t="shared" si="1"/>
        <v>29</v>
      </c>
      <c r="H11" s="60">
        <f>VLOOKUP($A11,'Return Data'!$B$7:$R$2292,12,0)</f>
        <v>0.70450000000000002</v>
      </c>
      <c r="I11" s="61">
        <f t="shared" si="2"/>
        <v>26</v>
      </c>
      <c r="J11" s="60">
        <f>VLOOKUP($A11,'Return Data'!$B$7:$R$2292,13,0)</f>
        <v>-3.6240999999999999</v>
      </c>
      <c r="K11" s="61">
        <f t="shared" si="3"/>
        <v>29</v>
      </c>
      <c r="L11" s="60">
        <f>VLOOKUP($A11,'Return Data'!$B$7:$R$2292,17,0)</f>
        <v>25.687200000000001</v>
      </c>
      <c r="M11" s="61">
        <f t="shared" si="4"/>
        <v>3</v>
      </c>
      <c r="N11" s="60">
        <f>VLOOKUP($A11,'Return Data'!$B$7:$R$2292,14,0)</f>
        <v>24.245100000000001</v>
      </c>
      <c r="O11" s="61">
        <f t="shared" si="5"/>
        <v>2</v>
      </c>
      <c r="P11" s="60">
        <f>VLOOKUP($A11,'Return Data'!$B$7:$R$2292,15,0)</f>
        <v>10.8995</v>
      </c>
      <c r="Q11" s="61">
        <f t="shared" si="7"/>
        <v>9</v>
      </c>
      <c r="R11" s="60">
        <f>VLOOKUP($A11,'Return Data'!$B$7:$R$2292,16,0)</f>
        <v>13.963900000000001</v>
      </c>
      <c r="S11" s="62">
        <f t="shared" si="6"/>
        <v>8</v>
      </c>
    </row>
    <row r="12" spans="1:20" x14ac:dyDescent="0.3">
      <c r="A12" s="58" t="s">
        <v>482</v>
      </c>
      <c r="B12" s="59">
        <f>VLOOKUP($A12,'Return Data'!$B$7:$R$2292,3,0)</f>
        <v>44881</v>
      </c>
      <c r="C12" s="60">
        <f>VLOOKUP($A12,'Return Data'!$B$7:$R$2292,4,0)</f>
        <v>252.59</v>
      </c>
      <c r="D12" s="60">
        <f>VLOOKUP($A12,'Return Data'!$B$7:$R$2292,10,0)</f>
        <v>1.8508</v>
      </c>
      <c r="E12" s="61">
        <f t="shared" si="0"/>
        <v>18</v>
      </c>
      <c r="F12" s="60">
        <f>VLOOKUP($A12,'Return Data'!$B$7:$R$2292,11,0)</f>
        <v>12.382099999999999</v>
      </c>
      <c r="G12" s="61">
        <f t="shared" si="1"/>
        <v>15</v>
      </c>
      <c r="H12" s="60">
        <f>VLOOKUP($A12,'Return Data'!$B$7:$R$2292,12,0)</f>
        <v>3.3003</v>
      </c>
      <c r="I12" s="61">
        <f t="shared" si="2"/>
        <v>20</v>
      </c>
      <c r="J12" s="60">
        <f>VLOOKUP($A12,'Return Data'!$B$7:$R$2292,13,0)</f>
        <v>0.5333</v>
      </c>
      <c r="K12" s="61">
        <f t="shared" si="3"/>
        <v>17</v>
      </c>
      <c r="L12" s="60">
        <f>VLOOKUP($A12,'Return Data'!$B$7:$R$2292,17,0)</f>
        <v>15.885199999999999</v>
      </c>
      <c r="M12" s="61">
        <f t="shared" si="4"/>
        <v>19</v>
      </c>
      <c r="N12" s="60">
        <f>VLOOKUP($A12,'Return Data'!$B$7:$R$2292,14,0)</f>
        <v>14.998799999999999</v>
      </c>
      <c r="O12" s="61">
        <f t="shared" si="5"/>
        <v>10</v>
      </c>
      <c r="P12" s="60">
        <f>VLOOKUP($A12,'Return Data'!$B$7:$R$2292,15,0)</f>
        <v>11.964399999999999</v>
      </c>
      <c r="Q12" s="61">
        <f t="shared" si="7"/>
        <v>4</v>
      </c>
      <c r="R12" s="60">
        <f>VLOOKUP($A12,'Return Data'!$B$7:$R$2292,16,0)</f>
        <v>11.441800000000001</v>
      </c>
      <c r="S12" s="62">
        <f t="shared" si="6"/>
        <v>20</v>
      </c>
    </row>
    <row r="13" spans="1:20" x14ac:dyDescent="0.3">
      <c r="A13" s="58" t="s">
        <v>484</v>
      </c>
      <c r="B13" s="59">
        <f>VLOOKUP($A13,'Return Data'!$B$7:$R$2292,3,0)</f>
        <v>44881</v>
      </c>
      <c r="C13" s="60">
        <f>VLOOKUP($A13,'Return Data'!$B$7:$R$2292,4,0)</f>
        <v>233.58600000000001</v>
      </c>
      <c r="D13" s="60">
        <f>VLOOKUP($A13,'Return Data'!$B$7:$R$2292,10,0)</f>
        <v>0.48180000000000001</v>
      </c>
      <c r="E13" s="61">
        <f t="shared" si="0"/>
        <v>28</v>
      </c>
      <c r="F13" s="60">
        <f>VLOOKUP($A13,'Return Data'!$B$7:$R$2292,11,0)</f>
        <v>11.44</v>
      </c>
      <c r="G13" s="61">
        <f t="shared" si="1"/>
        <v>22</v>
      </c>
      <c r="H13" s="60">
        <f>VLOOKUP($A13,'Return Data'!$B$7:$R$2292,12,0)</f>
        <v>1.1615</v>
      </c>
      <c r="I13" s="61">
        <f t="shared" si="2"/>
        <v>24</v>
      </c>
      <c r="J13" s="60">
        <f>VLOOKUP($A13,'Return Data'!$B$7:$R$2292,13,0)</f>
        <v>-4.2339000000000002</v>
      </c>
      <c r="K13" s="61">
        <f t="shared" si="3"/>
        <v>30</v>
      </c>
      <c r="L13" s="60">
        <f>VLOOKUP($A13,'Return Data'!$B$7:$R$2292,17,0)</f>
        <v>14.974299999999999</v>
      </c>
      <c r="M13" s="61">
        <f t="shared" si="4"/>
        <v>21</v>
      </c>
      <c r="N13" s="60">
        <f>VLOOKUP($A13,'Return Data'!$B$7:$R$2292,14,0)</f>
        <v>12.988899999999999</v>
      </c>
      <c r="O13" s="61">
        <f t="shared" si="5"/>
        <v>17</v>
      </c>
      <c r="P13" s="60">
        <f>VLOOKUP($A13,'Return Data'!$B$7:$R$2292,15,0)</f>
        <v>10.209300000000001</v>
      </c>
      <c r="Q13" s="61">
        <f t="shared" si="7"/>
        <v>11</v>
      </c>
      <c r="R13" s="60">
        <f>VLOOKUP($A13,'Return Data'!$B$7:$R$2292,16,0)</f>
        <v>14.3551</v>
      </c>
      <c r="S13" s="62">
        <f t="shared" si="6"/>
        <v>7</v>
      </c>
    </row>
    <row r="14" spans="1:20" x14ac:dyDescent="0.3">
      <c r="A14" s="58" t="s">
        <v>486</v>
      </c>
      <c r="B14" s="59">
        <f>VLOOKUP($A14,'Return Data'!$B$7:$R$2292,3,0)</f>
        <v>44881</v>
      </c>
      <c r="C14" s="60">
        <f>VLOOKUP($A14,'Return Data'!$B$7:$R$2292,4,0)</f>
        <v>40.909999999999997</v>
      </c>
      <c r="D14" s="60">
        <f>VLOOKUP($A14,'Return Data'!$B$7:$R$2292,10,0)</f>
        <v>3.3864000000000001</v>
      </c>
      <c r="E14" s="61">
        <f t="shared" si="0"/>
        <v>8</v>
      </c>
      <c r="F14" s="60">
        <f>VLOOKUP($A14,'Return Data'!$B$7:$R$2292,11,0)</f>
        <v>13.481299999999999</v>
      </c>
      <c r="G14" s="61">
        <f t="shared" si="1"/>
        <v>9</v>
      </c>
      <c r="H14" s="60">
        <f>VLOOKUP($A14,'Return Data'!$B$7:$R$2292,12,0)</f>
        <v>6.6197999999999997</v>
      </c>
      <c r="I14" s="61">
        <f t="shared" si="2"/>
        <v>8</v>
      </c>
      <c r="J14" s="60">
        <f>VLOOKUP($A14,'Return Data'!$B$7:$R$2292,13,0)</f>
        <v>5.3023999999999996</v>
      </c>
      <c r="K14" s="61">
        <f t="shared" si="3"/>
        <v>6</v>
      </c>
      <c r="L14" s="60">
        <f>VLOOKUP($A14,'Return Data'!$B$7:$R$2292,17,0)</f>
        <v>20.974799999999998</v>
      </c>
      <c r="M14" s="61">
        <f t="shared" si="4"/>
        <v>9</v>
      </c>
      <c r="N14" s="60">
        <f>VLOOKUP($A14,'Return Data'!$B$7:$R$2292,14,0)</f>
        <v>15.703799999999999</v>
      </c>
      <c r="O14" s="61">
        <f t="shared" si="5"/>
        <v>8</v>
      </c>
      <c r="P14" s="60">
        <f>VLOOKUP($A14,'Return Data'!$B$7:$R$2292,15,0)</f>
        <v>11.576700000000001</v>
      </c>
      <c r="Q14" s="61">
        <f t="shared" si="7"/>
        <v>6</v>
      </c>
      <c r="R14" s="60">
        <f>VLOOKUP($A14,'Return Data'!$B$7:$R$2292,16,0)</f>
        <v>11.1968</v>
      </c>
      <c r="S14" s="62">
        <f t="shared" si="6"/>
        <v>24</v>
      </c>
    </row>
    <row r="15" spans="1:20" x14ac:dyDescent="0.3">
      <c r="A15" s="58" t="s">
        <v>487</v>
      </c>
      <c r="B15" s="59">
        <f>VLOOKUP($A15,'Return Data'!$B$7:$R$2292,3,0)</f>
        <v>44881</v>
      </c>
      <c r="C15" s="60">
        <f>VLOOKUP($A15,'Return Data'!$B$7:$R$2292,4,0)</f>
        <v>185.08099999999999</v>
      </c>
      <c r="D15" s="60">
        <f>VLOOKUP($A15,'Return Data'!$B$7:$R$2292,10,0)</f>
        <v>4.0167000000000002</v>
      </c>
      <c r="E15" s="61">
        <f t="shared" si="0"/>
        <v>6</v>
      </c>
      <c r="F15" s="60">
        <f>VLOOKUP($A15,'Return Data'!$B$7:$R$2292,11,0)</f>
        <v>14.168200000000001</v>
      </c>
      <c r="G15" s="61">
        <f t="shared" si="1"/>
        <v>6</v>
      </c>
      <c r="H15" s="60">
        <f>VLOOKUP($A15,'Return Data'!$B$7:$R$2292,12,0)</f>
        <v>6.1543999999999999</v>
      </c>
      <c r="I15" s="61">
        <f t="shared" si="2"/>
        <v>10</v>
      </c>
      <c r="J15" s="60">
        <f>VLOOKUP($A15,'Return Data'!$B$7:$R$2292,13,0)</f>
        <v>2.4708999999999999</v>
      </c>
      <c r="K15" s="61">
        <f t="shared" si="3"/>
        <v>11</v>
      </c>
      <c r="L15" s="60">
        <f>VLOOKUP($A15,'Return Data'!$B$7:$R$2292,17,0)</f>
        <v>18.3627</v>
      </c>
      <c r="M15" s="61">
        <f t="shared" si="4"/>
        <v>14</v>
      </c>
      <c r="N15" s="60">
        <f>VLOOKUP($A15,'Return Data'!$B$7:$R$2292,14,0)</f>
        <v>14.745200000000001</v>
      </c>
      <c r="O15" s="61">
        <f t="shared" si="5"/>
        <v>11</v>
      </c>
      <c r="P15" s="60">
        <f>VLOOKUP($A15,'Return Data'!$B$7:$R$2292,15,0)</f>
        <v>10.0725</v>
      </c>
      <c r="Q15" s="61">
        <f t="shared" si="7"/>
        <v>12</v>
      </c>
      <c r="R15" s="60">
        <f>VLOOKUP($A15,'Return Data'!$B$7:$R$2292,16,0)</f>
        <v>13.5589</v>
      </c>
      <c r="S15" s="62">
        <f t="shared" si="6"/>
        <v>9</v>
      </c>
    </row>
    <row r="16" spans="1:20" x14ac:dyDescent="0.3">
      <c r="A16" s="58" t="s">
        <v>489</v>
      </c>
      <c r="B16" s="59">
        <f>VLOOKUP($A16,'Return Data'!$B$7:$R$2292,3,0)</f>
        <v>44881</v>
      </c>
      <c r="C16" s="60">
        <f>VLOOKUP($A16,'Return Data'!$B$7:$R$2292,4,0)</f>
        <v>85.688000000000002</v>
      </c>
      <c r="D16" s="60">
        <f>VLOOKUP($A16,'Return Data'!$B$7:$R$2292,10,0)</f>
        <v>4.085</v>
      </c>
      <c r="E16" s="61">
        <f t="shared" si="0"/>
        <v>4</v>
      </c>
      <c r="F16" s="60">
        <f>VLOOKUP($A16,'Return Data'!$B$7:$R$2292,11,0)</f>
        <v>14.7464</v>
      </c>
      <c r="G16" s="61">
        <f t="shared" si="1"/>
        <v>5</v>
      </c>
      <c r="H16" s="60">
        <f>VLOOKUP($A16,'Return Data'!$B$7:$R$2292,12,0)</f>
        <v>8.0173000000000005</v>
      </c>
      <c r="I16" s="61">
        <f t="shared" si="2"/>
        <v>5</v>
      </c>
      <c r="J16" s="60">
        <f>VLOOKUP($A16,'Return Data'!$B$7:$R$2292,13,0)</f>
        <v>5.7159000000000004</v>
      </c>
      <c r="K16" s="61">
        <f t="shared" si="3"/>
        <v>3</v>
      </c>
      <c r="L16" s="60">
        <f>VLOOKUP($A16,'Return Data'!$B$7:$R$2292,17,0)</f>
        <v>21.4985</v>
      </c>
      <c r="M16" s="61">
        <f t="shared" si="4"/>
        <v>7</v>
      </c>
      <c r="N16" s="60">
        <f>VLOOKUP($A16,'Return Data'!$B$7:$R$2292,14,0)</f>
        <v>16.411000000000001</v>
      </c>
      <c r="O16" s="61">
        <f t="shared" si="5"/>
        <v>7</v>
      </c>
      <c r="P16" s="60">
        <f>VLOOKUP($A16,'Return Data'!$B$7:$R$2292,15,0)</f>
        <v>9.0099</v>
      </c>
      <c r="Q16" s="61">
        <f t="shared" si="7"/>
        <v>16</v>
      </c>
      <c r="R16" s="60">
        <f>VLOOKUP($A16,'Return Data'!$B$7:$R$2292,16,0)</f>
        <v>12.9621</v>
      </c>
      <c r="S16" s="62">
        <f t="shared" si="6"/>
        <v>10</v>
      </c>
    </row>
    <row r="17" spans="1:19" x14ac:dyDescent="0.3">
      <c r="A17" s="58" t="s">
        <v>492</v>
      </c>
      <c r="B17" s="59">
        <f>VLOOKUP($A17,'Return Data'!$B$7:$R$2292,3,0)</f>
        <v>44881</v>
      </c>
      <c r="C17" s="60">
        <f>VLOOKUP($A17,'Return Data'!$B$7:$R$2292,4,0)</f>
        <v>15.783300000000001</v>
      </c>
      <c r="D17" s="60">
        <f>VLOOKUP($A17,'Return Data'!$B$7:$R$2292,10,0)</f>
        <v>1.1873</v>
      </c>
      <c r="E17" s="61">
        <f t="shared" si="0"/>
        <v>25</v>
      </c>
      <c r="F17" s="60">
        <f>VLOOKUP($A17,'Return Data'!$B$7:$R$2292,11,0)</f>
        <v>10.274800000000001</v>
      </c>
      <c r="G17" s="61">
        <f t="shared" si="1"/>
        <v>27</v>
      </c>
      <c r="H17" s="60">
        <f>VLOOKUP($A17,'Return Data'!$B$7:$R$2292,12,0)</f>
        <v>0.55620000000000003</v>
      </c>
      <c r="I17" s="61">
        <f t="shared" si="2"/>
        <v>28</v>
      </c>
      <c r="J17" s="60">
        <f>VLOOKUP($A17,'Return Data'!$B$7:$R$2292,13,0)</f>
        <v>-2.5283000000000002</v>
      </c>
      <c r="K17" s="61">
        <f t="shared" si="3"/>
        <v>25</v>
      </c>
      <c r="L17" s="60">
        <f>VLOOKUP($A17,'Return Data'!$B$7:$R$2292,17,0)</f>
        <v>12.9564</v>
      </c>
      <c r="M17" s="61">
        <f t="shared" si="4"/>
        <v>27</v>
      </c>
      <c r="N17" s="60">
        <f>VLOOKUP($A17,'Return Data'!$B$7:$R$2292,14,0)</f>
        <v>12.077299999999999</v>
      </c>
      <c r="O17" s="61">
        <f t="shared" si="5"/>
        <v>19</v>
      </c>
      <c r="P17" s="60"/>
      <c r="Q17" s="61"/>
      <c r="R17" s="60">
        <f>VLOOKUP($A17,'Return Data'!$B$7:$R$2292,16,0)</f>
        <v>11.862</v>
      </c>
      <c r="S17" s="62">
        <f t="shared" si="6"/>
        <v>16</v>
      </c>
    </row>
    <row r="18" spans="1:19" x14ac:dyDescent="0.3">
      <c r="A18" s="58" t="s">
        <v>493</v>
      </c>
      <c r="B18" s="59">
        <f>VLOOKUP($A18,'Return Data'!$B$7:$R$2292,3,0)</f>
        <v>44881</v>
      </c>
      <c r="C18" s="60">
        <f>VLOOKUP($A18,'Return Data'!$B$7:$R$2292,4,0)</f>
        <v>243.01</v>
      </c>
      <c r="D18" s="60">
        <f>VLOOKUP($A18,'Return Data'!$B$7:$R$2292,10,0)</f>
        <v>4.5159000000000002</v>
      </c>
      <c r="E18" s="61">
        <f t="shared" si="0"/>
        <v>2</v>
      </c>
      <c r="F18" s="60">
        <f>VLOOKUP($A18,'Return Data'!$B$7:$R$2292,11,0)</f>
        <v>12.9176</v>
      </c>
      <c r="G18" s="61">
        <f t="shared" si="1"/>
        <v>12</v>
      </c>
      <c r="H18" s="60">
        <f>VLOOKUP($A18,'Return Data'!$B$7:$R$2292,12,0)</f>
        <v>8.3657000000000004</v>
      </c>
      <c r="I18" s="61">
        <f t="shared" si="2"/>
        <v>2</v>
      </c>
      <c r="J18" s="60">
        <f>VLOOKUP($A18,'Return Data'!$B$7:$R$2292,13,0)</f>
        <v>9.0709</v>
      </c>
      <c r="K18" s="61">
        <f t="shared" si="3"/>
        <v>2</v>
      </c>
      <c r="L18" s="60">
        <f>VLOOKUP($A18,'Return Data'!$B$7:$R$2292,17,0)</f>
        <v>33.8033</v>
      </c>
      <c r="M18" s="61">
        <f t="shared" si="4"/>
        <v>2</v>
      </c>
      <c r="N18" s="60">
        <f>VLOOKUP($A18,'Return Data'!$B$7:$R$2292,14,0)</f>
        <v>21.3248</v>
      </c>
      <c r="O18" s="61">
        <f t="shared" si="5"/>
        <v>4</v>
      </c>
      <c r="P18" s="60">
        <f>VLOOKUP($A18,'Return Data'!$B$7:$R$2292,15,0)</f>
        <v>13.8339</v>
      </c>
      <c r="Q18" s="61">
        <f>RANK(P18,P$8:P$39,0)</f>
        <v>2</v>
      </c>
      <c r="R18" s="60">
        <f>VLOOKUP($A18,'Return Data'!$B$7:$R$2292,16,0)</f>
        <v>14.843999999999999</v>
      </c>
      <c r="S18" s="62">
        <f t="shared" si="6"/>
        <v>6</v>
      </c>
    </row>
    <row r="19" spans="1:19" x14ac:dyDescent="0.3">
      <c r="A19" s="58" t="s">
        <v>495</v>
      </c>
      <c r="B19" s="59">
        <f>VLOOKUP($A19,'Return Data'!$B$7:$R$2292,3,0)</f>
        <v>44881</v>
      </c>
      <c r="C19" s="60">
        <f>VLOOKUP($A19,'Return Data'!$B$7:$R$2292,4,0)</f>
        <v>16.041</v>
      </c>
      <c r="D19" s="60">
        <f>VLOOKUP($A19,'Return Data'!$B$7:$R$2292,10,0)</f>
        <v>1.1974</v>
      </c>
      <c r="E19" s="61">
        <f t="shared" si="0"/>
        <v>24</v>
      </c>
      <c r="F19" s="60">
        <f>VLOOKUP($A19,'Return Data'!$B$7:$R$2292,11,0)</f>
        <v>10.2035</v>
      </c>
      <c r="G19" s="61">
        <f t="shared" si="1"/>
        <v>28</v>
      </c>
      <c r="H19" s="60">
        <f>VLOOKUP($A19,'Return Data'!$B$7:$R$2292,12,0)</f>
        <v>0.8931</v>
      </c>
      <c r="I19" s="61">
        <f t="shared" si="2"/>
        <v>25</v>
      </c>
      <c r="J19" s="60">
        <f>VLOOKUP($A19,'Return Data'!$B$7:$R$2292,13,0)</f>
        <v>-2.8647999999999998</v>
      </c>
      <c r="K19" s="61">
        <f t="shared" si="3"/>
        <v>26</v>
      </c>
      <c r="L19" s="60">
        <f>VLOOKUP($A19,'Return Data'!$B$7:$R$2292,17,0)</f>
        <v>13.4985</v>
      </c>
      <c r="M19" s="61">
        <f t="shared" si="4"/>
        <v>23</v>
      </c>
      <c r="N19" s="60">
        <f>VLOOKUP($A19,'Return Data'!$B$7:$R$2292,14,0)</f>
        <v>12.27</v>
      </c>
      <c r="O19" s="61">
        <f t="shared" si="5"/>
        <v>18</v>
      </c>
      <c r="P19" s="60">
        <f>VLOOKUP($A19,'Return Data'!$B$7:$R$2292,15,0)</f>
        <v>6.4885000000000002</v>
      </c>
      <c r="Q19" s="61">
        <f>RANK(P19,P$8:P$39,0)</f>
        <v>23</v>
      </c>
      <c r="R19" s="60">
        <f>VLOOKUP($A19,'Return Data'!$B$7:$R$2292,16,0)</f>
        <v>8.1021999999999998</v>
      </c>
      <c r="S19" s="62">
        <f t="shared" si="6"/>
        <v>31</v>
      </c>
    </row>
    <row r="20" spans="1:19" x14ac:dyDescent="0.3">
      <c r="A20" s="58" t="s">
        <v>498</v>
      </c>
      <c r="B20" s="59">
        <f>VLOOKUP($A20,'Return Data'!$B$7:$R$2292,3,0)</f>
        <v>44881</v>
      </c>
      <c r="C20" s="60">
        <f>VLOOKUP($A20,'Return Data'!$B$7:$R$2292,4,0)</f>
        <v>17.413</v>
      </c>
      <c r="D20" s="60">
        <f>VLOOKUP($A20,'Return Data'!$B$7:$R$2292,10,0)</f>
        <v>1.3267</v>
      </c>
      <c r="E20" s="61">
        <f t="shared" si="0"/>
        <v>23</v>
      </c>
      <c r="F20" s="60">
        <f>VLOOKUP($A20,'Return Data'!$B$7:$R$2292,11,0)</f>
        <v>11.6934</v>
      </c>
      <c r="G20" s="61">
        <f t="shared" si="1"/>
        <v>19</v>
      </c>
      <c r="H20" s="60">
        <f>VLOOKUP($A20,'Return Data'!$B$7:$R$2292,12,0)</f>
        <v>3.2187000000000001</v>
      </c>
      <c r="I20" s="61">
        <f t="shared" si="2"/>
        <v>21</v>
      </c>
      <c r="J20" s="60">
        <f>VLOOKUP($A20,'Return Data'!$B$7:$R$2292,13,0)</f>
        <v>-0.44030000000000002</v>
      </c>
      <c r="K20" s="61">
        <f t="shared" si="3"/>
        <v>22</v>
      </c>
      <c r="L20" s="60">
        <f>VLOOKUP($A20,'Return Data'!$B$7:$R$2292,17,0)</f>
        <v>19.091200000000001</v>
      </c>
      <c r="M20" s="61">
        <f t="shared" si="4"/>
        <v>12</v>
      </c>
      <c r="N20" s="60">
        <f>VLOOKUP($A20,'Return Data'!$B$7:$R$2292,14,0)</f>
        <v>14.6363</v>
      </c>
      <c r="O20" s="61">
        <f t="shared" si="5"/>
        <v>12</v>
      </c>
      <c r="P20" s="60">
        <f>VLOOKUP($A20,'Return Data'!$B$7:$R$2292,15,0)</f>
        <v>8.7935999999999996</v>
      </c>
      <c r="Q20" s="61">
        <f>RANK(P20,P$8:P$39,0)</f>
        <v>17</v>
      </c>
      <c r="R20" s="60">
        <f>VLOOKUP($A20,'Return Data'!$B$7:$R$2292,16,0)</f>
        <v>9.8878000000000004</v>
      </c>
      <c r="S20" s="62">
        <f t="shared" si="6"/>
        <v>27</v>
      </c>
    </row>
    <row r="21" spans="1:19" x14ac:dyDescent="0.3">
      <c r="A21" s="58" t="s">
        <v>500</v>
      </c>
      <c r="B21" s="59">
        <f>VLOOKUP($A21,'Return Data'!$B$7:$R$2292,3,0)</f>
        <v>44881</v>
      </c>
      <c r="C21" s="60">
        <f>VLOOKUP($A21,'Return Data'!$B$7:$R$2292,4,0)</f>
        <v>15.266999999999999</v>
      </c>
      <c r="D21" s="60">
        <f>VLOOKUP($A21,'Return Data'!$B$7:$R$2292,10,0)</f>
        <v>3.6829000000000001</v>
      </c>
      <c r="E21" s="61">
        <f t="shared" si="0"/>
        <v>7</v>
      </c>
      <c r="F21" s="60">
        <f>VLOOKUP($A21,'Return Data'!$B$7:$R$2292,11,0)</f>
        <v>12.7157</v>
      </c>
      <c r="G21" s="61">
        <f t="shared" si="1"/>
        <v>13</v>
      </c>
      <c r="H21" s="60">
        <f>VLOOKUP($A21,'Return Data'!$B$7:$R$2292,12,0)</f>
        <v>4.6143999999999998</v>
      </c>
      <c r="I21" s="61">
        <f t="shared" si="2"/>
        <v>15</v>
      </c>
      <c r="J21" s="60">
        <f>VLOOKUP($A21,'Return Data'!$B$7:$R$2292,13,0)</f>
        <v>0.29830000000000001</v>
      </c>
      <c r="K21" s="61">
        <f t="shared" si="3"/>
        <v>19</v>
      </c>
      <c r="L21" s="60">
        <f>VLOOKUP($A21,'Return Data'!$B$7:$R$2292,17,0)</f>
        <v>14.015599999999999</v>
      </c>
      <c r="M21" s="61">
        <f t="shared" si="4"/>
        <v>22</v>
      </c>
      <c r="N21" s="60">
        <f>VLOOKUP($A21,'Return Data'!$B$7:$R$2292,14,0)</f>
        <v>11.655900000000001</v>
      </c>
      <c r="O21" s="61">
        <f t="shared" si="5"/>
        <v>21</v>
      </c>
      <c r="P21" s="60"/>
      <c r="Q21" s="61"/>
      <c r="R21" s="60">
        <f>VLOOKUP($A21,'Return Data'!$B$7:$R$2292,16,0)</f>
        <v>11.370799999999999</v>
      </c>
      <c r="S21" s="62">
        <f t="shared" si="6"/>
        <v>21</v>
      </c>
    </row>
    <row r="22" spans="1:19" x14ac:dyDescent="0.3">
      <c r="A22" s="58" t="s">
        <v>502</v>
      </c>
      <c r="B22" s="59">
        <f>VLOOKUP($A22,'Return Data'!$B$7:$R$2292,3,0)</f>
        <v>44881</v>
      </c>
      <c r="C22" s="60">
        <f>VLOOKUP($A22,'Return Data'!$B$7:$R$2292,4,0)</f>
        <v>14.6286</v>
      </c>
      <c r="D22" s="60">
        <f>VLOOKUP($A22,'Return Data'!$B$7:$R$2292,10,0)</f>
        <v>1.4346000000000001</v>
      </c>
      <c r="E22" s="61">
        <f t="shared" si="0"/>
        <v>22</v>
      </c>
      <c r="F22" s="60">
        <f>VLOOKUP($A22,'Return Data'!$B$7:$R$2292,11,0)</f>
        <v>12.060499999999999</v>
      </c>
      <c r="G22" s="61">
        <f t="shared" si="1"/>
        <v>16</v>
      </c>
      <c r="H22" s="60">
        <f>VLOOKUP($A22,'Return Data'!$B$7:$R$2292,12,0)</f>
        <v>2.5308999999999999</v>
      </c>
      <c r="I22" s="61">
        <f t="shared" si="2"/>
        <v>22</v>
      </c>
      <c r="J22" s="60">
        <f>VLOOKUP($A22,'Return Data'!$B$7:$R$2292,13,0)</f>
        <v>-0.99560000000000004</v>
      </c>
      <c r="K22" s="61">
        <f t="shared" si="3"/>
        <v>23</v>
      </c>
      <c r="L22" s="60">
        <f>VLOOKUP($A22,'Return Data'!$B$7:$R$2292,17,0)</f>
        <v>13.4488</v>
      </c>
      <c r="M22" s="61">
        <f t="shared" si="4"/>
        <v>25</v>
      </c>
      <c r="N22" s="60">
        <f>VLOOKUP($A22,'Return Data'!$B$7:$R$2292,14,0)</f>
        <v>9.7533999999999992</v>
      </c>
      <c r="O22" s="61">
        <f t="shared" si="5"/>
        <v>28</v>
      </c>
      <c r="P22" s="60"/>
      <c r="Q22" s="61"/>
      <c r="R22" s="60">
        <f>VLOOKUP($A22,'Return Data'!$B$7:$R$2292,16,0)</f>
        <v>9.0654000000000003</v>
      </c>
      <c r="S22" s="62">
        <f t="shared" si="6"/>
        <v>28</v>
      </c>
    </row>
    <row r="23" spans="1:19" x14ac:dyDescent="0.3">
      <c r="A23" s="58" t="s">
        <v>503</v>
      </c>
      <c r="B23" s="59">
        <f>VLOOKUP($A23,'Return Data'!$B$7:$R$2292,3,0)</f>
        <v>44881</v>
      </c>
      <c r="C23" s="60">
        <f>VLOOKUP($A23,'Return Data'!$B$7:$R$2292,4,0)</f>
        <v>214.77318857522101</v>
      </c>
      <c r="D23" s="60">
        <f>VLOOKUP($A23,'Return Data'!$B$7:$R$2292,10,0)</f>
        <v>4.0811999999999999</v>
      </c>
      <c r="E23" s="61">
        <f t="shared" si="0"/>
        <v>5</v>
      </c>
      <c r="F23" s="60">
        <f>VLOOKUP($A23,'Return Data'!$B$7:$R$2292,11,0)</f>
        <v>15.8588</v>
      </c>
      <c r="G23" s="61">
        <f t="shared" si="1"/>
        <v>2</v>
      </c>
      <c r="H23" s="60">
        <f>VLOOKUP($A23,'Return Data'!$B$7:$R$2292,12,0)</f>
        <v>7.2302999999999997</v>
      </c>
      <c r="I23" s="61">
        <f t="shared" si="2"/>
        <v>7</v>
      </c>
      <c r="J23" s="60">
        <f>VLOOKUP($A23,'Return Data'!$B$7:$R$2292,13,0)</f>
        <v>2.66</v>
      </c>
      <c r="K23" s="61">
        <f t="shared" si="3"/>
        <v>9</v>
      </c>
      <c r="L23" s="60">
        <f>VLOOKUP($A23,'Return Data'!$B$7:$R$2292,17,0)</f>
        <v>19.5885</v>
      </c>
      <c r="M23" s="61">
        <f t="shared" si="4"/>
        <v>11</v>
      </c>
      <c r="N23" s="60">
        <f>VLOOKUP($A23,'Return Data'!$B$7:$R$2292,14,0)</f>
        <v>21.376000000000001</v>
      </c>
      <c r="O23" s="61">
        <f t="shared" si="5"/>
        <v>3</v>
      </c>
      <c r="P23" s="60">
        <f>VLOOKUP($A23,'Return Data'!$B$7:$R$2292,15,0)</f>
        <v>10.3582</v>
      </c>
      <c r="Q23" s="61">
        <f>RANK(P23,P$8:P$39,0)</f>
        <v>10</v>
      </c>
      <c r="R23" s="60">
        <f>VLOOKUP($A23,'Return Data'!$B$7:$R$2292,16,0)</f>
        <v>11.7323</v>
      </c>
      <c r="S23" s="62">
        <f t="shared" si="6"/>
        <v>17</v>
      </c>
    </row>
    <row r="24" spans="1:19" x14ac:dyDescent="0.3">
      <c r="A24" s="58" t="s">
        <v>1701</v>
      </c>
      <c r="B24" s="59">
        <f>VLOOKUP($A24,'Return Data'!$B$7:$R$2292,3,0)</f>
        <v>44881</v>
      </c>
      <c r="C24" s="60">
        <f>VLOOKUP($A24,'Return Data'!$B$7:$R$2292,4,0)</f>
        <v>41.953000000000003</v>
      </c>
      <c r="D24" s="60">
        <f>VLOOKUP($A24,'Return Data'!$B$7:$R$2292,10,0)</f>
        <v>2.2021999999999999</v>
      </c>
      <c r="E24" s="61">
        <f t="shared" si="0"/>
        <v>15</v>
      </c>
      <c r="F24" s="60">
        <f>VLOOKUP($A24,'Return Data'!$B$7:$R$2292,11,0)</f>
        <v>11.949299999999999</v>
      </c>
      <c r="G24" s="61">
        <f t="shared" si="1"/>
        <v>18</v>
      </c>
      <c r="H24" s="60">
        <f>VLOOKUP($A24,'Return Data'!$B$7:$R$2292,12,0)</f>
        <v>5.9927999999999999</v>
      </c>
      <c r="I24" s="61">
        <f t="shared" si="2"/>
        <v>11</v>
      </c>
      <c r="J24" s="60">
        <f>VLOOKUP($A24,'Return Data'!$B$7:$R$2292,13,0)</f>
        <v>2.9622999999999999</v>
      </c>
      <c r="K24" s="61">
        <f t="shared" si="3"/>
        <v>7</v>
      </c>
      <c r="L24" s="60">
        <f>VLOOKUP($A24,'Return Data'!$B$7:$R$2292,17,0)</f>
        <v>21.288699999999999</v>
      </c>
      <c r="M24" s="61">
        <f t="shared" si="4"/>
        <v>8</v>
      </c>
      <c r="N24" s="60">
        <f>VLOOKUP($A24,'Return Data'!$B$7:$R$2292,14,0)</f>
        <v>17.133700000000001</v>
      </c>
      <c r="O24" s="61">
        <f t="shared" si="5"/>
        <v>6</v>
      </c>
      <c r="P24" s="60">
        <f>VLOOKUP($A24,'Return Data'!$B$7:$R$2292,15,0)</f>
        <v>11.952</v>
      </c>
      <c r="Q24" s="61">
        <f>RANK(P24,P$8:P$39,0)</f>
        <v>5</v>
      </c>
      <c r="R24" s="60">
        <f>VLOOKUP($A24,'Return Data'!$B$7:$R$2292,16,0)</f>
        <v>11.344099999999999</v>
      </c>
      <c r="S24" s="62">
        <f t="shared" si="6"/>
        <v>22</v>
      </c>
    </row>
    <row r="25" spans="1:19" x14ac:dyDescent="0.3">
      <c r="A25" s="58" t="s">
        <v>506</v>
      </c>
      <c r="B25" s="59">
        <f>VLOOKUP($A25,'Return Data'!$B$7:$R$2292,3,0)</f>
        <v>44881</v>
      </c>
      <c r="C25" s="60">
        <f>VLOOKUP($A25,'Return Data'!$B$7:$R$2292,4,0)</f>
        <v>36.896000000000001</v>
      </c>
      <c r="D25" s="60">
        <f>VLOOKUP($A25,'Return Data'!$B$7:$R$2292,10,0)</f>
        <v>0.76190000000000002</v>
      </c>
      <c r="E25" s="61">
        <f t="shared" si="0"/>
        <v>27</v>
      </c>
      <c r="F25" s="60">
        <f>VLOOKUP($A25,'Return Data'!$B$7:$R$2292,11,0)</f>
        <v>10.3415</v>
      </c>
      <c r="G25" s="61">
        <f t="shared" si="1"/>
        <v>25</v>
      </c>
      <c r="H25" s="60">
        <f>VLOOKUP($A25,'Return Data'!$B$7:$R$2292,12,0)</f>
        <v>0.43830000000000002</v>
      </c>
      <c r="I25" s="61">
        <f t="shared" si="2"/>
        <v>29</v>
      </c>
      <c r="J25" s="60">
        <f>VLOOKUP($A25,'Return Data'!$B$7:$R$2292,13,0)</f>
        <v>-3.4464999999999999</v>
      </c>
      <c r="K25" s="61">
        <f t="shared" si="3"/>
        <v>27</v>
      </c>
      <c r="L25" s="60">
        <f>VLOOKUP($A25,'Return Data'!$B$7:$R$2292,17,0)</f>
        <v>13.166</v>
      </c>
      <c r="M25" s="61">
        <f t="shared" si="4"/>
        <v>26</v>
      </c>
      <c r="N25" s="60">
        <f>VLOOKUP($A25,'Return Data'!$B$7:$R$2292,14,0)</f>
        <v>11.2347</v>
      </c>
      <c r="O25" s="61">
        <f t="shared" si="5"/>
        <v>24</v>
      </c>
      <c r="P25" s="60">
        <f>VLOOKUP($A25,'Return Data'!$B$7:$R$2292,15,0)</f>
        <v>7.5026000000000002</v>
      </c>
      <c r="Q25" s="61">
        <f>RANK(P25,P$8:P$39,0)</f>
        <v>19</v>
      </c>
      <c r="R25" s="60">
        <f>VLOOKUP($A25,'Return Data'!$B$7:$R$2292,16,0)</f>
        <v>11.719099999999999</v>
      </c>
      <c r="S25" s="62">
        <f t="shared" si="6"/>
        <v>18</v>
      </c>
    </row>
    <row r="26" spans="1:19" x14ac:dyDescent="0.3">
      <c r="A26" s="58" t="s">
        <v>507</v>
      </c>
      <c r="B26" s="59">
        <f>VLOOKUP($A26,'Return Data'!$B$7:$R$2292,3,0)</f>
        <v>44881</v>
      </c>
      <c r="C26" s="60">
        <f>VLOOKUP($A26,'Return Data'!$B$7:$R$2292,4,0)</f>
        <v>138.6069</v>
      </c>
      <c r="D26" s="60">
        <f>VLOOKUP($A26,'Return Data'!$B$7:$R$2292,10,0)</f>
        <v>0.2455</v>
      </c>
      <c r="E26" s="61">
        <f t="shared" si="0"/>
        <v>29</v>
      </c>
      <c r="F26" s="60">
        <f>VLOOKUP($A26,'Return Data'!$B$7:$R$2292,11,0)</f>
        <v>10.8536</v>
      </c>
      <c r="G26" s="61">
        <f t="shared" si="1"/>
        <v>23</v>
      </c>
      <c r="H26" s="60">
        <f>VLOOKUP($A26,'Return Data'!$B$7:$R$2292,12,0)</f>
        <v>1.2113</v>
      </c>
      <c r="I26" s="61">
        <f t="shared" si="2"/>
        <v>23</v>
      </c>
      <c r="J26" s="60">
        <f>VLOOKUP($A26,'Return Data'!$B$7:$R$2292,13,0)</f>
        <v>-2.2406999999999999</v>
      </c>
      <c r="K26" s="61">
        <f t="shared" si="3"/>
        <v>24</v>
      </c>
      <c r="L26" s="60">
        <f>VLOOKUP($A26,'Return Data'!$B$7:$R$2292,17,0)</f>
        <v>11.0809</v>
      </c>
      <c r="M26" s="61">
        <f t="shared" si="4"/>
        <v>31</v>
      </c>
      <c r="N26" s="60">
        <f>VLOOKUP($A26,'Return Data'!$B$7:$R$2292,14,0)</f>
        <v>8.6795000000000009</v>
      </c>
      <c r="O26" s="61">
        <f t="shared" si="5"/>
        <v>30</v>
      </c>
      <c r="P26" s="60">
        <f>VLOOKUP($A26,'Return Data'!$B$7:$R$2292,15,0)</f>
        <v>7.0739999999999998</v>
      </c>
      <c r="Q26" s="61">
        <f>RANK(P26,P$8:P$39,0)</f>
        <v>22</v>
      </c>
      <c r="R26" s="60">
        <f>VLOOKUP($A26,'Return Data'!$B$7:$R$2292,16,0)</f>
        <v>8.5919000000000008</v>
      </c>
      <c r="S26" s="62">
        <f t="shared" si="6"/>
        <v>30</v>
      </c>
    </row>
    <row r="27" spans="1:19" x14ac:dyDescent="0.3">
      <c r="A27" s="58" t="s">
        <v>510</v>
      </c>
      <c r="B27" s="59">
        <f>VLOOKUP($A27,'Return Data'!$B$7:$R$2292,3,0)</f>
        <v>44881</v>
      </c>
      <c r="C27" s="60">
        <f>VLOOKUP($A27,'Return Data'!$B$7:$R$2292,4,0)</f>
        <v>17.666499999999999</v>
      </c>
      <c r="D27" s="60">
        <f>VLOOKUP($A27,'Return Data'!$B$7:$R$2292,10,0)</f>
        <v>2.5499999999999998</v>
      </c>
      <c r="E27" s="61">
        <f t="shared" si="0"/>
        <v>12</v>
      </c>
      <c r="F27" s="60">
        <f>VLOOKUP($A27,'Return Data'!$B$7:$R$2292,11,0)</f>
        <v>13.8804</v>
      </c>
      <c r="G27" s="61">
        <f t="shared" si="1"/>
        <v>8</v>
      </c>
      <c r="H27" s="60">
        <f>VLOOKUP($A27,'Return Data'!$B$7:$R$2292,12,0)</f>
        <v>5.1677999999999997</v>
      </c>
      <c r="I27" s="61">
        <f t="shared" si="2"/>
        <v>13</v>
      </c>
      <c r="J27" s="60">
        <f>VLOOKUP($A27,'Return Data'!$B$7:$R$2292,13,0)</f>
        <v>2.7785000000000002</v>
      </c>
      <c r="K27" s="61">
        <f t="shared" si="3"/>
        <v>8</v>
      </c>
      <c r="L27" s="60">
        <f>VLOOKUP($A27,'Return Data'!$B$7:$R$2292,17,0)</f>
        <v>22.232800000000001</v>
      </c>
      <c r="M27" s="61">
        <f t="shared" si="4"/>
        <v>5</v>
      </c>
      <c r="N27" s="60"/>
      <c r="O27" s="61"/>
      <c r="P27" s="60"/>
      <c r="Q27" s="61"/>
      <c r="R27" s="60">
        <f>VLOOKUP($A27,'Return Data'!$B$7:$R$2292,16,0)</f>
        <v>18.627600000000001</v>
      </c>
      <c r="S27" s="62">
        <f t="shared" si="6"/>
        <v>1</v>
      </c>
    </row>
    <row r="28" spans="1:19" x14ac:dyDescent="0.3">
      <c r="A28" s="58" t="s">
        <v>513</v>
      </c>
      <c r="B28" s="59">
        <f>VLOOKUP($A28,'Return Data'!$B$7:$R$2292,3,0)</f>
        <v>44881</v>
      </c>
      <c r="C28" s="60">
        <f>VLOOKUP($A28,'Return Data'!$B$7:$R$2292,4,0)</f>
        <v>22.698</v>
      </c>
      <c r="D28" s="60">
        <f>VLOOKUP($A28,'Return Data'!$B$7:$R$2292,10,0)</f>
        <v>1.7939000000000001</v>
      </c>
      <c r="E28" s="61">
        <f t="shared" si="0"/>
        <v>19</v>
      </c>
      <c r="F28" s="60">
        <f>VLOOKUP($A28,'Return Data'!$B$7:$R$2292,11,0)</f>
        <v>11.9617</v>
      </c>
      <c r="G28" s="61">
        <f t="shared" si="1"/>
        <v>17</v>
      </c>
      <c r="H28" s="60">
        <f>VLOOKUP($A28,'Return Data'!$B$7:$R$2292,12,0)</f>
        <v>4.1957000000000004</v>
      </c>
      <c r="I28" s="61">
        <f t="shared" si="2"/>
        <v>17</v>
      </c>
      <c r="J28" s="60">
        <f>VLOOKUP($A28,'Return Data'!$B$7:$R$2292,13,0)</f>
        <v>-3.5200000000000002E-2</v>
      </c>
      <c r="K28" s="61">
        <f t="shared" si="3"/>
        <v>21</v>
      </c>
      <c r="L28" s="60">
        <f>VLOOKUP($A28,'Return Data'!$B$7:$R$2292,17,0)</f>
        <v>16.537700000000001</v>
      </c>
      <c r="M28" s="61">
        <f t="shared" si="4"/>
        <v>17</v>
      </c>
      <c r="N28" s="60">
        <f>VLOOKUP($A28,'Return Data'!$B$7:$R$2292,14,0)</f>
        <v>13.927</v>
      </c>
      <c r="O28" s="61">
        <f t="shared" ref="O28:O39" si="8">RANK(N28,N$8:N$39,0)</f>
        <v>15</v>
      </c>
      <c r="P28" s="60">
        <f>VLOOKUP($A28,'Return Data'!$B$7:$R$2292,15,0)</f>
        <v>11.0533</v>
      </c>
      <c r="Q28" s="61">
        <f>RANK(P28,P$8:P$39,0)</f>
        <v>7</v>
      </c>
      <c r="R28" s="60">
        <f>VLOOKUP($A28,'Return Data'!$B$7:$R$2292,16,0)</f>
        <v>11.871600000000001</v>
      </c>
      <c r="S28" s="62">
        <f t="shared" si="6"/>
        <v>15</v>
      </c>
    </row>
    <row r="29" spans="1:19" x14ac:dyDescent="0.3">
      <c r="A29" s="58" t="s">
        <v>515</v>
      </c>
      <c r="B29" s="59">
        <f>VLOOKUP($A29,'Return Data'!$B$7:$R$2292,3,0)</f>
        <v>44881</v>
      </c>
      <c r="C29" s="60">
        <f>VLOOKUP($A29,'Return Data'!$B$7:$R$2292,4,0)</f>
        <v>15.8009</v>
      </c>
      <c r="D29" s="60">
        <f>VLOOKUP($A29,'Return Data'!$B$7:$R$2292,10,0)</f>
        <v>2.536</v>
      </c>
      <c r="E29" s="61">
        <f t="shared" si="0"/>
        <v>13</v>
      </c>
      <c r="F29" s="60">
        <f>VLOOKUP($A29,'Return Data'!$B$7:$R$2292,11,0)</f>
        <v>13.887700000000001</v>
      </c>
      <c r="G29" s="61">
        <f t="shared" si="1"/>
        <v>7</v>
      </c>
      <c r="H29" s="60">
        <f>VLOOKUP($A29,'Return Data'!$B$7:$R$2292,12,0)</f>
        <v>8.1727000000000007</v>
      </c>
      <c r="I29" s="61">
        <f t="shared" si="2"/>
        <v>3</v>
      </c>
      <c r="J29" s="60">
        <f>VLOOKUP($A29,'Return Data'!$B$7:$R$2292,13,0)</f>
        <v>0.50309999999999999</v>
      </c>
      <c r="K29" s="61">
        <f t="shared" si="3"/>
        <v>18</v>
      </c>
      <c r="L29" s="60">
        <f>VLOOKUP($A29,'Return Data'!$B$7:$R$2292,17,0)</f>
        <v>12.194000000000001</v>
      </c>
      <c r="M29" s="61">
        <f t="shared" si="4"/>
        <v>30</v>
      </c>
      <c r="N29" s="60">
        <f>VLOOKUP($A29,'Return Data'!$B$7:$R$2292,14,0)</f>
        <v>11.4208</v>
      </c>
      <c r="O29" s="61">
        <f t="shared" si="8"/>
        <v>22</v>
      </c>
      <c r="P29" s="60"/>
      <c r="Q29" s="61"/>
      <c r="R29" s="60">
        <f>VLOOKUP($A29,'Return Data'!$B$7:$R$2292,16,0)</f>
        <v>11.579499999999999</v>
      </c>
      <c r="S29" s="62">
        <f t="shared" si="6"/>
        <v>19</v>
      </c>
    </row>
    <row r="30" spans="1:19" x14ac:dyDescent="0.3">
      <c r="A30" s="58" t="s">
        <v>1860</v>
      </c>
      <c r="B30" s="59">
        <f>VLOOKUP($A30,'Return Data'!$B$7:$R$2292,3,0)</f>
        <v>44881</v>
      </c>
      <c r="C30" s="60">
        <f>VLOOKUP($A30,'Return Data'!$B$7:$R$2292,4,0)</f>
        <v>14.7051</v>
      </c>
      <c r="D30" s="60">
        <f>VLOOKUP($A30,'Return Data'!$B$7:$R$2292,10,0)</f>
        <v>2.0280999999999998</v>
      </c>
      <c r="E30" s="61">
        <f t="shared" si="0"/>
        <v>17</v>
      </c>
      <c r="F30" s="60">
        <f>VLOOKUP($A30,'Return Data'!$B$7:$R$2292,11,0)</f>
        <v>11.632300000000001</v>
      </c>
      <c r="G30" s="61">
        <f t="shared" si="1"/>
        <v>20</v>
      </c>
      <c r="H30" s="60">
        <f>VLOOKUP($A30,'Return Data'!$B$7:$R$2292,12,0)</f>
        <v>3.7850999999999999</v>
      </c>
      <c r="I30" s="61">
        <f t="shared" si="2"/>
        <v>19</v>
      </c>
      <c r="J30" s="60">
        <f>VLOOKUP($A30,'Return Data'!$B$7:$R$2292,13,0)</f>
        <v>0.99660000000000004</v>
      </c>
      <c r="K30" s="61">
        <f t="shared" si="3"/>
        <v>14</v>
      </c>
      <c r="L30" s="60">
        <f>VLOOKUP($A30,'Return Data'!$B$7:$R$2292,17,0)</f>
        <v>15.181900000000001</v>
      </c>
      <c r="M30" s="61">
        <f t="shared" si="4"/>
        <v>20</v>
      </c>
      <c r="N30" s="60">
        <f>VLOOKUP($A30,'Return Data'!$B$7:$R$2292,14,0)</f>
        <v>10.5243</v>
      </c>
      <c r="O30" s="61">
        <f t="shared" si="8"/>
        <v>25</v>
      </c>
      <c r="P30" s="60"/>
      <c r="Q30" s="61"/>
      <c r="R30" s="60">
        <f>VLOOKUP($A30,'Return Data'!$B$7:$R$2292,16,0)</f>
        <v>8.843</v>
      </c>
      <c r="S30" s="62">
        <f t="shared" si="6"/>
        <v>29</v>
      </c>
    </row>
    <row r="31" spans="1:19" x14ac:dyDescent="0.3">
      <c r="A31" s="58" t="s">
        <v>516</v>
      </c>
      <c r="B31" s="59">
        <f>VLOOKUP($A31,'Return Data'!$B$7:$R$2292,3,0)</f>
        <v>44881</v>
      </c>
      <c r="C31" s="60">
        <f>VLOOKUP($A31,'Return Data'!$B$7:$R$2292,4,0)</f>
        <v>70.947000000000003</v>
      </c>
      <c r="D31" s="60">
        <f>VLOOKUP($A31,'Return Data'!$B$7:$R$2292,10,0)</f>
        <v>4.2836999999999996</v>
      </c>
      <c r="E31" s="61">
        <f t="shared" si="0"/>
        <v>3</v>
      </c>
      <c r="F31" s="60">
        <f>VLOOKUP($A31,'Return Data'!$B$7:$R$2292,11,0)</f>
        <v>15.044499999999999</v>
      </c>
      <c r="G31" s="61">
        <f t="shared" si="1"/>
        <v>4</v>
      </c>
      <c r="H31" s="60">
        <f>VLOOKUP($A31,'Return Data'!$B$7:$R$2292,12,0)</f>
        <v>7.2587999999999999</v>
      </c>
      <c r="I31" s="61">
        <f t="shared" si="2"/>
        <v>6</v>
      </c>
      <c r="J31" s="60">
        <f>VLOOKUP($A31,'Return Data'!$B$7:$R$2292,13,0)</f>
        <v>5.3658000000000001</v>
      </c>
      <c r="K31" s="61">
        <f t="shared" si="3"/>
        <v>4</v>
      </c>
      <c r="L31" s="60">
        <f>VLOOKUP($A31,'Return Data'!$B$7:$R$2292,17,0)</f>
        <v>21.959299999999999</v>
      </c>
      <c r="M31" s="61">
        <f t="shared" si="4"/>
        <v>6</v>
      </c>
      <c r="N31" s="60">
        <f>VLOOKUP($A31,'Return Data'!$B$7:$R$2292,14,0)</f>
        <v>9.5465</v>
      </c>
      <c r="O31" s="61">
        <f t="shared" si="8"/>
        <v>29</v>
      </c>
      <c r="P31" s="60">
        <f>VLOOKUP($A31,'Return Data'!$B$7:$R$2292,15,0)</f>
        <v>5.6078999999999999</v>
      </c>
      <c r="Q31" s="61">
        <f t="shared" ref="Q31:Q39" si="9">RANK(P31,P$8:P$39,0)</f>
        <v>24</v>
      </c>
      <c r="R31" s="60">
        <f>VLOOKUP($A31,'Return Data'!$B$7:$R$2292,16,0)</f>
        <v>11.8855</v>
      </c>
      <c r="S31" s="62">
        <f t="shared" si="6"/>
        <v>14</v>
      </c>
    </row>
    <row r="32" spans="1:19" x14ac:dyDescent="0.3">
      <c r="A32" s="58" t="s">
        <v>522</v>
      </c>
      <c r="B32" s="59">
        <f>VLOOKUP($A32,'Return Data'!$B$7:$R$2292,3,0)</f>
        <v>44881</v>
      </c>
      <c r="C32" s="60">
        <f>VLOOKUP($A32,'Return Data'!$B$7:$R$2292,4,0)</f>
        <v>93.56</v>
      </c>
      <c r="D32" s="60">
        <f>VLOOKUP($A32,'Return Data'!$B$7:$R$2292,10,0)</f>
        <v>1.7067000000000001</v>
      </c>
      <c r="E32" s="61">
        <f t="shared" si="0"/>
        <v>20</v>
      </c>
      <c r="F32" s="60">
        <f>VLOOKUP($A32,'Return Data'!$B$7:$R$2292,11,0)</f>
        <v>11.6068</v>
      </c>
      <c r="G32" s="61">
        <f t="shared" si="1"/>
        <v>21</v>
      </c>
      <c r="H32" s="60">
        <f>VLOOKUP($A32,'Return Data'!$B$7:$R$2292,12,0)</f>
        <v>0.64539999999999997</v>
      </c>
      <c r="I32" s="61">
        <f t="shared" si="2"/>
        <v>27</v>
      </c>
      <c r="J32" s="60">
        <f>VLOOKUP($A32,'Return Data'!$B$7:$R$2292,13,0)</f>
        <v>-7.5037000000000003</v>
      </c>
      <c r="K32" s="61">
        <f t="shared" si="3"/>
        <v>32</v>
      </c>
      <c r="L32" s="60">
        <f>VLOOKUP($A32,'Return Data'!$B$7:$R$2292,17,0)</f>
        <v>12.7301</v>
      </c>
      <c r="M32" s="61">
        <f t="shared" si="4"/>
        <v>28</v>
      </c>
      <c r="N32" s="60">
        <f>VLOOKUP($A32,'Return Data'!$B$7:$R$2292,14,0)</f>
        <v>9.7802000000000007</v>
      </c>
      <c r="O32" s="61">
        <f t="shared" si="8"/>
        <v>27</v>
      </c>
      <c r="P32" s="60">
        <f>VLOOKUP($A32,'Return Data'!$B$7:$R$2292,15,0)</f>
        <v>7.1885000000000003</v>
      </c>
      <c r="Q32" s="61">
        <f t="shared" si="9"/>
        <v>21</v>
      </c>
      <c r="R32" s="60">
        <f>VLOOKUP($A32,'Return Data'!$B$7:$R$2292,16,0)</f>
        <v>12.6358</v>
      </c>
      <c r="S32" s="62">
        <f t="shared" si="6"/>
        <v>11</v>
      </c>
    </row>
    <row r="33" spans="1:19" x14ac:dyDescent="0.3">
      <c r="A33" s="58" t="s">
        <v>524</v>
      </c>
      <c r="B33" s="59">
        <f>VLOOKUP($A33,'Return Data'!$B$7:$R$2292,3,0)</f>
        <v>44881</v>
      </c>
      <c r="C33" s="60">
        <f>VLOOKUP($A33,'Return Data'!$B$7:$R$2292,4,0)</f>
        <v>313.89710000000002</v>
      </c>
      <c r="D33" s="60">
        <f>VLOOKUP($A33,'Return Data'!$B$7:$R$2292,10,0)</f>
        <v>6.5997000000000003</v>
      </c>
      <c r="E33" s="61">
        <f t="shared" si="0"/>
        <v>1</v>
      </c>
      <c r="F33" s="60">
        <f>VLOOKUP($A33,'Return Data'!$B$7:$R$2292,11,0)</f>
        <v>18.343800000000002</v>
      </c>
      <c r="G33" s="61">
        <f t="shared" si="1"/>
        <v>1</v>
      </c>
      <c r="H33" s="60">
        <f>VLOOKUP($A33,'Return Data'!$B$7:$R$2292,12,0)</f>
        <v>14.599500000000001</v>
      </c>
      <c r="I33" s="61">
        <f t="shared" si="2"/>
        <v>1</v>
      </c>
      <c r="J33" s="60">
        <f>VLOOKUP($A33,'Return Data'!$B$7:$R$2292,13,0)</f>
        <v>12.0669</v>
      </c>
      <c r="K33" s="61">
        <f t="shared" si="3"/>
        <v>1</v>
      </c>
      <c r="L33" s="60">
        <f>VLOOKUP($A33,'Return Data'!$B$7:$R$2292,17,0)</f>
        <v>36.444600000000001</v>
      </c>
      <c r="M33" s="61">
        <f t="shared" si="4"/>
        <v>1</v>
      </c>
      <c r="N33" s="60">
        <f>VLOOKUP($A33,'Return Data'!$B$7:$R$2292,14,0)</f>
        <v>30.095600000000001</v>
      </c>
      <c r="O33" s="61">
        <f t="shared" si="8"/>
        <v>1</v>
      </c>
      <c r="P33" s="60">
        <f>VLOOKUP($A33,'Return Data'!$B$7:$R$2292,15,0)</f>
        <v>19.462900000000001</v>
      </c>
      <c r="Q33" s="61">
        <f t="shared" si="9"/>
        <v>1</v>
      </c>
      <c r="R33" s="60">
        <f>VLOOKUP($A33,'Return Data'!$B$7:$R$2292,16,0)</f>
        <v>17.235499999999998</v>
      </c>
      <c r="S33" s="62">
        <f t="shared" si="6"/>
        <v>3</v>
      </c>
    </row>
    <row r="34" spans="1:19" x14ac:dyDescent="0.3">
      <c r="A34" s="58" t="s">
        <v>1707</v>
      </c>
      <c r="B34" s="59">
        <f>VLOOKUP($A34,'Return Data'!$B$7:$R$2292,3,0)</f>
        <v>44881</v>
      </c>
      <c r="C34" s="60">
        <f>VLOOKUP($A34,'Return Data'!$B$7:$R$2292,4,0)</f>
        <v>496.72204902660798</v>
      </c>
      <c r="D34" s="60">
        <f>VLOOKUP($A34,'Return Data'!$B$7:$R$2292,10,0)</f>
        <v>1.6601999999999999</v>
      </c>
      <c r="E34" s="61">
        <f t="shared" si="0"/>
        <v>21</v>
      </c>
      <c r="F34" s="60">
        <f>VLOOKUP($A34,'Return Data'!$B$7:$R$2292,11,0)</f>
        <v>9.4277999999999995</v>
      </c>
      <c r="G34" s="61">
        <f t="shared" si="1"/>
        <v>30</v>
      </c>
      <c r="H34" s="60">
        <f>VLOOKUP($A34,'Return Data'!$B$7:$R$2292,12,0)</f>
        <v>3.9293999999999998</v>
      </c>
      <c r="I34" s="61">
        <f t="shared" si="2"/>
        <v>18</v>
      </c>
      <c r="J34" s="60">
        <f>VLOOKUP($A34,'Return Data'!$B$7:$R$2292,13,0)</f>
        <v>1.2628999999999999</v>
      </c>
      <c r="K34" s="61">
        <f t="shared" si="3"/>
        <v>13</v>
      </c>
      <c r="L34" s="60">
        <f>VLOOKUP($A34,'Return Data'!$B$7:$R$2292,17,0)</f>
        <v>17.697399999999998</v>
      </c>
      <c r="M34" s="61">
        <f t="shared" si="4"/>
        <v>15</v>
      </c>
      <c r="N34" s="60">
        <f>VLOOKUP($A34,'Return Data'!$B$7:$R$2292,14,0)</f>
        <v>13.4053</v>
      </c>
      <c r="O34" s="61">
        <f t="shared" si="8"/>
        <v>16</v>
      </c>
      <c r="P34" s="60">
        <f>VLOOKUP($A34,'Return Data'!$B$7:$R$2292,15,0)</f>
        <v>10.9247</v>
      </c>
      <c r="Q34" s="61">
        <f t="shared" si="9"/>
        <v>8</v>
      </c>
      <c r="R34" s="60">
        <f>VLOOKUP($A34,'Return Data'!$B$7:$R$2292,16,0)</f>
        <v>15.610799999999999</v>
      </c>
      <c r="S34" s="62">
        <f t="shared" si="6"/>
        <v>4</v>
      </c>
    </row>
    <row r="35" spans="1:19" x14ac:dyDescent="0.3">
      <c r="A35" s="58" t="s">
        <v>527</v>
      </c>
      <c r="B35" s="59">
        <f>VLOOKUP($A35,'Return Data'!$B$7:$R$2292,3,0)</f>
        <v>44881</v>
      </c>
      <c r="C35" s="60">
        <f>VLOOKUP($A35,'Return Data'!$B$7:$R$2292,4,0)</f>
        <v>23.582000000000001</v>
      </c>
      <c r="D35" s="60">
        <f>VLOOKUP($A35,'Return Data'!$B$7:$R$2292,10,0)</f>
        <v>1.0510999999999999</v>
      </c>
      <c r="E35" s="61">
        <f t="shared" si="0"/>
        <v>26</v>
      </c>
      <c r="F35" s="60">
        <f>VLOOKUP($A35,'Return Data'!$B$7:$R$2292,11,0)</f>
        <v>10.836399999999999</v>
      </c>
      <c r="G35" s="61">
        <f t="shared" si="1"/>
        <v>24</v>
      </c>
      <c r="H35" s="60">
        <f>VLOOKUP($A35,'Return Data'!$B$7:$R$2292,12,0)</f>
        <v>4.3752000000000004</v>
      </c>
      <c r="I35" s="61">
        <f t="shared" si="2"/>
        <v>16</v>
      </c>
      <c r="J35" s="60">
        <f>VLOOKUP($A35,'Return Data'!$B$7:$R$2292,13,0)</f>
        <v>0.92049999999999998</v>
      </c>
      <c r="K35" s="61">
        <f t="shared" si="3"/>
        <v>15</v>
      </c>
      <c r="L35" s="60">
        <f>VLOOKUP($A35,'Return Data'!$B$7:$R$2292,17,0)</f>
        <v>12.607200000000001</v>
      </c>
      <c r="M35" s="61">
        <f t="shared" si="4"/>
        <v>29</v>
      </c>
      <c r="N35" s="60">
        <f>VLOOKUP($A35,'Return Data'!$B$7:$R$2292,14,0)</f>
        <v>10.209899999999999</v>
      </c>
      <c r="O35" s="61">
        <f t="shared" si="8"/>
        <v>26</v>
      </c>
      <c r="P35" s="60">
        <f>VLOOKUP($A35,'Return Data'!$B$7:$R$2292,15,0)</f>
        <v>8.4362999999999992</v>
      </c>
      <c r="Q35" s="61">
        <f t="shared" si="9"/>
        <v>18</v>
      </c>
      <c r="R35" s="60">
        <f>VLOOKUP($A35,'Return Data'!$B$7:$R$2292,16,0)</f>
        <v>10.067500000000001</v>
      </c>
      <c r="S35" s="62">
        <f t="shared" si="6"/>
        <v>26</v>
      </c>
    </row>
    <row r="36" spans="1:19" x14ac:dyDescent="0.3">
      <c r="A36" s="58" t="s">
        <v>1893</v>
      </c>
      <c r="B36" s="59">
        <f>VLOOKUP($A36,'Return Data'!$B$7:$R$2292,3,0)</f>
        <v>44881</v>
      </c>
      <c r="C36" s="60">
        <f>VLOOKUP($A36,'Return Data'!$B$7:$R$2292,4,0)</f>
        <v>116.54470000000001</v>
      </c>
      <c r="D36" s="60">
        <f>VLOOKUP($A36,'Return Data'!$B$7:$R$2292,10,0)</f>
        <v>2.7881999999999998</v>
      </c>
      <c r="E36" s="61">
        <f t="shared" si="0"/>
        <v>11</v>
      </c>
      <c r="F36" s="60">
        <f>VLOOKUP($A36,'Return Data'!$B$7:$R$2292,11,0)</f>
        <v>13.137499999999999</v>
      </c>
      <c r="G36" s="61">
        <f t="shared" si="1"/>
        <v>11</v>
      </c>
      <c r="H36" s="60">
        <f>VLOOKUP($A36,'Return Data'!$B$7:$R$2292,12,0)</f>
        <v>5.7961999999999998</v>
      </c>
      <c r="I36" s="61">
        <f t="shared" si="2"/>
        <v>12</v>
      </c>
      <c r="J36" s="60">
        <f>VLOOKUP($A36,'Return Data'!$B$7:$R$2292,13,0)</f>
        <v>0.86960000000000004</v>
      </c>
      <c r="K36" s="61">
        <f t="shared" si="3"/>
        <v>16</v>
      </c>
      <c r="L36" s="60">
        <f>VLOOKUP($A36,'Return Data'!$B$7:$R$2292,17,0)</f>
        <v>18.606999999999999</v>
      </c>
      <c r="M36" s="61">
        <f t="shared" si="4"/>
        <v>13</v>
      </c>
      <c r="N36" s="60">
        <f>VLOOKUP($A36,'Return Data'!$B$7:$R$2292,14,0)</f>
        <v>15.2416</v>
      </c>
      <c r="O36" s="61">
        <f t="shared" si="8"/>
        <v>9</v>
      </c>
      <c r="P36" s="60">
        <f>VLOOKUP($A36,'Return Data'!$B$7:$R$2292,15,0)</f>
        <v>9.2369000000000003</v>
      </c>
      <c r="Q36" s="61">
        <f t="shared" si="9"/>
        <v>15</v>
      </c>
      <c r="R36" s="60">
        <f>VLOOKUP($A36,'Return Data'!$B$7:$R$2292,16,0)</f>
        <v>11.3432</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31</v>
      </c>
      <c r="J37" s="60">
        <f>VLOOKUP($A37,'Return Data'!$B$7:$R$2292,13,0)</f>
        <v>0</v>
      </c>
      <c r="K37" s="61">
        <f t="shared" si="3"/>
        <v>20</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44881</v>
      </c>
      <c r="C38" s="60">
        <f>VLOOKUP($A38,'Return Data'!$B$7:$R$2292,4,0)</f>
        <v>443.23170561929601</v>
      </c>
      <c r="D38" s="60">
        <f>VLOOKUP($A38,'Return Data'!$B$7:$R$2292,10,0)</f>
        <v>3.2294</v>
      </c>
      <c r="E38" s="61">
        <f t="shared" si="0"/>
        <v>9</v>
      </c>
      <c r="F38" s="60">
        <f>VLOOKUP($A38,'Return Data'!$B$7:$R$2292,11,0)</f>
        <v>15.786099999999999</v>
      </c>
      <c r="G38" s="61">
        <f t="shared" si="1"/>
        <v>3</v>
      </c>
      <c r="H38" s="60">
        <f>VLOOKUP($A38,'Return Data'!$B$7:$R$2292,12,0)</f>
        <v>8.0493000000000006</v>
      </c>
      <c r="I38" s="61">
        <f t="shared" si="2"/>
        <v>4</v>
      </c>
      <c r="J38" s="60">
        <f>VLOOKUP($A38,'Return Data'!$B$7:$R$2292,13,0)</f>
        <v>5.3056000000000001</v>
      </c>
      <c r="K38" s="61">
        <f t="shared" si="3"/>
        <v>5</v>
      </c>
      <c r="L38" s="60">
        <f>VLOOKUP($A38,'Return Data'!$B$7:$R$2292,17,0)</f>
        <v>19.953800000000001</v>
      </c>
      <c r="M38" s="61">
        <f t="shared" si="4"/>
        <v>10</v>
      </c>
      <c r="N38" s="60">
        <f>VLOOKUP($A38,'Return Data'!$B$7:$R$2292,14,0)</f>
        <v>14.077999999999999</v>
      </c>
      <c r="O38" s="61">
        <f t="shared" si="8"/>
        <v>14</v>
      </c>
      <c r="P38" s="60">
        <f>VLOOKUP($A38,'Return Data'!$B$7:$R$2292,15,0)</f>
        <v>9.8234999999999992</v>
      </c>
      <c r="Q38" s="61">
        <f t="shared" si="9"/>
        <v>13</v>
      </c>
      <c r="R38" s="60">
        <f>VLOOKUP($A38,'Return Data'!$B$7:$R$2292,16,0)</f>
        <v>15.0014</v>
      </c>
      <c r="S38" s="62">
        <f t="shared" si="6"/>
        <v>5</v>
      </c>
    </row>
    <row r="39" spans="1:19" x14ac:dyDescent="0.3">
      <c r="A39" s="58" t="s">
        <v>533</v>
      </c>
      <c r="B39" s="59">
        <f>VLOOKUP($A39,'Return Data'!$B$7:$R$2292,3,0)</f>
        <v>44881</v>
      </c>
      <c r="C39" s="60">
        <f>VLOOKUP($A39,'Return Data'!$B$7:$R$2292,4,0)</f>
        <v>270.99093250747597</v>
      </c>
      <c r="D39" s="60">
        <f>VLOOKUP($A39,'Return Data'!$B$7:$R$2292,10,0)</f>
        <v>2.8249</v>
      </c>
      <c r="E39" s="61">
        <f t="shared" si="0"/>
        <v>10</v>
      </c>
      <c r="F39" s="60">
        <f>VLOOKUP($A39,'Return Data'!$B$7:$R$2292,11,0)</f>
        <v>13.275499999999999</v>
      </c>
      <c r="G39" s="61">
        <f t="shared" si="1"/>
        <v>10</v>
      </c>
      <c r="H39" s="60">
        <f>VLOOKUP($A39,'Return Data'!$B$7:$R$2292,12,0)</f>
        <v>6.5140000000000002</v>
      </c>
      <c r="I39" s="61">
        <f t="shared" si="2"/>
        <v>9</v>
      </c>
      <c r="J39" s="60">
        <f>VLOOKUP($A39,'Return Data'!$B$7:$R$2292,13,0)</f>
        <v>2.4813000000000001</v>
      </c>
      <c r="K39" s="61">
        <f t="shared" si="3"/>
        <v>10</v>
      </c>
      <c r="L39" s="60">
        <f>VLOOKUP($A39,'Return Data'!$B$7:$R$2292,17,0)</f>
        <v>22.468499999999999</v>
      </c>
      <c r="M39" s="61">
        <f t="shared" si="4"/>
        <v>4</v>
      </c>
      <c r="N39" s="60">
        <f>VLOOKUP($A39,'Return Data'!$B$7:$R$2292,14,0)</f>
        <v>17.246400000000001</v>
      </c>
      <c r="O39" s="61">
        <f t="shared" si="8"/>
        <v>5</v>
      </c>
      <c r="P39" s="60">
        <f>VLOOKUP($A39,'Return Data'!$B$7:$R$2292,15,0)</f>
        <v>9.5180000000000007</v>
      </c>
      <c r="Q39" s="61">
        <f t="shared" si="9"/>
        <v>14</v>
      </c>
      <c r="R39" s="60">
        <f>VLOOKUP($A39,'Return Data'!$B$7:$R$2292,16,0)</f>
        <v>12.558400000000001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2.2604624999999996</v>
      </c>
      <c r="E41" s="69"/>
      <c r="F41" s="70">
        <f>AVERAGE(F8:F39)</f>
        <v>12.017478125</v>
      </c>
      <c r="G41" s="69"/>
      <c r="H41" s="70">
        <f>AVERAGE(H8:H39)</f>
        <v>4.262146875</v>
      </c>
      <c r="I41" s="69"/>
      <c r="J41" s="70">
        <f>AVERAGE(J8:J39)</f>
        <v>0.79693749999999997</v>
      </c>
      <c r="K41" s="69"/>
      <c r="L41" s="70">
        <f>AVERAGE(L8:L39)</f>
        <v>17.661203124999997</v>
      </c>
      <c r="M41" s="69"/>
      <c r="N41" s="70">
        <f>AVERAGE(N8:N39)</f>
        <v>13.938693548387096</v>
      </c>
      <c r="O41" s="69"/>
      <c r="P41" s="70">
        <f>AVERAGE(P8:P39)</f>
        <v>9.6219999999999999</v>
      </c>
      <c r="Q41" s="69"/>
      <c r="R41" s="70">
        <f>AVERAGE(R8:R39)</f>
        <v>12.013512500000001</v>
      </c>
      <c r="S41" s="71"/>
    </row>
    <row r="42" spans="1:19" x14ac:dyDescent="0.3">
      <c r="A42" s="68" t="s">
        <v>28</v>
      </c>
      <c r="B42" s="69"/>
      <c r="C42" s="69"/>
      <c r="D42" s="70">
        <f>MIN(D8:D39)</f>
        <v>0</v>
      </c>
      <c r="E42" s="69"/>
      <c r="F42" s="70">
        <f>MIN(F8:F39)</f>
        <v>0</v>
      </c>
      <c r="G42" s="69"/>
      <c r="H42" s="70">
        <f>MIN(H8:H39)</f>
        <v>-2.4561999999999999</v>
      </c>
      <c r="I42" s="69"/>
      <c r="J42" s="70">
        <f>MIN(J8:J39)</f>
        <v>-7.5037000000000003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6.5997000000000003</v>
      </c>
      <c r="E43" s="73"/>
      <c r="F43" s="74">
        <f>MAX(F8:F39)</f>
        <v>18.343800000000002</v>
      </c>
      <c r="G43" s="73"/>
      <c r="H43" s="74">
        <f>MAX(H8:H39)</f>
        <v>14.599500000000001</v>
      </c>
      <c r="I43" s="73"/>
      <c r="J43" s="74">
        <f>MAX(J8:J39)</f>
        <v>12.0669</v>
      </c>
      <c r="K43" s="73"/>
      <c r="L43" s="74">
        <f>MAX(L8:L39)</f>
        <v>36.444600000000001</v>
      </c>
      <c r="M43" s="73"/>
      <c r="N43" s="74">
        <f>MAX(N8:N39)</f>
        <v>30.095600000000001</v>
      </c>
      <c r="O43" s="73"/>
      <c r="P43" s="74">
        <f>MAX(P8:P39)</f>
        <v>19.462900000000001</v>
      </c>
      <c r="Q43" s="73"/>
      <c r="R43" s="74">
        <f>MAX(R8:R39)</f>
        <v>18.627600000000001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44881</v>
      </c>
      <c r="C8" s="60">
        <f>VLOOKUP($A8,'Return Data'!$B$7:$R$2292,4,0)</f>
        <v>57.447499999999998</v>
      </c>
      <c r="D8" s="60">
        <f>VLOOKUP($A8,'Return Data'!$B$7:$R$2292,10,0)</f>
        <v>7.3295000000000003</v>
      </c>
      <c r="E8" s="61">
        <f t="shared" ref="E8:E27" si="0">RANK(D8,D$8:D$27,0)</f>
        <v>11</v>
      </c>
      <c r="F8" s="60">
        <f>VLOOKUP($A8,'Return Data'!$B$7:$R$2292,11,0)</f>
        <v>12.6248</v>
      </c>
      <c r="G8" s="61">
        <f t="shared" ref="G8:G27" si="1">RANK(F8,F$8:F$27,0)</f>
        <v>8</v>
      </c>
      <c r="H8" s="60">
        <f>VLOOKUP($A8,'Return Data'!$B$7:$R$2292,12,0)</f>
        <v>4.4941000000000004</v>
      </c>
      <c r="I8" s="61">
        <f t="shared" ref="I8:I27" si="2">RANK(H8,H$8:H$27,0)</f>
        <v>13</v>
      </c>
      <c r="J8" s="60">
        <f>VLOOKUP($A8,'Return Data'!$B$7:$R$2292,13,0)</f>
        <v>5.4667000000000003</v>
      </c>
      <c r="K8" s="61">
        <f t="shared" ref="K8:K27" si="3">RANK(J8,J$8:J$27,0)</f>
        <v>2</v>
      </c>
      <c r="L8" s="60">
        <f>VLOOKUP($A8,'Return Data'!$B$7:$R$2292,17,0)</f>
        <v>13.1188</v>
      </c>
      <c r="M8" s="61">
        <f t="shared" ref="M8:M25" si="4">RANK(L8,L$8:L$27,0)</f>
        <v>2</v>
      </c>
      <c r="N8" s="60">
        <f>VLOOKUP($A8,'Return Data'!$B$7:$R$2292,14,0)</f>
        <v>10.3749</v>
      </c>
      <c r="O8" s="61">
        <f t="shared" ref="O8:O25" si="5">RANK(N8,N$8:N$27,0)</f>
        <v>5</v>
      </c>
      <c r="P8" s="60">
        <f>VLOOKUP($A8,'Return Data'!$B$7:$R$2292,15,0)</f>
        <v>7.4162999999999997</v>
      </c>
      <c r="Q8" s="61">
        <f t="shared" ref="Q8:Q25" si="6">RANK(P8,P$8:P$27,0)</f>
        <v>8</v>
      </c>
      <c r="R8" s="60">
        <f>VLOOKUP($A8,'Return Data'!$B$7:$R$2292,16,0)</f>
        <v>10.7576</v>
      </c>
      <c r="S8" s="62">
        <f t="shared" ref="S8:S27" si="7">RANK(R8,R$8:R$27,0)</f>
        <v>1</v>
      </c>
    </row>
    <row r="9" spans="1:20" x14ac:dyDescent="0.3">
      <c r="A9" s="58" t="s">
        <v>1504</v>
      </c>
      <c r="B9" s="59">
        <f>VLOOKUP($A9,'Return Data'!$B$7:$R$2292,3,0)</f>
        <v>44881</v>
      </c>
      <c r="C9" s="60">
        <f>VLOOKUP($A9,'Return Data'!$B$7:$R$2292,4,0)</f>
        <v>27.892800000000001</v>
      </c>
      <c r="D9" s="60">
        <f>VLOOKUP($A9,'Return Data'!$B$7:$R$2292,10,0)</f>
        <v>5.5388000000000002</v>
      </c>
      <c r="E9" s="61">
        <f t="shared" si="0"/>
        <v>15</v>
      </c>
      <c r="F9" s="60">
        <f>VLOOKUP($A9,'Return Data'!$B$7:$R$2292,11,0)</f>
        <v>11.965999999999999</v>
      </c>
      <c r="G9" s="61">
        <f t="shared" si="1"/>
        <v>12</v>
      </c>
      <c r="H9" s="60">
        <f>VLOOKUP($A9,'Return Data'!$B$7:$R$2292,12,0)</f>
        <v>3.3902999999999999</v>
      </c>
      <c r="I9" s="61">
        <f t="shared" si="2"/>
        <v>15</v>
      </c>
      <c r="J9" s="60">
        <f>VLOOKUP($A9,'Return Data'!$B$7:$R$2292,13,0)</f>
        <v>1.8826000000000001</v>
      </c>
      <c r="K9" s="61">
        <f t="shared" si="3"/>
        <v>16</v>
      </c>
      <c r="L9" s="60">
        <f>VLOOKUP($A9,'Return Data'!$B$7:$R$2292,17,0)</f>
        <v>8.6428999999999991</v>
      </c>
      <c r="M9" s="61">
        <f t="shared" si="4"/>
        <v>11</v>
      </c>
      <c r="N9" s="60">
        <f>VLOOKUP($A9,'Return Data'!$B$7:$R$2292,14,0)</f>
        <v>9.6722999999999999</v>
      </c>
      <c r="O9" s="61">
        <f t="shared" si="5"/>
        <v>9</v>
      </c>
      <c r="P9" s="60">
        <f>VLOOKUP($A9,'Return Data'!$B$7:$R$2292,15,0)</f>
        <v>7.4381000000000004</v>
      </c>
      <c r="Q9" s="61">
        <f t="shared" si="6"/>
        <v>7</v>
      </c>
      <c r="R9" s="60">
        <f>VLOOKUP($A9,'Return Data'!$B$7:$R$2292,16,0)</f>
        <v>9.1325000000000003</v>
      </c>
      <c r="S9" s="62">
        <f t="shared" si="7"/>
        <v>9</v>
      </c>
    </row>
    <row r="10" spans="1:20" x14ac:dyDescent="0.3">
      <c r="A10" s="58" t="s">
        <v>1957</v>
      </c>
      <c r="B10" s="59">
        <f>VLOOKUP($A10,'Return Data'!$B$7:$R$2292,3,0)</f>
        <v>44881</v>
      </c>
      <c r="C10" s="60">
        <f>VLOOKUP($A10,'Return Data'!$B$7:$R$2292,4,0)</f>
        <v>41.764400000000002</v>
      </c>
      <c r="D10" s="60">
        <f>VLOOKUP($A10,'Return Data'!$B$7:$R$2292,10,0)</f>
        <v>7.2625000000000002</v>
      </c>
      <c r="E10" s="61">
        <f t="shared" si="0"/>
        <v>12</v>
      </c>
      <c r="F10" s="60">
        <f>VLOOKUP($A10,'Return Data'!$B$7:$R$2292,11,0)</f>
        <v>13.134499999999999</v>
      </c>
      <c r="G10" s="61">
        <f t="shared" si="1"/>
        <v>6</v>
      </c>
      <c r="H10" s="60">
        <f>VLOOKUP($A10,'Return Data'!$B$7:$R$2292,12,0)</f>
        <v>4.8315000000000001</v>
      </c>
      <c r="I10" s="61">
        <f t="shared" si="2"/>
        <v>10</v>
      </c>
      <c r="J10" s="60">
        <f>VLOOKUP($A10,'Return Data'!$B$7:$R$2292,13,0)</f>
        <v>3.3245</v>
      </c>
      <c r="K10" s="61">
        <f t="shared" si="3"/>
        <v>12</v>
      </c>
      <c r="L10" s="60">
        <f>VLOOKUP($A10,'Return Data'!$B$7:$R$2292,17,0)</f>
        <v>7.6755000000000004</v>
      </c>
      <c r="M10" s="61">
        <f t="shared" si="4"/>
        <v>14</v>
      </c>
      <c r="N10" s="60">
        <f>VLOOKUP($A10,'Return Data'!$B$7:$R$2292,14,0)</f>
        <v>7.8411</v>
      </c>
      <c r="O10" s="61">
        <f t="shared" si="5"/>
        <v>13</v>
      </c>
      <c r="P10" s="60">
        <f>VLOOKUP($A10,'Return Data'!$B$7:$R$2292,15,0)</f>
        <v>7.7607999999999997</v>
      </c>
      <c r="Q10" s="61">
        <f t="shared" si="6"/>
        <v>5</v>
      </c>
      <c r="R10" s="60">
        <f>VLOOKUP($A10,'Return Data'!$B$7:$R$2292,16,0)</f>
        <v>9.4504000000000001</v>
      </c>
      <c r="S10" s="62">
        <f t="shared" si="7"/>
        <v>8</v>
      </c>
    </row>
    <row r="11" spans="1:20" x14ac:dyDescent="0.3">
      <c r="A11" s="58" t="s">
        <v>2011</v>
      </c>
      <c r="B11" s="59">
        <f>VLOOKUP($A11,'Return Data'!$B$7:$R$2292,3,0)</f>
        <v>44881</v>
      </c>
      <c r="C11" s="60">
        <f>VLOOKUP($A11,'Return Data'!$B$7:$R$2292,4,0)</f>
        <v>29.346800000000002</v>
      </c>
      <c r="D11" s="60">
        <f>VLOOKUP($A11,'Return Data'!$B$7:$R$2292,10,0)</f>
        <v>6.1467999999999998</v>
      </c>
      <c r="E11" s="61">
        <f t="shared" si="0"/>
        <v>14</v>
      </c>
      <c r="F11" s="60">
        <f>VLOOKUP($A11,'Return Data'!$B$7:$R$2292,11,0)</f>
        <v>10.8003</v>
      </c>
      <c r="G11" s="61">
        <f t="shared" si="1"/>
        <v>15</v>
      </c>
      <c r="H11" s="60">
        <f>VLOOKUP($A11,'Return Data'!$B$7:$R$2292,12,0)</f>
        <v>30.034400000000002</v>
      </c>
      <c r="I11" s="61">
        <f t="shared" si="2"/>
        <v>1</v>
      </c>
      <c r="J11" s="60">
        <f>VLOOKUP($A11,'Return Data'!$B$7:$R$2292,13,0)</f>
        <v>21.463000000000001</v>
      </c>
      <c r="K11" s="61">
        <f t="shared" si="3"/>
        <v>1</v>
      </c>
      <c r="L11" s="60">
        <f>VLOOKUP($A11,'Return Data'!$B$7:$R$2292,17,0)</f>
        <v>16.320499999999999</v>
      </c>
      <c r="M11" s="61">
        <f t="shared" si="4"/>
        <v>1</v>
      </c>
      <c r="N11" s="60">
        <f>VLOOKUP($A11,'Return Data'!$B$7:$R$2292,14,0)</f>
        <v>14.497400000000001</v>
      </c>
      <c r="O11" s="61">
        <f t="shared" si="5"/>
        <v>1</v>
      </c>
      <c r="P11" s="60">
        <f>VLOOKUP($A11,'Return Data'!$B$7:$R$2292,15,0)</f>
        <v>6.8639999999999999</v>
      </c>
      <c r="Q11" s="61">
        <f t="shared" si="6"/>
        <v>13</v>
      </c>
      <c r="R11" s="60">
        <f>VLOOKUP($A11,'Return Data'!$B$7:$R$2292,16,0)</f>
        <v>8.5744000000000007</v>
      </c>
      <c r="S11" s="62">
        <f t="shared" si="7"/>
        <v>11</v>
      </c>
    </row>
    <row r="12" spans="1:20" x14ac:dyDescent="0.3">
      <c r="A12" s="58" t="s">
        <v>1506</v>
      </c>
      <c r="B12" s="59">
        <f>VLOOKUP($A12,'Return Data'!$B$7:$R$2292,3,0)</f>
        <v>44881</v>
      </c>
      <c r="C12" s="60">
        <f>VLOOKUP($A12,'Return Data'!$B$7:$R$2292,4,0)</f>
        <v>86.133799999999994</v>
      </c>
      <c r="D12" s="60">
        <f>VLOOKUP($A12,'Return Data'!$B$7:$R$2292,10,0)</f>
        <v>7.4535999999999998</v>
      </c>
      <c r="E12" s="61">
        <f t="shared" si="0"/>
        <v>10</v>
      </c>
      <c r="F12" s="60">
        <f>VLOOKUP($A12,'Return Data'!$B$7:$R$2292,11,0)</f>
        <v>13.382199999999999</v>
      </c>
      <c r="G12" s="61">
        <f t="shared" si="1"/>
        <v>4</v>
      </c>
      <c r="H12" s="60">
        <f>VLOOKUP($A12,'Return Data'!$B$7:$R$2292,12,0)</f>
        <v>5.1227999999999998</v>
      </c>
      <c r="I12" s="61">
        <f t="shared" si="2"/>
        <v>8</v>
      </c>
      <c r="J12" s="60">
        <f>VLOOKUP($A12,'Return Data'!$B$7:$R$2292,13,0)</f>
        <v>3.4655999999999998</v>
      </c>
      <c r="K12" s="61">
        <f t="shared" si="3"/>
        <v>11</v>
      </c>
      <c r="L12" s="60">
        <f>VLOOKUP($A12,'Return Data'!$B$7:$R$2292,17,0)</f>
        <v>9.0443999999999996</v>
      </c>
      <c r="M12" s="61">
        <f t="shared" si="4"/>
        <v>9</v>
      </c>
      <c r="N12" s="60">
        <f>VLOOKUP($A12,'Return Data'!$B$7:$R$2292,14,0)</f>
        <v>10.314399999999999</v>
      </c>
      <c r="O12" s="61">
        <f t="shared" si="5"/>
        <v>6</v>
      </c>
      <c r="P12" s="60">
        <f>VLOOKUP($A12,'Return Data'!$B$7:$R$2292,15,0)</f>
        <v>9.3031000000000006</v>
      </c>
      <c r="Q12" s="61">
        <f t="shared" si="6"/>
        <v>2</v>
      </c>
      <c r="R12" s="60">
        <f>VLOOKUP($A12,'Return Data'!$B$7:$R$2292,16,0)</f>
        <v>9.8485999999999994</v>
      </c>
      <c r="S12" s="62">
        <f t="shared" si="7"/>
        <v>4</v>
      </c>
    </row>
    <row r="13" spans="1:20" x14ac:dyDescent="0.3">
      <c r="A13" s="58" t="s">
        <v>1507</v>
      </c>
      <c r="B13" s="59">
        <f>VLOOKUP($A13,'Return Data'!$B$7:$R$2292,3,0)</f>
        <v>44881</v>
      </c>
      <c r="C13" s="60">
        <f>VLOOKUP($A13,'Return Data'!$B$7:$R$2292,4,0)</f>
        <v>49.713999999999999</v>
      </c>
      <c r="D13" s="60">
        <f>VLOOKUP($A13,'Return Data'!$B$7:$R$2292,10,0)</f>
        <v>6.2721</v>
      </c>
      <c r="E13" s="61">
        <f t="shared" si="0"/>
        <v>13</v>
      </c>
      <c r="F13" s="60">
        <f>VLOOKUP($A13,'Return Data'!$B$7:$R$2292,11,0)</f>
        <v>9.9160000000000004</v>
      </c>
      <c r="G13" s="61">
        <f t="shared" si="1"/>
        <v>17</v>
      </c>
      <c r="H13" s="60">
        <f>VLOOKUP($A13,'Return Data'!$B$7:$R$2292,12,0)</f>
        <v>3.1682999999999999</v>
      </c>
      <c r="I13" s="61">
        <f t="shared" si="2"/>
        <v>16</v>
      </c>
      <c r="J13" s="60">
        <f>VLOOKUP($A13,'Return Data'!$B$7:$R$2292,13,0)</f>
        <v>3.5436999999999999</v>
      </c>
      <c r="K13" s="61">
        <f t="shared" si="3"/>
        <v>10</v>
      </c>
      <c r="L13" s="60">
        <f>VLOOKUP($A13,'Return Data'!$B$7:$R$2292,17,0)</f>
        <v>8.0297999999999998</v>
      </c>
      <c r="M13" s="61">
        <f t="shared" si="4"/>
        <v>13</v>
      </c>
      <c r="N13" s="60">
        <f>VLOOKUP($A13,'Return Data'!$B$7:$R$2292,14,0)</f>
        <v>8.2248999999999999</v>
      </c>
      <c r="O13" s="61">
        <f t="shared" si="5"/>
        <v>12</v>
      </c>
      <c r="P13" s="60">
        <f>VLOOKUP($A13,'Return Data'!$B$7:$R$2292,15,0)</f>
        <v>6.0122999999999998</v>
      </c>
      <c r="Q13" s="61">
        <f t="shared" si="6"/>
        <v>18</v>
      </c>
      <c r="R13" s="60">
        <f>VLOOKUP($A13,'Return Data'!$B$7:$R$2292,16,0)</f>
        <v>8.2441999999999993</v>
      </c>
      <c r="S13" s="62">
        <f t="shared" si="7"/>
        <v>15</v>
      </c>
    </row>
    <row r="14" spans="1:20" x14ac:dyDescent="0.3">
      <c r="A14" s="58" t="s">
        <v>1508</v>
      </c>
      <c r="B14" s="59">
        <f>VLOOKUP($A14,'Return Data'!$B$7:$R$2292,3,0)</f>
        <v>44881</v>
      </c>
      <c r="C14" s="60">
        <f>VLOOKUP($A14,'Return Data'!$B$7:$R$2292,4,0)</f>
        <v>76.104100000000003</v>
      </c>
      <c r="D14" s="60">
        <f>VLOOKUP($A14,'Return Data'!$B$7:$R$2292,10,0)</f>
        <v>9.2858000000000001</v>
      </c>
      <c r="E14" s="61">
        <f t="shared" si="0"/>
        <v>3</v>
      </c>
      <c r="F14" s="60">
        <f>VLOOKUP($A14,'Return Data'!$B$7:$R$2292,11,0)</f>
        <v>13.8361</v>
      </c>
      <c r="G14" s="61">
        <f t="shared" si="1"/>
        <v>3</v>
      </c>
      <c r="H14" s="60">
        <f>VLOOKUP($A14,'Return Data'!$B$7:$R$2292,12,0)</f>
        <v>5.9720000000000004</v>
      </c>
      <c r="I14" s="61">
        <f t="shared" si="2"/>
        <v>6</v>
      </c>
      <c r="J14" s="60">
        <f>VLOOKUP($A14,'Return Data'!$B$7:$R$2292,13,0)</f>
        <v>3.8664999999999998</v>
      </c>
      <c r="K14" s="61">
        <f t="shared" si="3"/>
        <v>9</v>
      </c>
      <c r="L14" s="60">
        <f>VLOOKUP($A14,'Return Data'!$B$7:$R$2292,17,0)</f>
        <v>8.0571000000000002</v>
      </c>
      <c r="M14" s="61">
        <f t="shared" si="4"/>
        <v>12</v>
      </c>
      <c r="N14" s="60">
        <f>VLOOKUP($A14,'Return Data'!$B$7:$R$2292,14,0)</f>
        <v>7.5346000000000002</v>
      </c>
      <c r="O14" s="61">
        <f t="shared" si="5"/>
        <v>14</v>
      </c>
      <c r="P14" s="60">
        <f>VLOOKUP($A14,'Return Data'!$B$7:$R$2292,15,0)</f>
        <v>6.88</v>
      </c>
      <c r="Q14" s="61">
        <f t="shared" si="6"/>
        <v>12</v>
      </c>
      <c r="R14" s="60">
        <f>VLOOKUP($A14,'Return Data'!$B$7:$R$2292,16,0)</f>
        <v>9.0077999999999996</v>
      </c>
      <c r="S14" s="62">
        <f t="shared" si="7"/>
        <v>10</v>
      </c>
    </row>
    <row r="15" spans="1:20" x14ac:dyDescent="0.3">
      <c r="A15" s="58" t="s">
        <v>1510</v>
      </c>
      <c r="B15" s="59">
        <f>VLOOKUP($A15,'Return Data'!$B$7:$R$2292,3,0)</f>
        <v>44881</v>
      </c>
      <c r="C15" s="60">
        <f>VLOOKUP($A15,'Return Data'!$B$7:$R$2292,4,0)</f>
        <v>65.631</v>
      </c>
      <c r="D15" s="60">
        <f>VLOOKUP($A15,'Return Data'!$B$7:$R$2292,10,0)</f>
        <v>11.356</v>
      </c>
      <c r="E15" s="61">
        <f t="shared" si="0"/>
        <v>1</v>
      </c>
      <c r="F15" s="60">
        <f>VLOOKUP($A15,'Return Data'!$B$7:$R$2292,11,0)</f>
        <v>14.787599999999999</v>
      </c>
      <c r="G15" s="61">
        <f t="shared" si="1"/>
        <v>2</v>
      </c>
      <c r="H15" s="60">
        <f>VLOOKUP($A15,'Return Data'!$B$7:$R$2292,12,0)</f>
        <v>6.7765000000000004</v>
      </c>
      <c r="I15" s="61">
        <f t="shared" si="2"/>
        <v>2</v>
      </c>
      <c r="J15" s="60">
        <f>VLOOKUP($A15,'Return Data'!$B$7:$R$2292,13,0)</f>
        <v>5.0525000000000002</v>
      </c>
      <c r="K15" s="61">
        <f t="shared" si="3"/>
        <v>5</v>
      </c>
      <c r="L15" s="60">
        <f>VLOOKUP($A15,'Return Data'!$B$7:$R$2292,17,0)</f>
        <v>12.095000000000001</v>
      </c>
      <c r="M15" s="61">
        <f t="shared" si="4"/>
        <v>4</v>
      </c>
      <c r="N15" s="60">
        <f>VLOOKUP($A15,'Return Data'!$B$7:$R$2292,14,0)</f>
        <v>10.478400000000001</v>
      </c>
      <c r="O15" s="61">
        <f t="shared" si="5"/>
        <v>4</v>
      </c>
      <c r="P15" s="60">
        <f>VLOOKUP($A15,'Return Data'!$B$7:$R$2292,15,0)</f>
        <v>7.6935000000000002</v>
      </c>
      <c r="Q15" s="61">
        <f t="shared" si="6"/>
        <v>6</v>
      </c>
      <c r="R15" s="60">
        <f>VLOOKUP($A15,'Return Data'!$B$7:$R$2292,16,0)</f>
        <v>9.6249000000000002</v>
      </c>
      <c r="S15" s="62">
        <f t="shared" si="7"/>
        <v>6</v>
      </c>
    </row>
    <row r="16" spans="1:20" x14ac:dyDescent="0.3">
      <c r="A16" s="58" t="s">
        <v>1511</v>
      </c>
      <c r="B16" s="59">
        <f>VLOOKUP($A16,'Return Data'!$B$7:$R$2292,3,0)</f>
        <v>44881</v>
      </c>
      <c r="C16" s="60">
        <f>VLOOKUP($A16,'Return Data'!$B$7:$R$2292,4,0)</f>
        <v>51.023699999999998</v>
      </c>
      <c r="D16" s="60">
        <f>VLOOKUP($A16,'Return Data'!$B$7:$R$2292,10,0)</f>
        <v>5.0796999999999999</v>
      </c>
      <c r="E16" s="61">
        <f t="shared" si="0"/>
        <v>16</v>
      </c>
      <c r="F16" s="60">
        <f>VLOOKUP($A16,'Return Data'!$B$7:$R$2292,11,0)</f>
        <v>12.2766</v>
      </c>
      <c r="G16" s="61">
        <f t="shared" si="1"/>
        <v>10</v>
      </c>
      <c r="H16" s="60">
        <f>VLOOKUP($A16,'Return Data'!$B$7:$R$2292,12,0)</f>
        <v>2.3254999999999999</v>
      </c>
      <c r="I16" s="61">
        <f t="shared" si="2"/>
        <v>17</v>
      </c>
      <c r="J16" s="60">
        <f>VLOOKUP($A16,'Return Data'!$B$7:$R$2292,13,0)</f>
        <v>1.7945</v>
      </c>
      <c r="K16" s="61">
        <f t="shared" si="3"/>
        <v>17</v>
      </c>
      <c r="L16" s="60">
        <f>VLOOKUP($A16,'Return Data'!$B$7:$R$2292,17,0)</f>
        <v>7.5583</v>
      </c>
      <c r="M16" s="61">
        <f t="shared" si="4"/>
        <v>15</v>
      </c>
      <c r="N16" s="60">
        <f>VLOOKUP($A16,'Return Data'!$B$7:$R$2292,14,0)</f>
        <v>8.5290999999999997</v>
      </c>
      <c r="O16" s="61">
        <f t="shared" si="5"/>
        <v>11</v>
      </c>
      <c r="P16" s="60">
        <f>VLOOKUP($A16,'Return Data'!$B$7:$R$2292,15,0)</f>
        <v>7.2270000000000003</v>
      </c>
      <c r="Q16" s="61">
        <f t="shared" si="6"/>
        <v>10</v>
      </c>
      <c r="R16" s="60">
        <f>VLOOKUP($A16,'Return Data'!$B$7:$R$2292,16,0)</f>
        <v>8.5488999999999997</v>
      </c>
      <c r="S16" s="62">
        <f t="shared" si="7"/>
        <v>12</v>
      </c>
    </row>
    <row r="17" spans="1:19" x14ac:dyDescent="0.3">
      <c r="A17" s="58" t="s">
        <v>1512</v>
      </c>
      <c r="B17" s="59">
        <f>VLOOKUP($A17,'Return Data'!$B$7:$R$2292,3,0)</f>
        <v>44881</v>
      </c>
      <c r="C17" s="60">
        <f>VLOOKUP($A17,'Return Data'!$B$7:$R$2292,4,0)</f>
        <v>62.562899999999999</v>
      </c>
      <c r="D17" s="60">
        <f>VLOOKUP($A17,'Return Data'!$B$7:$R$2292,10,0)</f>
        <v>8.7784999999999993</v>
      </c>
      <c r="E17" s="61">
        <f t="shared" si="0"/>
        <v>5</v>
      </c>
      <c r="F17" s="60">
        <f>VLOOKUP($A17,'Return Data'!$B$7:$R$2292,11,0)</f>
        <v>12.587400000000001</v>
      </c>
      <c r="G17" s="61">
        <f t="shared" si="1"/>
        <v>9</v>
      </c>
      <c r="H17" s="60">
        <f>VLOOKUP($A17,'Return Data'!$B$7:$R$2292,12,0)</f>
        <v>6.5811999999999999</v>
      </c>
      <c r="I17" s="61">
        <f t="shared" si="2"/>
        <v>3</v>
      </c>
      <c r="J17" s="60">
        <f>VLOOKUP($A17,'Return Data'!$B$7:$R$2292,13,0)</f>
        <v>5.4160000000000004</v>
      </c>
      <c r="K17" s="61">
        <f t="shared" si="3"/>
        <v>3</v>
      </c>
      <c r="L17" s="60">
        <f>VLOOKUP($A17,'Return Data'!$B$7:$R$2292,17,0)</f>
        <v>9.5463000000000005</v>
      </c>
      <c r="M17" s="61">
        <f t="shared" si="4"/>
        <v>8</v>
      </c>
      <c r="N17" s="60">
        <f>VLOOKUP($A17,'Return Data'!$B$7:$R$2292,14,0)</f>
        <v>9.7509999999999994</v>
      </c>
      <c r="O17" s="61">
        <f t="shared" si="5"/>
        <v>7</v>
      </c>
      <c r="P17" s="60">
        <f>VLOOKUP($A17,'Return Data'!$B$7:$R$2292,15,0)</f>
        <v>9.0665999999999993</v>
      </c>
      <c r="Q17" s="61">
        <f t="shared" si="6"/>
        <v>3</v>
      </c>
      <c r="R17" s="60">
        <f>VLOOKUP($A17,'Return Data'!$B$7:$R$2292,16,0)</f>
        <v>10.6546</v>
      </c>
      <c r="S17" s="62">
        <f t="shared" si="7"/>
        <v>3</v>
      </c>
    </row>
    <row r="18" spans="1:19" x14ac:dyDescent="0.3">
      <c r="A18" s="58" t="s">
        <v>1513</v>
      </c>
      <c r="B18" s="59">
        <f>VLOOKUP($A18,'Return Data'!$B$7:$R$2292,3,0)</f>
        <v>44881</v>
      </c>
      <c r="C18" s="60">
        <f>VLOOKUP($A18,'Return Data'!$B$7:$R$2292,4,0)</f>
        <v>28.475999999999999</v>
      </c>
      <c r="D18" s="60">
        <f>VLOOKUP($A18,'Return Data'!$B$7:$R$2292,10,0)</f>
        <v>1.2121999999999999</v>
      </c>
      <c r="E18" s="61">
        <f t="shared" si="0"/>
        <v>19</v>
      </c>
      <c r="F18" s="60">
        <f>VLOOKUP($A18,'Return Data'!$B$7:$R$2292,11,0)</f>
        <v>8.641</v>
      </c>
      <c r="G18" s="61">
        <f t="shared" si="1"/>
        <v>19</v>
      </c>
      <c r="H18" s="60">
        <f>VLOOKUP($A18,'Return Data'!$B$7:$R$2292,12,0)</f>
        <v>0.99380000000000002</v>
      </c>
      <c r="I18" s="61">
        <f t="shared" si="2"/>
        <v>18</v>
      </c>
      <c r="J18" s="60">
        <f>VLOOKUP($A18,'Return Data'!$B$7:$R$2292,13,0)</f>
        <v>0.57640000000000002</v>
      </c>
      <c r="K18" s="61">
        <f t="shared" si="3"/>
        <v>18</v>
      </c>
      <c r="L18" s="60">
        <f>VLOOKUP($A18,'Return Data'!$B$7:$R$2292,17,0)</f>
        <v>5.3661000000000003</v>
      </c>
      <c r="M18" s="61">
        <f t="shared" si="4"/>
        <v>19</v>
      </c>
      <c r="N18" s="60">
        <f>VLOOKUP($A18,'Return Data'!$B$7:$R$2292,14,0)</f>
        <v>5.9484000000000004</v>
      </c>
      <c r="O18" s="61">
        <f t="shared" si="5"/>
        <v>18</v>
      </c>
      <c r="P18" s="60">
        <f>VLOOKUP($A18,'Return Data'!$B$7:$R$2292,15,0)</f>
        <v>6.0511999999999997</v>
      </c>
      <c r="Q18" s="61">
        <f t="shared" si="6"/>
        <v>17</v>
      </c>
      <c r="R18" s="60">
        <f>VLOOKUP($A18,'Return Data'!$B$7:$R$2292,16,0)</f>
        <v>8.3351000000000006</v>
      </c>
      <c r="S18" s="62">
        <f t="shared" si="7"/>
        <v>14</v>
      </c>
    </row>
    <row r="19" spans="1:19" x14ac:dyDescent="0.3">
      <c r="A19" s="58" t="s">
        <v>1515</v>
      </c>
      <c r="B19" s="59">
        <f>VLOOKUP($A19,'Return Data'!$B$7:$R$2292,3,0)</f>
        <v>44881</v>
      </c>
      <c r="C19" s="60">
        <f>VLOOKUP($A19,'Return Data'!$B$7:$R$2292,4,0)</f>
        <v>49.716099999999997</v>
      </c>
      <c r="D19" s="60">
        <f>VLOOKUP($A19,'Return Data'!$B$7:$R$2292,10,0)</f>
        <v>10.718299999999999</v>
      </c>
      <c r="E19" s="61">
        <f t="shared" si="0"/>
        <v>2</v>
      </c>
      <c r="F19" s="60">
        <f>VLOOKUP($A19,'Return Data'!$B$7:$R$2292,11,0)</f>
        <v>15.372199999999999</v>
      </c>
      <c r="G19" s="61">
        <f t="shared" si="1"/>
        <v>1</v>
      </c>
      <c r="H19" s="60">
        <f>VLOOKUP($A19,'Return Data'!$B$7:$R$2292,12,0)</f>
        <v>6.4972000000000003</v>
      </c>
      <c r="I19" s="61">
        <f t="shared" si="2"/>
        <v>4</v>
      </c>
      <c r="J19" s="60">
        <f>VLOOKUP($A19,'Return Data'!$B$7:$R$2292,13,0)</f>
        <v>4.3844000000000003</v>
      </c>
      <c r="K19" s="61">
        <f t="shared" si="3"/>
        <v>6</v>
      </c>
      <c r="L19" s="60">
        <f>VLOOKUP($A19,'Return Data'!$B$7:$R$2292,17,0)</f>
        <v>12.513299999999999</v>
      </c>
      <c r="M19" s="61">
        <f t="shared" si="4"/>
        <v>3</v>
      </c>
      <c r="N19" s="60">
        <f>VLOOKUP($A19,'Return Data'!$B$7:$R$2292,14,0)</f>
        <v>12.1244</v>
      </c>
      <c r="O19" s="61">
        <f t="shared" si="5"/>
        <v>2</v>
      </c>
      <c r="P19" s="60">
        <f>VLOOKUP($A19,'Return Data'!$B$7:$R$2292,15,0)</f>
        <v>9.8437999999999999</v>
      </c>
      <c r="Q19" s="61">
        <f t="shared" si="6"/>
        <v>1</v>
      </c>
      <c r="R19" s="60">
        <f>VLOOKUP($A19,'Return Data'!$B$7:$R$2292,16,0)</f>
        <v>10.7029</v>
      </c>
      <c r="S19" s="62">
        <f t="shared" si="7"/>
        <v>2</v>
      </c>
    </row>
    <row r="20" spans="1:19" x14ac:dyDescent="0.3">
      <c r="A20" s="58" t="s">
        <v>1516</v>
      </c>
      <c r="B20" s="59">
        <f>VLOOKUP($A20,'Return Data'!$B$7:$R$2292,3,0)</f>
        <v>44881</v>
      </c>
      <c r="C20" s="60">
        <f>VLOOKUP($A20,'Return Data'!$B$7:$R$2292,4,0)</f>
        <v>46.511800000000001</v>
      </c>
      <c r="D20" s="60">
        <f>VLOOKUP($A20,'Return Data'!$B$7:$R$2292,10,0)</f>
        <v>1.8589</v>
      </c>
      <c r="E20" s="61">
        <f t="shared" si="0"/>
        <v>18</v>
      </c>
      <c r="F20" s="60">
        <f>VLOOKUP($A20,'Return Data'!$B$7:$R$2292,11,0)</f>
        <v>9.2713000000000001</v>
      </c>
      <c r="G20" s="61">
        <f t="shared" si="1"/>
        <v>18</v>
      </c>
      <c r="H20" s="60">
        <f>VLOOKUP($A20,'Return Data'!$B$7:$R$2292,12,0)</f>
        <v>0.95389999999999997</v>
      </c>
      <c r="I20" s="61">
        <f t="shared" si="2"/>
        <v>19</v>
      </c>
      <c r="J20" s="60">
        <f>VLOOKUP($A20,'Return Data'!$B$7:$R$2292,13,0)</f>
        <v>0.55969999999999998</v>
      </c>
      <c r="K20" s="61">
        <f t="shared" si="3"/>
        <v>19</v>
      </c>
      <c r="L20" s="60">
        <f>VLOOKUP($A20,'Return Data'!$B$7:$R$2292,17,0)</f>
        <v>6.5429000000000004</v>
      </c>
      <c r="M20" s="61">
        <f t="shared" si="4"/>
        <v>17</v>
      </c>
      <c r="N20" s="60">
        <f>VLOOKUP($A20,'Return Data'!$B$7:$R$2292,14,0)</f>
        <v>6.7058999999999997</v>
      </c>
      <c r="O20" s="61">
        <f t="shared" si="5"/>
        <v>16</v>
      </c>
      <c r="P20" s="60">
        <f>VLOOKUP($A20,'Return Data'!$B$7:$R$2292,15,0)</f>
        <v>6.5500999999999996</v>
      </c>
      <c r="Q20" s="61">
        <f t="shared" si="6"/>
        <v>15</v>
      </c>
      <c r="R20" s="60">
        <f>VLOOKUP($A20,'Return Data'!$B$7:$R$2292,16,0)</f>
        <v>7.6657000000000002</v>
      </c>
      <c r="S20" s="62">
        <f t="shared" si="7"/>
        <v>18</v>
      </c>
    </row>
    <row r="21" spans="1:19" x14ac:dyDescent="0.3">
      <c r="A21" s="58" t="s">
        <v>1517</v>
      </c>
      <c r="B21" s="59">
        <f>VLOOKUP($A21,'Return Data'!$B$7:$R$2292,3,0)</f>
        <v>44881</v>
      </c>
      <c r="C21" s="60">
        <f>VLOOKUP($A21,'Return Data'!$B$7:$R$2292,4,0)</f>
        <v>74.423900000000003</v>
      </c>
      <c r="D21" s="60">
        <f>VLOOKUP($A21,'Return Data'!$B$7:$R$2292,10,0)</f>
        <v>4.4641999999999999</v>
      </c>
      <c r="E21" s="61">
        <f t="shared" si="0"/>
        <v>17</v>
      </c>
      <c r="F21" s="60">
        <f>VLOOKUP($A21,'Return Data'!$B$7:$R$2292,11,0)</f>
        <v>11.8354</v>
      </c>
      <c r="G21" s="61">
        <f t="shared" si="1"/>
        <v>13</v>
      </c>
      <c r="H21" s="60">
        <f>VLOOKUP($A21,'Return Data'!$B$7:$R$2292,12,0)</f>
        <v>3.8967999999999998</v>
      </c>
      <c r="I21" s="61">
        <f t="shared" si="2"/>
        <v>14</v>
      </c>
      <c r="J21" s="60">
        <f>VLOOKUP($A21,'Return Data'!$B$7:$R$2292,13,0)</f>
        <v>2.1678999999999999</v>
      </c>
      <c r="K21" s="61">
        <f t="shared" si="3"/>
        <v>15</v>
      </c>
      <c r="L21" s="60">
        <f>VLOOKUP($A21,'Return Data'!$B$7:$R$2292,17,0)</f>
        <v>6.5419</v>
      </c>
      <c r="M21" s="61">
        <f t="shared" si="4"/>
        <v>18</v>
      </c>
      <c r="N21" s="60">
        <f>VLOOKUP($A21,'Return Data'!$B$7:$R$2292,14,0)</f>
        <v>7.3155999999999999</v>
      </c>
      <c r="O21" s="61">
        <f t="shared" si="5"/>
        <v>15</v>
      </c>
      <c r="P21" s="60">
        <f>VLOOKUP($A21,'Return Data'!$B$7:$R$2292,15,0)</f>
        <v>6.8956</v>
      </c>
      <c r="Q21" s="61">
        <f t="shared" si="6"/>
        <v>11</v>
      </c>
      <c r="R21" s="60">
        <f>VLOOKUP($A21,'Return Data'!$B$7:$R$2292,16,0)</f>
        <v>7.8442999999999996</v>
      </c>
      <c r="S21" s="62">
        <f t="shared" si="7"/>
        <v>17</v>
      </c>
    </row>
    <row r="22" spans="1:19" x14ac:dyDescent="0.3">
      <c r="A22" s="58" t="s">
        <v>1863</v>
      </c>
      <c r="B22" s="59">
        <f>VLOOKUP($A22,'Return Data'!$B$7:$R$2292,3,0)</f>
        <v>44881</v>
      </c>
      <c r="C22" s="60">
        <f>VLOOKUP($A22,'Return Data'!$B$7:$R$2292,4,0)</f>
        <v>26.484100000000002</v>
      </c>
      <c r="D22" s="60">
        <f>VLOOKUP($A22,'Return Data'!$B$7:$R$2292,10,0)</f>
        <v>8.8885000000000005</v>
      </c>
      <c r="E22" s="61">
        <f t="shared" si="0"/>
        <v>4</v>
      </c>
      <c r="F22" s="60">
        <f>VLOOKUP($A22,'Return Data'!$B$7:$R$2292,11,0)</f>
        <v>11.7112</v>
      </c>
      <c r="G22" s="61">
        <f t="shared" si="1"/>
        <v>14</v>
      </c>
      <c r="H22" s="60">
        <f>VLOOKUP($A22,'Return Data'!$B$7:$R$2292,12,0)</f>
        <v>5.0602</v>
      </c>
      <c r="I22" s="61">
        <f t="shared" si="2"/>
        <v>9</v>
      </c>
      <c r="J22" s="60">
        <f>VLOOKUP($A22,'Return Data'!$B$7:$R$2292,13,0)</f>
        <v>4.0031999999999996</v>
      </c>
      <c r="K22" s="61">
        <f t="shared" si="3"/>
        <v>7</v>
      </c>
      <c r="L22" s="60">
        <f>VLOOKUP($A22,'Return Data'!$B$7:$R$2292,17,0)</f>
        <v>7.1364000000000001</v>
      </c>
      <c r="M22" s="61">
        <f t="shared" si="4"/>
        <v>16</v>
      </c>
      <c r="N22" s="60">
        <f>VLOOKUP($A22,'Return Data'!$B$7:$R$2292,14,0)</f>
        <v>6.6346999999999996</v>
      </c>
      <c r="O22" s="61">
        <f t="shared" si="5"/>
        <v>17</v>
      </c>
      <c r="P22" s="60">
        <f>VLOOKUP($A22,'Return Data'!$B$7:$R$2292,15,0)</f>
        <v>6.7041000000000004</v>
      </c>
      <c r="Q22" s="61">
        <f t="shared" si="6"/>
        <v>14</v>
      </c>
      <c r="R22" s="60">
        <f>VLOOKUP($A22,'Return Data'!$B$7:$R$2292,16,0)</f>
        <v>8.4039000000000001</v>
      </c>
      <c r="S22" s="62">
        <f t="shared" si="7"/>
        <v>13</v>
      </c>
    </row>
    <row r="23" spans="1:19" x14ac:dyDescent="0.3">
      <c r="A23" s="58" t="s">
        <v>1518</v>
      </c>
      <c r="B23" s="59">
        <f>VLOOKUP($A23,'Return Data'!$B$7:$R$2292,3,0)</f>
        <v>44881</v>
      </c>
      <c r="C23" s="60">
        <f>VLOOKUP($A23,'Return Data'!$B$7:$R$2292,4,0)</f>
        <v>49.762</v>
      </c>
      <c r="D23" s="60">
        <f>VLOOKUP($A23,'Return Data'!$B$7:$R$2292,10,0)</f>
        <v>7.7590000000000003</v>
      </c>
      <c r="E23" s="61">
        <f t="shared" si="0"/>
        <v>9</v>
      </c>
      <c r="F23" s="60">
        <f>VLOOKUP($A23,'Return Data'!$B$7:$R$2292,11,0)</f>
        <v>10.3996</v>
      </c>
      <c r="G23" s="61">
        <f t="shared" si="1"/>
        <v>16</v>
      </c>
      <c r="H23" s="60">
        <f>VLOOKUP($A23,'Return Data'!$B$7:$R$2292,12,0)</f>
        <v>5.4005000000000001</v>
      </c>
      <c r="I23" s="61">
        <f t="shared" si="2"/>
        <v>7</v>
      </c>
      <c r="J23" s="60">
        <f>VLOOKUP($A23,'Return Data'!$B$7:$R$2292,13,0)</f>
        <v>5.3121999999999998</v>
      </c>
      <c r="K23" s="61">
        <f t="shared" si="3"/>
        <v>4</v>
      </c>
      <c r="L23" s="60">
        <f>VLOOKUP($A23,'Return Data'!$B$7:$R$2292,17,0)</f>
        <v>8.9837000000000007</v>
      </c>
      <c r="M23" s="61">
        <f t="shared" si="4"/>
        <v>10</v>
      </c>
      <c r="N23" s="60">
        <f>VLOOKUP($A23,'Return Data'!$B$7:$R$2292,14,0)</f>
        <v>2.3755999999999999</v>
      </c>
      <c r="O23" s="61">
        <f t="shared" si="5"/>
        <v>19</v>
      </c>
      <c r="P23" s="60">
        <f>VLOOKUP($A23,'Return Data'!$B$7:$R$2292,15,0)</f>
        <v>3.1427</v>
      </c>
      <c r="Q23" s="61">
        <f t="shared" si="6"/>
        <v>19</v>
      </c>
      <c r="R23" s="60">
        <f>VLOOKUP($A23,'Return Data'!$B$7:$R$2292,16,0)</f>
        <v>7.0380000000000003</v>
      </c>
      <c r="S23" s="62">
        <f t="shared" si="7"/>
        <v>19</v>
      </c>
    </row>
    <row r="24" spans="1:19" x14ac:dyDescent="0.3">
      <c r="A24" s="58" t="s">
        <v>1900</v>
      </c>
      <c r="B24" s="59">
        <f>VLOOKUP($A24,'Return Data'!$B$7:$R$2292,3,0)</f>
        <v>44881</v>
      </c>
      <c r="C24" s="60">
        <f>VLOOKUP($A24,'Return Data'!$B$7:$R$2292,4,0)</f>
        <v>59.928199999999997</v>
      </c>
      <c r="D24" s="60">
        <f>VLOOKUP($A24,'Return Data'!$B$7:$R$2292,10,0)</f>
        <v>8.3703000000000003</v>
      </c>
      <c r="E24" s="61">
        <f t="shared" si="0"/>
        <v>6</v>
      </c>
      <c r="F24" s="60">
        <f>VLOOKUP($A24,'Return Data'!$B$7:$R$2292,11,0)</f>
        <v>12.835100000000001</v>
      </c>
      <c r="G24" s="61">
        <f t="shared" si="1"/>
        <v>7</v>
      </c>
      <c r="H24" s="60">
        <f>VLOOKUP($A24,'Return Data'!$B$7:$R$2292,12,0)</f>
        <v>6.2061999999999999</v>
      </c>
      <c r="I24" s="61">
        <f t="shared" si="2"/>
        <v>5</v>
      </c>
      <c r="J24" s="60">
        <f>VLOOKUP($A24,'Return Data'!$B$7:$R$2292,13,0)</f>
        <v>3.8969999999999998</v>
      </c>
      <c r="K24" s="61">
        <f t="shared" si="3"/>
        <v>8</v>
      </c>
      <c r="L24" s="60">
        <f>VLOOKUP($A24,'Return Data'!$B$7:$R$2292,17,0)</f>
        <v>11.7201</v>
      </c>
      <c r="M24" s="61">
        <f t="shared" si="4"/>
        <v>5</v>
      </c>
      <c r="N24" s="60">
        <f>VLOOKUP($A24,'Return Data'!$B$7:$R$2292,14,0)</f>
        <v>11.192</v>
      </c>
      <c r="O24" s="61">
        <f t="shared" si="5"/>
        <v>3</v>
      </c>
      <c r="P24" s="60">
        <f>VLOOKUP($A24,'Return Data'!$B$7:$R$2292,15,0)</f>
        <v>8.5690000000000008</v>
      </c>
      <c r="Q24" s="61">
        <f t="shared" si="6"/>
        <v>4</v>
      </c>
      <c r="R24" s="60">
        <f>VLOOKUP($A24,'Return Data'!$B$7:$R$2292,16,0)</f>
        <v>9.7910000000000004</v>
      </c>
      <c r="S24" s="62">
        <f t="shared" si="7"/>
        <v>5</v>
      </c>
    </row>
    <row r="25" spans="1:19" x14ac:dyDescent="0.3">
      <c r="A25" s="58" t="s">
        <v>1520</v>
      </c>
      <c r="B25" s="59">
        <f>VLOOKUP($A25,'Return Data'!$B$7:$R$2292,3,0)</f>
        <v>44881</v>
      </c>
      <c r="C25" s="60">
        <f>VLOOKUP($A25,'Return Data'!$B$7:$R$2292,4,0)</f>
        <v>26.121700000000001</v>
      </c>
      <c r="D25" s="60">
        <f>VLOOKUP($A25,'Return Data'!$B$7:$R$2292,10,0)</f>
        <v>8.0364000000000004</v>
      </c>
      <c r="E25" s="61">
        <f t="shared" si="0"/>
        <v>8</v>
      </c>
      <c r="F25" s="60">
        <f>VLOOKUP($A25,'Return Data'!$B$7:$R$2292,11,0)</f>
        <v>11.9862</v>
      </c>
      <c r="G25" s="61">
        <f t="shared" si="1"/>
        <v>11</v>
      </c>
      <c r="H25" s="60">
        <f>VLOOKUP($A25,'Return Data'!$B$7:$R$2292,12,0)</f>
        <v>4.5614999999999997</v>
      </c>
      <c r="I25" s="61">
        <f t="shared" si="2"/>
        <v>12</v>
      </c>
      <c r="J25" s="60">
        <f>VLOOKUP($A25,'Return Data'!$B$7:$R$2292,13,0)</f>
        <v>2.9723000000000002</v>
      </c>
      <c r="K25" s="61">
        <f t="shared" si="3"/>
        <v>13</v>
      </c>
      <c r="L25" s="60">
        <f>VLOOKUP($A25,'Return Data'!$B$7:$R$2292,17,0)</f>
        <v>10.168200000000001</v>
      </c>
      <c r="M25" s="61">
        <f t="shared" si="4"/>
        <v>7</v>
      </c>
      <c r="N25" s="60">
        <f>VLOOKUP($A25,'Return Data'!$B$7:$R$2292,14,0)</f>
        <v>9.2341999999999995</v>
      </c>
      <c r="O25" s="61">
        <f t="shared" si="5"/>
        <v>10</v>
      </c>
      <c r="P25" s="60">
        <f>VLOOKUP($A25,'Return Data'!$B$7:$R$2292,15,0)</f>
        <v>6.3251999999999997</v>
      </c>
      <c r="Q25" s="61">
        <f t="shared" si="6"/>
        <v>16</v>
      </c>
      <c r="R25" s="60">
        <f>VLOOKUP($A25,'Return Data'!$B$7:$R$2292,16,0)</f>
        <v>8.2199000000000009</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44881</v>
      </c>
      <c r="C27" s="60">
        <f>VLOOKUP($A27,'Return Data'!$B$7:$R$2292,4,0)</f>
        <v>56.8917</v>
      </c>
      <c r="D27" s="60">
        <f>VLOOKUP($A27,'Return Data'!$B$7:$R$2292,10,0)</f>
        <v>8.0557999999999996</v>
      </c>
      <c r="E27" s="61">
        <f t="shared" si="0"/>
        <v>7</v>
      </c>
      <c r="F27" s="60">
        <f>VLOOKUP($A27,'Return Data'!$B$7:$R$2292,11,0)</f>
        <v>13.1843</v>
      </c>
      <c r="G27" s="61">
        <f t="shared" si="1"/>
        <v>5</v>
      </c>
      <c r="H27" s="60">
        <f>VLOOKUP($A27,'Return Data'!$B$7:$R$2292,12,0)</f>
        <v>4.7356999999999996</v>
      </c>
      <c r="I27" s="61">
        <f t="shared" si="2"/>
        <v>11</v>
      </c>
      <c r="J27" s="60">
        <f>VLOOKUP($A27,'Return Data'!$B$7:$R$2292,13,0)</f>
        <v>2.5371000000000001</v>
      </c>
      <c r="K27" s="61">
        <f t="shared" si="3"/>
        <v>14</v>
      </c>
      <c r="L27" s="60">
        <f>VLOOKUP($A27,'Return Data'!$B$7:$R$2292,17,0)</f>
        <v>10.7521</v>
      </c>
      <c r="M27" s="61">
        <f>RANK(L27,L$8:L$27,0)</f>
        <v>6</v>
      </c>
      <c r="N27" s="60">
        <f>VLOOKUP($A27,'Return Data'!$B$7:$R$2292,14,0)</f>
        <v>9.7213999999999992</v>
      </c>
      <c r="O27" s="61">
        <f>RANK(N27,N$8:N$27,0)</f>
        <v>8</v>
      </c>
      <c r="P27" s="60">
        <f>VLOOKUP($A27,'Return Data'!$B$7:$R$2292,15,0)</f>
        <v>7.3874000000000004</v>
      </c>
      <c r="Q27" s="61">
        <f>RANK(P27,P$8:P$27,0)</f>
        <v>9</v>
      </c>
      <c r="R27" s="60">
        <f>VLOOKUP($A27,'Return Data'!$B$7:$R$2292,16,0)</f>
        <v>9.5365000000000002</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6.693344999999999</v>
      </c>
      <c r="E29" s="69"/>
      <c r="F29" s="70">
        <f>AVERAGE(F8:F27)</f>
        <v>11.52739</v>
      </c>
      <c r="G29" s="69"/>
      <c r="H29" s="70">
        <f>AVERAGE(H8:H27)</f>
        <v>5.5501199999999988</v>
      </c>
      <c r="I29" s="69"/>
      <c r="J29" s="70">
        <f>AVERAGE(J8:J27)</f>
        <v>4.0842900000000011</v>
      </c>
      <c r="K29" s="69"/>
      <c r="L29" s="70">
        <f>AVERAGE(L8:L27)</f>
        <v>9.4638578947368455</v>
      </c>
      <c r="M29" s="69"/>
      <c r="N29" s="70">
        <f>AVERAGE(N8:N27)</f>
        <v>8.8668578947368406</v>
      </c>
      <c r="O29" s="69"/>
      <c r="P29" s="70">
        <f>AVERAGE(P8:P27)</f>
        <v>7.2174105263157911</v>
      </c>
      <c r="Q29" s="69"/>
      <c r="R29" s="70">
        <f>AVERAGE(R8:R27)</f>
        <v>8.5690599999999986</v>
      </c>
      <c r="S29" s="71"/>
    </row>
    <row r="30" spans="1:19" x14ac:dyDescent="0.3">
      <c r="A30" s="68" t="s">
        <v>28</v>
      </c>
      <c r="B30" s="69"/>
      <c r="C30" s="69"/>
      <c r="D30" s="70">
        <f>MIN(D8:D27)</f>
        <v>0</v>
      </c>
      <c r="E30" s="69"/>
      <c r="F30" s="70">
        <f>MIN(F8:F27)</f>
        <v>0</v>
      </c>
      <c r="G30" s="69"/>
      <c r="H30" s="70">
        <f>MIN(H8:H27)</f>
        <v>0</v>
      </c>
      <c r="I30" s="69"/>
      <c r="J30" s="70">
        <f>MIN(J8:J27)</f>
        <v>0</v>
      </c>
      <c r="K30" s="69"/>
      <c r="L30" s="70">
        <f>MIN(L8:L27)</f>
        <v>5.3661000000000003</v>
      </c>
      <c r="M30" s="69"/>
      <c r="N30" s="70">
        <f>MIN(N8:N27)</f>
        <v>2.3755999999999999</v>
      </c>
      <c r="O30" s="69"/>
      <c r="P30" s="70">
        <f>MIN(P8:P27)</f>
        <v>3.1427</v>
      </c>
      <c r="Q30" s="69"/>
      <c r="R30" s="70">
        <f>MIN(R8:R27)</f>
        <v>0</v>
      </c>
      <c r="S30" s="71"/>
    </row>
    <row r="31" spans="1:19" ht="15" thickBot="1" x14ac:dyDescent="0.35">
      <c r="A31" s="72" t="s">
        <v>29</v>
      </c>
      <c r="B31" s="73"/>
      <c r="C31" s="73"/>
      <c r="D31" s="74">
        <f>MAX(D8:D27)</f>
        <v>11.356</v>
      </c>
      <c r="E31" s="73"/>
      <c r="F31" s="74">
        <f>MAX(F8:F27)</f>
        <v>15.372199999999999</v>
      </c>
      <c r="G31" s="73"/>
      <c r="H31" s="74">
        <f>MAX(H8:H27)</f>
        <v>30.034400000000002</v>
      </c>
      <c r="I31" s="73"/>
      <c r="J31" s="74">
        <f>MAX(J8:J27)</f>
        <v>21.463000000000001</v>
      </c>
      <c r="K31" s="73"/>
      <c r="L31" s="74">
        <f>MAX(L8:L27)</f>
        <v>16.320499999999999</v>
      </c>
      <c r="M31" s="73"/>
      <c r="N31" s="74">
        <f>MAX(N8:N27)</f>
        <v>14.497400000000001</v>
      </c>
      <c r="O31" s="73"/>
      <c r="P31" s="74">
        <f>MAX(P8:P27)</f>
        <v>9.8437999999999999</v>
      </c>
      <c r="Q31" s="73"/>
      <c r="R31" s="74">
        <f>MAX(R8:R27)</f>
        <v>10.7576</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44881</v>
      </c>
      <c r="C8" s="60">
        <f>VLOOKUP($A8,'Return Data'!$B$7:$R$2292,4,0)</f>
        <v>52.686799999999998</v>
      </c>
      <c r="D8" s="60">
        <f>VLOOKUP($A8,'Return Data'!$B$7:$R$2292,10,0)</f>
        <v>6.3083</v>
      </c>
      <c r="E8" s="61">
        <f t="shared" ref="E8:E27" si="0">RANK(D8,D$8:D$27,0)</f>
        <v>10</v>
      </c>
      <c r="F8" s="60">
        <f>VLOOKUP($A8,'Return Data'!$B$7:$R$2292,11,0)</f>
        <v>11.583600000000001</v>
      </c>
      <c r="G8" s="61">
        <f t="shared" ref="G8:G27" si="1">RANK(F8,F$8:F$27,0)</f>
        <v>8</v>
      </c>
      <c r="H8" s="60">
        <f>VLOOKUP($A8,'Return Data'!$B$7:$R$2292,12,0)</f>
        <v>3.4765999999999999</v>
      </c>
      <c r="I8" s="61">
        <f t="shared" ref="I8:I27" si="2">RANK(H8,H$8:H$27,0)</f>
        <v>11</v>
      </c>
      <c r="J8" s="60">
        <f>VLOOKUP($A8,'Return Data'!$B$7:$R$2292,13,0)</f>
        <v>4.4817</v>
      </c>
      <c r="K8" s="61">
        <f t="shared" ref="K8:K27" si="3">RANK(J8,J$8:J$27,0)</f>
        <v>5</v>
      </c>
      <c r="L8" s="60">
        <f>VLOOKUP($A8,'Return Data'!$B$7:$R$2292,17,0)</f>
        <v>12.1243</v>
      </c>
      <c r="M8" s="61">
        <f t="shared" ref="M8:M25" si="4">RANK(L8,L$8:L$27,0)</f>
        <v>2</v>
      </c>
      <c r="N8" s="60">
        <f>VLOOKUP($A8,'Return Data'!$B$7:$R$2292,14,0)</f>
        <v>9.4335000000000004</v>
      </c>
      <c r="O8" s="61">
        <f t="shared" ref="O8:O25" si="5">RANK(N8,N$8:N$27,0)</f>
        <v>5</v>
      </c>
      <c r="P8" s="60">
        <f>VLOOKUP($A8,'Return Data'!$B$7:$R$2292,15,0)</f>
        <v>6.4707999999999997</v>
      </c>
      <c r="Q8" s="61">
        <f t="shared" ref="Q8:Q25" si="6">RANK(P8,P$8:P$27,0)</f>
        <v>7</v>
      </c>
      <c r="R8" s="60">
        <f>VLOOKUP($A8,'Return Data'!$B$7:$R$2292,16,0)</f>
        <v>9.3991000000000007</v>
      </c>
      <c r="S8" s="62">
        <f t="shared" ref="S8:S27" si="7">RANK(R8,R$8:R$27,0)</f>
        <v>3</v>
      </c>
    </row>
    <row r="9" spans="1:20" x14ac:dyDescent="0.3">
      <c r="A9" s="58" t="s">
        <v>1887</v>
      </c>
      <c r="B9" s="59">
        <f>VLOOKUP($A9,'Return Data'!$B$7:$R$2292,3,0)</f>
        <v>44881</v>
      </c>
      <c r="C9" s="60">
        <f>VLOOKUP($A9,'Return Data'!$B$7:$R$2292,4,0)</f>
        <v>24.6919</v>
      </c>
      <c r="D9" s="60">
        <f>VLOOKUP($A9,'Return Data'!$B$7:$R$2292,10,0)</f>
        <v>4.2050000000000001</v>
      </c>
      <c r="E9" s="61">
        <f t="shared" si="0"/>
        <v>15</v>
      </c>
      <c r="F9" s="60">
        <f>VLOOKUP($A9,'Return Data'!$B$7:$R$2292,11,0)</f>
        <v>10.5177</v>
      </c>
      <c r="G9" s="61">
        <f t="shared" si="1"/>
        <v>13</v>
      </c>
      <c r="H9" s="60">
        <f>VLOOKUP($A9,'Return Data'!$B$7:$R$2292,12,0)</f>
        <v>1.9882</v>
      </c>
      <c r="I9" s="61">
        <f t="shared" si="2"/>
        <v>16</v>
      </c>
      <c r="J9" s="60">
        <f>VLOOKUP($A9,'Return Data'!$B$7:$R$2292,13,0)</f>
        <v>0.48670000000000002</v>
      </c>
      <c r="K9" s="61">
        <f t="shared" si="3"/>
        <v>16</v>
      </c>
      <c r="L9" s="60">
        <f>VLOOKUP($A9,'Return Data'!$B$7:$R$2292,17,0)</f>
        <v>7.2763999999999998</v>
      </c>
      <c r="M9" s="61">
        <f t="shared" si="4"/>
        <v>11</v>
      </c>
      <c r="N9" s="60">
        <f>VLOOKUP($A9,'Return Data'!$B$7:$R$2292,14,0)</f>
        <v>8.4080999999999992</v>
      </c>
      <c r="O9" s="61">
        <f t="shared" si="5"/>
        <v>9</v>
      </c>
      <c r="P9" s="60">
        <f>VLOOKUP($A9,'Return Data'!$B$7:$R$2292,15,0)</f>
        <v>6.2541000000000002</v>
      </c>
      <c r="Q9" s="61">
        <f t="shared" si="6"/>
        <v>8</v>
      </c>
      <c r="R9" s="60">
        <f>VLOOKUP($A9,'Return Data'!$B$7:$R$2292,16,0)</f>
        <v>7.5964999999999998</v>
      </c>
      <c r="S9" s="62">
        <f t="shared" si="7"/>
        <v>15</v>
      </c>
    </row>
    <row r="10" spans="1:20" x14ac:dyDescent="0.3">
      <c r="A10" s="58" t="s">
        <v>1958</v>
      </c>
      <c r="B10" s="59">
        <f>VLOOKUP($A10,'Return Data'!$B$7:$R$2292,3,0)</f>
        <v>44881</v>
      </c>
      <c r="C10" s="60">
        <f>VLOOKUP($A10,'Return Data'!$B$7:$R$2292,4,0)</f>
        <v>35.6785</v>
      </c>
      <c r="D10" s="60">
        <f>VLOOKUP($A10,'Return Data'!$B$7:$R$2292,10,0)</f>
        <v>5.6837</v>
      </c>
      <c r="E10" s="61">
        <f t="shared" si="0"/>
        <v>12</v>
      </c>
      <c r="F10" s="60">
        <f>VLOOKUP($A10,'Return Data'!$B$7:$R$2292,11,0)</f>
        <v>11.5611</v>
      </c>
      <c r="G10" s="61">
        <f t="shared" si="1"/>
        <v>9</v>
      </c>
      <c r="H10" s="60">
        <f>VLOOKUP($A10,'Return Data'!$B$7:$R$2292,12,0)</f>
        <v>3.3475999999999999</v>
      </c>
      <c r="I10" s="61">
        <f t="shared" si="2"/>
        <v>13</v>
      </c>
      <c r="J10" s="60">
        <f>VLOOKUP($A10,'Return Data'!$B$7:$R$2292,13,0)</f>
        <v>1.7638</v>
      </c>
      <c r="K10" s="61">
        <f t="shared" si="3"/>
        <v>14</v>
      </c>
      <c r="L10" s="60">
        <f>VLOOKUP($A10,'Return Data'!$B$7:$R$2292,17,0)</f>
        <v>5.9512</v>
      </c>
      <c r="M10" s="61">
        <f t="shared" si="4"/>
        <v>15</v>
      </c>
      <c r="N10" s="60">
        <f>VLOOKUP($A10,'Return Data'!$B$7:$R$2292,14,0)</f>
        <v>6.1615000000000002</v>
      </c>
      <c r="O10" s="61">
        <f t="shared" si="5"/>
        <v>15</v>
      </c>
      <c r="P10" s="60">
        <f>VLOOKUP($A10,'Return Data'!$B$7:$R$2292,15,0)</f>
        <v>5.9409999999999998</v>
      </c>
      <c r="Q10" s="61">
        <f t="shared" si="6"/>
        <v>12</v>
      </c>
      <c r="R10" s="60">
        <f>VLOOKUP($A10,'Return Data'!$B$7:$R$2292,16,0)</f>
        <v>7.2557999999999998</v>
      </c>
      <c r="S10" s="62">
        <f t="shared" si="7"/>
        <v>16</v>
      </c>
    </row>
    <row r="11" spans="1:20" x14ac:dyDescent="0.3">
      <c r="A11" s="58" t="s">
        <v>2012</v>
      </c>
      <c r="B11" s="59">
        <f>VLOOKUP($A11,'Return Data'!$B$7:$R$2292,3,0)</f>
        <v>44881</v>
      </c>
      <c r="C11" s="60">
        <f>VLOOKUP($A11,'Return Data'!$B$7:$R$2292,4,0)</f>
        <v>27.945</v>
      </c>
      <c r="D11" s="60">
        <f>VLOOKUP($A11,'Return Data'!$B$7:$R$2292,10,0)</f>
        <v>5.6234999999999999</v>
      </c>
      <c r="E11" s="61">
        <f t="shared" si="0"/>
        <v>13</v>
      </c>
      <c r="F11" s="60">
        <f>VLOOKUP($A11,'Return Data'!$B$7:$R$2292,11,0)</f>
        <v>10.205299999999999</v>
      </c>
      <c r="G11" s="61">
        <f t="shared" si="1"/>
        <v>14</v>
      </c>
      <c r="H11" s="60">
        <f>VLOOKUP($A11,'Return Data'!$B$7:$R$2292,12,0)</f>
        <v>29.328099999999999</v>
      </c>
      <c r="I11" s="61">
        <f t="shared" si="2"/>
        <v>1</v>
      </c>
      <c r="J11" s="60">
        <f>VLOOKUP($A11,'Return Data'!$B$7:$R$2292,13,0)</f>
        <v>20.7806</v>
      </c>
      <c r="K11" s="61">
        <f t="shared" si="3"/>
        <v>1</v>
      </c>
      <c r="L11" s="60">
        <f>VLOOKUP($A11,'Return Data'!$B$7:$R$2292,17,0)</f>
        <v>15.6882</v>
      </c>
      <c r="M11" s="61">
        <f t="shared" si="4"/>
        <v>1</v>
      </c>
      <c r="N11" s="60">
        <f>VLOOKUP($A11,'Return Data'!$B$7:$R$2292,14,0)</f>
        <v>13.851599999999999</v>
      </c>
      <c r="O11" s="61">
        <f t="shared" si="5"/>
        <v>1</v>
      </c>
      <c r="P11" s="60">
        <f>VLOOKUP($A11,'Return Data'!$B$7:$R$2292,15,0)</f>
        <v>6.2516999999999996</v>
      </c>
      <c r="Q11" s="61">
        <f t="shared" si="6"/>
        <v>9</v>
      </c>
      <c r="R11" s="60">
        <f>VLOOKUP($A11,'Return Data'!$B$7:$R$2292,16,0)</f>
        <v>7.8049999999999997</v>
      </c>
      <c r="S11" s="62">
        <f t="shared" si="7"/>
        <v>14</v>
      </c>
    </row>
    <row r="12" spans="1:20" x14ac:dyDescent="0.3">
      <c r="A12" s="58" t="s">
        <v>1525</v>
      </c>
      <c r="B12" s="59">
        <f>VLOOKUP($A12,'Return Data'!$B$7:$R$2292,3,0)</f>
        <v>44881</v>
      </c>
      <c r="C12" s="60">
        <f>VLOOKUP($A12,'Return Data'!$B$7:$R$2292,4,0)</f>
        <v>89.292012841392904</v>
      </c>
      <c r="D12" s="60">
        <f>VLOOKUP($A12,'Return Data'!$B$7:$R$2292,10,0)</f>
        <v>6.1929999999999996</v>
      </c>
      <c r="E12" s="61">
        <f t="shared" si="0"/>
        <v>11</v>
      </c>
      <c r="F12" s="60">
        <f>VLOOKUP($A12,'Return Data'!$B$7:$R$2292,11,0)</f>
        <v>12.064299999999999</v>
      </c>
      <c r="G12" s="61">
        <f t="shared" si="1"/>
        <v>6</v>
      </c>
      <c r="H12" s="60">
        <f>VLOOKUP($A12,'Return Data'!$B$7:$R$2292,12,0)</f>
        <v>3.8472</v>
      </c>
      <c r="I12" s="61">
        <f t="shared" si="2"/>
        <v>9</v>
      </c>
      <c r="J12" s="60">
        <f>VLOOKUP($A12,'Return Data'!$B$7:$R$2292,13,0)</f>
        <v>2.1818</v>
      </c>
      <c r="K12" s="61">
        <f t="shared" si="3"/>
        <v>11</v>
      </c>
      <c r="L12" s="60">
        <f>VLOOKUP($A12,'Return Data'!$B$7:$R$2292,17,0)</f>
        <v>7.6733000000000002</v>
      </c>
      <c r="M12" s="61">
        <f t="shared" si="4"/>
        <v>10</v>
      </c>
      <c r="N12" s="60">
        <f>VLOOKUP($A12,'Return Data'!$B$7:$R$2292,14,0)</f>
        <v>8.9999000000000002</v>
      </c>
      <c r="O12" s="61">
        <f t="shared" si="5"/>
        <v>7</v>
      </c>
      <c r="P12" s="60">
        <f>VLOOKUP($A12,'Return Data'!$B$7:$R$2292,15,0)</f>
        <v>8.0787999999999993</v>
      </c>
      <c r="Q12" s="61">
        <f t="shared" si="6"/>
        <v>3</v>
      </c>
      <c r="R12" s="60">
        <f>VLOOKUP($A12,'Return Data'!$B$7:$R$2292,16,0)</f>
        <v>8.3843999999999994</v>
      </c>
      <c r="S12" s="62">
        <f t="shared" si="7"/>
        <v>9</v>
      </c>
    </row>
    <row r="13" spans="1:20" x14ac:dyDescent="0.3">
      <c r="A13" s="58" t="s">
        <v>1526</v>
      </c>
      <c r="B13" s="59">
        <f>VLOOKUP($A13,'Return Data'!$B$7:$R$2292,3,0)</f>
        <v>44881</v>
      </c>
      <c r="C13" s="60">
        <f>VLOOKUP($A13,'Return Data'!$B$7:$R$2292,4,0)</f>
        <v>44.903799999999997</v>
      </c>
      <c r="D13" s="60">
        <f>VLOOKUP($A13,'Return Data'!$B$7:$R$2292,10,0)</f>
        <v>5.5697000000000001</v>
      </c>
      <c r="E13" s="61">
        <f t="shared" si="0"/>
        <v>14</v>
      </c>
      <c r="F13" s="60">
        <f>VLOOKUP($A13,'Return Data'!$B$7:$R$2292,11,0)</f>
        <v>9.2097999999999995</v>
      </c>
      <c r="G13" s="61">
        <f t="shared" si="1"/>
        <v>17</v>
      </c>
      <c r="H13" s="60">
        <f>VLOOKUP($A13,'Return Data'!$B$7:$R$2292,12,0)</f>
        <v>2.4891000000000001</v>
      </c>
      <c r="I13" s="61">
        <f t="shared" si="2"/>
        <v>15</v>
      </c>
      <c r="J13" s="60">
        <f>VLOOKUP($A13,'Return Data'!$B$7:$R$2292,13,0)</f>
        <v>2.7989000000000002</v>
      </c>
      <c r="K13" s="61">
        <f t="shared" si="3"/>
        <v>9</v>
      </c>
      <c r="L13" s="60">
        <f>VLOOKUP($A13,'Return Data'!$B$7:$R$2292,17,0)</f>
        <v>6.7390999999999996</v>
      </c>
      <c r="M13" s="61">
        <f t="shared" si="4"/>
        <v>13</v>
      </c>
      <c r="N13" s="60">
        <f>VLOOKUP($A13,'Return Data'!$B$7:$R$2292,14,0)</f>
        <v>6.7842000000000002</v>
      </c>
      <c r="O13" s="61">
        <f t="shared" si="5"/>
        <v>12</v>
      </c>
      <c r="P13" s="60">
        <f>VLOOKUP($A13,'Return Data'!$B$7:$R$2292,15,0)</f>
        <v>4.5590000000000002</v>
      </c>
      <c r="Q13" s="61">
        <f t="shared" si="6"/>
        <v>18</v>
      </c>
      <c r="R13" s="60">
        <f>VLOOKUP($A13,'Return Data'!$B$7:$R$2292,16,0)</f>
        <v>8.4840999999999998</v>
      </c>
      <c r="S13" s="62">
        <f t="shared" si="7"/>
        <v>7</v>
      </c>
    </row>
    <row r="14" spans="1:20" x14ac:dyDescent="0.3">
      <c r="A14" s="58" t="s">
        <v>1527</v>
      </c>
      <c r="B14" s="59">
        <f>VLOOKUP($A14,'Return Data'!$B$7:$R$2292,3,0)</f>
        <v>44881</v>
      </c>
      <c r="C14" s="60">
        <f>VLOOKUP($A14,'Return Data'!$B$7:$R$2292,4,0)</f>
        <v>70.612899999999996</v>
      </c>
      <c r="D14" s="60">
        <f>VLOOKUP($A14,'Return Data'!$B$7:$R$2292,10,0)</f>
        <v>8.4429999999999996</v>
      </c>
      <c r="E14" s="61">
        <f t="shared" si="0"/>
        <v>3</v>
      </c>
      <c r="F14" s="60">
        <f>VLOOKUP($A14,'Return Data'!$B$7:$R$2292,11,0)</f>
        <v>12.956099999999999</v>
      </c>
      <c r="G14" s="61">
        <f t="shared" si="1"/>
        <v>3</v>
      </c>
      <c r="H14" s="60">
        <f>VLOOKUP($A14,'Return Data'!$B$7:$R$2292,12,0)</f>
        <v>5.0983999999999998</v>
      </c>
      <c r="I14" s="61">
        <f t="shared" si="2"/>
        <v>5</v>
      </c>
      <c r="J14" s="60">
        <f>VLOOKUP($A14,'Return Data'!$B$7:$R$2292,13,0)</f>
        <v>3.0122</v>
      </c>
      <c r="K14" s="61">
        <f t="shared" si="3"/>
        <v>7</v>
      </c>
      <c r="L14" s="60">
        <f>VLOOKUP($A14,'Return Data'!$B$7:$R$2292,17,0)</f>
        <v>7.2172999999999998</v>
      </c>
      <c r="M14" s="61">
        <f t="shared" si="4"/>
        <v>12</v>
      </c>
      <c r="N14" s="60">
        <f>VLOOKUP($A14,'Return Data'!$B$7:$R$2292,14,0)</f>
        <v>6.6712999999999996</v>
      </c>
      <c r="O14" s="61">
        <f t="shared" si="5"/>
        <v>13</v>
      </c>
      <c r="P14" s="60">
        <f>VLOOKUP($A14,'Return Data'!$B$7:$R$2292,15,0)</f>
        <v>6.0660999999999996</v>
      </c>
      <c r="Q14" s="61">
        <f t="shared" si="6"/>
        <v>10</v>
      </c>
      <c r="R14" s="60">
        <f>VLOOKUP($A14,'Return Data'!$B$7:$R$2292,16,0)</f>
        <v>9.2264999999999997</v>
      </c>
      <c r="S14" s="62">
        <f t="shared" si="7"/>
        <v>5</v>
      </c>
    </row>
    <row r="15" spans="1:20" x14ac:dyDescent="0.3">
      <c r="A15" s="58" t="s">
        <v>1529</v>
      </c>
      <c r="B15" s="59">
        <f>VLOOKUP($A15,'Return Data'!$B$7:$R$2292,3,0)</f>
        <v>44881</v>
      </c>
      <c r="C15" s="60">
        <f>VLOOKUP($A15,'Return Data'!$B$7:$R$2292,4,0)</f>
        <v>62.563400000000001</v>
      </c>
      <c r="D15" s="60">
        <f>VLOOKUP($A15,'Return Data'!$B$7:$R$2292,10,0)</f>
        <v>10.8652</v>
      </c>
      <c r="E15" s="61">
        <f t="shared" si="0"/>
        <v>1</v>
      </c>
      <c r="F15" s="60">
        <f>VLOOKUP($A15,'Return Data'!$B$7:$R$2292,11,0)</f>
        <v>14.3399</v>
      </c>
      <c r="G15" s="61">
        <f t="shared" si="1"/>
        <v>1</v>
      </c>
      <c r="H15" s="60">
        <f>VLOOKUP($A15,'Return Data'!$B$7:$R$2292,12,0)</f>
        <v>6.2933000000000003</v>
      </c>
      <c r="I15" s="61">
        <f t="shared" si="2"/>
        <v>2</v>
      </c>
      <c r="J15" s="60">
        <f>VLOOKUP($A15,'Return Data'!$B$7:$R$2292,13,0)</f>
        <v>4.5664999999999996</v>
      </c>
      <c r="K15" s="61">
        <f t="shared" si="3"/>
        <v>4</v>
      </c>
      <c r="L15" s="60">
        <f>VLOOKUP($A15,'Return Data'!$B$7:$R$2292,17,0)</f>
        <v>11.601800000000001</v>
      </c>
      <c r="M15" s="61">
        <f t="shared" si="4"/>
        <v>3</v>
      </c>
      <c r="N15" s="60">
        <f>VLOOKUP($A15,'Return Data'!$B$7:$R$2292,14,0)</f>
        <v>10.003500000000001</v>
      </c>
      <c r="O15" s="61">
        <f t="shared" si="5"/>
        <v>4</v>
      </c>
      <c r="P15" s="60">
        <f>VLOOKUP($A15,'Return Data'!$B$7:$R$2292,15,0)</f>
        <v>7.1858000000000004</v>
      </c>
      <c r="Q15" s="61">
        <f t="shared" si="6"/>
        <v>5</v>
      </c>
      <c r="R15" s="60">
        <f>VLOOKUP($A15,'Return Data'!$B$7:$R$2292,16,0)</f>
        <v>10.1854</v>
      </c>
      <c r="S15" s="62">
        <f t="shared" si="7"/>
        <v>1</v>
      </c>
    </row>
    <row r="16" spans="1:20" x14ac:dyDescent="0.3">
      <c r="A16" s="58" t="s">
        <v>1530</v>
      </c>
      <c r="B16" s="59">
        <f>VLOOKUP($A16,'Return Data'!$B$7:$R$2292,3,0)</f>
        <v>44881</v>
      </c>
      <c r="C16" s="60">
        <f>VLOOKUP($A16,'Return Data'!$B$7:$R$2292,4,0)</f>
        <v>46.6479</v>
      </c>
      <c r="D16" s="60">
        <f>VLOOKUP($A16,'Return Data'!$B$7:$R$2292,10,0)</f>
        <v>3.7658</v>
      </c>
      <c r="E16" s="61">
        <f t="shared" si="0"/>
        <v>16</v>
      </c>
      <c r="F16" s="60">
        <f>VLOOKUP($A16,'Return Data'!$B$7:$R$2292,11,0)</f>
        <v>10.906000000000001</v>
      </c>
      <c r="G16" s="61">
        <f t="shared" si="1"/>
        <v>11</v>
      </c>
      <c r="H16" s="60">
        <f>VLOOKUP($A16,'Return Data'!$B$7:$R$2292,12,0)</f>
        <v>1.0145</v>
      </c>
      <c r="I16" s="61">
        <f t="shared" si="2"/>
        <v>17</v>
      </c>
      <c r="J16" s="60">
        <f>VLOOKUP($A16,'Return Data'!$B$7:$R$2292,13,0)</f>
        <v>0.43790000000000001</v>
      </c>
      <c r="K16" s="61">
        <f t="shared" si="3"/>
        <v>17</v>
      </c>
      <c r="L16" s="60">
        <f>VLOOKUP($A16,'Return Data'!$B$7:$R$2292,17,0)</f>
        <v>5.9981999999999998</v>
      </c>
      <c r="M16" s="61">
        <f t="shared" si="4"/>
        <v>14</v>
      </c>
      <c r="N16" s="60">
        <f>VLOOKUP($A16,'Return Data'!$B$7:$R$2292,14,0)</f>
        <v>6.8266</v>
      </c>
      <c r="O16" s="61">
        <f t="shared" si="5"/>
        <v>11</v>
      </c>
      <c r="P16" s="60">
        <f>VLOOKUP($A16,'Return Data'!$B$7:$R$2292,15,0)</f>
        <v>5.8757000000000001</v>
      </c>
      <c r="Q16" s="61">
        <f t="shared" si="6"/>
        <v>14</v>
      </c>
      <c r="R16" s="60">
        <f>VLOOKUP($A16,'Return Data'!$B$7:$R$2292,16,0)</f>
        <v>8.5652000000000008</v>
      </c>
      <c r="S16" s="62">
        <f t="shared" si="7"/>
        <v>6</v>
      </c>
    </row>
    <row r="17" spans="1:19" x14ac:dyDescent="0.3">
      <c r="A17" s="58" t="s">
        <v>1531</v>
      </c>
      <c r="B17" s="59">
        <f>VLOOKUP($A17,'Return Data'!$B$7:$R$2292,3,0)</f>
        <v>44881</v>
      </c>
      <c r="C17" s="60">
        <f>VLOOKUP($A17,'Return Data'!$B$7:$R$2292,4,0)</f>
        <v>58.020200000000003</v>
      </c>
      <c r="D17" s="60">
        <f>VLOOKUP($A17,'Return Data'!$B$7:$R$2292,10,0)</f>
        <v>8.0051000000000005</v>
      </c>
      <c r="E17" s="61">
        <f t="shared" si="0"/>
        <v>4</v>
      </c>
      <c r="F17" s="60">
        <f>VLOOKUP($A17,'Return Data'!$B$7:$R$2292,11,0)</f>
        <v>11.7859</v>
      </c>
      <c r="G17" s="61">
        <f t="shared" si="1"/>
        <v>7</v>
      </c>
      <c r="H17" s="60">
        <f>VLOOKUP($A17,'Return Data'!$B$7:$R$2292,12,0)</f>
        <v>5.7877000000000001</v>
      </c>
      <c r="I17" s="61">
        <f t="shared" si="2"/>
        <v>3</v>
      </c>
      <c r="J17" s="60">
        <f>VLOOKUP($A17,'Return Data'!$B$7:$R$2292,13,0)</f>
        <v>4.6012000000000004</v>
      </c>
      <c r="K17" s="61">
        <f t="shared" si="3"/>
        <v>3</v>
      </c>
      <c r="L17" s="60">
        <f>VLOOKUP($A17,'Return Data'!$B$7:$R$2292,17,0)</f>
        <v>8.6211000000000002</v>
      </c>
      <c r="M17" s="61">
        <f t="shared" si="4"/>
        <v>8</v>
      </c>
      <c r="N17" s="60">
        <f>VLOOKUP($A17,'Return Data'!$B$7:$R$2292,14,0)</f>
        <v>8.8819999999999997</v>
      </c>
      <c r="O17" s="61">
        <f t="shared" si="5"/>
        <v>8</v>
      </c>
      <c r="P17" s="60">
        <f>VLOOKUP($A17,'Return Data'!$B$7:$R$2292,15,0)</f>
        <v>8.2459000000000007</v>
      </c>
      <c r="Q17" s="61">
        <f t="shared" si="6"/>
        <v>2</v>
      </c>
      <c r="R17" s="60">
        <f>VLOOKUP($A17,'Return Data'!$B$7:$R$2292,16,0)</f>
        <v>9.8895</v>
      </c>
      <c r="S17" s="62">
        <f t="shared" si="7"/>
        <v>2</v>
      </c>
    </row>
    <row r="18" spans="1:19" x14ac:dyDescent="0.3">
      <c r="A18" s="58" t="s">
        <v>1532</v>
      </c>
      <c r="B18" s="59">
        <f>VLOOKUP($A18,'Return Data'!$B$7:$R$2292,3,0)</f>
        <v>44881</v>
      </c>
      <c r="C18" s="60">
        <f>VLOOKUP($A18,'Return Data'!$B$7:$R$2292,4,0)</f>
        <v>26.0839</v>
      </c>
      <c r="D18" s="60">
        <f>VLOOKUP($A18,'Return Data'!$B$7:$R$2292,10,0)</f>
        <v>0.2626</v>
      </c>
      <c r="E18" s="61">
        <f t="shared" si="0"/>
        <v>19</v>
      </c>
      <c r="F18" s="60">
        <f>VLOOKUP($A18,'Return Data'!$B$7:$R$2292,11,0)</f>
        <v>7.6520000000000001</v>
      </c>
      <c r="G18" s="61">
        <f t="shared" si="1"/>
        <v>19</v>
      </c>
      <c r="H18" s="60">
        <f>VLOOKUP($A18,'Return Data'!$B$7:$R$2292,12,0)</f>
        <v>4.82E-2</v>
      </c>
      <c r="I18" s="61">
        <f t="shared" si="2"/>
        <v>19</v>
      </c>
      <c r="J18" s="60">
        <f>VLOOKUP($A18,'Return Data'!$B$7:$R$2292,13,0)</f>
        <v>-0.37580000000000002</v>
      </c>
      <c r="K18" s="61">
        <f t="shared" si="3"/>
        <v>20</v>
      </c>
      <c r="L18" s="60">
        <f>VLOOKUP($A18,'Return Data'!$B$7:$R$2292,17,0)</f>
        <v>4.3800999999999997</v>
      </c>
      <c r="M18" s="61">
        <f t="shared" si="4"/>
        <v>19</v>
      </c>
      <c r="N18" s="60">
        <f>VLOOKUP($A18,'Return Data'!$B$7:$R$2292,14,0)</f>
        <v>4.9621000000000004</v>
      </c>
      <c r="O18" s="61">
        <f t="shared" si="5"/>
        <v>17</v>
      </c>
      <c r="P18" s="60">
        <f>VLOOKUP($A18,'Return Data'!$B$7:$R$2292,15,0)</f>
        <v>5.1002000000000001</v>
      </c>
      <c r="Q18" s="61">
        <f t="shared" si="6"/>
        <v>16</v>
      </c>
      <c r="R18" s="60">
        <f>VLOOKUP($A18,'Return Data'!$B$7:$R$2292,16,0)</f>
        <v>7.8212000000000002</v>
      </c>
      <c r="S18" s="62">
        <f t="shared" si="7"/>
        <v>13</v>
      </c>
    </row>
    <row r="19" spans="1:19" x14ac:dyDescent="0.3">
      <c r="A19" s="58" t="s">
        <v>1534</v>
      </c>
      <c r="B19" s="59">
        <f>VLOOKUP($A19,'Return Data'!$B$7:$R$2292,3,0)</f>
        <v>44881</v>
      </c>
      <c r="C19" s="60">
        <f>VLOOKUP($A19,'Return Data'!$B$7:$R$2292,4,0)</f>
        <v>44.5274</v>
      </c>
      <c r="D19" s="60">
        <f>VLOOKUP($A19,'Return Data'!$B$7:$R$2292,10,0)</f>
        <v>9.3032000000000004</v>
      </c>
      <c r="E19" s="61">
        <f t="shared" si="0"/>
        <v>2</v>
      </c>
      <c r="F19" s="60">
        <f>VLOOKUP($A19,'Return Data'!$B$7:$R$2292,11,0)</f>
        <v>13.883100000000001</v>
      </c>
      <c r="G19" s="61">
        <f t="shared" si="1"/>
        <v>2</v>
      </c>
      <c r="H19" s="60">
        <f>VLOOKUP($A19,'Return Data'!$B$7:$R$2292,12,0)</f>
        <v>5.0472999999999999</v>
      </c>
      <c r="I19" s="61">
        <f t="shared" si="2"/>
        <v>6</v>
      </c>
      <c r="J19" s="60">
        <f>VLOOKUP($A19,'Return Data'!$B$7:$R$2292,13,0)</f>
        <v>2.9394999999999998</v>
      </c>
      <c r="K19" s="61">
        <f t="shared" si="3"/>
        <v>8</v>
      </c>
      <c r="L19" s="60">
        <f>VLOOKUP($A19,'Return Data'!$B$7:$R$2292,17,0)</f>
        <v>11.0169</v>
      </c>
      <c r="M19" s="61">
        <f t="shared" si="4"/>
        <v>5</v>
      </c>
      <c r="N19" s="60">
        <f>VLOOKUP($A19,'Return Data'!$B$7:$R$2292,14,0)</f>
        <v>10.7037</v>
      </c>
      <c r="O19" s="61">
        <f t="shared" si="5"/>
        <v>2</v>
      </c>
      <c r="P19" s="60">
        <f>VLOOKUP($A19,'Return Data'!$B$7:$R$2292,15,0)</f>
        <v>8.4587000000000003</v>
      </c>
      <c r="Q19" s="61">
        <f t="shared" si="6"/>
        <v>1</v>
      </c>
      <c r="R19" s="60">
        <f>VLOOKUP($A19,'Return Data'!$B$7:$R$2292,16,0)</f>
        <v>8.1913</v>
      </c>
      <c r="S19" s="62">
        <f t="shared" si="7"/>
        <v>11</v>
      </c>
    </row>
    <row r="20" spans="1:19" x14ac:dyDescent="0.3">
      <c r="A20" s="58" t="s">
        <v>1535</v>
      </c>
      <c r="B20" s="59">
        <f>VLOOKUP($A20,'Return Data'!$B$7:$R$2292,3,0)</f>
        <v>44881</v>
      </c>
      <c r="C20" s="60">
        <f>VLOOKUP($A20,'Return Data'!$B$7:$R$2292,4,0)</f>
        <v>43.566200000000002</v>
      </c>
      <c r="D20" s="60">
        <f>VLOOKUP($A20,'Return Data'!$B$7:$R$2292,10,0)</f>
        <v>1.1853</v>
      </c>
      <c r="E20" s="61">
        <f t="shared" si="0"/>
        <v>18</v>
      </c>
      <c r="F20" s="60">
        <f>VLOOKUP($A20,'Return Data'!$B$7:$R$2292,11,0)</f>
        <v>8.5701000000000001</v>
      </c>
      <c r="G20" s="61">
        <f t="shared" si="1"/>
        <v>18</v>
      </c>
      <c r="H20" s="60">
        <f>VLOOKUP($A20,'Return Data'!$B$7:$R$2292,12,0)</f>
        <v>0.28910000000000002</v>
      </c>
      <c r="I20" s="61">
        <f t="shared" si="2"/>
        <v>18</v>
      </c>
      <c r="J20" s="60">
        <f>VLOOKUP($A20,'Return Data'!$B$7:$R$2292,13,0)</f>
        <v>-9.6799999999999997E-2</v>
      </c>
      <c r="K20" s="61">
        <f t="shared" si="3"/>
        <v>19</v>
      </c>
      <c r="L20" s="60">
        <f>VLOOKUP($A20,'Return Data'!$B$7:$R$2292,17,0)</f>
        <v>5.8765000000000001</v>
      </c>
      <c r="M20" s="61">
        <f t="shared" si="4"/>
        <v>16</v>
      </c>
      <c r="N20" s="60">
        <f>VLOOKUP($A20,'Return Data'!$B$7:$R$2292,14,0)</f>
        <v>6.0776000000000003</v>
      </c>
      <c r="O20" s="61">
        <f t="shared" si="5"/>
        <v>16</v>
      </c>
      <c r="P20" s="60">
        <f>VLOOKUP($A20,'Return Data'!$B$7:$R$2292,15,0)</f>
        <v>5.8796999999999997</v>
      </c>
      <c r="Q20" s="61">
        <f t="shared" si="6"/>
        <v>13</v>
      </c>
      <c r="R20" s="60">
        <f>VLOOKUP($A20,'Return Data'!$B$7:$R$2292,16,0)</f>
        <v>5.8646000000000003</v>
      </c>
      <c r="S20" s="62">
        <f t="shared" si="7"/>
        <v>19</v>
      </c>
    </row>
    <row r="21" spans="1:19" x14ac:dyDescent="0.3">
      <c r="A21" s="58" t="s">
        <v>1536</v>
      </c>
      <c r="B21" s="59">
        <f>VLOOKUP($A21,'Return Data'!$B$7:$R$2292,3,0)</f>
        <v>44881</v>
      </c>
      <c r="C21" s="60">
        <f>VLOOKUP($A21,'Return Data'!$B$7:$R$2292,4,0)</f>
        <v>68.856999999999999</v>
      </c>
      <c r="D21" s="60">
        <f>VLOOKUP($A21,'Return Data'!$B$7:$R$2292,10,0)</f>
        <v>3.54</v>
      </c>
      <c r="E21" s="61">
        <f t="shared" si="0"/>
        <v>17</v>
      </c>
      <c r="F21" s="60">
        <f>VLOOKUP($A21,'Return Data'!$B$7:$R$2292,11,0)</f>
        <v>10.860900000000001</v>
      </c>
      <c r="G21" s="61">
        <f t="shared" si="1"/>
        <v>12</v>
      </c>
      <c r="H21" s="60">
        <f>VLOOKUP($A21,'Return Data'!$B$7:$R$2292,12,0)</f>
        <v>2.9489999999999998</v>
      </c>
      <c r="I21" s="61">
        <f t="shared" si="2"/>
        <v>14</v>
      </c>
      <c r="J21" s="60">
        <f>VLOOKUP($A21,'Return Data'!$B$7:$R$2292,13,0)</f>
        <v>1.2252000000000001</v>
      </c>
      <c r="K21" s="61">
        <f t="shared" si="3"/>
        <v>15</v>
      </c>
      <c r="L21" s="60">
        <f>VLOOKUP($A21,'Return Data'!$B$7:$R$2292,17,0)</f>
        <v>5.6303000000000001</v>
      </c>
      <c r="M21" s="61">
        <f t="shared" si="4"/>
        <v>17</v>
      </c>
      <c r="N21" s="60">
        <f>VLOOKUP($A21,'Return Data'!$B$7:$R$2292,14,0)</f>
        <v>6.4085000000000001</v>
      </c>
      <c r="O21" s="61">
        <f t="shared" si="5"/>
        <v>14</v>
      </c>
      <c r="P21" s="60">
        <f>VLOOKUP($A21,'Return Data'!$B$7:$R$2292,15,0)</f>
        <v>5.9653999999999998</v>
      </c>
      <c r="Q21" s="61">
        <f t="shared" si="6"/>
        <v>11</v>
      </c>
      <c r="R21" s="60">
        <f>VLOOKUP($A21,'Return Data'!$B$7:$R$2292,16,0)</f>
        <v>8.1440000000000001</v>
      </c>
      <c r="S21" s="62">
        <f t="shared" si="7"/>
        <v>12</v>
      </c>
    </row>
    <row r="22" spans="1:19" x14ac:dyDescent="0.3">
      <c r="A22" s="58" t="s">
        <v>1864</v>
      </c>
      <c r="B22" s="59">
        <f>VLOOKUP($A22,'Return Data'!$B$7:$R$2292,3,0)</f>
        <v>44881</v>
      </c>
      <c r="C22" s="60">
        <f>VLOOKUP($A22,'Return Data'!$B$7:$R$2292,4,0)</f>
        <v>22.750900000000001</v>
      </c>
      <c r="D22" s="60">
        <f>VLOOKUP($A22,'Return Data'!$B$7:$R$2292,10,0)</f>
        <v>7.0868000000000002</v>
      </c>
      <c r="E22" s="61">
        <f t="shared" si="0"/>
        <v>8</v>
      </c>
      <c r="F22" s="60">
        <f>VLOOKUP($A22,'Return Data'!$B$7:$R$2292,11,0)</f>
        <v>10.0494</v>
      </c>
      <c r="G22" s="61">
        <f t="shared" si="1"/>
        <v>15</v>
      </c>
      <c r="H22" s="60">
        <f>VLOOKUP($A22,'Return Data'!$B$7:$R$2292,12,0)</f>
        <v>3.4358</v>
      </c>
      <c r="I22" s="61">
        <f t="shared" si="2"/>
        <v>12</v>
      </c>
      <c r="J22" s="60">
        <f>VLOOKUP($A22,'Return Data'!$B$7:$R$2292,13,0)</f>
        <v>2.2654999999999998</v>
      </c>
      <c r="K22" s="61">
        <f t="shared" si="3"/>
        <v>10</v>
      </c>
      <c r="L22" s="60">
        <f>VLOOKUP($A22,'Return Data'!$B$7:$R$2292,17,0)</f>
        <v>5.2976999999999999</v>
      </c>
      <c r="M22" s="61">
        <f t="shared" si="4"/>
        <v>18</v>
      </c>
      <c r="N22" s="60">
        <f>VLOOKUP($A22,'Return Data'!$B$7:$R$2292,14,0)</f>
        <v>4.8780000000000001</v>
      </c>
      <c r="O22" s="61">
        <f t="shared" si="5"/>
        <v>18</v>
      </c>
      <c r="P22" s="60">
        <f>VLOOKUP($A22,'Return Data'!$B$7:$R$2292,15,0)</f>
        <v>4.9530000000000003</v>
      </c>
      <c r="Q22" s="61">
        <f t="shared" si="6"/>
        <v>17</v>
      </c>
      <c r="R22" s="60">
        <f>VLOOKUP($A22,'Return Data'!$B$7:$R$2292,16,0)</f>
        <v>6.9058999999999999</v>
      </c>
      <c r="S22" s="62">
        <f t="shared" si="7"/>
        <v>18</v>
      </c>
    </row>
    <row r="23" spans="1:19" x14ac:dyDescent="0.3">
      <c r="A23" s="58" t="s">
        <v>1537</v>
      </c>
      <c r="B23" s="59">
        <f>VLOOKUP($A23,'Return Data'!$B$7:$R$2292,3,0)</f>
        <v>44881</v>
      </c>
      <c r="C23" s="60">
        <f>VLOOKUP($A23,'Return Data'!$B$7:$R$2292,4,0)</f>
        <v>46.021900000000002</v>
      </c>
      <c r="D23" s="60">
        <f>VLOOKUP($A23,'Return Data'!$B$7:$R$2292,10,0)</f>
        <v>7.1200999999999999</v>
      </c>
      <c r="E23" s="61">
        <f t="shared" si="0"/>
        <v>7</v>
      </c>
      <c r="F23" s="60">
        <f>VLOOKUP($A23,'Return Data'!$B$7:$R$2292,11,0)</f>
        <v>9.6971000000000007</v>
      </c>
      <c r="G23" s="61">
        <f t="shared" si="1"/>
        <v>16</v>
      </c>
      <c r="H23" s="60">
        <f>VLOOKUP($A23,'Return Data'!$B$7:$R$2292,12,0)</f>
        <v>4.7237</v>
      </c>
      <c r="I23" s="61">
        <f t="shared" si="2"/>
        <v>7</v>
      </c>
      <c r="J23" s="60">
        <f>VLOOKUP($A23,'Return Data'!$B$7:$R$2292,13,0)</f>
        <v>4.6375999999999999</v>
      </c>
      <c r="K23" s="61">
        <f t="shared" si="3"/>
        <v>2</v>
      </c>
      <c r="L23" s="60">
        <f>VLOOKUP($A23,'Return Data'!$B$7:$R$2292,17,0)</f>
        <v>8.2957999999999998</v>
      </c>
      <c r="M23" s="61">
        <f t="shared" si="4"/>
        <v>9</v>
      </c>
      <c r="N23" s="60">
        <f>VLOOKUP($A23,'Return Data'!$B$7:$R$2292,14,0)</f>
        <v>1.7272000000000001</v>
      </c>
      <c r="O23" s="61">
        <f t="shared" si="5"/>
        <v>19</v>
      </c>
      <c r="P23" s="60">
        <f>VLOOKUP($A23,'Return Data'!$B$7:$R$2292,15,0)</f>
        <v>2.3954</v>
      </c>
      <c r="Q23" s="61">
        <f t="shared" si="6"/>
        <v>19</v>
      </c>
      <c r="R23" s="60">
        <f>VLOOKUP($A23,'Return Data'!$B$7:$R$2292,16,0)</f>
        <v>8.4318000000000008</v>
      </c>
      <c r="S23" s="62">
        <f t="shared" si="7"/>
        <v>8</v>
      </c>
    </row>
    <row r="24" spans="1:19" x14ac:dyDescent="0.3">
      <c r="A24" s="58" t="s">
        <v>1901</v>
      </c>
      <c r="B24" s="59">
        <f>VLOOKUP($A24,'Return Data'!$B$7:$R$2292,3,0)</f>
        <v>44881</v>
      </c>
      <c r="C24" s="60">
        <f>VLOOKUP($A24,'Return Data'!$B$7:$R$2292,4,0)</f>
        <v>55.586199999999998</v>
      </c>
      <c r="D24" s="60">
        <f>VLOOKUP($A24,'Return Data'!$B$7:$R$2292,10,0)</f>
        <v>7.8182999999999998</v>
      </c>
      <c r="E24" s="61">
        <f t="shared" si="0"/>
        <v>5</v>
      </c>
      <c r="F24" s="60">
        <f>VLOOKUP($A24,'Return Data'!$B$7:$R$2292,11,0)</f>
        <v>12.283799999999999</v>
      </c>
      <c r="G24" s="61">
        <f t="shared" si="1"/>
        <v>5</v>
      </c>
      <c r="H24" s="60">
        <f>VLOOKUP($A24,'Return Data'!$B$7:$R$2292,12,0)</f>
        <v>5.6555999999999997</v>
      </c>
      <c r="I24" s="61">
        <f t="shared" si="2"/>
        <v>4</v>
      </c>
      <c r="J24" s="60">
        <f>VLOOKUP($A24,'Return Data'!$B$7:$R$2292,13,0)</f>
        <v>3.3567999999999998</v>
      </c>
      <c r="K24" s="61">
        <f t="shared" si="3"/>
        <v>6</v>
      </c>
      <c r="L24" s="60">
        <f>VLOOKUP($A24,'Return Data'!$B$7:$R$2292,17,0)</f>
        <v>11.0946</v>
      </c>
      <c r="M24" s="61">
        <f t="shared" si="4"/>
        <v>4</v>
      </c>
      <c r="N24" s="60">
        <f>VLOOKUP($A24,'Return Data'!$B$7:$R$2292,14,0)</f>
        <v>10.55</v>
      </c>
      <c r="O24" s="61">
        <f t="shared" si="5"/>
        <v>3</v>
      </c>
      <c r="P24" s="60">
        <f>VLOOKUP($A24,'Return Data'!$B$7:$R$2292,15,0)</f>
        <v>7.8452999999999999</v>
      </c>
      <c r="Q24" s="61">
        <f t="shared" si="6"/>
        <v>4</v>
      </c>
      <c r="R24" s="60">
        <f>VLOOKUP($A24,'Return Data'!$B$7:$R$2292,16,0)</f>
        <v>8.2392000000000003</v>
      </c>
      <c r="S24" s="62">
        <f t="shared" si="7"/>
        <v>10</v>
      </c>
    </row>
    <row r="25" spans="1:19" x14ac:dyDescent="0.3">
      <c r="A25" s="58" t="s">
        <v>1539</v>
      </c>
      <c r="B25" s="59">
        <f>VLOOKUP($A25,'Return Data'!$B$7:$R$2292,3,0)</f>
        <v>44881</v>
      </c>
      <c r="C25" s="60">
        <f>VLOOKUP($A25,'Return Data'!$B$7:$R$2292,4,0)</f>
        <v>24.289000000000001</v>
      </c>
      <c r="D25" s="60">
        <f>VLOOKUP($A25,'Return Data'!$B$7:$R$2292,10,0)</f>
        <v>7.0568</v>
      </c>
      <c r="E25" s="61">
        <f t="shared" si="0"/>
        <v>9</v>
      </c>
      <c r="F25" s="60">
        <f>VLOOKUP($A25,'Return Data'!$B$7:$R$2292,11,0)</f>
        <v>10.9694</v>
      </c>
      <c r="G25" s="61">
        <f t="shared" si="1"/>
        <v>10</v>
      </c>
      <c r="H25" s="60">
        <f>VLOOKUP($A25,'Return Data'!$B$7:$R$2292,12,0)</f>
        <v>3.5886</v>
      </c>
      <c r="I25" s="61">
        <f t="shared" si="2"/>
        <v>10</v>
      </c>
      <c r="J25" s="60">
        <f>VLOOKUP($A25,'Return Data'!$B$7:$R$2292,13,0)</f>
        <v>2.0005999999999999</v>
      </c>
      <c r="K25" s="61">
        <f t="shared" si="3"/>
        <v>12</v>
      </c>
      <c r="L25" s="60">
        <f>VLOOKUP($A25,'Return Data'!$B$7:$R$2292,17,0)</f>
        <v>9.2278000000000002</v>
      </c>
      <c r="M25" s="61">
        <f t="shared" si="4"/>
        <v>7</v>
      </c>
      <c r="N25" s="60">
        <f>VLOOKUP($A25,'Return Data'!$B$7:$R$2292,14,0)</f>
        <v>8.2748000000000008</v>
      </c>
      <c r="O25" s="61">
        <f t="shared" si="5"/>
        <v>10</v>
      </c>
      <c r="P25" s="60">
        <f>VLOOKUP($A25,'Return Data'!$B$7:$R$2292,15,0)</f>
        <v>5.2545000000000002</v>
      </c>
      <c r="Q25" s="61">
        <f t="shared" si="6"/>
        <v>15</v>
      </c>
      <c r="R25" s="60">
        <f>VLOOKUP($A25,'Return Data'!$B$7:$R$2292,16,0)</f>
        <v>7.2367999999999997</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1541</v>
      </c>
      <c r="B27" s="59">
        <f>VLOOKUP($A27,'Return Data'!$B$7:$R$2292,3,0)</f>
        <v>44881</v>
      </c>
      <c r="C27" s="60">
        <f>VLOOKUP($A27,'Return Data'!$B$7:$R$2292,4,0)</f>
        <v>53.425600000000003</v>
      </c>
      <c r="D27" s="60">
        <f>VLOOKUP($A27,'Return Data'!$B$7:$R$2292,10,0)</f>
        <v>7.4439000000000002</v>
      </c>
      <c r="E27" s="61">
        <f t="shared" si="0"/>
        <v>6</v>
      </c>
      <c r="F27" s="60">
        <f>VLOOKUP($A27,'Return Data'!$B$7:$R$2292,11,0)</f>
        <v>12.554600000000001</v>
      </c>
      <c r="G27" s="61">
        <f t="shared" si="1"/>
        <v>4</v>
      </c>
      <c r="H27" s="60">
        <f>VLOOKUP($A27,'Return Data'!$B$7:$R$2292,12,0)</f>
        <v>4.1383000000000001</v>
      </c>
      <c r="I27" s="61">
        <f t="shared" si="2"/>
        <v>8</v>
      </c>
      <c r="J27" s="60">
        <f>VLOOKUP($A27,'Return Data'!$B$7:$R$2292,13,0)</f>
        <v>1.9534</v>
      </c>
      <c r="K27" s="61">
        <f t="shared" si="3"/>
        <v>13</v>
      </c>
      <c r="L27" s="60">
        <f>VLOOKUP($A27,'Return Data'!$B$7:$R$2292,17,0)</f>
        <v>10.107699999999999</v>
      </c>
      <c r="M27" s="61">
        <f>RANK(L27,L$8:L$27,0)</f>
        <v>6</v>
      </c>
      <c r="N27" s="60">
        <f>VLOOKUP($A27,'Return Data'!$B$7:$R$2292,14,0)</f>
        <v>9.0549999999999997</v>
      </c>
      <c r="O27" s="61">
        <f>RANK(N27,N$8:N$27,0)</f>
        <v>6</v>
      </c>
      <c r="P27" s="60">
        <f>VLOOKUP($A27,'Return Data'!$B$7:$R$2292,15,0)</f>
        <v>6.7096</v>
      </c>
      <c r="Q27" s="61">
        <f>RANK(P27,P$8:P$27,0)</f>
        <v>6</v>
      </c>
      <c r="R27" s="60">
        <f>VLOOKUP($A27,'Return Data'!$B$7:$R$2292,16,0)</f>
        <v>9.2550000000000008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5.7739649999999996</v>
      </c>
      <c r="E29" s="69"/>
      <c r="F29" s="70">
        <f>AVERAGE(F8:F27)</f>
        <v>10.582505000000001</v>
      </c>
      <c r="G29" s="69"/>
      <c r="H29" s="70">
        <f>AVERAGE(H8:H27)</f>
        <v>4.6273150000000003</v>
      </c>
      <c r="I29" s="69"/>
      <c r="J29" s="70">
        <f>AVERAGE(J8:J27)</f>
        <v>3.150865</v>
      </c>
      <c r="K29" s="69"/>
      <c r="L29" s="70">
        <f>AVERAGE(L8:L27)</f>
        <v>8.4114894736842096</v>
      </c>
      <c r="M29" s="69"/>
      <c r="N29" s="70">
        <f>AVERAGE(N8:N27)</f>
        <v>7.8241631578947377</v>
      </c>
      <c r="O29" s="69"/>
      <c r="P29" s="70">
        <f>AVERAGE(P8:P27)</f>
        <v>6.1837210526315776</v>
      </c>
      <c r="Q29" s="69"/>
      <c r="R29" s="70">
        <f>AVERAGE(R8:R27)</f>
        <v>7.8440650000000005</v>
      </c>
      <c r="S29" s="71"/>
    </row>
    <row r="30" spans="1:19" x14ac:dyDescent="0.3">
      <c r="A30" s="68" t="s">
        <v>28</v>
      </c>
      <c r="B30" s="69"/>
      <c r="C30" s="69"/>
      <c r="D30" s="70">
        <f>MIN(D8:D27)</f>
        <v>0</v>
      </c>
      <c r="E30" s="69"/>
      <c r="F30" s="70">
        <f>MIN(F8:F27)</f>
        <v>0</v>
      </c>
      <c r="G30" s="69"/>
      <c r="H30" s="70">
        <f>MIN(H8:H27)</f>
        <v>0</v>
      </c>
      <c r="I30" s="69"/>
      <c r="J30" s="70">
        <f>MIN(J8:J27)</f>
        <v>-0.37580000000000002</v>
      </c>
      <c r="K30" s="69"/>
      <c r="L30" s="70">
        <f>MIN(L8:L27)</f>
        <v>4.3800999999999997</v>
      </c>
      <c r="M30" s="69"/>
      <c r="N30" s="70">
        <f>MIN(N8:N27)</f>
        <v>1.7272000000000001</v>
      </c>
      <c r="O30" s="69"/>
      <c r="P30" s="70">
        <f>MIN(P8:P27)</f>
        <v>2.3954</v>
      </c>
      <c r="Q30" s="69"/>
      <c r="R30" s="70">
        <f>MIN(R8:R27)</f>
        <v>0</v>
      </c>
      <c r="S30" s="71"/>
    </row>
    <row r="31" spans="1:19" ht="15" thickBot="1" x14ac:dyDescent="0.35">
      <c r="A31" s="72" t="s">
        <v>29</v>
      </c>
      <c r="B31" s="73"/>
      <c r="C31" s="73"/>
      <c r="D31" s="74">
        <f>MAX(D8:D27)</f>
        <v>10.8652</v>
      </c>
      <c r="E31" s="73"/>
      <c r="F31" s="74">
        <f>MAX(F8:F27)</f>
        <v>14.3399</v>
      </c>
      <c r="G31" s="73"/>
      <c r="H31" s="74">
        <f>MAX(H8:H27)</f>
        <v>29.328099999999999</v>
      </c>
      <c r="I31" s="73"/>
      <c r="J31" s="74">
        <f>MAX(J8:J27)</f>
        <v>20.7806</v>
      </c>
      <c r="K31" s="73"/>
      <c r="L31" s="74">
        <f>MAX(L8:L27)</f>
        <v>15.6882</v>
      </c>
      <c r="M31" s="73"/>
      <c r="N31" s="74">
        <f>MAX(N8:N27)</f>
        <v>13.851599999999999</v>
      </c>
      <c r="O31" s="73"/>
      <c r="P31" s="74">
        <f>MAX(P8:P27)</f>
        <v>8.4587000000000003</v>
      </c>
      <c r="Q31" s="73"/>
      <c r="R31" s="74">
        <f>MAX(R8:R27)</f>
        <v>10.1854</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44881</v>
      </c>
      <c r="C8" s="60">
        <f>VLOOKUP($A8,'Return Data'!$B$7:$R$2292,4,0)</f>
        <v>18.98</v>
      </c>
      <c r="D8" s="60">
        <f>VLOOKUP($A8,'Return Data'!$B$7:$R$2292,10,0)</f>
        <v>1.5516000000000001</v>
      </c>
      <c r="E8" s="61">
        <f t="shared" ref="E8:E23" si="0">RANK(D8,D$8:D$30,0)</f>
        <v>14</v>
      </c>
      <c r="F8" s="60">
        <f>VLOOKUP($A8,'Return Data'!$B$7:$R$2292,11,0)</f>
        <v>6.6292</v>
      </c>
      <c r="G8" s="61">
        <f t="shared" ref="G8:G23" si="1">RANK(F8,F$8:F$30,0)</f>
        <v>12</v>
      </c>
      <c r="H8" s="60">
        <f>VLOOKUP($A8,'Return Data'!$B$7:$R$2292,12,0)</f>
        <v>1.5516000000000001</v>
      </c>
      <c r="I8" s="61">
        <f t="shared" ref="I8:I23" si="2">RANK(H8,H$8:H$30,0)</f>
        <v>21</v>
      </c>
      <c r="J8" s="60">
        <f>VLOOKUP($A8,'Return Data'!$B$7:$R$2292,13,0)</f>
        <v>-1.2486999999999999</v>
      </c>
      <c r="K8" s="61">
        <f t="shared" ref="K8:K23" si="3">RANK(J8,J$8:J$30,0)</f>
        <v>22</v>
      </c>
      <c r="L8" s="60">
        <f>VLOOKUP($A8,'Return Data'!$B$7:$R$2292,17,0)</f>
        <v>9.9429999999999996</v>
      </c>
      <c r="M8" s="61">
        <f t="shared" ref="M8:M23" si="4">RANK(L8,L$8:L$30,0)</f>
        <v>18</v>
      </c>
      <c r="N8" s="60">
        <f>VLOOKUP($A8,'Return Data'!$B$7:$R$2292,14,0)</f>
        <v>8.8004999999999995</v>
      </c>
      <c r="O8" s="61">
        <f>RANK(N8,N$8:N$30,0)</f>
        <v>16</v>
      </c>
      <c r="P8" s="60">
        <f>VLOOKUP($A8,'Return Data'!$B$7:$R$2292,15,0)</f>
        <v>7.1109999999999998</v>
      </c>
      <c r="Q8" s="61">
        <f>RANK(P8,P$8:P$30,0)</f>
        <v>15</v>
      </c>
      <c r="R8" s="60">
        <f>VLOOKUP($A8,'Return Data'!$B$7:$R$2292,16,0)</f>
        <v>8.3694000000000006</v>
      </c>
      <c r="S8" s="62">
        <f t="shared" ref="S8:S23" si="5">RANK(R8,R$8:R$30,0)</f>
        <v>16</v>
      </c>
    </row>
    <row r="9" spans="1:20" x14ac:dyDescent="0.3">
      <c r="A9" s="58" t="s">
        <v>1547</v>
      </c>
      <c r="B9" s="59">
        <f>VLOOKUP($A9,'Return Data'!$B$7:$R$2292,3,0)</f>
        <v>44881</v>
      </c>
      <c r="C9" s="60">
        <f>VLOOKUP($A9,'Return Data'!$B$7:$R$2292,4,0)</f>
        <v>18.73</v>
      </c>
      <c r="D9" s="60">
        <f>VLOOKUP($A9,'Return Data'!$B$7:$R$2292,10,0)</f>
        <v>1.4077</v>
      </c>
      <c r="E9" s="61">
        <f t="shared" si="0"/>
        <v>17</v>
      </c>
      <c r="F9" s="60">
        <f>VLOOKUP($A9,'Return Data'!$B$7:$R$2292,11,0)</f>
        <v>8.0785</v>
      </c>
      <c r="G9" s="61">
        <f t="shared" si="1"/>
        <v>7</v>
      </c>
      <c r="H9" s="60">
        <f>VLOOKUP($A9,'Return Data'!$B$7:$R$2292,12,0)</f>
        <v>3.3094000000000001</v>
      </c>
      <c r="I9" s="61">
        <f t="shared" si="2"/>
        <v>15</v>
      </c>
      <c r="J9" s="60">
        <f>VLOOKUP($A9,'Return Data'!$B$7:$R$2292,13,0)</f>
        <v>0.69889999999999997</v>
      </c>
      <c r="K9" s="61">
        <f t="shared" si="3"/>
        <v>20</v>
      </c>
      <c r="L9" s="60">
        <f>VLOOKUP($A9,'Return Data'!$B$7:$R$2292,17,0)</f>
        <v>11.0679</v>
      </c>
      <c r="M9" s="61">
        <f t="shared" si="4"/>
        <v>10</v>
      </c>
      <c r="N9" s="60">
        <f>VLOOKUP($A9,'Return Data'!$B$7:$R$2292,14,0)</f>
        <v>9.8826000000000001</v>
      </c>
      <c r="O9" s="61">
        <f>RANK(N9,N$8:N$30,0)</f>
        <v>11</v>
      </c>
      <c r="P9" s="60">
        <f>VLOOKUP($A9,'Return Data'!$B$7:$R$2292,15,0)</f>
        <v>9.4170999999999996</v>
      </c>
      <c r="Q9" s="61">
        <f>RANK(P9,P$8:P$30,0)</f>
        <v>3</v>
      </c>
      <c r="R9" s="60">
        <f>VLOOKUP($A9,'Return Data'!$B$7:$R$2292,16,0)</f>
        <v>9.0244999999999997</v>
      </c>
      <c r="S9" s="62">
        <f t="shared" si="5"/>
        <v>11</v>
      </c>
    </row>
    <row r="10" spans="1:20" x14ac:dyDescent="0.3">
      <c r="A10" s="58" t="s">
        <v>1964</v>
      </c>
      <c r="B10" s="59">
        <f>VLOOKUP($A10,'Return Data'!$B$7:$R$2292,3,0)</f>
        <v>44881</v>
      </c>
      <c r="C10" s="60">
        <f>VLOOKUP($A10,'Return Data'!$B$7:$R$2292,4,0)</f>
        <v>13.2455</v>
      </c>
      <c r="D10" s="60">
        <f>VLOOKUP($A10,'Return Data'!$B$7:$R$2292,10,0)</f>
        <v>1.5783</v>
      </c>
      <c r="E10" s="61">
        <f t="shared" si="0"/>
        <v>12</v>
      </c>
      <c r="F10" s="60">
        <f>VLOOKUP($A10,'Return Data'!$B$7:$R$2292,11,0)</f>
        <v>8.1044999999999998</v>
      </c>
      <c r="G10" s="61">
        <f t="shared" si="1"/>
        <v>6</v>
      </c>
      <c r="H10" s="60">
        <f>VLOOKUP($A10,'Return Data'!$B$7:$R$2292,12,0)</f>
        <v>4.7074999999999996</v>
      </c>
      <c r="I10" s="61">
        <f t="shared" si="2"/>
        <v>7</v>
      </c>
      <c r="J10" s="60">
        <f>VLOOKUP($A10,'Return Data'!$B$7:$R$2292,13,0)</f>
        <v>4.2953000000000001</v>
      </c>
      <c r="K10" s="61">
        <f t="shared" si="3"/>
        <v>6</v>
      </c>
      <c r="L10" s="60">
        <f>VLOOKUP($A10,'Return Data'!$B$7:$R$2292,17,0)</f>
        <v>7.1048</v>
      </c>
      <c r="M10" s="61">
        <f t="shared" si="4"/>
        <v>22</v>
      </c>
      <c r="N10" s="60"/>
      <c r="O10" s="61"/>
      <c r="P10" s="60"/>
      <c r="Q10" s="61"/>
      <c r="R10" s="60">
        <f>VLOOKUP($A10,'Return Data'!$B$7:$R$2292,16,0)</f>
        <v>8.8484999999999996</v>
      </c>
      <c r="S10" s="62">
        <f t="shared" si="5"/>
        <v>12</v>
      </c>
    </row>
    <row r="11" spans="1:20" x14ac:dyDescent="0.3">
      <c r="A11" s="58" t="s">
        <v>1548</v>
      </c>
      <c r="B11" s="59">
        <f>VLOOKUP($A11,'Return Data'!$B$7:$R$2292,3,0)</f>
        <v>44881</v>
      </c>
      <c r="C11" s="60">
        <f>VLOOKUP($A11,'Return Data'!$B$7:$R$2292,4,0)</f>
        <v>18.236000000000001</v>
      </c>
      <c r="D11" s="60">
        <f>VLOOKUP($A11,'Return Data'!$B$7:$R$2292,10,0)</f>
        <v>1.4802</v>
      </c>
      <c r="E11" s="61">
        <f t="shared" si="0"/>
        <v>15</v>
      </c>
      <c r="F11" s="60">
        <f>VLOOKUP($A11,'Return Data'!$B$7:$R$2292,11,0)</f>
        <v>5.6976000000000004</v>
      </c>
      <c r="G11" s="61">
        <f t="shared" si="1"/>
        <v>16</v>
      </c>
      <c r="H11" s="60">
        <f>VLOOKUP($A11,'Return Data'!$B$7:$R$2292,12,0)</f>
        <v>4.0155000000000003</v>
      </c>
      <c r="I11" s="61">
        <f t="shared" si="2"/>
        <v>12</v>
      </c>
      <c r="J11" s="60">
        <f>VLOOKUP($A11,'Return Data'!$B$7:$R$2292,13,0)</f>
        <v>4.5582000000000003</v>
      </c>
      <c r="K11" s="61">
        <f t="shared" si="3"/>
        <v>5</v>
      </c>
      <c r="L11" s="60">
        <f>VLOOKUP($A11,'Return Data'!$B$7:$R$2292,17,0)</f>
        <v>12.023400000000001</v>
      </c>
      <c r="M11" s="61">
        <f t="shared" si="4"/>
        <v>8</v>
      </c>
      <c r="N11" s="60">
        <f>VLOOKUP($A11,'Return Data'!$B$7:$R$2292,14,0)</f>
        <v>9.7759</v>
      </c>
      <c r="O11" s="61">
        <f t="shared" ref="O11:O17" si="6">RANK(N11,N$8:N$30,0)</f>
        <v>12</v>
      </c>
      <c r="P11" s="60">
        <f>VLOOKUP($A11,'Return Data'!$B$7:$R$2292,15,0)</f>
        <v>8.0409000000000006</v>
      </c>
      <c r="Q11" s="61">
        <f>RANK(P11,P$8:P$30,0)</f>
        <v>9</v>
      </c>
      <c r="R11" s="60">
        <f>VLOOKUP($A11,'Return Data'!$B$7:$R$2292,16,0)</f>
        <v>9.4687000000000001</v>
      </c>
      <c r="S11" s="62">
        <f t="shared" si="5"/>
        <v>4</v>
      </c>
    </row>
    <row r="12" spans="1:20" x14ac:dyDescent="0.3">
      <c r="A12" s="58" t="s">
        <v>1549</v>
      </c>
      <c r="B12" s="59">
        <f>VLOOKUP($A12,'Return Data'!$B$7:$R$2292,3,0)</f>
        <v>44881</v>
      </c>
      <c r="C12" s="60">
        <f>VLOOKUP($A12,'Return Data'!$B$7:$R$2292,4,0)</f>
        <v>20.241399999999999</v>
      </c>
      <c r="D12" s="60">
        <f>VLOOKUP($A12,'Return Data'!$B$7:$R$2292,10,0)</f>
        <v>1.756</v>
      </c>
      <c r="E12" s="61">
        <f t="shared" si="0"/>
        <v>10</v>
      </c>
      <c r="F12" s="60">
        <f>VLOOKUP($A12,'Return Data'!$B$7:$R$2292,11,0)</f>
        <v>6.7122999999999999</v>
      </c>
      <c r="G12" s="61">
        <f t="shared" si="1"/>
        <v>11</v>
      </c>
      <c r="H12" s="60">
        <f>VLOOKUP($A12,'Return Data'!$B$7:$R$2292,12,0)</f>
        <v>4.4398999999999997</v>
      </c>
      <c r="I12" s="61">
        <f t="shared" si="2"/>
        <v>10</v>
      </c>
      <c r="J12" s="60">
        <f>VLOOKUP($A12,'Return Data'!$B$7:$R$2292,13,0)</f>
        <v>3.2645</v>
      </c>
      <c r="K12" s="61">
        <f t="shared" si="3"/>
        <v>13</v>
      </c>
      <c r="L12" s="60">
        <f>VLOOKUP($A12,'Return Data'!$B$7:$R$2292,17,0)</f>
        <v>10.852399999999999</v>
      </c>
      <c r="M12" s="61">
        <f t="shared" si="4"/>
        <v>12</v>
      </c>
      <c r="N12" s="60">
        <f>VLOOKUP($A12,'Return Data'!$B$7:$R$2292,14,0)</f>
        <v>10.6023</v>
      </c>
      <c r="O12" s="61">
        <f t="shared" si="6"/>
        <v>7</v>
      </c>
      <c r="P12" s="60">
        <f>VLOOKUP($A12,'Return Data'!$B$7:$R$2292,15,0)</f>
        <v>9.3108000000000004</v>
      </c>
      <c r="Q12" s="61">
        <f>RANK(P12,P$8:P$30,0)</f>
        <v>4</v>
      </c>
      <c r="R12" s="60">
        <f>VLOOKUP($A12,'Return Data'!$B$7:$R$2292,16,0)</f>
        <v>9.0973000000000006</v>
      </c>
      <c r="S12" s="62">
        <f t="shared" si="5"/>
        <v>9</v>
      </c>
    </row>
    <row r="13" spans="1:20" x14ac:dyDescent="0.3">
      <c r="A13" s="58" t="s">
        <v>1550</v>
      </c>
      <c r="B13" s="59">
        <f>VLOOKUP($A13,'Return Data'!$B$7:$R$2292,3,0)</f>
        <v>44881</v>
      </c>
      <c r="C13" s="60">
        <f>VLOOKUP($A13,'Return Data'!$B$7:$R$2292,4,0)</f>
        <v>14.1525</v>
      </c>
      <c r="D13" s="60">
        <f>VLOOKUP($A13,'Return Data'!$B$7:$R$2292,10,0)</f>
        <v>2.6524999999999999</v>
      </c>
      <c r="E13" s="61">
        <f t="shared" si="0"/>
        <v>3</v>
      </c>
      <c r="F13" s="60">
        <f>VLOOKUP($A13,'Return Data'!$B$7:$R$2292,11,0)</f>
        <v>8.0466999999999995</v>
      </c>
      <c r="G13" s="61">
        <f t="shared" si="1"/>
        <v>8</v>
      </c>
      <c r="H13" s="60">
        <f>VLOOKUP($A13,'Return Data'!$B$7:$R$2292,12,0)</f>
        <v>4.8310000000000004</v>
      </c>
      <c r="I13" s="61">
        <f t="shared" si="2"/>
        <v>6</v>
      </c>
      <c r="J13" s="60">
        <f>VLOOKUP($A13,'Return Data'!$B$7:$R$2292,13,0)</f>
        <v>3.7254</v>
      </c>
      <c r="K13" s="61">
        <f t="shared" si="3"/>
        <v>8</v>
      </c>
      <c r="L13" s="60">
        <f>VLOOKUP($A13,'Return Data'!$B$7:$R$2292,17,0)</f>
        <v>12.546200000000001</v>
      </c>
      <c r="M13" s="61">
        <f t="shared" si="4"/>
        <v>6</v>
      </c>
      <c r="N13" s="60">
        <f>VLOOKUP($A13,'Return Data'!$B$7:$R$2292,14,0)</f>
        <v>10.363799999999999</v>
      </c>
      <c r="O13" s="61">
        <f t="shared" si="6"/>
        <v>9</v>
      </c>
      <c r="P13" s="60"/>
      <c r="Q13" s="61"/>
      <c r="R13" s="60">
        <f>VLOOKUP($A13,'Return Data'!$B$7:$R$2292,16,0)</f>
        <v>8.5683000000000007</v>
      </c>
      <c r="S13" s="62">
        <f t="shared" si="5"/>
        <v>14</v>
      </c>
    </row>
    <row r="14" spans="1:20" x14ac:dyDescent="0.3">
      <c r="A14" s="58" t="s">
        <v>1551</v>
      </c>
      <c r="B14" s="59">
        <f>VLOOKUP($A14,'Return Data'!$B$7:$R$2292,3,0)</f>
        <v>44881</v>
      </c>
      <c r="C14" s="60">
        <f>VLOOKUP($A14,'Return Data'!$B$7:$R$2292,4,0)</f>
        <v>55.17</v>
      </c>
      <c r="D14" s="60">
        <f>VLOOKUP($A14,'Return Data'!$B$7:$R$2292,10,0)</f>
        <v>2.6781999999999999</v>
      </c>
      <c r="E14" s="61">
        <f t="shared" si="0"/>
        <v>2</v>
      </c>
      <c r="F14" s="60">
        <f>VLOOKUP($A14,'Return Data'!$B$7:$R$2292,11,0)</f>
        <v>8.2316000000000003</v>
      </c>
      <c r="G14" s="61">
        <f t="shared" si="1"/>
        <v>4</v>
      </c>
      <c r="H14" s="60">
        <f>VLOOKUP($A14,'Return Data'!$B$7:$R$2292,12,0)</f>
        <v>5.6978</v>
      </c>
      <c r="I14" s="61">
        <f t="shared" si="2"/>
        <v>3</v>
      </c>
      <c r="J14" s="60">
        <f>VLOOKUP($A14,'Return Data'!$B$7:$R$2292,13,0)</f>
        <v>5.6349999999999998</v>
      </c>
      <c r="K14" s="61">
        <f t="shared" si="3"/>
        <v>3</v>
      </c>
      <c r="L14" s="60">
        <f>VLOOKUP($A14,'Return Data'!$B$7:$R$2292,17,0)</f>
        <v>15.4528</v>
      </c>
      <c r="M14" s="61">
        <f t="shared" si="4"/>
        <v>2</v>
      </c>
      <c r="N14" s="60">
        <f>VLOOKUP($A14,'Return Data'!$B$7:$R$2292,14,0)</f>
        <v>11.6073</v>
      </c>
      <c r="O14" s="61">
        <f t="shared" si="6"/>
        <v>4</v>
      </c>
      <c r="P14" s="60">
        <f>VLOOKUP($A14,'Return Data'!$B$7:$R$2292,15,0)</f>
        <v>8.9716000000000005</v>
      </c>
      <c r="Q14" s="61">
        <f>RANK(P14,P$8:P$30,0)</f>
        <v>6</v>
      </c>
      <c r="R14" s="60">
        <f>VLOOKUP($A14,'Return Data'!$B$7:$R$2292,16,0)</f>
        <v>10.2433</v>
      </c>
      <c r="S14" s="62">
        <f t="shared" si="5"/>
        <v>3</v>
      </c>
    </row>
    <row r="15" spans="1:20" x14ac:dyDescent="0.3">
      <c r="A15" s="58" t="s">
        <v>1552</v>
      </c>
      <c r="B15" s="59">
        <f>VLOOKUP($A15,'Return Data'!$B$7:$R$2292,3,0)</f>
        <v>44881</v>
      </c>
      <c r="C15" s="60">
        <f>VLOOKUP($A15,'Return Data'!$B$7:$R$2292,4,0)</f>
        <v>18.98</v>
      </c>
      <c r="D15" s="60">
        <f>VLOOKUP($A15,'Return Data'!$B$7:$R$2292,10,0)</f>
        <v>2.1528999999999998</v>
      </c>
      <c r="E15" s="61">
        <f t="shared" si="0"/>
        <v>7</v>
      </c>
      <c r="F15" s="60">
        <f>VLOOKUP($A15,'Return Data'!$B$7:$R$2292,11,0)</f>
        <v>4.2857000000000003</v>
      </c>
      <c r="G15" s="61">
        <f t="shared" si="1"/>
        <v>21</v>
      </c>
      <c r="H15" s="60">
        <f>VLOOKUP($A15,'Return Data'!$B$7:$R$2292,12,0)</f>
        <v>4.9779</v>
      </c>
      <c r="I15" s="61">
        <f t="shared" si="2"/>
        <v>5</v>
      </c>
      <c r="J15" s="60">
        <f>VLOOKUP($A15,'Return Data'!$B$7:$R$2292,13,0)</f>
        <v>6.5095000000000001</v>
      </c>
      <c r="K15" s="61">
        <f t="shared" si="3"/>
        <v>1</v>
      </c>
      <c r="L15" s="60">
        <f>VLOOKUP($A15,'Return Data'!$B$7:$R$2292,17,0)</f>
        <v>10.6831</v>
      </c>
      <c r="M15" s="61">
        <f t="shared" si="4"/>
        <v>14</v>
      </c>
      <c r="N15" s="60">
        <f>VLOOKUP($A15,'Return Data'!$B$7:$R$2292,14,0)</f>
        <v>7.9775</v>
      </c>
      <c r="O15" s="61">
        <f t="shared" si="6"/>
        <v>18</v>
      </c>
      <c r="P15" s="60">
        <f>VLOOKUP($A15,'Return Data'!$B$7:$R$2292,15,0)</f>
        <v>7.8083999999999998</v>
      </c>
      <c r="Q15" s="61">
        <f>RANK(P15,P$8:P$30,0)</f>
        <v>10</v>
      </c>
      <c r="R15" s="60">
        <f>VLOOKUP($A15,'Return Data'!$B$7:$R$2292,16,0)</f>
        <v>8.3903999999999996</v>
      </c>
      <c r="S15" s="62">
        <f t="shared" si="5"/>
        <v>15</v>
      </c>
    </row>
    <row r="16" spans="1:20" x14ac:dyDescent="0.3">
      <c r="A16" s="58" t="s">
        <v>1553</v>
      </c>
      <c r="B16" s="59">
        <f>VLOOKUP($A16,'Return Data'!$B$7:$R$2292,3,0)</f>
        <v>44881</v>
      </c>
      <c r="C16" s="60">
        <f>VLOOKUP($A16,'Return Data'!$B$7:$R$2292,4,0)</f>
        <v>23.696899999999999</v>
      </c>
      <c r="D16" s="60">
        <f>VLOOKUP($A16,'Return Data'!$B$7:$R$2292,10,0)</f>
        <v>1.3411</v>
      </c>
      <c r="E16" s="61">
        <f t="shared" si="0"/>
        <v>18</v>
      </c>
      <c r="F16" s="60">
        <f>VLOOKUP($A16,'Return Data'!$B$7:$R$2292,11,0)</f>
        <v>7.3064</v>
      </c>
      <c r="G16" s="61">
        <f t="shared" si="1"/>
        <v>9</v>
      </c>
      <c r="H16" s="60">
        <f>VLOOKUP($A16,'Return Data'!$B$7:$R$2292,12,0)</f>
        <v>3.7967</v>
      </c>
      <c r="I16" s="61">
        <f t="shared" si="2"/>
        <v>13</v>
      </c>
      <c r="J16" s="60">
        <f>VLOOKUP($A16,'Return Data'!$B$7:$R$2292,13,0)</f>
        <v>2.8717000000000001</v>
      </c>
      <c r="K16" s="61">
        <f t="shared" si="3"/>
        <v>14</v>
      </c>
      <c r="L16" s="60">
        <f>VLOOKUP($A16,'Return Data'!$B$7:$R$2292,17,0)</f>
        <v>10.235300000000001</v>
      </c>
      <c r="M16" s="61">
        <f t="shared" si="4"/>
        <v>16</v>
      </c>
      <c r="N16" s="60">
        <f>VLOOKUP($A16,'Return Data'!$B$7:$R$2292,14,0)</f>
        <v>9.0508000000000006</v>
      </c>
      <c r="O16" s="61">
        <f t="shared" si="6"/>
        <v>14</v>
      </c>
      <c r="P16" s="60">
        <f>VLOOKUP($A16,'Return Data'!$B$7:$R$2292,15,0)</f>
        <v>7.7507999999999999</v>
      </c>
      <c r="Q16" s="61">
        <f>RANK(P16,P$8:P$30,0)</f>
        <v>12</v>
      </c>
      <c r="R16" s="60">
        <f>VLOOKUP($A16,'Return Data'!$B$7:$R$2292,16,0)</f>
        <v>7.5286</v>
      </c>
      <c r="S16" s="62">
        <f t="shared" si="5"/>
        <v>21</v>
      </c>
    </row>
    <row r="17" spans="1:19" x14ac:dyDescent="0.3">
      <c r="A17" s="58" t="s">
        <v>1554</v>
      </c>
      <c r="B17" s="59">
        <f>VLOOKUP($A17,'Return Data'!$B$7:$R$2292,3,0)</f>
        <v>44881</v>
      </c>
      <c r="C17" s="60">
        <f>VLOOKUP($A17,'Return Data'!$B$7:$R$2292,4,0)</f>
        <v>27.547000000000001</v>
      </c>
      <c r="D17" s="60">
        <f>VLOOKUP($A17,'Return Data'!$B$7:$R$2292,10,0)</f>
        <v>1.3167</v>
      </c>
      <c r="E17" s="61">
        <f t="shared" si="0"/>
        <v>19</v>
      </c>
      <c r="F17" s="60">
        <f>VLOOKUP($A17,'Return Data'!$B$7:$R$2292,11,0)</f>
        <v>5.1814</v>
      </c>
      <c r="G17" s="61">
        <f t="shared" si="1"/>
        <v>19</v>
      </c>
      <c r="H17" s="60">
        <f>VLOOKUP($A17,'Return Data'!$B$7:$R$2292,12,0)</f>
        <v>3.3658999999999999</v>
      </c>
      <c r="I17" s="61">
        <f t="shared" si="2"/>
        <v>14</v>
      </c>
      <c r="J17" s="60">
        <f>VLOOKUP($A17,'Return Data'!$B$7:$R$2292,13,0)</f>
        <v>3.7161</v>
      </c>
      <c r="K17" s="61">
        <f t="shared" si="3"/>
        <v>9</v>
      </c>
      <c r="L17" s="60">
        <f>VLOOKUP($A17,'Return Data'!$B$7:$R$2292,17,0)</f>
        <v>9.2570999999999994</v>
      </c>
      <c r="M17" s="61">
        <f t="shared" si="4"/>
        <v>19</v>
      </c>
      <c r="N17" s="60">
        <f>VLOOKUP($A17,'Return Data'!$B$7:$R$2292,14,0)</f>
        <v>8.9</v>
      </c>
      <c r="O17" s="61">
        <f t="shared" si="6"/>
        <v>15</v>
      </c>
      <c r="P17" s="60">
        <f>VLOOKUP($A17,'Return Data'!$B$7:$R$2292,15,0)</f>
        <v>7.3182</v>
      </c>
      <c r="Q17" s="61">
        <f>RANK(P17,P$8:P$30,0)</f>
        <v>14</v>
      </c>
      <c r="R17" s="60">
        <f>VLOOKUP($A17,'Return Data'!$B$7:$R$2292,16,0)</f>
        <v>7.5347</v>
      </c>
      <c r="S17" s="62">
        <f t="shared" si="5"/>
        <v>20</v>
      </c>
    </row>
    <row r="18" spans="1:19" x14ac:dyDescent="0.3">
      <c r="A18" s="58" t="s">
        <v>1555</v>
      </c>
      <c r="B18" s="59">
        <f>VLOOKUP($A18,'Return Data'!$B$7:$R$2292,3,0)</f>
        <v>44881</v>
      </c>
      <c r="C18" s="60">
        <f>VLOOKUP($A18,'Return Data'!$B$7:$R$2292,4,0)</f>
        <v>13.2964</v>
      </c>
      <c r="D18" s="60">
        <f>VLOOKUP($A18,'Return Data'!$B$7:$R$2292,10,0)</f>
        <v>0.26090000000000002</v>
      </c>
      <c r="E18" s="61">
        <f t="shared" si="0"/>
        <v>22</v>
      </c>
      <c r="F18" s="60">
        <f>VLOOKUP($A18,'Return Data'!$B$7:$R$2292,11,0)</f>
        <v>5.2663000000000002</v>
      </c>
      <c r="G18" s="61">
        <f t="shared" si="1"/>
        <v>18</v>
      </c>
      <c r="H18" s="60">
        <f>VLOOKUP($A18,'Return Data'!$B$7:$R$2292,12,0)</f>
        <v>1.0173000000000001</v>
      </c>
      <c r="I18" s="61">
        <f t="shared" si="2"/>
        <v>22</v>
      </c>
      <c r="J18" s="60">
        <f>VLOOKUP($A18,'Return Data'!$B$7:$R$2292,13,0)</f>
        <v>-0.78790000000000004</v>
      </c>
      <c r="K18" s="61">
        <f t="shared" si="3"/>
        <v>21</v>
      </c>
      <c r="L18" s="60">
        <f>VLOOKUP($A18,'Return Data'!$B$7:$R$2292,17,0)</f>
        <v>7.5198999999999998</v>
      </c>
      <c r="M18" s="61">
        <f t="shared" si="4"/>
        <v>21</v>
      </c>
      <c r="N18" s="60"/>
      <c r="O18" s="61"/>
      <c r="P18" s="60"/>
      <c r="Q18" s="61"/>
      <c r="R18" s="60">
        <f>VLOOKUP($A18,'Return Data'!$B$7:$R$2292,16,0)</f>
        <v>8.0075000000000003</v>
      </c>
      <c r="S18" s="62">
        <f t="shared" si="5"/>
        <v>18</v>
      </c>
    </row>
    <row r="19" spans="1:19" x14ac:dyDescent="0.3">
      <c r="A19" s="58" t="s">
        <v>1556</v>
      </c>
      <c r="B19" s="59">
        <f>VLOOKUP($A19,'Return Data'!$B$7:$R$2292,3,0)</f>
        <v>44881</v>
      </c>
      <c r="C19" s="60">
        <f>VLOOKUP($A19,'Return Data'!$B$7:$R$2292,4,0)</f>
        <v>20.711300000000001</v>
      </c>
      <c r="D19" s="60">
        <f>VLOOKUP($A19,'Return Data'!$B$7:$R$2292,10,0)</f>
        <v>2.6246999999999998</v>
      </c>
      <c r="E19" s="61">
        <f t="shared" si="0"/>
        <v>4</v>
      </c>
      <c r="F19" s="60">
        <f>VLOOKUP($A19,'Return Data'!$B$7:$R$2292,11,0)</f>
        <v>6.7582000000000004</v>
      </c>
      <c r="G19" s="61">
        <f t="shared" si="1"/>
        <v>10</v>
      </c>
      <c r="H19" s="60">
        <f>VLOOKUP($A19,'Return Data'!$B$7:$R$2292,12,0)</f>
        <v>5.8708</v>
      </c>
      <c r="I19" s="61">
        <f t="shared" si="2"/>
        <v>1</v>
      </c>
      <c r="J19" s="60">
        <f>VLOOKUP($A19,'Return Data'!$B$7:$R$2292,13,0)</f>
        <v>5.9656000000000002</v>
      </c>
      <c r="K19" s="61">
        <f t="shared" si="3"/>
        <v>2</v>
      </c>
      <c r="L19" s="60">
        <f>VLOOKUP($A19,'Return Data'!$B$7:$R$2292,17,0)</f>
        <v>11.3865</v>
      </c>
      <c r="M19" s="61">
        <f t="shared" si="4"/>
        <v>9</v>
      </c>
      <c r="N19" s="60">
        <f>VLOOKUP($A19,'Return Data'!$B$7:$R$2292,14,0)</f>
        <v>10.476100000000001</v>
      </c>
      <c r="O19" s="61">
        <f>RANK(N19,N$8:N$30,0)</f>
        <v>8</v>
      </c>
      <c r="P19" s="60">
        <f>VLOOKUP($A19,'Return Data'!$B$7:$R$2292,15,0)</f>
        <v>9.2402999999999995</v>
      </c>
      <c r="Q19" s="61">
        <f>RANK(P19,P$8:P$30,0)</f>
        <v>5</v>
      </c>
      <c r="R19" s="60">
        <f>VLOOKUP($A19,'Return Data'!$B$7:$R$2292,16,0)</f>
        <v>9.4069000000000003</v>
      </c>
      <c r="S19" s="62">
        <f t="shared" si="5"/>
        <v>5</v>
      </c>
    </row>
    <row r="20" spans="1:19" x14ac:dyDescent="0.3">
      <c r="A20" s="58" t="s">
        <v>1557</v>
      </c>
      <c r="B20" s="59">
        <f>VLOOKUP($A20,'Return Data'!$B$7:$R$2292,3,0)</f>
        <v>44881</v>
      </c>
      <c r="C20" s="60">
        <f>VLOOKUP($A20,'Return Data'!$B$7:$R$2292,4,0)</f>
        <v>25.38</v>
      </c>
      <c r="D20" s="60">
        <f>VLOOKUP($A20,'Return Data'!$B$7:$R$2292,10,0)</f>
        <v>0.91449999999999998</v>
      </c>
      <c r="E20" s="61">
        <f t="shared" si="0"/>
        <v>21</v>
      </c>
      <c r="F20" s="60">
        <f>VLOOKUP($A20,'Return Data'!$B$7:$R$2292,11,0)</f>
        <v>5.1367000000000003</v>
      </c>
      <c r="G20" s="61">
        <f t="shared" si="1"/>
        <v>20</v>
      </c>
      <c r="H20" s="60">
        <f>VLOOKUP($A20,'Return Data'!$B$7:$R$2292,12,0)</f>
        <v>2.5082</v>
      </c>
      <c r="I20" s="61">
        <f t="shared" si="2"/>
        <v>19</v>
      </c>
      <c r="J20" s="60">
        <f>VLOOKUP($A20,'Return Data'!$B$7:$R$2292,13,0)</f>
        <v>2.7822</v>
      </c>
      <c r="K20" s="61">
        <f t="shared" si="3"/>
        <v>16</v>
      </c>
      <c r="L20" s="60">
        <f>VLOOKUP($A20,'Return Data'!$B$7:$R$2292,17,0)</f>
        <v>12.4663</v>
      </c>
      <c r="M20" s="61">
        <f t="shared" si="4"/>
        <v>7</v>
      </c>
      <c r="N20" s="60">
        <f>VLOOKUP($A20,'Return Data'!$B$7:$R$2292,14,0)</f>
        <v>10.8432</v>
      </c>
      <c r="O20" s="61">
        <f>RANK(N20,N$8:N$30,0)</f>
        <v>6</v>
      </c>
      <c r="P20" s="60">
        <f>VLOOKUP($A20,'Return Data'!$B$7:$R$2292,15,0)</f>
        <v>7.6344000000000003</v>
      </c>
      <c r="Q20" s="61">
        <f>RANK(P20,P$8:P$30,0)</f>
        <v>13</v>
      </c>
      <c r="R20" s="60">
        <f>VLOOKUP($A20,'Return Data'!$B$7:$R$2292,16,0)</f>
        <v>8.7530000000000001</v>
      </c>
      <c r="S20" s="62">
        <f t="shared" si="5"/>
        <v>13</v>
      </c>
    </row>
    <row r="21" spans="1:19" x14ac:dyDescent="0.3">
      <c r="A21" s="58" t="s">
        <v>1558</v>
      </c>
      <c r="B21" s="59">
        <f>VLOOKUP($A21,'Return Data'!$B$7:$R$2292,3,0)</f>
        <v>44881</v>
      </c>
      <c r="C21" s="60">
        <f>VLOOKUP($A21,'Return Data'!$B$7:$R$2292,4,0)</f>
        <v>17.879100000000001</v>
      </c>
      <c r="D21" s="60">
        <f>VLOOKUP($A21,'Return Data'!$B$7:$R$2292,10,0)</f>
        <v>2.4754999999999998</v>
      </c>
      <c r="E21" s="61">
        <f t="shared" si="0"/>
        <v>5</v>
      </c>
      <c r="F21" s="60">
        <f>VLOOKUP($A21,'Return Data'!$B$7:$R$2292,11,0)</f>
        <v>8.1615000000000002</v>
      </c>
      <c r="G21" s="61">
        <f t="shared" si="1"/>
        <v>5</v>
      </c>
      <c r="H21" s="60">
        <f>VLOOKUP($A21,'Return Data'!$B$7:$R$2292,12,0)</f>
        <v>4.5831</v>
      </c>
      <c r="I21" s="61">
        <f t="shared" si="2"/>
        <v>9</v>
      </c>
      <c r="J21" s="60">
        <f>VLOOKUP($A21,'Return Data'!$B$7:$R$2292,13,0)</f>
        <v>2.8130999999999999</v>
      </c>
      <c r="K21" s="61">
        <f t="shared" si="3"/>
        <v>15</v>
      </c>
      <c r="L21" s="60">
        <f>VLOOKUP($A21,'Return Data'!$B$7:$R$2292,17,0)</f>
        <v>14.571300000000001</v>
      </c>
      <c r="M21" s="61">
        <f t="shared" si="4"/>
        <v>3</v>
      </c>
      <c r="N21" s="60">
        <f>VLOOKUP($A21,'Return Data'!$B$7:$R$2292,14,0)</f>
        <v>13.1157</v>
      </c>
      <c r="O21" s="61">
        <f>RANK(N21,N$8:N$30,0)</f>
        <v>2</v>
      </c>
      <c r="P21" s="60">
        <f>VLOOKUP($A21,'Return Data'!$B$7:$R$2292,15,0)</f>
        <v>9.6873000000000005</v>
      </c>
      <c r="Q21" s="61">
        <f>RANK(P21,P$8:P$30,0)</f>
        <v>2</v>
      </c>
      <c r="R21" s="60">
        <f>VLOOKUP($A21,'Return Data'!$B$7:$R$2292,16,0)</f>
        <v>10.5528</v>
      </c>
      <c r="S21" s="62">
        <f t="shared" si="5"/>
        <v>2</v>
      </c>
    </row>
    <row r="22" spans="1:19" x14ac:dyDescent="0.3">
      <c r="A22" s="58" t="s">
        <v>1559</v>
      </c>
      <c r="B22" s="59">
        <f>VLOOKUP($A22,'Return Data'!$B$7:$R$2292,3,0)</f>
        <v>44881</v>
      </c>
      <c r="C22" s="60">
        <f>VLOOKUP($A22,'Return Data'!$B$7:$R$2292,4,0)</f>
        <v>15.787000000000001</v>
      </c>
      <c r="D22" s="60">
        <f>VLOOKUP($A22,'Return Data'!$B$7:$R$2292,10,0)</f>
        <v>1.7794000000000001</v>
      </c>
      <c r="E22" s="61">
        <f t="shared" si="0"/>
        <v>9</v>
      </c>
      <c r="F22" s="60">
        <f>VLOOKUP($A22,'Return Data'!$B$7:$R$2292,11,0)</f>
        <v>8.2487999999999992</v>
      </c>
      <c r="G22" s="61">
        <f t="shared" si="1"/>
        <v>3</v>
      </c>
      <c r="H22" s="60">
        <f>VLOOKUP($A22,'Return Data'!$B$7:$R$2292,12,0)</f>
        <v>4.6258999999999997</v>
      </c>
      <c r="I22" s="61">
        <f t="shared" si="2"/>
        <v>8</v>
      </c>
      <c r="J22" s="60">
        <f>VLOOKUP($A22,'Return Data'!$B$7:$R$2292,13,0)</f>
        <v>3.5485000000000002</v>
      </c>
      <c r="K22" s="61">
        <f t="shared" si="3"/>
        <v>11</v>
      </c>
      <c r="L22" s="60">
        <f>VLOOKUP($A22,'Return Data'!$B$7:$R$2292,17,0)</f>
        <v>12.8505</v>
      </c>
      <c r="M22" s="61">
        <f t="shared" si="4"/>
        <v>5</v>
      </c>
      <c r="N22" s="60">
        <f>VLOOKUP($A22,'Return Data'!$B$7:$R$2292,14,0)</f>
        <v>12.5526</v>
      </c>
      <c r="O22" s="61">
        <f>RANK(N22,N$8:N$30,0)</f>
        <v>3</v>
      </c>
      <c r="P22" s="60"/>
      <c r="Q22" s="61"/>
      <c r="R22" s="60">
        <f>VLOOKUP($A22,'Return Data'!$B$7:$R$2292,16,0)</f>
        <v>12.360799999999999</v>
      </c>
      <c r="S22" s="62">
        <f t="shared" si="5"/>
        <v>1</v>
      </c>
    </row>
    <row r="23" spans="1:19" x14ac:dyDescent="0.3">
      <c r="A23" s="58" t="s">
        <v>1560</v>
      </c>
      <c r="B23" s="59">
        <f>VLOOKUP($A23,'Return Data'!$B$7:$R$2292,3,0)</f>
        <v>44881</v>
      </c>
      <c r="C23" s="60">
        <f>VLOOKUP($A23,'Return Data'!$B$7:$R$2292,4,0)</f>
        <v>13.624599999999999</v>
      </c>
      <c r="D23" s="60">
        <f>VLOOKUP($A23,'Return Data'!$B$7:$R$2292,10,0)</f>
        <v>1.9493</v>
      </c>
      <c r="E23" s="61">
        <f t="shared" si="0"/>
        <v>8</v>
      </c>
      <c r="F23" s="60">
        <f>VLOOKUP($A23,'Return Data'!$B$7:$R$2292,11,0)</f>
        <v>5.5343999999999998</v>
      </c>
      <c r="G23" s="61">
        <f t="shared" si="1"/>
        <v>17</v>
      </c>
      <c r="H23" s="60">
        <f>VLOOKUP($A23,'Return Data'!$B$7:$R$2292,12,0)</f>
        <v>3.2887</v>
      </c>
      <c r="I23" s="61">
        <f t="shared" si="2"/>
        <v>16</v>
      </c>
      <c r="J23" s="60">
        <f>VLOOKUP($A23,'Return Data'!$B$7:$R$2292,13,0)</f>
        <v>2.5632000000000001</v>
      </c>
      <c r="K23" s="61">
        <f t="shared" si="3"/>
        <v>17</v>
      </c>
      <c r="L23" s="60">
        <f>VLOOKUP($A23,'Return Data'!$B$7:$R$2292,17,0)</f>
        <v>10.337400000000001</v>
      </c>
      <c r="M23" s="61">
        <f t="shared" si="4"/>
        <v>15</v>
      </c>
      <c r="N23" s="60">
        <f>VLOOKUP($A23,'Return Data'!$B$7:$R$2292,14,0)</f>
        <v>3.4847999999999999</v>
      </c>
      <c r="O23" s="61">
        <f>RANK(N23,N$8:N$30,0)</f>
        <v>20</v>
      </c>
      <c r="P23" s="60">
        <f>VLOOKUP($A23,'Return Data'!$B$7:$R$2292,15,0)</f>
        <v>1.3503000000000001</v>
      </c>
      <c r="Q23" s="61">
        <f>RANK(P23,P$8:P$30,0)</f>
        <v>16</v>
      </c>
      <c r="R23" s="60">
        <f>VLOOKUP($A23,'Return Data'!$B$7:$R$2292,16,0)</f>
        <v>4.2267000000000001</v>
      </c>
      <c r="S23" s="62">
        <f t="shared" si="5"/>
        <v>22</v>
      </c>
    </row>
    <row r="24" spans="1:19" x14ac:dyDescent="0.3">
      <c r="A24" s="58" t="s">
        <v>1561</v>
      </c>
      <c r="B24" s="59">
        <f>VLOOKUP($A24,'Return Data'!$B$7:$R$2292,3,0)</f>
        <v>44881</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44881</v>
      </c>
      <c r="C25" s="60">
        <f>VLOOKUP($A25,'Return Data'!$B$7:$R$2292,4,0)</f>
        <v>45.213000000000001</v>
      </c>
      <c r="D25" s="60">
        <f>VLOOKUP($A25,'Return Data'!$B$7:$R$2292,10,0)</f>
        <v>1.5721000000000001</v>
      </c>
      <c r="E25" s="61">
        <f t="shared" ref="E25:E30" si="7">RANK(D25,D$8:D$30,0)</f>
        <v>13</v>
      </c>
      <c r="F25" s="60">
        <f>VLOOKUP($A25,'Return Data'!$B$7:$R$2292,11,0)</f>
        <v>4.0681000000000003</v>
      </c>
      <c r="G25" s="61">
        <f t="shared" ref="G25:G30" si="8">RANK(F25,F$8:F$30,0)</f>
        <v>22</v>
      </c>
      <c r="H25" s="60">
        <f>VLOOKUP($A25,'Return Data'!$B$7:$R$2292,12,0)</f>
        <v>3.2528999999999999</v>
      </c>
      <c r="I25" s="61">
        <f t="shared" ref="I25:I30" si="9">RANK(H25,H$8:H$30,0)</f>
        <v>17</v>
      </c>
      <c r="J25" s="60">
        <f>VLOOKUP($A25,'Return Data'!$B$7:$R$2292,13,0)</f>
        <v>3.2845</v>
      </c>
      <c r="K25" s="61">
        <f t="shared" ref="K25:K30" si="10">RANK(J25,J$8:J$30,0)</f>
        <v>12</v>
      </c>
      <c r="L25" s="60">
        <f>VLOOKUP($A25,'Return Data'!$B$7:$R$2292,17,0)</f>
        <v>10.8344</v>
      </c>
      <c r="M25" s="61">
        <f t="shared" ref="M25:M30" si="11">RANK(L25,L$8:L$30,0)</f>
        <v>13</v>
      </c>
      <c r="N25" s="60">
        <f>VLOOKUP($A25,'Return Data'!$B$7:$R$2292,14,0)</f>
        <v>8.2042999999999999</v>
      </c>
      <c r="O25" s="61">
        <f t="shared" ref="O25:O30" si="12">RANK(N25,N$8:N$30,0)</f>
        <v>17</v>
      </c>
      <c r="P25" s="60">
        <f>VLOOKUP($A25,'Return Data'!$B$7:$R$2292,15,0)</f>
        <v>8.0511999999999997</v>
      </c>
      <c r="Q25" s="61">
        <f>RANK(P25,P$8:P$30,0)</f>
        <v>8</v>
      </c>
      <c r="R25" s="60">
        <f>VLOOKUP($A25,'Return Data'!$B$7:$R$2292,16,0)</f>
        <v>9.2285000000000004</v>
      </c>
      <c r="S25" s="62">
        <f t="shared" ref="S25:S30" si="13">RANK(R25,R$8:R$30,0)</f>
        <v>7</v>
      </c>
    </row>
    <row r="26" spans="1:19" x14ac:dyDescent="0.3">
      <c r="A26" s="58" t="s">
        <v>1564</v>
      </c>
      <c r="B26" s="59">
        <f>VLOOKUP($A26,'Return Data'!$B$7:$R$2292,3,0)</f>
        <v>44881</v>
      </c>
      <c r="C26" s="60">
        <f>VLOOKUP($A26,'Return Data'!$B$7:$R$2292,4,0)</f>
        <v>19.2057</v>
      </c>
      <c r="D26" s="60">
        <f>VLOOKUP($A26,'Return Data'!$B$7:$R$2292,10,0)</f>
        <v>1.4136</v>
      </c>
      <c r="E26" s="61">
        <f t="shared" si="7"/>
        <v>16</v>
      </c>
      <c r="F26" s="60">
        <f>VLOOKUP($A26,'Return Data'!$B$7:$R$2292,11,0)</f>
        <v>5.7629000000000001</v>
      </c>
      <c r="G26" s="61">
        <f t="shared" si="8"/>
        <v>15</v>
      </c>
      <c r="H26" s="60">
        <f>VLOOKUP($A26,'Return Data'!$B$7:$R$2292,12,0)</f>
        <v>2.0840999999999998</v>
      </c>
      <c r="I26" s="61">
        <f t="shared" si="9"/>
        <v>20</v>
      </c>
      <c r="J26" s="60">
        <f>VLOOKUP($A26,'Return Data'!$B$7:$R$2292,13,0)</f>
        <v>1.4724999999999999</v>
      </c>
      <c r="K26" s="61">
        <f t="shared" si="10"/>
        <v>18</v>
      </c>
      <c r="L26" s="60">
        <f>VLOOKUP($A26,'Return Data'!$B$7:$R$2292,17,0)</f>
        <v>10.9068</v>
      </c>
      <c r="M26" s="61">
        <f t="shared" si="11"/>
        <v>11</v>
      </c>
      <c r="N26" s="60">
        <f>VLOOKUP($A26,'Return Data'!$B$7:$R$2292,14,0)</f>
        <v>10.0312</v>
      </c>
      <c r="O26" s="61">
        <f t="shared" si="12"/>
        <v>10</v>
      </c>
      <c r="P26" s="60">
        <f>VLOOKUP($A26,'Return Data'!$B$7:$R$2292,15,0)</f>
        <v>8.4854000000000003</v>
      </c>
      <c r="Q26" s="61">
        <f>RANK(P26,P$8:P$30,0)</f>
        <v>7</v>
      </c>
      <c r="R26" s="60">
        <f>VLOOKUP($A26,'Return Data'!$B$7:$R$2292,16,0)</f>
        <v>9.1174999999999997</v>
      </c>
      <c r="S26" s="62">
        <f t="shared" si="13"/>
        <v>8</v>
      </c>
    </row>
    <row r="27" spans="1:19" x14ac:dyDescent="0.3">
      <c r="A27" s="58" t="s">
        <v>1565</v>
      </c>
      <c r="B27" s="59">
        <f>VLOOKUP($A27,'Return Data'!$B$7:$R$2292,3,0)</f>
        <v>44881</v>
      </c>
      <c r="C27" s="60">
        <f>VLOOKUP($A27,'Return Data'!$B$7:$R$2292,4,0)</f>
        <v>58.161299999999997</v>
      </c>
      <c r="D27" s="60">
        <f>VLOOKUP($A27,'Return Data'!$B$7:$R$2292,10,0)</f>
        <v>2.3668999999999998</v>
      </c>
      <c r="E27" s="61">
        <f t="shared" si="7"/>
        <v>6</v>
      </c>
      <c r="F27" s="60">
        <f>VLOOKUP($A27,'Return Data'!$B$7:$R$2292,11,0)</f>
        <v>8.5351999999999997</v>
      </c>
      <c r="G27" s="61">
        <f t="shared" si="8"/>
        <v>2</v>
      </c>
      <c r="H27" s="60">
        <f>VLOOKUP($A27,'Return Data'!$B$7:$R$2292,12,0)</f>
        <v>5.5713999999999997</v>
      </c>
      <c r="I27" s="61">
        <f t="shared" si="9"/>
        <v>4</v>
      </c>
      <c r="J27" s="60">
        <f>VLOOKUP($A27,'Return Data'!$B$7:$R$2292,13,0)</f>
        <v>4.0435999999999996</v>
      </c>
      <c r="K27" s="61">
        <f t="shared" si="10"/>
        <v>7</v>
      </c>
      <c r="L27" s="60">
        <f>VLOOKUP($A27,'Return Data'!$B$7:$R$2292,17,0)</f>
        <v>15.726699999999999</v>
      </c>
      <c r="M27" s="61">
        <f t="shared" si="11"/>
        <v>1</v>
      </c>
      <c r="N27" s="60">
        <f>VLOOKUP($A27,'Return Data'!$B$7:$R$2292,14,0)</f>
        <v>14.101000000000001</v>
      </c>
      <c r="O27" s="61">
        <f t="shared" si="12"/>
        <v>1</v>
      </c>
      <c r="P27" s="60">
        <f>VLOOKUP($A27,'Return Data'!$B$7:$R$2292,15,0)</f>
        <v>10.3415</v>
      </c>
      <c r="Q27" s="61">
        <f>RANK(P27,P$8:P$30,0)</f>
        <v>1</v>
      </c>
      <c r="R27" s="60">
        <f>VLOOKUP($A27,'Return Data'!$B$7:$R$2292,16,0)</f>
        <v>9.2812000000000001</v>
      </c>
      <c r="S27" s="62">
        <f t="shared" si="13"/>
        <v>6</v>
      </c>
    </row>
    <row r="28" spans="1:19" x14ac:dyDescent="0.3">
      <c r="A28" s="58" t="s">
        <v>1566</v>
      </c>
      <c r="B28" s="59">
        <f>VLOOKUP($A28,'Return Data'!$B$7:$R$2292,3,0)</f>
        <v>44881</v>
      </c>
      <c r="C28" s="60">
        <f>VLOOKUP($A28,'Return Data'!$B$7:$R$2292,4,0)</f>
        <v>47.1038</v>
      </c>
      <c r="D28" s="60">
        <f>VLOOKUP($A28,'Return Data'!$B$7:$R$2292,10,0)</f>
        <v>1.6856</v>
      </c>
      <c r="E28" s="61">
        <f t="shared" si="7"/>
        <v>11</v>
      </c>
      <c r="F28" s="60">
        <f>VLOOKUP($A28,'Return Data'!$B$7:$R$2292,11,0)</f>
        <v>6.0968</v>
      </c>
      <c r="G28" s="61">
        <f t="shared" si="8"/>
        <v>14</v>
      </c>
      <c r="H28" s="60">
        <f>VLOOKUP($A28,'Return Data'!$B$7:$R$2292,12,0)</f>
        <v>4.3129999999999997</v>
      </c>
      <c r="I28" s="61">
        <f t="shared" si="9"/>
        <v>11</v>
      </c>
      <c r="J28" s="60">
        <f>VLOOKUP($A28,'Return Data'!$B$7:$R$2292,13,0)</f>
        <v>3.6326000000000001</v>
      </c>
      <c r="K28" s="61">
        <f t="shared" si="10"/>
        <v>10</v>
      </c>
      <c r="L28" s="60">
        <f>VLOOKUP($A28,'Return Data'!$B$7:$R$2292,17,0)</f>
        <v>10.145899999999999</v>
      </c>
      <c r="M28" s="61">
        <f t="shared" si="11"/>
        <v>17</v>
      </c>
      <c r="N28" s="60">
        <f>VLOOKUP($A28,'Return Data'!$B$7:$R$2292,14,0)</f>
        <v>9.1750000000000007</v>
      </c>
      <c r="O28" s="61">
        <f t="shared" si="12"/>
        <v>13</v>
      </c>
      <c r="P28" s="60">
        <f>VLOOKUP($A28,'Return Data'!$B$7:$R$2292,15,0)</f>
        <v>7.7896999999999998</v>
      </c>
      <c r="Q28" s="61">
        <f>RANK(P28,P$8:P$30,0)</f>
        <v>11</v>
      </c>
      <c r="R28" s="60">
        <f>VLOOKUP($A28,'Return Data'!$B$7:$R$2292,16,0)</f>
        <v>8.2144999999999992</v>
      </c>
      <c r="S28" s="62">
        <f t="shared" si="13"/>
        <v>17</v>
      </c>
    </row>
    <row r="29" spans="1:19" x14ac:dyDescent="0.3">
      <c r="A29" s="58" t="s">
        <v>1567</v>
      </c>
      <c r="B29" s="59">
        <f>VLOOKUP($A29,'Return Data'!$B$7:$R$2292,3,0)</f>
        <v>44881</v>
      </c>
      <c r="C29" s="60">
        <f>VLOOKUP($A29,'Return Data'!$B$7:$R$2292,4,0)</f>
        <v>13.87</v>
      </c>
      <c r="D29" s="60">
        <f>VLOOKUP($A29,'Return Data'!$B$7:$R$2292,10,0)</f>
        <v>1.3148</v>
      </c>
      <c r="E29" s="61">
        <f t="shared" si="7"/>
        <v>20</v>
      </c>
      <c r="F29" s="60">
        <f>VLOOKUP($A29,'Return Data'!$B$7:$R$2292,11,0)</f>
        <v>6.3650000000000002</v>
      </c>
      <c r="G29" s="61">
        <f t="shared" si="8"/>
        <v>13</v>
      </c>
      <c r="H29" s="60">
        <f>VLOOKUP($A29,'Return Data'!$B$7:$R$2292,12,0)</f>
        <v>2.8169</v>
      </c>
      <c r="I29" s="61">
        <f t="shared" si="9"/>
        <v>18</v>
      </c>
      <c r="J29" s="60">
        <f>VLOOKUP($A29,'Return Data'!$B$7:$R$2292,13,0)</f>
        <v>1.3889</v>
      </c>
      <c r="K29" s="61">
        <f t="shared" si="10"/>
        <v>19</v>
      </c>
      <c r="L29" s="60">
        <f>VLOOKUP($A29,'Return Data'!$B$7:$R$2292,17,0)</f>
        <v>7.5225</v>
      </c>
      <c r="M29" s="61">
        <f t="shared" si="11"/>
        <v>20</v>
      </c>
      <c r="N29" s="60">
        <f>VLOOKUP($A29,'Return Data'!$B$7:$R$2292,14,0)</f>
        <v>7.9537000000000004</v>
      </c>
      <c r="O29" s="61">
        <f t="shared" si="12"/>
        <v>19</v>
      </c>
      <c r="P29" s="60"/>
      <c r="Q29" s="61"/>
      <c r="R29" s="60">
        <f>VLOOKUP($A29,'Return Data'!$B$7:$R$2292,16,0)</f>
        <v>7.9549000000000003</v>
      </c>
      <c r="S29" s="62">
        <f t="shared" si="13"/>
        <v>19</v>
      </c>
    </row>
    <row r="30" spans="1:19" x14ac:dyDescent="0.3">
      <c r="A30" s="58" t="s">
        <v>1568</v>
      </c>
      <c r="B30" s="59">
        <f>VLOOKUP($A30,'Return Data'!$B$7:$R$2292,3,0)</f>
        <v>44881</v>
      </c>
      <c r="C30" s="60">
        <f>VLOOKUP($A30,'Return Data'!$B$7:$R$2292,4,0)</f>
        <v>14.423999999999999</v>
      </c>
      <c r="D30" s="60">
        <f>VLOOKUP($A30,'Return Data'!$B$7:$R$2292,10,0)</f>
        <v>2.7972999999999999</v>
      </c>
      <c r="E30" s="61">
        <f t="shared" si="7"/>
        <v>1</v>
      </c>
      <c r="F30" s="60">
        <f>VLOOKUP($A30,'Return Data'!$B$7:$R$2292,11,0)</f>
        <v>8.8356999999999992</v>
      </c>
      <c r="G30" s="61">
        <f t="shared" si="8"/>
        <v>1</v>
      </c>
      <c r="H30" s="60">
        <f>VLOOKUP($A30,'Return Data'!$B$7:$R$2292,12,0)</f>
        <v>5.8681000000000001</v>
      </c>
      <c r="I30" s="61">
        <f t="shared" si="9"/>
        <v>2</v>
      </c>
      <c r="J30" s="60">
        <f>VLOOKUP($A30,'Return Data'!$B$7:$R$2292,13,0)</f>
        <v>5.6029999999999998</v>
      </c>
      <c r="K30" s="61">
        <f t="shared" si="10"/>
        <v>4</v>
      </c>
      <c r="L30" s="60">
        <f>VLOOKUP($A30,'Return Data'!$B$7:$R$2292,17,0)</f>
        <v>13.309799999999999</v>
      </c>
      <c r="M30" s="61">
        <f t="shared" si="11"/>
        <v>4</v>
      </c>
      <c r="N30" s="60">
        <f>VLOOKUP($A30,'Return Data'!$B$7:$R$2292,14,0)</f>
        <v>11.382300000000001</v>
      </c>
      <c r="O30" s="61">
        <f t="shared" si="12"/>
        <v>5</v>
      </c>
      <c r="P30" s="60"/>
      <c r="Q30" s="61"/>
      <c r="R30" s="60">
        <f>VLOOKUP($A30,'Return Data'!$B$7:$R$2292,16,0)</f>
        <v>9.0762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1.7759</v>
      </c>
      <c r="E32" s="69"/>
      <c r="F32" s="70">
        <f>AVERAGE(F8:F30)</f>
        <v>6.6837954545454554</v>
      </c>
      <c r="G32" s="69"/>
      <c r="H32" s="70">
        <f>AVERAGE(H8:H30)</f>
        <v>3.9315272727272732</v>
      </c>
      <c r="I32" s="69"/>
      <c r="J32" s="70">
        <f>AVERAGE(J8:J30)</f>
        <v>3.1970772727272729</v>
      </c>
      <c r="K32" s="69"/>
      <c r="L32" s="70">
        <f>AVERAGE(L8:L30)</f>
        <v>11.215636363636364</v>
      </c>
      <c r="M32" s="69"/>
      <c r="N32" s="70">
        <f>AVERAGE(N8:N30)</f>
        <v>9.9140300000000021</v>
      </c>
      <c r="O32" s="69"/>
      <c r="P32" s="70">
        <f>AVERAGE(P8:P30)</f>
        <v>8.0193062500000014</v>
      </c>
      <c r="Q32" s="69"/>
      <c r="R32" s="70">
        <f>AVERAGE(R8:R30)</f>
        <v>8.7842818181818192</v>
      </c>
      <c r="S32" s="71"/>
    </row>
    <row r="33" spans="1:19" x14ac:dyDescent="0.3">
      <c r="A33" s="68" t="s">
        <v>28</v>
      </c>
      <c r="B33" s="69"/>
      <c r="C33" s="69"/>
      <c r="D33" s="70">
        <f>MIN(D8:D30)</f>
        <v>0.26090000000000002</v>
      </c>
      <c r="E33" s="69"/>
      <c r="F33" s="70">
        <f>MIN(F8:F30)</f>
        <v>4.0681000000000003</v>
      </c>
      <c r="G33" s="69"/>
      <c r="H33" s="70">
        <f>MIN(H8:H30)</f>
        <v>1.0173000000000001</v>
      </c>
      <c r="I33" s="69"/>
      <c r="J33" s="70">
        <f>MIN(J8:J30)</f>
        <v>-1.2486999999999999</v>
      </c>
      <c r="K33" s="69"/>
      <c r="L33" s="70">
        <f>MIN(L8:L30)</f>
        <v>7.1048</v>
      </c>
      <c r="M33" s="69"/>
      <c r="N33" s="70">
        <f>MIN(N8:N30)</f>
        <v>3.4847999999999999</v>
      </c>
      <c r="O33" s="69"/>
      <c r="P33" s="70">
        <f>MIN(P8:P30)</f>
        <v>1.3503000000000001</v>
      </c>
      <c r="Q33" s="69"/>
      <c r="R33" s="70">
        <f>MIN(R8:R30)</f>
        <v>4.2267000000000001</v>
      </c>
      <c r="S33" s="71"/>
    </row>
    <row r="34" spans="1:19" ht="15" thickBot="1" x14ac:dyDescent="0.35">
      <c r="A34" s="72" t="s">
        <v>29</v>
      </c>
      <c r="B34" s="73"/>
      <c r="C34" s="73"/>
      <c r="D34" s="74">
        <f>MAX(D8:D30)</f>
        <v>2.7972999999999999</v>
      </c>
      <c r="E34" s="73"/>
      <c r="F34" s="74">
        <f>MAX(F8:F30)</f>
        <v>8.8356999999999992</v>
      </c>
      <c r="G34" s="73"/>
      <c r="H34" s="74">
        <f>MAX(H8:H30)</f>
        <v>5.8708</v>
      </c>
      <c r="I34" s="73"/>
      <c r="J34" s="74">
        <f>MAX(J8:J30)</f>
        <v>6.5095000000000001</v>
      </c>
      <c r="K34" s="73"/>
      <c r="L34" s="74">
        <f>MAX(L8:L30)</f>
        <v>15.726699999999999</v>
      </c>
      <c r="M34" s="73"/>
      <c r="N34" s="74">
        <f>MAX(N8:N30)</f>
        <v>14.101000000000001</v>
      </c>
      <c r="O34" s="73"/>
      <c r="P34" s="74">
        <f>MAX(P8:P30)</f>
        <v>10.3415</v>
      </c>
      <c r="Q34" s="73"/>
      <c r="R34" s="74">
        <f>MAX(R8:R30)</f>
        <v>12.360799999999999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44881</v>
      </c>
      <c r="C8" s="60">
        <f>VLOOKUP($A8,'Return Data'!$B$7:$R$2292,4,0)</f>
        <v>17.440000000000001</v>
      </c>
      <c r="D8" s="60">
        <f>VLOOKUP($A8,'Return Data'!$B$7:$R$2292,10,0)</f>
        <v>1.2776000000000001</v>
      </c>
      <c r="E8" s="61">
        <f t="shared" ref="E8:E23" si="0">RANK(D8,D$8:D$30,0)</f>
        <v>15</v>
      </c>
      <c r="F8" s="60">
        <f>VLOOKUP($A8,'Return Data'!$B$7:$R$2292,11,0)</f>
        <v>6.0827</v>
      </c>
      <c r="G8" s="61">
        <f t="shared" ref="G8:G23" si="1">RANK(F8,F$8:F$30,0)</f>
        <v>11</v>
      </c>
      <c r="H8" s="60">
        <f>VLOOKUP($A8,'Return Data'!$B$7:$R$2292,12,0)</f>
        <v>0.80920000000000003</v>
      </c>
      <c r="I8" s="61">
        <f t="shared" ref="I8:I23" si="2">RANK(H8,H$8:H$30,0)</f>
        <v>21</v>
      </c>
      <c r="J8" s="60">
        <f>VLOOKUP($A8,'Return Data'!$B$7:$R$2292,13,0)</f>
        <v>-2.2422</v>
      </c>
      <c r="K8" s="61">
        <f t="shared" ref="K8:K23" si="3">RANK(J8,J$8:J$30,0)</f>
        <v>21</v>
      </c>
      <c r="L8" s="60">
        <f>VLOOKUP($A8,'Return Data'!$B$7:$R$2292,17,0)</f>
        <v>8.7731999999999992</v>
      </c>
      <c r="M8" s="61">
        <f t="shared" ref="M8:M23" si="4">RANK(L8,L$8:L$30,0)</f>
        <v>18</v>
      </c>
      <c r="N8" s="60">
        <f>VLOOKUP($A8,'Return Data'!$B$7:$R$2292,14,0)</f>
        <v>7.7122999999999999</v>
      </c>
      <c r="O8" s="61">
        <f>RANK(N8,N$8:N$30,0)</f>
        <v>16</v>
      </c>
      <c r="P8" s="60">
        <f>VLOOKUP($A8,'Return Data'!$B$7:$R$2292,15,0)</f>
        <v>6.0164</v>
      </c>
      <c r="Q8" s="61">
        <f>RANK(P8,P$8:P$30,0)</f>
        <v>15</v>
      </c>
      <c r="R8" s="60">
        <f>VLOOKUP($A8,'Return Data'!$B$7:$R$2292,16,0)</f>
        <v>7.2252000000000001</v>
      </c>
      <c r="S8" s="62">
        <f t="shared" ref="S8:S23" si="5">RANK(R8,R$8:R$30,0)</f>
        <v>17</v>
      </c>
    </row>
    <row r="9" spans="1:20" x14ac:dyDescent="0.3">
      <c r="A9" s="58" t="s">
        <v>1570</v>
      </c>
      <c r="B9" s="59">
        <f>VLOOKUP($A9,'Return Data'!$B$7:$R$2292,3,0)</f>
        <v>44881</v>
      </c>
      <c r="C9" s="60">
        <f>VLOOKUP($A9,'Return Data'!$B$7:$R$2292,4,0)</f>
        <v>17.11</v>
      </c>
      <c r="D9" s="60">
        <f>VLOOKUP($A9,'Return Data'!$B$7:$R$2292,10,0)</f>
        <v>1.0631999999999999</v>
      </c>
      <c r="E9" s="61">
        <f t="shared" si="0"/>
        <v>19</v>
      </c>
      <c r="F9" s="60">
        <f>VLOOKUP($A9,'Return Data'!$B$7:$R$2292,11,0)</f>
        <v>7.34</v>
      </c>
      <c r="G9" s="61">
        <f t="shared" si="1"/>
        <v>7</v>
      </c>
      <c r="H9" s="60">
        <f>VLOOKUP($A9,'Return Data'!$B$7:$R$2292,12,0)</f>
        <v>2.3325</v>
      </c>
      <c r="I9" s="61">
        <f t="shared" si="2"/>
        <v>17</v>
      </c>
      <c r="J9" s="60">
        <f>VLOOKUP($A9,'Return Data'!$B$7:$R$2292,13,0)</f>
        <v>-0.63880000000000003</v>
      </c>
      <c r="K9" s="61">
        <f t="shared" si="3"/>
        <v>20</v>
      </c>
      <c r="L9" s="60">
        <f>VLOOKUP($A9,'Return Data'!$B$7:$R$2292,17,0)</f>
        <v>9.5738000000000003</v>
      </c>
      <c r="M9" s="61">
        <f t="shared" si="4"/>
        <v>13</v>
      </c>
      <c r="N9" s="60">
        <f>VLOOKUP($A9,'Return Data'!$B$7:$R$2292,14,0)</f>
        <v>8.4181000000000008</v>
      </c>
      <c r="O9" s="61">
        <f>RANK(N9,N$8:N$30,0)</f>
        <v>11</v>
      </c>
      <c r="P9" s="60">
        <f>VLOOKUP($A9,'Return Data'!$B$7:$R$2292,15,0)</f>
        <v>8.0413999999999994</v>
      </c>
      <c r="Q9" s="61">
        <f>RANK(P9,P$8:P$30,0)</f>
        <v>4</v>
      </c>
      <c r="R9" s="60">
        <f>VLOOKUP($A9,'Return Data'!$B$7:$R$2292,16,0)</f>
        <v>7.6749999999999998</v>
      </c>
      <c r="S9" s="62">
        <f t="shared" si="5"/>
        <v>13</v>
      </c>
    </row>
    <row r="10" spans="1:20" x14ac:dyDescent="0.3">
      <c r="A10" s="58" t="s">
        <v>1965</v>
      </c>
      <c r="B10" s="59">
        <f>VLOOKUP($A10,'Return Data'!$B$7:$R$2292,3,0)</f>
        <v>44881</v>
      </c>
      <c r="C10" s="60">
        <f>VLOOKUP($A10,'Return Data'!$B$7:$R$2292,4,0)</f>
        <v>12.7773</v>
      </c>
      <c r="D10" s="60">
        <f>VLOOKUP($A10,'Return Data'!$B$7:$R$2292,10,0)</f>
        <v>1.2889999999999999</v>
      </c>
      <c r="E10" s="61">
        <f t="shared" si="0"/>
        <v>13</v>
      </c>
      <c r="F10" s="60">
        <f>VLOOKUP($A10,'Return Data'!$B$7:$R$2292,11,0)</f>
        <v>7.4843000000000002</v>
      </c>
      <c r="G10" s="61">
        <f t="shared" si="1"/>
        <v>5</v>
      </c>
      <c r="H10" s="60">
        <f>VLOOKUP($A10,'Return Data'!$B$7:$R$2292,12,0)</f>
        <v>3.7961</v>
      </c>
      <c r="I10" s="61">
        <f t="shared" si="2"/>
        <v>8</v>
      </c>
      <c r="J10" s="60">
        <f>VLOOKUP($A10,'Return Data'!$B$7:$R$2292,13,0)</f>
        <v>3.1259000000000001</v>
      </c>
      <c r="K10" s="61">
        <f t="shared" si="3"/>
        <v>6</v>
      </c>
      <c r="L10" s="60">
        <f>VLOOKUP($A10,'Return Data'!$B$7:$R$2292,17,0)</f>
        <v>5.9364999999999997</v>
      </c>
      <c r="M10" s="61">
        <f t="shared" si="4"/>
        <v>21</v>
      </c>
      <c r="N10" s="60"/>
      <c r="O10" s="61"/>
      <c r="P10" s="60"/>
      <c r="Q10" s="61"/>
      <c r="R10" s="60">
        <f>VLOOKUP($A10,'Return Data'!$B$7:$R$2292,16,0)</f>
        <v>7.6731999999999996</v>
      </c>
      <c r="S10" s="62">
        <f t="shared" si="5"/>
        <v>14</v>
      </c>
    </row>
    <row r="11" spans="1:20" x14ac:dyDescent="0.3">
      <c r="A11" s="58" t="s">
        <v>1571</v>
      </c>
      <c r="B11" s="59">
        <f>VLOOKUP($A11,'Return Data'!$B$7:$R$2292,3,0)</f>
        <v>44881</v>
      </c>
      <c r="C11" s="60">
        <f>VLOOKUP($A11,'Return Data'!$B$7:$R$2292,4,0)</f>
        <v>16.646999999999998</v>
      </c>
      <c r="D11" s="60">
        <f>VLOOKUP($A11,'Return Data'!$B$7:$R$2292,10,0)</f>
        <v>1.2776000000000001</v>
      </c>
      <c r="E11" s="61">
        <f t="shared" si="0"/>
        <v>15</v>
      </c>
      <c r="F11" s="60">
        <f>VLOOKUP($A11,'Return Data'!$B$7:$R$2292,11,0)</f>
        <v>5.2808000000000002</v>
      </c>
      <c r="G11" s="61">
        <f t="shared" si="1"/>
        <v>16</v>
      </c>
      <c r="H11" s="60">
        <f>VLOOKUP($A11,'Return Data'!$B$7:$R$2292,12,0)</f>
        <v>3.3654000000000002</v>
      </c>
      <c r="I11" s="61">
        <f t="shared" si="2"/>
        <v>11</v>
      </c>
      <c r="J11" s="60">
        <f>VLOOKUP($A11,'Return Data'!$B$7:$R$2292,13,0)</f>
        <v>3.6808999999999998</v>
      </c>
      <c r="K11" s="61">
        <f t="shared" si="3"/>
        <v>5</v>
      </c>
      <c r="L11" s="60">
        <f>VLOOKUP($A11,'Return Data'!$B$7:$R$2292,17,0)</f>
        <v>10.6759</v>
      </c>
      <c r="M11" s="61">
        <f t="shared" si="4"/>
        <v>8</v>
      </c>
      <c r="N11" s="60">
        <f>VLOOKUP($A11,'Return Data'!$B$7:$R$2292,14,0)</f>
        <v>8.3431999999999995</v>
      </c>
      <c r="O11" s="61">
        <f t="shared" ref="O11:O17" si="6">RANK(N11,N$8:N$30,0)</f>
        <v>12</v>
      </c>
      <c r="P11" s="60">
        <f>VLOOKUP($A11,'Return Data'!$B$7:$R$2292,15,0)</f>
        <v>6.5232000000000001</v>
      </c>
      <c r="Q11" s="61">
        <f>RANK(P11,P$8:P$30,0)</f>
        <v>12</v>
      </c>
      <c r="R11" s="60">
        <f>VLOOKUP($A11,'Return Data'!$B$7:$R$2292,16,0)</f>
        <v>7.9762000000000004</v>
      </c>
      <c r="S11" s="62">
        <f t="shared" si="5"/>
        <v>9</v>
      </c>
    </row>
    <row r="12" spans="1:20" x14ac:dyDescent="0.3">
      <c r="A12" s="58" t="s">
        <v>1572</v>
      </c>
      <c r="B12" s="59">
        <f>VLOOKUP($A12,'Return Data'!$B$7:$R$2292,3,0)</f>
        <v>44881</v>
      </c>
      <c r="C12" s="60">
        <f>VLOOKUP($A12,'Return Data'!$B$7:$R$2292,4,0)</f>
        <v>18.871300000000002</v>
      </c>
      <c r="D12" s="60">
        <f>VLOOKUP($A12,'Return Data'!$B$7:$R$2292,10,0)</f>
        <v>1.4074</v>
      </c>
      <c r="E12" s="61">
        <f t="shared" si="0"/>
        <v>11</v>
      </c>
      <c r="F12" s="60">
        <f>VLOOKUP($A12,'Return Data'!$B$7:$R$2292,11,0)</f>
        <v>5.9828000000000001</v>
      </c>
      <c r="G12" s="61">
        <f t="shared" si="1"/>
        <v>12</v>
      </c>
      <c r="H12" s="60">
        <f>VLOOKUP($A12,'Return Data'!$B$7:$R$2292,12,0)</f>
        <v>3.3919000000000001</v>
      </c>
      <c r="I12" s="61">
        <f t="shared" si="2"/>
        <v>10</v>
      </c>
      <c r="J12" s="60">
        <f>VLOOKUP($A12,'Return Data'!$B$7:$R$2292,13,0)</f>
        <v>1.8644000000000001</v>
      </c>
      <c r="K12" s="61">
        <f t="shared" si="3"/>
        <v>15</v>
      </c>
      <c r="L12" s="60">
        <f>VLOOKUP($A12,'Return Data'!$B$7:$R$2292,17,0)</f>
        <v>9.4457000000000004</v>
      </c>
      <c r="M12" s="61">
        <f t="shared" si="4"/>
        <v>14</v>
      </c>
      <c r="N12" s="60">
        <f>VLOOKUP($A12,'Return Data'!$B$7:$R$2292,14,0)</f>
        <v>9.3038000000000007</v>
      </c>
      <c r="O12" s="61">
        <f t="shared" si="6"/>
        <v>9</v>
      </c>
      <c r="P12" s="60">
        <f>VLOOKUP($A12,'Return Data'!$B$7:$R$2292,15,0)</f>
        <v>8.0866000000000007</v>
      </c>
      <c r="Q12" s="61">
        <f>RANK(P12,P$8:P$30,0)</f>
        <v>3</v>
      </c>
      <c r="R12" s="60">
        <f>VLOOKUP($A12,'Return Data'!$B$7:$R$2292,16,0)</f>
        <v>8.1571999999999996</v>
      </c>
      <c r="S12" s="62">
        <f t="shared" si="5"/>
        <v>6</v>
      </c>
    </row>
    <row r="13" spans="1:20" x14ac:dyDescent="0.3">
      <c r="A13" s="58" t="s">
        <v>1573</v>
      </c>
      <c r="B13" s="59">
        <f>VLOOKUP($A13,'Return Data'!$B$7:$R$2292,3,0)</f>
        <v>44881</v>
      </c>
      <c r="C13" s="60">
        <f>VLOOKUP($A13,'Return Data'!$B$7:$R$2292,4,0)</f>
        <v>13.2742</v>
      </c>
      <c r="D13" s="60">
        <f>VLOOKUP($A13,'Return Data'!$B$7:$R$2292,10,0)</f>
        <v>2.3344</v>
      </c>
      <c r="E13" s="61">
        <f t="shared" si="0"/>
        <v>4</v>
      </c>
      <c r="F13" s="60">
        <f>VLOOKUP($A13,'Return Data'!$B$7:$R$2292,11,0)</f>
        <v>7.3860000000000001</v>
      </c>
      <c r="G13" s="61">
        <f t="shared" si="1"/>
        <v>6</v>
      </c>
      <c r="H13" s="60">
        <f>VLOOKUP($A13,'Return Data'!$B$7:$R$2292,12,0)</f>
        <v>3.8727</v>
      </c>
      <c r="I13" s="61">
        <f t="shared" si="2"/>
        <v>6</v>
      </c>
      <c r="J13" s="60">
        <f>VLOOKUP($A13,'Return Data'!$B$7:$R$2292,13,0)</f>
        <v>2.4527999999999999</v>
      </c>
      <c r="K13" s="61">
        <f t="shared" si="3"/>
        <v>10</v>
      </c>
      <c r="L13" s="60">
        <f>VLOOKUP($A13,'Return Data'!$B$7:$R$2292,17,0)</f>
        <v>11.1173</v>
      </c>
      <c r="M13" s="61">
        <f t="shared" si="4"/>
        <v>7</v>
      </c>
      <c r="N13" s="60">
        <f>VLOOKUP($A13,'Return Data'!$B$7:$R$2292,14,0)</f>
        <v>8.8241999999999994</v>
      </c>
      <c r="O13" s="61">
        <f t="shared" si="6"/>
        <v>10</v>
      </c>
      <c r="P13" s="60"/>
      <c r="Q13" s="61"/>
      <c r="R13" s="60">
        <f>VLOOKUP($A13,'Return Data'!$B$7:$R$2292,16,0)</f>
        <v>6.9341999999999997</v>
      </c>
      <c r="S13" s="62">
        <f t="shared" si="5"/>
        <v>18</v>
      </c>
    </row>
    <row r="14" spans="1:20" x14ac:dyDescent="0.3">
      <c r="A14" s="58" t="s">
        <v>1574</v>
      </c>
      <c r="B14" s="59">
        <f>VLOOKUP($A14,'Return Data'!$B$7:$R$2292,3,0)</f>
        <v>44881</v>
      </c>
      <c r="C14" s="60">
        <f>VLOOKUP($A14,'Return Data'!$B$7:$R$2292,4,0)</f>
        <v>50.533000000000001</v>
      </c>
      <c r="D14" s="60">
        <f>VLOOKUP($A14,'Return Data'!$B$7:$R$2292,10,0)</f>
        <v>2.4428000000000001</v>
      </c>
      <c r="E14" s="61">
        <f t="shared" si="0"/>
        <v>2</v>
      </c>
      <c r="F14" s="60">
        <f>VLOOKUP($A14,'Return Data'!$B$7:$R$2292,11,0)</f>
        <v>7.7416999999999998</v>
      </c>
      <c r="G14" s="61">
        <f t="shared" si="1"/>
        <v>2</v>
      </c>
      <c r="H14" s="60">
        <f>VLOOKUP($A14,'Return Data'!$B$7:$R$2292,12,0)</f>
        <v>4.9949000000000003</v>
      </c>
      <c r="I14" s="61">
        <f t="shared" si="2"/>
        <v>3</v>
      </c>
      <c r="J14" s="60">
        <f>VLOOKUP($A14,'Return Data'!$B$7:$R$2292,13,0)</f>
        <v>4.7099000000000002</v>
      </c>
      <c r="K14" s="61">
        <f t="shared" si="3"/>
        <v>4</v>
      </c>
      <c r="L14" s="60">
        <f>VLOOKUP($A14,'Return Data'!$B$7:$R$2292,17,0)</f>
        <v>14.4834</v>
      </c>
      <c r="M14" s="61">
        <f t="shared" si="4"/>
        <v>1</v>
      </c>
      <c r="N14" s="60">
        <f>VLOOKUP($A14,'Return Data'!$B$7:$R$2292,14,0)</f>
        <v>10.714600000000001</v>
      </c>
      <c r="O14" s="61">
        <f t="shared" si="6"/>
        <v>4</v>
      </c>
      <c r="P14" s="60">
        <f>VLOOKUP($A14,'Return Data'!$B$7:$R$2292,15,0)</f>
        <v>7.8952</v>
      </c>
      <c r="Q14" s="61">
        <f>RANK(P14,P$8:P$30,0)</f>
        <v>5</v>
      </c>
      <c r="R14" s="60">
        <f>VLOOKUP($A14,'Return Data'!$B$7:$R$2292,16,0)</f>
        <v>9.3226999999999993</v>
      </c>
      <c r="S14" s="62">
        <f t="shared" si="5"/>
        <v>2</v>
      </c>
    </row>
    <row r="15" spans="1:20" x14ac:dyDescent="0.3">
      <c r="A15" s="58" t="s">
        <v>1575</v>
      </c>
      <c r="B15" s="59">
        <f>VLOOKUP($A15,'Return Data'!$B$7:$R$2292,3,0)</f>
        <v>44881</v>
      </c>
      <c r="C15" s="60">
        <f>VLOOKUP($A15,'Return Data'!$B$7:$R$2292,4,0)</f>
        <v>17.91</v>
      </c>
      <c r="D15" s="60">
        <f>VLOOKUP($A15,'Return Data'!$B$7:$R$2292,10,0)</f>
        <v>1.9932000000000001</v>
      </c>
      <c r="E15" s="61">
        <f t="shared" si="0"/>
        <v>5</v>
      </c>
      <c r="F15" s="60">
        <f>VLOOKUP($A15,'Return Data'!$B$7:$R$2292,11,0)</f>
        <v>4.0069999999999997</v>
      </c>
      <c r="G15" s="61">
        <f t="shared" si="1"/>
        <v>21</v>
      </c>
      <c r="H15" s="60">
        <f>VLOOKUP($A15,'Return Data'!$B$7:$R$2292,12,0)</f>
        <v>4.5533999999999999</v>
      </c>
      <c r="I15" s="61">
        <f t="shared" si="2"/>
        <v>4</v>
      </c>
      <c r="J15" s="60">
        <f>VLOOKUP($A15,'Return Data'!$B$7:$R$2292,13,0)</f>
        <v>5.9763000000000002</v>
      </c>
      <c r="K15" s="61">
        <f t="shared" si="3"/>
        <v>1</v>
      </c>
      <c r="L15" s="60">
        <f>VLOOKUP($A15,'Return Data'!$B$7:$R$2292,17,0)</f>
        <v>10.0373</v>
      </c>
      <c r="M15" s="61">
        <f t="shared" si="4"/>
        <v>11</v>
      </c>
      <c r="N15" s="60">
        <f>VLOOKUP($A15,'Return Data'!$B$7:$R$2292,14,0)</f>
        <v>7.3296000000000001</v>
      </c>
      <c r="O15" s="61">
        <f t="shared" si="6"/>
        <v>18</v>
      </c>
      <c r="P15" s="60">
        <f>VLOOKUP($A15,'Return Data'!$B$7:$R$2292,15,0)</f>
        <v>7.1298000000000004</v>
      </c>
      <c r="Q15" s="61">
        <f>RANK(P15,P$8:P$30,0)</f>
        <v>8</v>
      </c>
      <c r="R15" s="60">
        <f>VLOOKUP($A15,'Return Data'!$B$7:$R$2292,16,0)</f>
        <v>7.6025</v>
      </c>
      <c r="S15" s="62">
        <f t="shared" si="5"/>
        <v>15</v>
      </c>
    </row>
    <row r="16" spans="1:20" x14ac:dyDescent="0.3">
      <c r="A16" s="58" t="s">
        <v>1576</v>
      </c>
      <c r="B16" s="59">
        <f>VLOOKUP($A16,'Return Data'!$B$7:$R$2292,3,0)</f>
        <v>44881</v>
      </c>
      <c r="C16" s="60">
        <f>VLOOKUP($A16,'Return Data'!$B$7:$R$2292,4,0)</f>
        <v>21.567900000000002</v>
      </c>
      <c r="D16" s="60">
        <f>VLOOKUP($A16,'Return Data'!$B$7:$R$2292,10,0)</f>
        <v>1.0926</v>
      </c>
      <c r="E16" s="61">
        <f t="shared" si="0"/>
        <v>18</v>
      </c>
      <c r="F16" s="60">
        <f>VLOOKUP($A16,'Return Data'!$B$7:$R$2292,11,0)</f>
        <v>6.7797000000000001</v>
      </c>
      <c r="G16" s="61">
        <f t="shared" si="1"/>
        <v>9</v>
      </c>
      <c r="H16" s="60">
        <f>VLOOKUP($A16,'Return Data'!$B$7:$R$2292,12,0)</f>
        <v>3.0649999999999999</v>
      </c>
      <c r="I16" s="61">
        <f t="shared" si="2"/>
        <v>13</v>
      </c>
      <c r="J16" s="60">
        <f>VLOOKUP($A16,'Return Data'!$B$7:$R$2292,13,0)</f>
        <v>1.8935</v>
      </c>
      <c r="K16" s="61">
        <f t="shared" si="3"/>
        <v>13</v>
      </c>
      <c r="L16" s="60">
        <f>VLOOKUP($A16,'Return Data'!$B$7:$R$2292,17,0)</f>
        <v>9.1868999999999996</v>
      </c>
      <c r="M16" s="61">
        <f t="shared" si="4"/>
        <v>16</v>
      </c>
      <c r="N16" s="60">
        <f>VLOOKUP($A16,'Return Data'!$B$7:$R$2292,14,0)</f>
        <v>8.0162999999999993</v>
      </c>
      <c r="O16" s="61">
        <f t="shared" si="6"/>
        <v>13</v>
      </c>
      <c r="P16" s="60">
        <f>VLOOKUP($A16,'Return Data'!$B$7:$R$2292,15,0)</f>
        <v>6.4143999999999997</v>
      </c>
      <c r="Q16" s="61">
        <f>RANK(P16,P$8:P$30,0)</f>
        <v>13</v>
      </c>
      <c r="R16" s="60">
        <f>VLOOKUP($A16,'Return Data'!$B$7:$R$2292,16,0)</f>
        <v>6.7874999999999996</v>
      </c>
      <c r="S16" s="62">
        <f t="shared" si="5"/>
        <v>19</v>
      </c>
    </row>
    <row r="17" spans="1:19" x14ac:dyDescent="0.3">
      <c r="A17" s="58" t="s">
        <v>1577</v>
      </c>
      <c r="B17" s="59">
        <f>VLOOKUP($A17,'Return Data'!$B$7:$R$2292,3,0)</f>
        <v>44881</v>
      </c>
      <c r="C17" s="60">
        <f>VLOOKUP($A17,'Return Data'!$B$7:$R$2292,4,0)</f>
        <v>25.465</v>
      </c>
      <c r="D17" s="60">
        <f>VLOOKUP($A17,'Return Data'!$B$7:$R$2292,10,0)</f>
        <v>1.0516000000000001</v>
      </c>
      <c r="E17" s="61">
        <f t="shared" si="0"/>
        <v>20</v>
      </c>
      <c r="F17" s="60">
        <f>VLOOKUP($A17,'Return Data'!$B$7:$R$2292,11,0)</f>
        <v>4.665</v>
      </c>
      <c r="G17" s="61">
        <f t="shared" si="1"/>
        <v>19</v>
      </c>
      <c r="H17" s="60">
        <f>VLOOKUP($A17,'Return Data'!$B$7:$R$2292,12,0)</f>
        <v>2.5573999999999999</v>
      </c>
      <c r="I17" s="61">
        <f t="shared" si="2"/>
        <v>16</v>
      </c>
      <c r="J17" s="60">
        <f>VLOOKUP($A17,'Return Data'!$B$7:$R$2292,13,0)</f>
        <v>2.6400999999999999</v>
      </c>
      <c r="K17" s="61">
        <f t="shared" si="3"/>
        <v>7</v>
      </c>
      <c r="L17" s="60">
        <f>VLOOKUP($A17,'Return Data'!$B$7:$R$2292,17,0)</f>
        <v>8.1193000000000008</v>
      </c>
      <c r="M17" s="61">
        <f t="shared" si="4"/>
        <v>19</v>
      </c>
      <c r="N17" s="60">
        <f>VLOOKUP($A17,'Return Data'!$B$7:$R$2292,14,0)</f>
        <v>7.7634999999999996</v>
      </c>
      <c r="O17" s="61">
        <f t="shared" si="6"/>
        <v>15</v>
      </c>
      <c r="P17" s="60">
        <f>VLOOKUP($A17,'Return Data'!$B$7:$R$2292,15,0)</f>
        <v>6.2093999999999996</v>
      </c>
      <c r="Q17" s="61">
        <f>RANK(P17,P$8:P$30,0)</f>
        <v>14</v>
      </c>
      <c r="R17" s="60">
        <f>VLOOKUP($A17,'Return Data'!$B$7:$R$2292,16,0)</f>
        <v>6.6840999999999999</v>
      </c>
      <c r="S17" s="62">
        <f t="shared" si="5"/>
        <v>20</v>
      </c>
    </row>
    <row r="18" spans="1:19" x14ac:dyDescent="0.3">
      <c r="A18" s="58" t="s">
        <v>1578</v>
      </c>
      <c r="B18" s="59">
        <f>VLOOKUP($A18,'Return Data'!$B$7:$R$2292,3,0)</f>
        <v>44881</v>
      </c>
      <c r="C18" s="60">
        <f>VLOOKUP($A18,'Return Data'!$B$7:$R$2292,4,0)</f>
        <v>12.4617</v>
      </c>
      <c r="D18" s="60">
        <f>VLOOKUP($A18,'Return Data'!$B$7:$R$2292,10,0)</f>
        <v>-0.16500000000000001</v>
      </c>
      <c r="E18" s="61">
        <f t="shared" si="0"/>
        <v>22</v>
      </c>
      <c r="F18" s="60">
        <f>VLOOKUP($A18,'Return Data'!$B$7:$R$2292,11,0)</f>
        <v>4.3727999999999998</v>
      </c>
      <c r="G18" s="61">
        <f t="shared" si="1"/>
        <v>20</v>
      </c>
      <c r="H18" s="60">
        <f>VLOOKUP($A18,'Return Data'!$B$7:$R$2292,12,0)</f>
        <v>-0.25369999999999998</v>
      </c>
      <c r="I18" s="61">
        <f t="shared" si="2"/>
        <v>22</v>
      </c>
      <c r="J18" s="60">
        <f>VLOOKUP($A18,'Return Data'!$B$7:$R$2292,13,0)</f>
        <v>-2.4563000000000001</v>
      </c>
      <c r="K18" s="61">
        <f t="shared" si="3"/>
        <v>22</v>
      </c>
      <c r="L18" s="60">
        <f>VLOOKUP($A18,'Return Data'!$B$7:$R$2292,17,0)</f>
        <v>5.7062999999999997</v>
      </c>
      <c r="M18" s="61">
        <f t="shared" si="4"/>
        <v>22</v>
      </c>
      <c r="N18" s="60"/>
      <c r="O18" s="61"/>
      <c r="P18" s="60"/>
      <c r="Q18" s="61"/>
      <c r="R18" s="60">
        <f>VLOOKUP($A18,'Return Data'!$B$7:$R$2292,16,0)</f>
        <v>6.1307999999999998</v>
      </c>
      <c r="S18" s="62">
        <f t="shared" si="5"/>
        <v>21</v>
      </c>
    </row>
    <row r="19" spans="1:19" x14ac:dyDescent="0.3">
      <c r="A19" s="58" t="s">
        <v>1579</v>
      </c>
      <c r="B19" s="59">
        <f>VLOOKUP($A19,'Return Data'!$B$7:$R$2292,3,0)</f>
        <v>44881</v>
      </c>
      <c r="C19" s="60">
        <f>VLOOKUP($A19,'Return Data'!$B$7:$R$2292,4,0)</f>
        <v>19.4116</v>
      </c>
      <c r="D19" s="60">
        <f>VLOOKUP($A19,'Return Data'!$B$7:$R$2292,10,0)</f>
        <v>2.3576000000000001</v>
      </c>
      <c r="E19" s="61">
        <f t="shared" si="0"/>
        <v>3</v>
      </c>
      <c r="F19" s="60">
        <f>VLOOKUP($A19,'Return Data'!$B$7:$R$2292,11,0)</f>
        <v>6.2077999999999998</v>
      </c>
      <c r="G19" s="61">
        <f t="shared" si="1"/>
        <v>10</v>
      </c>
      <c r="H19" s="60">
        <f>VLOOKUP($A19,'Return Data'!$B$7:$R$2292,12,0)</f>
        <v>5.0678000000000001</v>
      </c>
      <c r="I19" s="61">
        <f t="shared" si="2"/>
        <v>2</v>
      </c>
      <c r="J19" s="60">
        <f>VLOOKUP($A19,'Return Data'!$B$7:$R$2292,13,0)</f>
        <v>4.8917999999999999</v>
      </c>
      <c r="K19" s="61">
        <f t="shared" si="3"/>
        <v>2</v>
      </c>
      <c r="L19" s="60">
        <f>VLOOKUP($A19,'Return Data'!$B$7:$R$2292,17,0)</f>
        <v>10.2874</v>
      </c>
      <c r="M19" s="61">
        <f t="shared" si="4"/>
        <v>9</v>
      </c>
      <c r="N19" s="60">
        <f>VLOOKUP($A19,'Return Data'!$B$7:$R$2292,14,0)</f>
        <v>9.4076000000000004</v>
      </c>
      <c r="O19" s="61">
        <f>RANK(N19,N$8:N$30,0)</f>
        <v>7</v>
      </c>
      <c r="P19" s="60">
        <f>VLOOKUP($A19,'Return Data'!$B$7:$R$2292,15,0)</f>
        <v>8.2937999999999992</v>
      </c>
      <c r="Q19" s="61">
        <f>RANK(P19,P$8:P$30,0)</f>
        <v>2</v>
      </c>
      <c r="R19" s="60">
        <f>VLOOKUP($A19,'Return Data'!$B$7:$R$2292,16,0)</f>
        <v>8.5348000000000006</v>
      </c>
      <c r="S19" s="62">
        <f t="shared" si="5"/>
        <v>3</v>
      </c>
    </row>
    <row r="20" spans="1:19" x14ac:dyDescent="0.3">
      <c r="A20" s="58" t="s">
        <v>1580</v>
      </c>
      <c r="B20" s="59">
        <f>VLOOKUP($A20,'Return Data'!$B$7:$R$2292,3,0)</f>
        <v>44881</v>
      </c>
      <c r="C20" s="60">
        <f>VLOOKUP($A20,'Return Data'!$B$7:$R$2292,4,0)</f>
        <v>23.43</v>
      </c>
      <c r="D20" s="60">
        <f>VLOOKUP($A20,'Return Data'!$B$7:$R$2292,10,0)</f>
        <v>0.69189999999999996</v>
      </c>
      <c r="E20" s="61">
        <f t="shared" si="0"/>
        <v>21</v>
      </c>
      <c r="F20" s="60">
        <f>VLOOKUP($A20,'Return Data'!$B$7:$R$2292,11,0)</f>
        <v>4.673</v>
      </c>
      <c r="G20" s="61">
        <f t="shared" si="1"/>
        <v>18</v>
      </c>
      <c r="H20" s="60">
        <f>VLOOKUP($A20,'Return Data'!$B$7:$R$2292,12,0)</f>
        <v>1.8341000000000001</v>
      </c>
      <c r="I20" s="61">
        <f t="shared" si="2"/>
        <v>19</v>
      </c>
      <c r="J20" s="60">
        <f>VLOOKUP($A20,'Return Data'!$B$7:$R$2292,13,0)</f>
        <v>1.8784000000000001</v>
      </c>
      <c r="K20" s="61">
        <f t="shared" si="3"/>
        <v>14</v>
      </c>
      <c r="L20" s="60">
        <f>VLOOKUP($A20,'Return Data'!$B$7:$R$2292,17,0)</f>
        <v>11.494999999999999</v>
      </c>
      <c r="M20" s="61">
        <f t="shared" si="4"/>
        <v>6</v>
      </c>
      <c r="N20" s="60">
        <f>VLOOKUP($A20,'Return Data'!$B$7:$R$2292,14,0)</f>
        <v>9.8633000000000006</v>
      </c>
      <c r="O20" s="61">
        <f>RANK(N20,N$8:N$30,0)</f>
        <v>6</v>
      </c>
      <c r="P20" s="60">
        <f>VLOOKUP($A20,'Return Data'!$B$7:$R$2292,15,0)</f>
        <v>6.7119</v>
      </c>
      <c r="Q20" s="61">
        <f>RANK(P20,P$8:P$30,0)</f>
        <v>10</v>
      </c>
      <c r="R20" s="60">
        <f>VLOOKUP($A20,'Return Data'!$B$7:$R$2292,16,0)</f>
        <v>7.9816000000000003</v>
      </c>
      <c r="S20" s="62">
        <f t="shared" si="5"/>
        <v>8</v>
      </c>
    </row>
    <row r="21" spans="1:19" x14ac:dyDescent="0.3">
      <c r="A21" s="58" t="s">
        <v>1581</v>
      </c>
      <c r="B21" s="59">
        <f>VLOOKUP($A21,'Return Data'!$B$7:$R$2292,3,0)</f>
        <v>44881</v>
      </c>
      <c r="C21" s="60">
        <f>VLOOKUP($A21,'Return Data'!$B$7:$R$2292,4,0)</f>
        <v>16.0228</v>
      </c>
      <c r="D21" s="60">
        <f>VLOOKUP($A21,'Return Data'!$B$7:$R$2292,10,0)</f>
        <v>1.9864999999999999</v>
      </c>
      <c r="E21" s="61">
        <f t="shared" si="0"/>
        <v>6</v>
      </c>
      <c r="F21" s="60">
        <f>VLOOKUP($A21,'Return Data'!$B$7:$R$2292,11,0)</f>
        <v>7.1279000000000003</v>
      </c>
      <c r="G21" s="61">
        <f t="shared" si="1"/>
        <v>8</v>
      </c>
      <c r="H21" s="60">
        <f>VLOOKUP($A21,'Return Data'!$B$7:$R$2292,12,0)</f>
        <v>3.1061999999999999</v>
      </c>
      <c r="I21" s="61">
        <f t="shared" si="2"/>
        <v>12</v>
      </c>
      <c r="J21" s="60">
        <f>VLOOKUP($A21,'Return Data'!$B$7:$R$2292,13,0)</f>
        <v>0.88339999999999996</v>
      </c>
      <c r="K21" s="61">
        <f t="shared" si="3"/>
        <v>18</v>
      </c>
      <c r="L21" s="60">
        <f>VLOOKUP($A21,'Return Data'!$B$7:$R$2292,17,0)</f>
        <v>12.5343</v>
      </c>
      <c r="M21" s="61">
        <f t="shared" si="4"/>
        <v>3</v>
      </c>
      <c r="N21" s="60">
        <f>VLOOKUP($A21,'Return Data'!$B$7:$R$2292,14,0)</f>
        <v>11.173500000000001</v>
      </c>
      <c r="O21" s="61">
        <f>RANK(N21,N$8:N$30,0)</f>
        <v>3</v>
      </c>
      <c r="P21" s="60">
        <f>VLOOKUP($A21,'Return Data'!$B$7:$R$2292,15,0)</f>
        <v>7.7001999999999997</v>
      </c>
      <c r="Q21" s="61">
        <f>RANK(P21,P$8:P$30,0)</f>
        <v>6</v>
      </c>
      <c r="R21" s="60">
        <f>VLOOKUP($A21,'Return Data'!$B$7:$R$2292,16,0)</f>
        <v>8.48</v>
      </c>
      <c r="S21" s="62">
        <f t="shared" si="5"/>
        <v>4</v>
      </c>
    </row>
    <row r="22" spans="1:19" x14ac:dyDescent="0.3">
      <c r="A22" s="58" t="s">
        <v>1582</v>
      </c>
      <c r="B22" s="59">
        <f>VLOOKUP($A22,'Return Data'!$B$7:$R$2292,3,0)</f>
        <v>44881</v>
      </c>
      <c r="C22" s="60">
        <f>VLOOKUP($A22,'Return Data'!$B$7:$R$2292,4,0)</f>
        <v>15.138</v>
      </c>
      <c r="D22" s="60">
        <f>VLOOKUP($A22,'Return Data'!$B$7:$R$2292,10,0)</f>
        <v>1.5224</v>
      </c>
      <c r="E22" s="61">
        <f t="shared" si="0"/>
        <v>9</v>
      </c>
      <c r="F22" s="60">
        <f>VLOOKUP($A22,'Return Data'!$B$7:$R$2292,11,0)</f>
        <v>7.7054</v>
      </c>
      <c r="G22" s="61">
        <f t="shared" si="1"/>
        <v>3</v>
      </c>
      <c r="H22" s="60">
        <f>VLOOKUP($A22,'Return Data'!$B$7:$R$2292,12,0)</f>
        <v>3.8485</v>
      </c>
      <c r="I22" s="61">
        <f t="shared" si="2"/>
        <v>7</v>
      </c>
      <c r="J22" s="60">
        <f>VLOOKUP($A22,'Return Data'!$B$7:$R$2292,13,0)</f>
        <v>2.5124</v>
      </c>
      <c r="K22" s="61">
        <f t="shared" si="3"/>
        <v>9</v>
      </c>
      <c r="L22" s="60">
        <f>VLOOKUP($A22,'Return Data'!$B$7:$R$2292,17,0)</f>
        <v>11.708299999999999</v>
      </c>
      <c r="M22" s="61">
        <f t="shared" si="4"/>
        <v>5</v>
      </c>
      <c r="N22" s="60">
        <f>VLOOKUP($A22,'Return Data'!$B$7:$R$2292,14,0)</f>
        <v>11.4186</v>
      </c>
      <c r="O22" s="61">
        <f>RANK(N22,N$8:N$30,0)</f>
        <v>2</v>
      </c>
      <c r="P22" s="60"/>
      <c r="Q22" s="61"/>
      <c r="R22" s="60">
        <f>VLOOKUP($A22,'Return Data'!$B$7:$R$2292,16,0)</f>
        <v>11.1633</v>
      </c>
      <c r="S22" s="62">
        <f t="shared" si="5"/>
        <v>1</v>
      </c>
    </row>
    <row r="23" spans="1:19" x14ac:dyDescent="0.3">
      <c r="A23" s="58" t="s">
        <v>1583</v>
      </c>
      <c r="B23" s="59">
        <f>VLOOKUP($A23,'Return Data'!$B$7:$R$2292,3,0)</f>
        <v>44881</v>
      </c>
      <c r="C23" s="60">
        <f>VLOOKUP($A23,'Return Data'!$B$7:$R$2292,4,0)</f>
        <v>12.681699999999999</v>
      </c>
      <c r="D23" s="60">
        <f>VLOOKUP($A23,'Return Data'!$B$7:$R$2292,10,0)</f>
        <v>1.7018</v>
      </c>
      <c r="E23" s="61">
        <f t="shared" si="0"/>
        <v>8</v>
      </c>
      <c r="F23" s="60">
        <f>VLOOKUP($A23,'Return Data'!$B$7:$R$2292,11,0)</f>
        <v>5.1132</v>
      </c>
      <c r="G23" s="61">
        <f t="shared" si="1"/>
        <v>17</v>
      </c>
      <c r="H23" s="60">
        <f>VLOOKUP($A23,'Return Data'!$B$7:$R$2292,12,0)</f>
        <v>2.6758999999999999</v>
      </c>
      <c r="I23" s="61">
        <f t="shared" si="2"/>
        <v>14</v>
      </c>
      <c r="J23" s="60">
        <f>VLOOKUP($A23,'Return Data'!$B$7:$R$2292,13,0)</f>
        <v>1.7424999999999999</v>
      </c>
      <c r="K23" s="61">
        <f t="shared" si="3"/>
        <v>16</v>
      </c>
      <c r="L23" s="60">
        <f>VLOOKUP($A23,'Return Data'!$B$7:$R$2292,17,0)</f>
        <v>9.4390999999999998</v>
      </c>
      <c r="M23" s="61">
        <f t="shared" si="4"/>
        <v>15</v>
      </c>
      <c r="N23" s="60">
        <f>VLOOKUP($A23,'Return Data'!$B$7:$R$2292,14,0)</f>
        <v>2.6379999999999999</v>
      </c>
      <c r="O23" s="61">
        <f>RANK(N23,N$8:N$30,0)</f>
        <v>20</v>
      </c>
      <c r="P23" s="60">
        <f>VLOOKUP($A23,'Return Data'!$B$7:$R$2292,15,0)</f>
        <v>0.46879999999999999</v>
      </c>
      <c r="Q23" s="61">
        <f>RANK(P23,P$8:P$30,0)</f>
        <v>16</v>
      </c>
      <c r="R23" s="60">
        <f>VLOOKUP($A23,'Return Data'!$B$7:$R$2292,16,0)</f>
        <v>3.2309999999999999</v>
      </c>
      <c r="S23" s="62">
        <f t="shared" si="5"/>
        <v>22</v>
      </c>
    </row>
    <row r="24" spans="1:19" x14ac:dyDescent="0.3">
      <c r="A24" s="58" t="s">
        <v>1584</v>
      </c>
      <c r="B24" s="59">
        <f>VLOOKUP($A24,'Return Data'!$B$7:$R$2292,3,0)</f>
        <v>44881</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44881</v>
      </c>
      <c r="C25" s="60">
        <f>VLOOKUP($A25,'Return Data'!$B$7:$R$2292,4,0)</f>
        <v>40.767699999999998</v>
      </c>
      <c r="D25" s="60">
        <f>VLOOKUP($A25,'Return Data'!$B$7:$R$2292,10,0)</f>
        <v>1.36</v>
      </c>
      <c r="E25" s="61">
        <f t="shared" ref="E25:E30" si="7">RANK(D25,D$8:D$30,0)</f>
        <v>12</v>
      </c>
      <c r="F25" s="60">
        <f>VLOOKUP($A25,'Return Data'!$B$7:$R$2292,11,0)</f>
        <v>3.6315</v>
      </c>
      <c r="G25" s="61">
        <f t="shared" ref="G25:G30" si="8">RANK(F25,F$8:F$30,0)</f>
        <v>22</v>
      </c>
      <c r="H25" s="60">
        <f>VLOOKUP($A25,'Return Data'!$B$7:$R$2292,12,0)</f>
        <v>2.609</v>
      </c>
      <c r="I25" s="61">
        <f t="shared" ref="I25:I30" si="9">RANK(H25,H$8:H$30,0)</f>
        <v>15</v>
      </c>
      <c r="J25" s="60">
        <f>VLOOKUP($A25,'Return Data'!$B$7:$R$2292,13,0)</f>
        <v>2.3963999999999999</v>
      </c>
      <c r="K25" s="61">
        <f t="shared" ref="K25:K30" si="10">RANK(J25,J$8:J$30,0)</f>
        <v>11</v>
      </c>
      <c r="L25" s="60">
        <f>VLOOKUP($A25,'Return Data'!$B$7:$R$2292,17,0)</f>
        <v>9.6361000000000008</v>
      </c>
      <c r="M25" s="61">
        <f t="shared" ref="M25:M30" si="11">RANK(L25,L$8:L$30,0)</f>
        <v>12</v>
      </c>
      <c r="N25" s="60">
        <f>VLOOKUP($A25,'Return Data'!$B$7:$R$2292,14,0)</f>
        <v>7.0180999999999996</v>
      </c>
      <c r="O25" s="61">
        <f t="shared" ref="O25:O30" si="12">RANK(N25,N$8:N$30,0)</f>
        <v>19</v>
      </c>
      <c r="P25" s="60">
        <f>VLOOKUP($A25,'Return Data'!$B$7:$R$2292,15,0)</f>
        <v>6.8792</v>
      </c>
      <c r="Q25" s="61">
        <f>RANK(P25,P$8:P$30,0)</f>
        <v>9</v>
      </c>
      <c r="R25" s="60">
        <f>VLOOKUP($A25,'Return Data'!$B$7:$R$2292,16,0)</f>
        <v>7.7649999999999997</v>
      </c>
      <c r="S25" s="62">
        <f t="shared" ref="S25:S30" si="13">RANK(R25,R$8:R$30,0)</f>
        <v>11</v>
      </c>
    </row>
    <row r="26" spans="1:19" x14ac:dyDescent="0.3">
      <c r="A26" s="58" t="s">
        <v>1587</v>
      </c>
      <c r="B26" s="59">
        <f>VLOOKUP($A26,'Return Data'!$B$7:$R$2292,3,0)</f>
        <v>44881</v>
      </c>
      <c r="C26" s="60">
        <f>VLOOKUP($A26,'Return Data'!$B$7:$R$2292,4,0)</f>
        <v>17.662500000000001</v>
      </c>
      <c r="D26" s="60">
        <f>VLOOKUP($A26,'Return Data'!$B$7:$R$2292,10,0)</f>
        <v>1.2793000000000001</v>
      </c>
      <c r="E26" s="61">
        <f t="shared" si="7"/>
        <v>14</v>
      </c>
      <c r="F26" s="60">
        <f>VLOOKUP($A26,'Return Data'!$B$7:$R$2292,11,0)</f>
        <v>5.4874000000000001</v>
      </c>
      <c r="G26" s="61">
        <f t="shared" si="8"/>
        <v>15</v>
      </c>
      <c r="H26" s="60">
        <f>VLOOKUP($A26,'Return Data'!$B$7:$R$2292,12,0)</f>
        <v>1.6834</v>
      </c>
      <c r="I26" s="61">
        <f t="shared" si="9"/>
        <v>20</v>
      </c>
      <c r="J26" s="60">
        <f>VLOOKUP($A26,'Return Data'!$B$7:$R$2292,13,0)</f>
        <v>0.92910000000000004</v>
      </c>
      <c r="K26" s="61">
        <f t="shared" si="10"/>
        <v>17</v>
      </c>
      <c r="L26" s="60">
        <f>VLOOKUP($A26,'Return Data'!$B$7:$R$2292,17,0)</f>
        <v>10.2531</v>
      </c>
      <c r="M26" s="61">
        <f t="shared" si="11"/>
        <v>10</v>
      </c>
      <c r="N26" s="60">
        <f>VLOOKUP($A26,'Return Data'!$B$7:$R$2292,14,0)</f>
        <v>9.3649000000000004</v>
      </c>
      <c r="O26" s="61">
        <f t="shared" si="12"/>
        <v>8</v>
      </c>
      <c r="P26" s="60">
        <f>VLOOKUP($A26,'Return Data'!$B$7:$R$2292,15,0)</f>
        <v>7.5244999999999997</v>
      </c>
      <c r="Q26" s="61">
        <f>RANK(P26,P$8:P$30,0)</f>
        <v>7</v>
      </c>
      <c r="R26" s="60">
        <f>VLOOKUP($A26,'Return Data'!$B$7:$R$2292,16,0)</f>
        <v>7.9023000000000003</v>
      </c>
      <c r="S26" s="62">
        <f t="shared" si="13"/>
        <v>10</v>
      </c>
    </row>
    <row r="27" spans="1:19" x14ac:dyDescent="0.3">
      <c r="A27" s="58" t="s">
        <v>1906</v>
      </c>
      <c r="B27" s="59">
        <f>VLOOKUP($A27,'Return Data'!$B$7:$R$2292,3,0)</f>
        <v>44881</v>
      </c>
      <c r="C27" s="60">
        <f>VLOOKUP($A27,'Return Data'!$B$7:$R$2292,4,0)</f>
        <v>52.346200000000003</v>
      </c>
      <c r="D27" s="60">
        <f>VLOOKUP($A27,'Return Data'!$B$7:$R$2292,10,0)</f>
        <v>1.9273</v>
      </c>
      <c r="E27" s="61">
        <f t="shared" si="7"/>
        <v>7</v>
      </c>
      <c r="F27" s="60">
        <f>VLOOKUP($A27,'Return Data'!$B$7:$R$2292,11,0)</f>
        <v>7.6051000000000002</v>
      </c>
      <c r="G27" s="61">
        <f t="shared" si="8"/>
        <v>4</v>
      </c>
      <c r="H27" s="60">
        <f>VLOOKUP($A27,'Return Data'!$B$7:$R$2292,12,0)</f>
        <v>4.2244000000000002</v>
      </c>
      <c r="I27" s="61">
        <f t="shared" si="9"/>
        <v>5</v>
      </c>
      <c r="J27" s="60">
        <f>VLOOKUP($A27,'Return Data'!$B$7:$R$2292,13,0)</f>
        <v>2.2839999999999998</v>
      </c>
      <c r="K27" s="61">
        <f t="shared" si="10"/>
        <v>12</v>
      </c>
      <c r="L27" s="60">
        <f>VLOOKUP($A27,'Return Data'!$B$7:$R$2292,17,0)</f>
        <v>13.923999999999999</v>
      </c>
      <c r="M27" s="61">
        <f t="shared" si="11"/>
        <v>2</v>
      </c>
      <c r="N27" s="60">
        <f>VLOOKUP($A27,'Return Data'!$B$7:$R$2292,14,0)</f>
        <v>12.472799999999999</v>
      </c>
      <c r="O27" s="61">
        <f t="shared" si="12"/>
        <v>1</v>
      </c>
      <c r="P27" s="60">
        <f>VLOOKUP($A27,'Return Data'!$B$7:$R$2292,15,0)</f>
        <v>8.8240999999999996</v>
      </c>
      <c r="Q27" s="61">
        <f>RANK(P27,P$8:P$30,0)</f>
        <v>1</v>
      </c>
      <c r="R27" s="60">
        <f>VLOOKUP($A27,'Return Data'!$B$7:$R$2292,16,0)</f>
        <v>8.4100999999999999</v>
      </c>
      <c r="S27" s="62">
        <f t="shared" si="13"/>
        <v>5</v>
      </c>
    </row>
    <row r="28" spans="1:19" x14ac:dyDescent="0.3">
      <c r="A28" s="58" t="s">
        <v>1588</v>
      </c>
      <c r="B28" s="59">
        <f>VLOOKUP($A28,'Return Data'!$B$7:$R$2292,3,0)</f>
        <v>44881</v>
      </c>
      <c r="C28" s="60">
        <f>VLOOKUP($A28,'Return Data'!$B$7:$R$2292,4,0)</f>
        <v>56.1682566708689</v>
      </c>
      <c r="D28" s="60">
        <f>VLOOKUP($A28,'Return Data'!$B$7:$R$2292,10,0)</f>
        <v>1.4437</v>
      </c>
      <c r="E28" s="61">
        <f t="shared" si="7"/>
        <v>10</v>
      </c>
      <c r="F28" s="60">
        <f>VLOOKUP($A28,'Return Data'!$B$7:$R$2292,11,0)</f>
        <v>5.5933999999999999</v>
      </c>
      <c r="G28" s="61">
        <f t="shared" si="8"/>
        <v>14</v>
      </c>
      <c r="H28" s="60">
        <f>VLOOKUP($A28,'Return Data'!$B$7:$R$2292,12,0)</f>
        <v>3.5642999999999998</v>
      </c>
      <c r="I28" s="61">
        <f t="shared" si="9"/>
        <v>9</v>
      </c>
      <c r="J28" s="60">
        <f>VLOOKUP($A28,'Return Data'!$B$7:$R$2292,13,0)</f>
        <v>2.5407000000000002</v>
      </c>
      <c r="K28" s="61">
        <f t="shared" si="10"/>
        <v>8</v>
      </c>
      <c r="L28" s="60">
        <f>VLOOKUP($A28,'Return Data'!$B$7:$R$2292,17,0)</f>
        <v>8.9240999999999993</v>
      </c>
      <c r="M28" s="61">
        <f t="shared" si="11"/>
        <v>17</v>
      </c>
      <c r="N28" s="60">
        <f>VLOOKUP($A28,'Return Data'!$B$7:$R$2292,14,0)</f>
        <v>7.9722999999999997</v>
      </c>
      <c r="O28" s="61">
        <f t="shared" si="12"/>
        <v>14</v>
      </c>
      <c r="P28" s="60">
        <f>VLOOKUP($A28,'Return Data'!$B$7:$R$2292,15,0)</f>
        <v>6.6334999999999997</v>
      </c>
      <c r="Q28" s="61">
        <f>RANK(P28,P$8:P$30,0)</f>
        <v>11</v>
      </c>
      <c r="R28" s="60">
        <f>VLOOKUP($A28,'Return Data'!$B$7:$R$2292,16,0)</f>
        <v>7.7203999999999997</v>
      </c>
      <c r="S28" s="62">
        <f t="shared" si="13"/>
        <v>12</v>
      </c>
    </row>
    <row r="29" spans="1:19" x14ac:dyDescent="0.3">
      <c r="A29" s="58" t="s">
        <v>1589</v>
      </c>
      <c r="B29" s="59">
        <f>VLOOKUP($A29,'Return Data'!$B$7:$R$2292,3,0)</f>
        <v>44881</v>
      </c>
      <c r="C29" s="60">
        <f>VLOOKUP($A29,'Return Data'!$B$7:$R$2292,4,0)</f>
        <v>13.51</v>
      </c>
      <c r="D29" s="60">
        <f>VLOOKUP($A29,'Return Data'!$B$7:$R$2292,10,0)</f>
        <v>1.1228</v>
      </c>
      <c r="E29" s="61">
        <f t="shared" si="7"/>
        <v>17</v>
      </c>
      <c r="F29" s="60">
        <f>VLOOKUP($A29,'Return Data'!$B$7:$R$2292,11,0)</f>
        <v>5.9607999999999999</v>
      </c>
      <c r="G29" s="61">
        <f t="shared" si="8"/>
        <v>13</v>
      </c>
      <c r="H29" s="60">
        <f>VLOOKUP($A29,'Return Data'!$B$7:$R$2292,12,0)</f>
        <v>2.2709999999999999</v>
      </c>
      <c r="I29" s="61">
        <f t="shared" si="9"/>
        <v>18</v>
      </c>
      <c r="J29" s="60">
        <f>VLOOKUP($A29,'Return Data'!$B$7:$R$2292,13,0)</f>
        <v>0.67059999999999997</v>
      </c>
      <c r="K29" s="61">
        <f t="shared" si="10"/>
        <v>19</v>
      </c>
      <c r="L29" s="60">
        <f>VLOOKUP($A29,'Return Data'!$B$7:$R$2292,17,0)</f>
        <v>6.8808999999999996</v>
      </c>
      <c r="M29" s="61">
        <f t="shared" si="11"/>
        <v>20</v>
      </c>
      <c r="N29" s="60">
        <f>VLOOKUP($A29,'Return Data'!$B$7:$R$2292,14,0)</f>
        <v>7.3383000000000003</v>
      </c>
      <c r="O29" s="61">
        <f t="shared" si="12"/>
        <v>17</v>
      </c>
      <c r="P29" s="60"/>
      <c r="Q29" s="61"/>
      <c r="R29" s="60">
        <f>VLOOKUP($A29,'Return Data'!$B$7:$R$2292,16,0)</f>
        <v>7.2927</v>
      </c>
      <c r="S29" s="62">
        <f t="shared" si="13"/>
        <v>16</v>
      </c>
    </row>
    <row r="30" spans="1:19" x14ac:dyDescent="0.3">
      <c r="A30" s="58" t="s">
        <v>1590</v>
      </c>
      <c r="B30" s="59">
        <f>VLOOKUP($A30,'Return Data'!$B$7:$R$2292,3,0)</f>
        <v>44881</v>
      </c>
      <c r="C30" s="60">
        <f>VLOOKUP($A30,'Return Data'!$B$7:$R$2292,4,0)</f>
        <v>13.8855</v>
      </c>
      <c r="D30" s="60">
        <f>VLOOKUP($A30,'Return Data'!$B$7:$R$2292,10,0)</f>
        <v>2.5880999999999998</v>
      </c>
      <c r="E30" s="61">
        <f t="shared" si="7"/>
        <v>1</v>
      </c>
      <c r="F30" s="60">
        <f>VLOOKUP($A30,'Return Data'!$B$7:$R$2292,11,0)</f>
        <v>8.3907000000000007</v>
      </c>
      <c r="G30" s="61">
        <f t="shared" si="8"/>
        <v>1</v>
      </c>
      <c r="H30" s="60">
        <f>VLOOKUP($A30,'Return Data'!$B$7:$R$2292,12,0)</f>
        <v>5.2218999999999998</v>
      </c>
      <c r="I30" s="61">
        <f t="shared" si="9"/>
        <v>1</v>
      </c>
      <c r="J30" s="60">
        <f>VLOOKUP($A30,'Return Data'!$B$7:$R$2292,13,0)</f>
        <v>4.7385000000000002</v>
      </c>
      <c r="K30" s="61">
        <f t="shared" si="10"/>
        <v>3</v>
      </c>
      <c r="L30" s="60">
        <f>VLOOKUP($A30,'Return Data'!$B$7:$R$2292,17,0)</f>
        <v>12.376200000000001</v>
      </c>
      <c r="M30" s="61">
        <f t="shared" si="11"/>
        <v>4</v>
      </c>
      <c r="N30" s="60">
        <f>VLOOKUP($A30,'Return Data'!$B$7:$R$2292,14,0)</f>
        <v>10.4817</v>
      </c>
      <c r="O30" s="61">
        <f t="shared" si="12"/>
        <v>5</v>
      </c>
      <c r="P30" s="60"/>
      <c r="Q30" s="61"/>
      <c r="R30" s="60">
        <f>VLOOKUP($A30,'Return Data'!$B$7:$R$2292,16,0)</f>
        <v>8.0962999999999994</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1.5020818181818181</v>
      </c>
      <c r="E32" s="69"/>
      <c r="F32" s="70">
        <f>AVERAGE(F8:F30)</f>
        <v>6.1190454545454562</v>
      </c>
      <c r="G32" s="69"/>
      <c r="H32" s="70">
        <f>AVERAGE(H8:H30)</f>
        <v>3.1177863636363639</v>
      </c>
      <c r="I32" s="69"/>
      <c r="J32" s="70">
        <f>AVERAGE(J8:J30)</f>
        <v>2.1124681818181816</v>
      </c>
      <c r="K32" s="69"/>
      <c r="L32" s="70">
        <f>AVERAGE(L8:L30)</f>
        <v>10.023368181818183</v>
      </c>
      <c r="M32" s="69"/>
      <c r="N32" s="70">
        <f>AVERAGE(N8:N30)</f>
        <v>8.7787349999999993</v>
      </c>
      <c r="O32" s="69"/>
      <c r="P32" s="70">
        <f>AVERAGE(P8:P30)</f>
        <v>6.8345250000000002</v>
      </c>
      <c r="Q32" s="69"/>
      <c r="R32" s="70">
        <f>AVERAGE(R8:R30)</f>
        <v>7.6702772727272706</v>
      </c>
      <c r="S32" s="71"/>
    </row>
    <row r="33" spans="1:19" x14ac:dyDescent="0.3">
      <c r="A33" s="68" t="s">
        <v>28</v>
      </c>
      <c r="B33" s="69"/>
      <c r="C33" s="69"/>
      <c r="D33" s="70">
        <f>MIN(D8:D30)</f>
        <v>-0.16500000000000001</v>
      </c>
      <c r="E33" s="69"/>
      <c r="F33" s="70">
        <f>MIN(F8:F30)</f>
        <v>3.6315</v>
      </c>
      <c r="G33" s="69"/>
      <c r="H33" s="70">
        <f>MIN(H8:H30)</f>
        <v>-0.25369999999999998</v>
      </c>
      <c r="I33" s="69"/>
      <c r="J33" s="70">
        <f>MIN(J8:J30)</f>
        <v>-2.4563000000000001</v>
      </c>
      <c r="K33" s="69"/>
      <c r="L33" s="70">
        <f>MIN(L8:L30)</f>
        <v>5.7062999999999997</v>
      </c>
      <c r="M33" s="69"/>
      <c r="N33" s="70">
        <f>MIN(N8:N30)</f>
        <v>2.6379999999999999</v>
      </c>
      <c r="O33" s="69"/>
      <c r="P33" s="70">
        <f>MIN(P8:P30)</f>
        <v>0.46879999999999999</v>
      </c>
      <c r="Q33" s="69"/>
      <c r="R33" s="70">
        <f>MIN(R8:R30)</f>
        <v>3.2309999999999999</v>
      </c>
      <c r="S33" s="71"/>
    </row>
    <row r="34" spans="1:19" ht="15" thickBot="1" x14ac:dyDescent="0.35">
      <c r="A34" s="72" t="s">
        <v>29</v>
      </c>
      <c r="B34" s="73"/>
      <c r="C34" s="73"/>
      <c r="D34" s="74">
        <f>MAX(D8:D30)</f>
        <v>2.5880999999999998</v>
      </c>
      <c r="E34" s="73"/>
      <c r="F34" s="74">
        <f>MAX(F8:F30)</f>
        <v>8.3907000000000007</v>
      </c>
      <c r="G34" s="73"/>
      <c r="H34" s="74">
        <f>MAX(H8:H30)</f>
        <v>5.2218999999999998</v>
      </c>
      <c r="I34" s="73"/>
      <c r="J34" s="74">
        <f>MAX(J8:J30)</f>
        <v>5.9763000000000002</v>
      </c>
      <c r="K34" s="73"/>
      <c r="L34" s="74">
        <f>MAX(L8:L30)</f>
        <v>14.4834</v>
      </c>
      <c r="M34" s="73"/>
      <c r="N34" s="74">
        <f>MAX(N8:N30)</f>
        <v>12.472799999999999</v>
      </c>
      <c r="O34" s="73"/>
      <c r="P34" s="74">
        <f>MAX(P8:P30)</f>
        <v>8.8240999999999996</v>
      </c>
      <c r="Q34" s="73"/>
      <c r="R34" s="74">
        <f>MAX(R8:R30)</f>
        <v>11.1633</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44881</v>
      </c>
      <c r="C8" s="60">
        <f>VLOOKUP($A8,'Return Data'!$B$7:$R$2292,4,0)</f>
        <v>23.389199999999999</v>
      </c>
      <c r="D8" s="60">
        <f>VLOOKUP($A8,'Return Data'!$B$7:$R$2292,10,0)</f>
        <v>1.3441000000000001</v>
      </c>
      <c r="E8" s="61">
        <f t="shared" ref="E8:E32" si="0">RANK(D8,D$8:D$32,0)</f>
        <v>14</v>
      </c>
      <c r="F8" s="60">
        <f>VLOOKUP($A8,'Return Data'!$B$7:$R$2292,11,0)</f>
        <v>2.2389000000000001</v>
      </c>
      <c r="G8" s="61">
        <f t="shared" ref="G8:G32" si="1">RANK(F8,F$8:F$32,0)</f>
        <v>7</v>
      </c>
      <c r="H8" s="60">
        <f>VLOOKUP($A8,'Return Data'!$B$7:$R$2292,12,0)</f>
        <v>3.1223999999999998</v>
      </c>
      <c r="I8" s="61">
        <f t="shared" ref="I8:I32" si="2">RANK(H8,H$8:H$32,0)</f>
        <v>12</v>
      </c>
      <c r="J8" s="60">
        <f>VLOOKUP($A8,'Return Data'!$B$7:$R$2292,13,0)</f>
        <v>4.2257999999999996</v>
      </c>
      <c r="K8" s="61">
        <f t="shared" ref="K8:K32" si="3">RANK(J8,J$8:J$32,0)</f>
        <v>12</v>
      </c>
      <c r="L8" s="60">
        <f>VLOOKUP($A8,'Return Data'!$B$7:$R$2292,17,0)</f>
        <v>4.4798999999999998</v>
      </c>
      <c r="M8" s="61">
        <f t="shared" ref="M8:M23" si="4">RANK(L8,L$8:L$32,0)</f>
        <v>7</v>
      </c>
      <c r="N8" s="60">
        <f>VLOOKUP($A8,'Return Data'!$B$7:$R$2292,14,0)</f>
        <v>4.5648</v>
      </c>
      <c r="O8" s="61">
        <f t="shared" ref="O8:O18" si="5">RANK(N8,N$8:N$32,0)</f>
        <v>8</v>
      </c>
      <c r="P8" s="60">
        <f>VLOOKUP($A8,'Return Data'!$B$7:$R$2292,15,0)</f>
        <v>5.4622999999999999</v>
      </c>
      <c r="Q8" s="61">
        <f>RANK(P8,P$8:P$32,0)</f>
        <v>9</v>
      </c>
      <c r="R8" s="60">
        <f>VLOOKUP($A8,'Return Data'!$B$7:$R$2292,16,0)</f>
        <v>6.7523999999999997</v>
      </c>
      <c r="S8" s="62">
        <f t="shared" ref="S8:S32" si="6">RANK(R8,R$8:R$32,0)</f>
        <v>4</v>
      </c>
    </row>
    <row r="9" spans="1:20" x14ac:dyDescent="0.3">
      <c r="A9" s="58" t="s">
        <v>1592</v>
      </c>
      <c r="B9" s="59">
        <f>VLOOKUP($A9,'Return Data'!$B$7:$R$2292,3,0)</f>
        <v>44881</v>
      </c>
      <c r="C9" s="60">
        <f>VLOOKUP($A9,'Return Data'!$B$7:$R$2292,4,0)</f>
        <v>16.634599999999999</v>
      </c>
      <c r="D9" s="60">
        <f>VLOOKUP($A9,'Return Data'!$B$7:$R$2292,10,0)</f>
        <v>1.3045</v>
      </c>
      <c r="E9" s="61">
        <f t="shared" si="0"/>
        <v>18</v>
      </c>
      <c r="F9" s="60">
        <f>VLOOKUP($A9,'Return Data'!$B$7:$R$2292,11,0)</f>
        <v>2.1110000000000002</v>
      </c>
      <c r="G9" s="61">
        <f t="shared" si="1"/>
        <v>18</v>
      </c>
      <c r="H9" s="60">
        <f>VLOOKUP($A9,'Return Data'!$B$7:$R$2292,12,0)</f>
        <v>3.2223999999999999</v>
      </c>
      <c r="I9" s="61">
        <f t="shared" si="2"/>
        <v>6</v>
      </c>
      <c r="J9" s="60">
        <f>VLOOKUP($A9,'Return Data'!$B$7:$R$2292,13,0)</f>
        <v>4.6425000000000001</v>
      </c>
      <c r="K9" s="61">
        <f t="shared" si="3"/>
        <v>2</v>
      </c>
      <c r="L9" s="60">
        <f>VLOOKUP($A9,'Return Data'!$B$7:$R$2292,17,0)</f>
        <v>4.5861999999999998</v>
      </c>
      <c r="M9" s="61">
        <f t="shared" si="4"/>
        <v>4</v>
      </c>
      <c r="N9" s="60">
        <f>VLOOKUP($A9,'Return Data'!$B$7:$R$2292,14,0)</f>
        <v>4.6723999999999997</v>
      </c>
      <c r="O9" s="61">
        <f t="shared" si="5"/>
        <v>6</v>
      </c>
      <c r="P9" s="60">
        <f>VLOOKUP($A9,'Return Data'!$B$7:$R$2292,15,0)</f>
        <v>5.5876000000000001</v>
      </c>
      <c r="Q9" s="61">
        <f>RANK(P9,P$8:P$32,0)</f>
        <v>3</v>
      </c>
      <c r="R9" s="60">
        <f>VLOOKUP($A9,'Return Data'!$B$7:$R$2292,16,0)</f>
        <v>6.3524000000000003</v>
      </c>
      <c r="S9" s="62">
        <f t="shared" si="6"/>
        <v>10</v>
      </c>
    </row>
    <row r="10" spans="1:20" x14ac:dyDescent="0.3">
      <c r="A10" s="58" t="s">
        <v>1953</v>
      </c>
      <c r="B10" s="59">
        <f>VLOOKUP($A10,'Return Data'!$B$7:$R$2292,3,0)</f>
        <v>44881</v>
      </c>
      <c r="C10" s="60">
        <f>VLOOKUP($A10,'Return Data'!$B$7:$R$2292,4,0)</f>
        <v>13.8864</v>
      </c>
      <c r="D10" s="60">
        <f>VLOOKUP($A10,'Return Data'!$B$7:$R$2292,10,0)</f>
        <v>1.2763</v>
      </c>
      <c r="E10" s="61">
        <f t="shared" si="0"/>
        <v>21</v>
      </c>
      <c r="F10" s="60">
        <f>VLOOKUP($A10,'Return Data'!$B$7:$R$2292,11,0)</f>
        <v>2.0428999999999999</v>
      </c>
      <c r="G10" s="61">
        <f t="shared" si="1"/>
        <v>21</v>
      </c>
      <c r="H10" s="60">
        <f>VLOOKUP($A10,'Return Data'!$B$7:$R$2292,12,0)</f>
        <v>2.8241000000000001</v>
      </c>
      <c r="I10" s="61">
        <f t="shared" si="2"/>
        <v>20</v>
      </c>
      <c r="J10" s="60">
        <f>VLOOKUP($A10,'Return Data'!$B$7:$R$2292,13,0)</f>
        <v>3.9167999999999998</v>
      </c>
      <c r="K10" s="61">
        <f t="shared" si="3"/>
        <v>19</v>
      </c>
      <c r="L10" s="60">
        <f>VLOOKUP($A10,'Return Data'!$B$7:$R$2292,17,0)</f>
        <v>4.2495000000000003</v>
      </c>
      <c r="M10" s="61">
        <f t="shared" si="4"/>
        <v>16</v>
      </c>
      <c r="N10" s="60">
        <f>VLOOKUP($A10,'Return Data'!$B$7:$R$2292,14,0)</f>
        <v>4.5590999999999999</v>
      </c>
      <c r="O10" s="61">
        <f t="shared" si="5"/>
        <v>9</v>
      </c>
      <c r="P10" s="60">
        <f>VLOOKUP($A10,'Return Data'!$B$7:$R$2292,15,0)</f>
        <v>5.4790000000000001</v>
      </c>
      <c r="Q10" s="61">
        <f>RANK(P10,P$8:P$32,0)</f>
        <v>7</v>
      </c>
      <c r="R10" s="60">
        <f>VLOOKUP($A10,'Return Data'!$B$7:$R$2292,16,0)</f>
        <v>5.7348999999999997</v>
      </c>
      <c r="S10" s="62">
        <f t="shared" si="6"/>
        <v>15</v>
      </c>
    </row>
    <row r="11" spans="1:20" x14ac:dyDescent="0.3">
      <c r="A11" s="58" t="s">
        <v>2009</v>
      </c>
      <c r="B11" s="59">
        <f>VLOOKUP($A11,'Return Data'!$B$7:$R$2292,3,0)</f>
        <v>44881</v>
      </c>
      <c r="C11" s="60">
        <f>VLOOKUP($A11,'Return Data'!$B$7:$R$2292,4,0)</f>
        <v>12.0054</v>
      </c>
      <c r="D11" s="60">
        <f>VLOOKUP($A11,'Return Data'!$B$7:$R$2292,10,0)</f>
        <v>1.0419</v>
      </c>
      <c r="E11" s="61">
        <f t="shared" si="0"/>
        <v>24</v>
      </c>
      <c r="F11" s="60">
        <f>VLOOKUP($A11,'Return Data'!$B$7:$R$2292,11,0)</f>
        <v>1.5745</v>
      </c>
      <c r="G11" s="61">
        <f t="shared" si="1"/>
        <v>23</v>
      </c>
      <c r="H11" s="60">
        <f>VLOOKUP($A11,'Return Data'!$B$7:$R$2292,12,0)</f>
        <v>2.1475</v>
      </c>
      <c r="I11" s="61">
        <f t="shared" si="2"/>
        <v>24</v>
      </c>
      <c r="J11" s="60">
        <f>VLOOKUP($A11,'Return Data'!$B$7:$R$2292,13,0)</f>
        <v>2.8582000000000001</v>
      </c>
      <c r="K11" s="61">
        <f t="shared" si="3"/>
        <v>24</v>
      </c>
      <c r="L11" s="60">
        <f>VLOOKUP($A11,'Return Data'!$B$7:$R$2292,17,0)</f>
        <v>2.9117000000000002</v>
      </c>
      <c r="M11" s="61">
        <f t="shared" si="4"/>
        <v>24</v>
      </c>
      <c r="N11" s="60">
        <f>VLOOKUP($A11,'Return Data'!$B$7:$R$2292,14,0)</f>
        <v>3.286</v>
      </c>
      <c r="O11" s="61">
        <f t="shared" si="5"/>
        <v>21</v>
      </c>
      <c r="P11" s="60"/>
      <c r="Q11" s="61"/>
      <c r="R11" s="60">
        <f>VLOOKUP($A11,'Return Data'!$B$7:$R$2292,16,0)</f>
        <v>4.2252999999999998</v>
      </c>
      <c r="S11" s="62">
        <f t="shared" si="6"/>
        <v>22</v>
      </c>
    </row>
    <row r="12" spans="1:20" x14ac:dyDescent="0.3">
      <c r="A12" s="58" t="s">
        <v>1593</v>
      </c>
      <c r="B12" s="59">
        <f>VLOOKUP($A12,'Return Data'!$B$7:$R$2292,3,0)</f>
        <v>44881</v>
      </c>
      <c r="C12" s="60">
        <f>VLOOKUP($A12,'Return Data'!$B$7:$R$2292,4,0)</f>
        <v>12.816000000000001</v>
      </c>
      <c r="D12" s="60">
        <f>VLOOKUP($A12,'Return Data'!$B$7:$R$2292,10,0)</f>
        <v>1.3523000000000001</v>
      </c>
      <c r="E12" s="61">
        <f t="shared" si="0"/>
        <v>12</v>
      </c>
      <c r="F12" s="60">
        <f>VLOOKUP($A12,'Return Data'!$B$7:$R$2292,11,0)</f>
        <v>2.2090999999999998</v>
      </c>
      <c r="G12" s="61">
        <f t="shared" si="1"/>
        <v>13</v>
      </c>
      <c r="H12" s="60">
        <f>VLOOKUP($A12,'Return Data'!$B$7:$R$2292,12,0)</f>
        <v>3.0308000000000002</v>
      </c>
      <c r="I12" s="61">
        <f t="shared" si="2"/>
        <v>15</v>
      </c>
      <c r="J12" s="60">
        <f>VLOOKUP($A12,'Return Data'!$B$7:$R$2292,13,0)</f>
        <v>4.0513000000000003</v>
      </c>
      <c r="K12" s="61">
        <f t="shared" si="3"/>
        <v>17</v>
      </c>
      <c r="L12" s="60">
        <f>VLOOKUP($A12,'Return Data'!$B$7:$R$2292,17,0)</f>
        <v>4.1326999999999998</v>
      </c>
      <c r="M12" s="61">
        <f t="shared" si="4"/>
        <v>18</v>
      </c>
      <c r="N12" s="60">
        <f>VLOOKUP($A12,'Return Data'!$B$7:$R$2292,14,0)</f>
        <v>4.3114999999999997</v>
      </c>
      <c r="O12" s="61">
        <f t="shared" si="5"/>
        <v>16</v>
      </c>
      <c r="P12" s="60"/>
      <c r="Q12" s="61"/>
      <c r="R12" s="60">
        <f>VLOOKUP($A12,'Return Data'!$B$7:$R$2292,16,0)</f>
        <v>5.2925000000000004</v>
      </c>
      <c r="S12" s="62">
        <f t="shared" si="6"/>
        <v>18</v>
      </c>
    </row>
    <row r="13" spans="1:20" x14ac:dyDescent="0.3">
      <c r="A13" s="58" t="s">
        <v>1594</v>
      </c>
      <c r="B13" s="59">
        <f>VLOOKUP($A13,'Return Data'!$B$7:$R$2292,3,0)</f>
        <v>44881</v>
      </c>
      <c r="C13" s="60">
        <f>VLOOKUP($A13,'Return Data'!$B$7:$R$2292,4,0)</f>
        <v>16.969899999999999</v>
      </c>
      <c r="D13" s="60">
        <f>VLOOKUP($A13,'Return Data'!$B$7:$R$2292,10,0)</f>
        <v>1.3994</v>
      </c>
      <c r="E13" s="61">
        <f t="shared" si="0"/>
        <v>5</v>
      </c>
      <c r="F13" s="60">
        <f>VLOOKUP($A13,'Return Data'!$B$7:$R$2292,11,0)</f>
        <v>2.2898999999999998</v>
      </c>
      <c r="G13" s="61">
        <f t="shared" si="1"/>
        <v>6</v>
      </c>
      <c r="H13" s="60">
        <f>VLOOKUP($A13,'Return Data'!$B$7:$R$2292,12,0)</f>
        <v>3.3262999999999998</v>
      </c>
      <c r="I13" s="61">
        <f t="shared" si="2"/>
        <v>3</v>
      </c>
      <c r="J13" s="60">
        <f>VLOOKUP($A13,'Return Data'!$B$7:$R$2292,13,0)</f>
        <v>4.5189000000000004</v>
      </c>
      <c r="K13" s="61">
        <f t="shared" si="3"/>
        <v>4</v>
      </c>
      <c r="L13" s="60">
        <f>VLOOKUP($A13,'Return Data'!$B$7:$R$2292,17,0)</f>
        <v>4.6342999999999996</v>
      </c>
      <c r="M13" s="61">
        <f t="shared" si="4"/>
        <v>2</v>
      </c>
      <c r="N13" s="60">
        <f>VLOOKUP($A13,'Return Data'!$B$7:$R$2292,14,0)</f>
        <v>4.8441000000000001</v>
      </c>
      <c r="O13" s="61">
        <f t="shared" si="5"/>
        <v>2</v>
      </c>
      <c r="P13" s="60">
        <f>VLOOKUP($A13,'Return Data'!$B$7:$R$2292,15,0)</f>
        <v>5.6952999999999996</v>
      </c>
      <c r="Q13" s="61">
        <f t="shared" ref="Q13:Q18" si="7">RANK(P13,P$8:P$32,0)</f>
        <v>2</v>
      </c>
      <c r="R13" s="60">
        <f>VLOOKUP($A13,'Return Data'!$B$7:$R$2292,16,0)</f>
        <v>6.5026999999999999</v>
      </c>
      <c r="S13" s="62">
        <f t="shared" si="6"/>
        <v>9</v>
      </c>
    </row>
    <row r="14" spans="1:20" x14ac:dyDescent="0.3">
      <c r="A14" s="58" t="s">
        <v>1595</v>
      </c>
      <c r="B14" s="59">
        <f>VLOOKUP($A14,'Return Data'!$B$7:$R$2292,3,0)</f>
        <v>44881</v>
      </c>
      <c r="C14" s="60">
        <f>VLOOKUP($A14,'Return Data'!$B$7:$R$2292,4,0)</f>
        <v>16.524999999999999</v>
      </c>
      <c r="D14" s="60">
        <f>VLOOKUP($A14,'Return Data'!$B$7:$R$2292,10,0)</f>
        <v>1.3492999999999999</v>
      </c>
      <c r="E14" s="61">
        <f t="shared" si="0"/>
        <v>13</v>
      </c>
      <c r="F14" s="60">
        <f>VLOOKUP($A14,'Return Data'!$B$7:$R$2292,11,0)</f>
        <v>2.2143999999999999</v>
      </c>
      <c r="G14" s="61">
        <f t="shared" si="1"/>
        <v>12</v>
      </c>
      <c r="H14" s="60">
        <f>VLOOKUP($A14,'Return Data'!$B$7:$R$2292,12,0)</f>
        <v>3.0943999999999998</v>
      </c>
      <c r="I14" s="61">
        <f t="shared" si="2"/>
        <v>14</v>
      </c>
      <c r="J14" s="60">
        <f>VLOOKUP($A14,'Return Data'!$B$7:$R$2292,13,0)</f>
        <v>4.1337999999999999</v>
      </c>
      <c r="K14" s="61">
        <f t="shared" si="3"/>
        <v>13</v>
      </c>
      <c r="L14" s="60">
        <f>VLOOKUP($A14,'Return Data'!$B$7:$R$2292,17,0)</f>
        <v>4.2667000000000002</v>
      </c>
      <c r="M14" s="61">
        <f t="shared" si="4"/>
        <v>14</v>
      </c>
      <c r="N14" s="60">
        <f>VLOOKUP($A14,'Return Data'!$B$7:$R$2292,14,0)</f>
        <v>4.2712000000000003</v>
      </c>
      <c r="O14" s="61">
        <f t="shared" si="5"/>
        <v>17</v>
      </c>
      <c r="P14" s="60">
        <f>VLOOKUP($A14,'Return Data'!$B$7:$R$2292,15,0)</f>
        <v>5.1285999999999996</v>
      </c>
      <c r="Q14" s="61">
        <f t="shared" si="7"/>
        <v>14</v>
      </c>
      <c r="R14" s="60">
        <f>VLOOKUP($A14,'Return Data'!$B$7:$R$2292,16,0)</f>
        <v>5.9889999999999999</v>
      </c>
      <c r="S14" s="62">
        <f t="shared" si="6"/>
        <v>14</v>
      </c>
    </row>
    <row r="15" spans="1:20" x14ac:dyDescent="0.3">
      <c r="A15" s="58" t="s">
        <v>1596</v>
      </c>
      <c r="B15" s="59">
        <f>VLOOKUP($A15,'Return Data'!$B$7:$R$2292,3,0)</f>
        <v>44881</v>
      </c>
      <c r="C15" s="60">
        <f>VLOOKUP($A15,'Return Data'!$B$7:$R$2292,4,0)</f>
        <v>30.115500000000001</v>
      </c>
      <c r="D15" s="60">
        <f>VLOOKUP($A15,'Return Data'!$B$7:$R$2292,10,0)</f>
        <v>1.3917999999999999</v>
      </c>
      <c r="E15" s="61">
        <f t="shared" si="0"/>
        <v>8</v>
      </c>
      <c r="F15" s="60">
        <f>VLOOKUP($A15,'Return Data'!$B$7:$R$2292,11,0)</f>
        <v>2.2261000000000002</v>
      </c>
      <c r="G15" s="61">
        <f t="shared" si="1"/>
        <v>9</v>
      </c>
      <c r="H15" s="60">
        <f>VLOOKUP($A15,'Return Data'!$B$7:$R$2292,12,0)</f>
        <v>3.1339000000000001</v>
      </c>
      <c r="I15" s="61">
        <f t="shared" si="2"/>
        <v>10</v>
      </c>
      <c r="J15" s="60">
        <f>VLOOKUP($A15,'Return Data'!$B$7:$R$2292,13,0)</f>
        <v>4.2393999999999998</v>
      </c>
      <c r="K15" s="61">
        <f t="shared" si="3"/>
        <v>11</v>
      </c>
      <c r="L15" s="60">
        <f>VLOOKUP($A15,'Return Data'!$B$7:$R$2292,17,0)</f>
        <v>4.3792</v>
      </c>
      <c r="M15" s="61">
        <f t="shared" si="4"/>
        <v>9</v>
      </c>
      <c r="N15" s="60">
        <f>VLOOKUP($A15,'Return Data'!$B$7:$R$2292,14,0)</f>
        <v>4.5321999999999996</v>
      </c>
      <c r="O15" s="61">
        <f t="shared" si="5"/>
        <v>11</v>
      </c>
      <c r="P15" s="60">
        <f>VLOOKUP($A15,'Return Data'!$B$7:$R$2292,15,0)</f>
        <v>5.4497999999999998</v>
      </c>
      <c r="Q15" s="61">
        <f t="shared" si="7"/>
        <v>11</v>
      </c>
      <c r="R15" s="60">
        <f>VLOOKUP($A15,'Return Data'!$B$7:$R$2292,16,0)</f>
        <v>6.8341000000000003</v>
      </c>
      <c r="S15" s="62">
        <f t="shared" si="6"/>
        <v>3</v>
      </c>
    </row>
    <row r="16" spans="1:20" x14ac:dyDescent="0.3">
      <c r="A16" s="58" t="s">
        <v>1597</v>
      </c>
      <c r="B16" s="59">
        <f>VLOOKUP($A16,'Return Data'!$B$7:$R$2292,3,0)</f>
        <v>44881</v>
      </c>
      <c r="C16" s="60">
        <f>VLOOKUP($A16,'Return Data'!$B$7:$R$2292,4,0)</f>
        <v>28.6904</v>
      </c>
      <c r="D16" s="60">
        <f>VLOOKUP($A16,'Return Data'!$B$7:$R$2292,10,0)</f>
        <v>1.3859999999999999</v>
      </c>
      <c r="E16" s="61">
        <f t="shared" si="0"/>
        <v>9</v>
      </c>
      <c r="F16" s="60">
        <f>VLOOKUP($A16,'Return Data'!$B$7:$R$2292,11,0)</f>
        <v>2.2178</v>
      </c>
      <c r="G16" s="61">
        <f t="shared" si="1"/>
        <v>10</v>
      </c>
      <c r="H16" s="60">
        <f>VLOOKUP($A16,'Return Data'!$B$7:$R$2292,12,0)</f>
        <v>3.1231</v>
      </c>
      <c r="I16" s="61">
        <f t="shared" si="2"/>
        <v>11</v>
      </c>
      <c r="J16" s="60">
        <f>VLOOKUP($A16,'Return Data'!$B$7:$R$2292,13,0)</f>
        <v>4.2706999999999997</v>
      </c>
      <c r="K16" s="61">
        <f t="shared" si="3"/>
        <v>9</v>
      </c>
      <c r="L16" s="60">
        <f>VLOOKUP($A16,'Return Data'!$B$7:$R$2292,17,0)</f>
        <v>4.3215000000000003</v>
      </c>
      <c r="M16" s="61">
        <f t="shared" si="4"/>
        <v>12</v>
      </c>
      <c r="N16" s="60">
        <f>VLOOKUP($A16,'Return Data'!$B$7:$R$2292,14,0)</f>
        <v>4.4207999999999998</v>
      </c>
      <c r="O16" s="61">
        <f t="shared" si="5"/>
        <v>12</v>
      </c>
      <c r="P16" s="60">
        <f>VLOOKUP($A16,'Return Data'!$B$7:$R$2292,15,0)</f>
        <v>5.4763000000000002</v>
      </c>
      <c r="Q16" s="61">
        <f t="shared" si="7"/>
        <v>8</v>
      </c>
      <c r="R16" s="60">
        <f>VLOOKUP($A16,'Return Data'!$B$7:$R$2292,16,0)</f>
        <v>6.7114000000000003</v>
      </c>
      <c r="S16" s="62">
        <f t="shared" si="6"/>
        <v>5</v>
      </c>
    </row>
    <row r="17" spans="1:19" x14ac:dyDescent="0.3">
      <c r="A17" s="58" t="s">
        <v>1598</v>
      </c>
      <c r="B17" s="59">
        <f>VLOOKUP($A17,'Return Data'!$B$7:$R$2292,3,0)</f>
        <v>44881</v>
      </c>
      <c r="C17" s="60">
        <f>VLOOKUP($A17,'Return Data'!$B$7:$R$2292,4,0)</f>
        <v>15.5305</v>
      </c>
      <c r="D17" s="60">
        <f>VLOOKUP($A17,'Return Data'!$B$7:$R$2292,10,0)</f>
        <v>1.0515000000000001</v>
      </c>
      <c r="E17" s="61">
        <f t="shared" si="0"/>
        <v>23</v>
      </c>
      <c r="F17" s="60">
        <f>VLOOKUP($A17,'Return Data'!$B$7:$R$2292,11,0)</f>
        <v>1.4786999999999999</v>
      </c>
      <c r="G17" s="61">
        <f t="shared" si="1"/>
        <v>25</v>
      </c>
      <c r="H17" s="60">
        <f>VLOOKUP($A17,'Return Data'!$B$7:$R$2292,12,0)</f>
        <v>2.1501000000000001</v>
      </c>
      <c r="I17" s="61">
        <f t="shared" si="2"/>
        <v>23</v>
      </c>
      <c r="J17" s="60">
        <f>VLOOKUP($A17,'Return Data'!$B$7:$R$2292,13,0)</f>
        <v>2.8250999999999999</v>
      </c>
      <c r="K17" s="61">
        <f t="shared" si="3"/>
        <v>25</v>
      </c>
      <c r="L17" s="60">
        <f>VLOOKUP($A17,'Return Data'!$B$7:$R$2292,17,0)</f>
        <v>3.0421999999999998</v>
      </c>
      <c r="M17" s="61">
        <f t="shared" si="4"/>
        <v>23</v>
      </c>
      <c r="N17" s="60">
        <f>VLOOKUP($A17,'Return Data'!$B$7:$R$2292,14,0)</f>
        <v>3.3028</v>
      </c>
      <c r="O17" s="61">
        <f t="shared" si="5"/>
        <v>20</v>
      </c>
      <c r="P17" s="60">
        <f>VLOOKUP($A17,'Return Data'!$B$7:$R$2292,15,0)</f>
        <v>4.5922000000000001</v>
      </c>
      <c r="Q17" s="61">
        <f t="shared" si="7"/>
        <v>15</v>
      </c>
      <c r="R17" s="60">
        <f>VLOOKUP($A17,'Return Data'!$B$7:$R$2292,16,0)</f>
        <v>5.7194000000000003</v>
      </c>
      <c r="S17" s="62">
        <f t="shared" si="6"/>
        <v>16</v>
      </c>
    </row>
    <row r="18" spans="1:19" x14ac:dyDescent="0.3">
      <c r="A18" s="58" t="s">
        <v>1599</v>
      </c>
      <c r="B18" s="59">
        <f>VLOOKUP($A18,'Return Data'!$B$7:$R$2292,3,0)</f>
        <v>44881</v>
      </c>
      <c r="C18" s="60">
        <f>VLOOKUP($A18,'Return Data'!$B$7:$R$2292,4,0)</f>
        <v>28.123000000000001</v>
      </c>
      <c r="D18" s="60">
        <f>VLOOKUP($A18,'Return Data'!$B$7:$R$2292,10,0)</f>
        <v>1.6026</v>
      </c>
      <c r="E18" s="61">
        <f t="shared" si="0"/>
        <v>1</v>
      </c>
      <c r="F18" s="60">
        <f>VLOOKUP($A18,'Return Data'!$B$7:$R$2292,11,0)</f>
        <v>2.6604000000000001</v>
      </c>
      <c r="G18" s="61">
        <f t="shared" si="1"/>
        <v>1</v>
      </c>
      <c r="H18" s="60">
        <f>VLOOKUP($A18,'Return Data'!$B$7:$R$2292,12,0)</f>
        <v>3.9095</v>
      </c>
      <c r="I18" s="61">
        <f t="shared" si="2"/>
        <v>1</v>
      </c>
      <c r="J18" s="60">
        <f>VLOOKUP($A18,'Return Data'!$B$7:$R$2292,13,0)</f>
        <v>5.2558999999999996</v>
      </c>
      <c r="K18" s="61">
        <f t="shared" si="3"/>
        <v>1</v>
      </c>
      <c r="L18" s="60">
        <f>VLOOKUP($A18,'Return Data'!$B$7:$R$2292,17,0)</f>
        <v>4.7606000000000002</v>
      </c>
      <c r="M18" s="61">
        <f t="shared" si="4"/>
        <v>1</v>
      </c>
      <c r="N18" s="60">
        <f>VLOOKUP($A18,'Return Data'!$B$7:$R$2292,14,0)</f>
        <v>4.8323</v>
      </c>
      <c r="O18" s="61">
        <f t="shared" si="5"/>
        <v>3</v>
      </c>
      <c r="P18" s="60">
        <f>VLOOKUP($A18,'Return Data'!$B$7:$R$2292,15,0)</f>
        <v>5.5781999999999998</v>
      </c>
      <c r="Q18" s="61">
        <f t="shared" si="7"/>
        <v>4</v>
      </c>
      <c r="R18" s="60">
        <f>VLOOKUP($A18,'Return Data'!$B$7:$R$2292,16,0)</f>
        <v>6.6825999999999999</v>
      </c>
      <c r="S18" s="62">
        <f t="shared" si="6"/>
        <v>6</v>
      </c>
    </row>
    <row r="19" spans="1:19" x14ac:dyDescent="0.3">
      <c r="A19" s="58" t="s">
        <v>1600</v>
      </c>
      <c r="B19" s="59">
        <f>VLOOKUP($A19,'Return Data'!$B$7:$R$2292,3,0)</f>
        <v>44881</v>
      </c>
      <c r="C19" s="60">
        <f>VLOOKUP($A19,'Return Data'!$B$7:$R$2292,4,0)</f>
        <v>11.1854</v>
      </c>
      <c r="D19" s="60">
        <f>VLOOKUP($A19,'Return Data'!$B$7:$R$2292,10,0)</f>
        <v>0.89749999999999996</v>
      </c>
      <c r="E19" s="61">
        <f t="shared" si="0"/>
        <v>25</v>
      </c>
      <c r="F19" s="60">
        <f>VLOOKUP($A19,'Return Data'!$B$7:$R$2292,11,0)</f>
        <v>1.4805999999999999</v>
      </c>
      <c r="G19" s="61">
        <f t="shared" si="1"/>
        <v>24</v>
      </c>
      <c r="H19" s="60">
        <f>VLOOKUP($A19,'Return Data'!$B$7:$R$2292,12,0)</f>
        <v>2.1320999999999999</v>
      </c>
      <c r="I19" s="61">
        <f t="shared" si="2"/>
        <v>25</v>
      </c>
      <c r="J19" s="60">
        <f>VLOOKUP($A19,'Return Data'!$B$7:$R$2292,13,0)</f>
        <v>2.9148000000000001</v>
      </c>
      <c r="K19" s="61">
        <f t="shared" si="3"/>
        <v>23</v>
      </c>
      <c r="L19" s="60">
        <f>VLOOKUP($A19,'Return Data'!$B$7:$R$2292,17,0)</f>
        <v>3.1255000000000002</v>
      </c>
      <c r="M19" s="61">
        <f t="shared" si="4"/>
        <v>22</v>
      </c>
      <c r="N19" s="60"/>
      <c r="O19" s="61"/>
      <c r="P19" s="60"/>
      <c r="Q19" s="61"/>
      <c r="R19" s="60">
        <f>VLOOKUP($A19,'Return Data'!$B$7:$R$2292,16,0)</f>
        <v>3.5752000000000002</v>
      </c>
      <c r="S19" s="62">
        <f t="shared" si="6"/>
        <v>24</v>
      </c>
    </row>
    <row r="20" spans="1:19" x14ac:dyDescent="0.3">
      <c r="A20" s="58" t="s">
        <v>1601</v>
      </c>
      <c r="B20" s="59">
        <f>VLOOKUP($A20,'Return Data'!$B$7:$R$2292,3,0)</f>
        <v>44881</v>
      </c>
      <c r="C20" s="60">
        <f>VLOOKUP($A20,'Return Data'!$B$7:$R$2292,4,0)</f>
        <v>28.742100000000001</v>
      </c>
      <c r="D20" s="60">
        <f>VLOOKUP($A20,'Return Data'!$B$7:$R$2292,10,0)</f>
        <v>1.3287</v>
      </c>
      <c r="E20" s="61">
        <f t="shared" si="0"/>
        <v>17</v>
      </c>
      <c r="F20" s="60">
        <f>VLOOKUP($A20,'Return Data'!$B$7:$R$2292,11,0)</f>
        <v>2.1762999999999999</v>
      </c>
      <c r="G20" s="61">
        <f t="shared" si="1"/>
        <v>14</v>
      </c>
      <c r="H20" s="60">
        <f>VLOOKUP($A20,'Return Data'!$B$7:$R$2292,12,0)</f>
        <v>3.1040000000000001</v>
      </c>
      <c r="I20" s="61">
        <f t="shared" si="2"/>
        <v>13</v>
      </c>
      <c r="J20" s="60">
        <f>VLOOKUP($A20,'Return Data'!$B$7:$R$2292,13,0)</f>
        <v>3.9862000000000002</v>
      </c>
      <c r="K20" s="61">
        <f t="shared" si="3"/>
        <v>18</v>
      </c>
      <c r="L20" s="60">
        <f>VLOOKUP($A20,'Return Data'!$B$7:$R$2292,17,0)</f>
        <v>3.6208</v>
      </c>
      <c r="M20" s="61">
        <f t="shared" si="4"/>
        <v>20</v>
      </c>
      <c r="N20" s="60">
        <f>VLOOKUP($A20,'Return Data'!$B$7:$R$2292,14,0)</f>
        <v>3.4226999999999999</v>
      </c>
      <c r="O20" s="61">
        <f>RANK(N20,N$8:N$32,0)</f>
        <v>19</v>
      </c>
      <c r="P20" s="60">
        <f>VLOOKUP($A20,'Return Data'!$B$7:$R$2292,15,0)</f>
        <v>4.4116</v>
      </c>
      <c r="Q20" s="61">
        <f>RANK(P20,P$8:P$32,0)</f>
        <v>16</v>
      </c>
      <c r="R20" s="60">
        <f>VLOOKUP($A20,'Return Data'!$B$7:$R$2292,16,0)</f>
        <v>6.1319999999999997</v>
      </c>
      <c r="S20" s="62">
        <f t="shared" si="6"/>
        <v>12</v>
      </c>
    </row>
    <row r="21" spans="1:19" x14ac:dyDescent="0.3">
      <c r="A21" s="58" t="s">
        <v>1602</v>
      </c>
      <c r="B21" s="59">
        <f>VLOOKUP($A21,'Return Data'!$B$7:$R$2292,3,0)</f>
        <v>44881</v>
      </c>
      <c r="C21" s="60">
        <f>VLOOKUP($A21,'Return Data'!$B$7:$R$2292,4,0)</f>
        <v>32.613799999999998</v>
      </c>
      <c r="D21" s="60">
        <f>VLOOKUP($A21,'Return Data'!$B$7:$R$2292,10,0)</f>
        <v>1.4051</v>
      </c>
      <c r="E21" s="61">
        <f t="shared" si="0"/>
        <v>4</v>
      </c>
      <c r="F21" s="60">
        <f>VLOOKUP($A21,'Return Data'!$B$7:$R$2292,11,0)</f>
        <v>2.3043</v>
      </c>
      <c r="G21" s="61">
        <f t="shared" si="1"/>
        <v>5</v>
      </c>
      <c r="H21" s="60">
        <f>VLOOKUP($A21,'Return Data'!$B$7:$R$2292,12,0)</f>
        <v>3.3584000000000001</v>
      </c>
      <c r="I21" s="61">
        <f t="shared" si="2"/>
        <v>2</v>
      </c>
      <c r="J21" s="60">
        <f>VLOOKUP($A21,'Return Data'!$B$7:$R$2292,13,0)</f>
        <v>4.5415000000000001</v>
      </c>
      <c r="K21" s="61">
        <f t="shared" si="3"/>
        <v>3</v>
      </c>
      <c r="L21" s="60">
        <f>VLOOKUP($A21,'Return Data'!$B$7:$R$2292,17,0)</f>
        <v>4.6230000000000002</v>
      </c>
      <c r="M21" s="61">
        <f t="shared" si="4"/>
        <v>3</v>
      </c>
      <c r="N21" s="60">
        <f>VLOOKUP($A21,'Return Data'!$B$7:$R$2292,14,0)</f>
        <v>4.7187000000000001</v>
      </c>
      <c r="O21" s="61">
        <f>RANK(N21,N$8:N$32,0)</f>
        <v>4</v>
      </c>
      <c r="P21" s="60">
        <f>VLOOKUP($A21,'Return Data'!$B$7:$R$2292,15,0)</f>
        <v>5.5643000000000002</v>
      </c>
      <c r="Q21" s="61">
        <f>RANK(P21,P$8:P$32,0)</f>
        <v>5</v>
      </c>
      <c r="R21" s="60">
        <f>VLOOKUP($A21,'Return Data'!$B$7:$R$2292,16,0)</f>
        <v>6.8578000000000001</v>
      </c>
      <c r="S21" s="62">
        <f t="shared" si="6"/>
        <v>2</v>
      </c>
    </row>
    <row r="22" spans="1:19" x14ac:dyDescent="0.3">
      <c r="A22" s="58" t="s">
        <v>1603</v>
      </c>
      <c r="B22" s="59">
        <f>VLOOKUP($A22,'Return Data'!$B$7:$R$2292,3,0)</f>
        <v>44881</v>
      </c>
      <c r="C22" s="60">
        <f>VLOOKUP($A22,'Return Data'!$B$7:$R$2292,4,0)</f>
        <v>16.681999999999999</v>
      </c>
      <c r="D22" s="60">
        <f>VLOOKUP($A22,'Return Data'!$B$7:$R$2292,10,0)</f>
        <v>1.3364</v>
      </c>
      <c r="E22" s="61">
        <f t="shared" si="0"/>
        <v>15</v>
      </c>
      <c r="F22" s="60">
        <f>VLOOKUP($A22,'Return Data'!$B$7:$R$2292,11,0)</f>
        <v>2.1368</v>
      </c>
      <c r="G22" s="61">
        <f t="shared" si="1"/>
        <v>15</v>
      </c>
      <c r="H22" s="60">
        <f>VLOOKUP($A22,'Return Data'!$B$7:$R$2292,12,0)</f>
        <v>2.9944000000000002</v>
      </c>
      <c r="I22" s="61">
        <f t="shared" si="2"/>
        <v>17</v>
      </c>
      <c r="J22" s="60">
        <f>VLOOKUP($A22,'Return Data'!$B$7:$R$2292,13,0)</f>
        <v>4.0869</v>
      </c>
      <c r="K22" s="61">
        <f t="shared" si="3"/>
        <v>16</v>
      </c>
      <c r="L22" s="60">
        <f>VLOOKUP($A22,'Return Data'!$B$7:$R$2292,17,0)</f>
        <v>4.3086000000000002</v>
      </c>
      <c r="M22" s="61">
        <f t="shared" si="4"/>
        <v>13</v>
      </c>
      <c r="N22" s="60">
        <f>VLOOKUP($A22,'Return Data'!$B$7:$R$2292,14,0)</f>
        <v>4.6475999999999997</v>
      </c>
      <c r="O22" s="61">
        <f>RANK(N22,N$8:N$32,0)</f>
        <v>7</v>
      </c>
      <c r="P22" s="60">
        <f>VLOOKUP($A22,'Return Data'!$B$7:$R$2292,15,0)</f>
        <v>5.4820000000000002</v>
      </c>
      <c r="Q22" s="61">
        <f>RANK(P22,P$8:P$32,0)</f>
        <v>6</v>
      </c>
      <c r="R22" s="60">
        <f>VLOOKUP($A22,'Return Data'!$B$7:$R$2292,16,0)</f>
        <v>6.2922000000000002</v>
      </c>
      <c r="S22" s="62">
        <f t="shared" si="6"/>
        <v>11</v>
      </c>
    </row>
    <row r="23" spans="1:19" x14ac:dyDescent="0.3">
      <c r="A23" s="58" t="s">
        <v>1604</v>
      </c>
      <c r="B23" s="59">
        <f>VLOOKUP($A23,'Return Data'!$B$7:$R$2292,3,0)</f>
        <v>44881</v>
      </c>
      <c r="C23" s="60">
        <f>VLOOKUP($A23,'Return Data'!$B$7:$R$2292,4,0)</f>
        <v>11.934699999999999</v>
      </c>
      <c r="D23" s="60">
        <f>VLOOKUP($A23,'Return Data'!$B$7:$R$2292,10,0)</f>
        <v>1.4209000000000001</v>
      </c>
      <c r="E23" s="61">
        <f t="shared" si="0"/>
        <v>3</v>
      </c>
      <c r="F23" s="60">
        <f>VLOOKUP($A23,'Return Data'!$B$7:$R$2292,11,0)</f>
        <v>2.3050000000000002</v>
      </c>
      <c r="G23" s="61">
        <f t="shared" si="1"/>
        <v>4</v>
      </c>
      <c r="H23" s="60">
        <f>VLOOKUP($A23,'Return Data'!$B$7:$R$2292,12,0)</f>
        <v>3.2583000000000002</v>
      </c>
      <c r="I23" s="61">
        <f t="shared" si="2"/>
        <v>5</v>
      </c>
      <c r="J23" s="60">
        <f>VLOOKUP($A23,'Return Data'!$B$7:$R$2292,13,0)</f>
        <v>4.5189000000000004</v>
      </c>
      <c r="K23" s="61">
        <f t="shared" si="3"/>
        <v>4</v>
      </c>
      <c r="L23" s="60">
        <f>VLOOKUP($A23,'Return Data'!$B$7:$R$2292,17,0)</f>
        <v>4.2584</v>
      </c>
      <c r="M23" s="61">
        <f t="shared" si="4"/>
        <v>15</v>
      </c>
      <c r="N23" s="60">
        <f>VLOOKUP($A23,'Return Data'!$B$7:$R$2292,14,0)</f>
        <v>4.2377000000000002</v>
      </c>
      <c r="O23" s="61">
        <f>RANK(N23,N$8:N$32,0)</f>
        <v>18</v>
      </c>
      <c r="P23" s="60"/>
      <c r="Q23" s="61"/>
      <c r="R23" s="60">
        <f>VLOOKUP($A23,'Return Data'!$B$7:$R$2292,16,0)</f>
        <v>4.7503000000000002</v>
      </c>
      <c r="S23" s="62">
        <f t="shared" si="6"/>
        <v>20</v>
      </c>
    </row>
    <row r="24" spans="1:19" x14ac:dyDescent="0.3">
      <c r="A24" s="58" t="s">
        <v>1605</v>
      </c>
      <c r="B24" s="59">
        <f>VLOOKUP($A24,'Return Data'!$B$7:$R$2292,3,0)</f>
        <v>44881</v>
      </c>
      <c r="C24" s="60">
        <f>VLOOKUP($A24,'Return Data'!$B$7:$R$2292,4,0)</f>
        <v>10.833299999999999</v>
      </c>
      <c r="D24" s="60">
        <f>VLOOKUP($A24,'Return Data'!$B$7:$R$2292,10,0)</f>
        <v>1.1446000000000001</v>
      </c>
      <c r="E24" s="61">
        <f t="shared" si="0"/>
        <v>22</v>
      </c>
      <c r="F24" s="60">
        <f>VLOOKUP($A24,'Return Data'!$B$7:$R$2292,11,0)</f>
        <v>1.8310999999999999</v>
      </c>
      <c r="G24" s="61">
        <f t="shared" si="1"/>
        <v>22</v>
      </c>
      <c r="H24" s="60">
        <f>VLOOKUP($A24,'Return Data'!$B$7:$R$2292,12,0)</f>
        <v>2.6532</v>
      </c>
      <c r="I24" s="61">
        <f t="shared" si="2"/>
        <v>21</v>
      </c>
      <c r="J24" s="60">
        <f>VLOOKUP($A24,'Return Data'!$B$7:$R$2292,13,0)</f>
        <v>3.5796999999999999</v>
      </c>
      <c r="K24" s="61">
        <f t="shared" si="3"/>
        <v>21</v>
      </c>
      <c r="L24" s="60"/>
      <c r="M24" s="61"/>
      <c r="N24" s="60"/>
      <c r="O24" s="61"/>
      <c r="P24" s="60"/>
      <c r="Q24" s="61"/>
      <c r="R24" s="60">
        <f>VLOOKUP($A24,'Return Data'!$B$7:$R$2292,16,0)</f>
        <v>3.6541999999999999</v>
      </c>
      <c r="S24" s="62">
        <f t="shared" si="6"/>
        <v>23</v>
      </c>
    </row>
    <row r="25" spans="1:19" x14ac:dyDescent="0.3">
      <c r="A25" s="58" t="s">
        <v>1606</v>
      </c>
      <c r="B25" s="59">
        <f>VLOOKUP($A25,'Return Data'!$B$7:$R$2292,3,0)</f>
        <v>44881</v>
      </c>
      <c r="C25" s="60">
        <f>VLOOKUP($A25,'Return Data'!$B$7:$R$2292,4,0)</f>
        <v>11.055</v>
      </c>
      <c r="D25" s="60">
        <f>VLOOKUP($A25,'Return Data'!$B$7:$R$2292,10,0)</f>
        <v>1.3940999999999999</v>
      </c>
      <c r="E25" s="61">
        <f t="shared" si="0"/>
        <v>7</v>
      </c>
      <c r="F25" s="60">
        <f>VLOOKUP($A25,'Return Data'!$B$7:$R$2292,11,0)</f>
        <v>2.238</v>
      </c>
      <c r="G25" s="61">
        <f t="shared" si="1"/>
        <v>8</v>
      </c>
      <c r="H25" s="60">
        <f>VLOOKUP($A25,'Return Data'!$B$7:$R$2292,12,0)</f>
        <v>3.202</v>
      </c>
      <c r="I25" s="61">
        <f t="shared" si="2"/>
        <v>7</v>
      </c>
      <c r="J25" s="60">
        <f>VLOOKUP($A25,'Return Data'!$B$7:$R$2292,13,0)</f>
        <v>4.2530999999999999</v>
      </c>
      <c r="K25" s="61">
        <f t="shared" si="3"/>
        <v>10</v>
      </c>
      <c r="L25" s="60">
        <f>VLOOKUP($A25,'Return Data'!$B$7:$R$2292,17,0)</f>
        <v>4.3498000000000001</v>
      </c>
      <c r="M25" s="61">
        <f t="shared" ref="M25" si="8">RANK(L25,L$8:L$32,0)</f>
        <v>10</v>
      </c>
      <c r="N25" s="60"/>
      <c r="O25" s="61"/>
      <c r="P25" s="60"/>
      <c r="Q25" s="61"/>
      <c r="R25" s="60">
        <f>VLOOKUP($A25,'Return Data'!$B$7:$R$2292,16,0)</f>
        <v>4.2477999999999998</v>
      </c>
      <c r="S25" s="62">
        <f t="shared" si="6"/>
        <v>21</v>
      </c>
    </row>
    <row r="26" spans="1:19" x14ac:dyDescent="0.3">
      <c r="A26" s="58" t="s">
        <v>1607</v>
      </c>
      <c r="B26" s="59">
        <f>VLOOKUP($A26,'Return Data'!$B$7:$R$2292,3,0)</f>
        <v>44881</v>
      </c>
      <c r="C26" s="60">
        <f>VLOOKUP($A26,'Return Data'!$B$7:$R$2292,4,0)</f>
        <v>23.476600000000001</v>
      </c>
      <c r="D26" s="60">
        <f>VLOOKUP($A26,'Return Data'!$B$7:$R$2292,10,0)</f>
        <v>1.3577999999999999</v>
      </c>
      <c r="E26" s="61">
        <f t="shared" si="0"/>
        <v>10</v>
      </c>
      <c r="F26" s="60">
        <f>VLOOKUP($A26,'Return Data'!$B$7:$R$2292,11,0)</f>
        <v>2.2157</v>
      </c>
      <c r="G26" s="61">
        <f t="shared" si="1"/>
        <v>11</v>
      </c>
      <c r="H26" s="60">
        <f>VLOOKUP($A26,'Return Data'!$B$7:$R$2292,12,0)</f>
        <v>3.1829999999999998</v>
      </c>
      <c r="I26" s="61">
        <f t="shared" si="2"/>
        <v>9</v>
      </c>
      <c r="J26" s="60">
        <f>VLOOKUP($A26,'Return Data'!$B$7:$R$2292,13,0)</f>
        <v>4.3765999999999998</v>
      </c>
      <c r="K26" s="61">
        <f t="shared" si="3"/>
        <v>7</v>
      </c>
      <c r="L26" s="60">
        <f>VLOOKUP($A26,'Return Data'!$B$7:$R$2292,17,0)</f>
        <v>4.5122</v>
      </c>
      <c r="M26" s="61">
        <f t="shared" ref="M26:M32" si="9">RANK(L26,L$8:L$32,0)</f>
        <v>6</v>
      </c>
      <c r="N26" s="60">
        <f>VLOOKUP($A26,'Return Data'!$B$7:$R$2292,14,0)</f>
        <v>4.6931000000000003</v>
      </c>
      <c r="O26" s="61">
        <f t="shared" ref="O26:O32" si="10">RANK(N26,N$8:N$32,0)</f>
        <v>5</v>
      </c>
      <c r="P26" s="60">
        <f>VLOOKUP($A26,'Return Data'!$B$7:$R$2292,15,0)</f>
        <v>5.7156000000000002</v>
      </c>
      <c r="Q26" s="61">
        <f>RANK(P26,P$8:P$32,0)</f>
        <v>1</v>
      </c>
      <c r="R26" s="60">
        <f>VLOOKUP($A26,'Return Data'!$B$7:$R$2292,16,0)</f>
        <v>6.9061000000000003</v>
      </c>
      <c r="S26" s="62">
        <f t="shared" si="6"/>
        <v>1</v>
      </c>
    </row>
    <row r="27" spans="1:19" x14ac:dyDescent="0.3">
      <c r="A27" s="58" t="s">
        <v>1608</v>
      </c>
      <c r="B27" s="59">
        <f>VLOOKUP($A27,'Return Data'!$B$7:$R$2292,3,0)</f>
        <v>44881</v>
      </c>
      <c r="C27" s="60">
        <f>VLOOKUP($A27,'Return Data'!$B$7:$R$2292,4,0)</f>
        <v>16.209299999999999</v>
      </c>
      <c r="D27" s="60">
        <f>VLOOKUP($A27,'Return Data'!$B$7:$R$2292,10,0)</f>
        <v>1.3569</v>
      </c>
      <c r="E27" s="61">
        <f t="shared" si="0"/>
        <v>11</v>
      </c>
      <c r="F27" s="60">
        <f>VLOOKUP($A27,'Return Data'!$B$7:$R$2292,11,0)</f>
        <v>2.1219000000000001</v>
      </c>
      <c r="G27" s="61">
        <f t="shared" si="1"/>
        <v>17</v>
      </c>
      <c r="H27" s="60">
        <f>VLOOKUP($A27,'Return Data'!$B$7:$R$2292,12,0)</f>
        <v>2.9769999999999999</v>
      </c>
      <c r="I27" s="61">
        <f t="shared" si="2"/>
        <v>18</v>
      </c>
      <c r="J27" s="60">
        <f>VLOOKUP($A27,'Return Data'!$B$7:$R$2292,13,0)</f>
        <v>4.0926</v>
      </c>
      <c r="K27" s="61">
        <f t="shared" si="3"/>
        <v>15</v>
      </c>
      <c r="L27" s="60">
        <f>VLOOKUP($A27,'Return Data'!$B$7:$R$2292,17,0)</f>
        <v>4.2281000000000004</v>
      </c>
      <c r="M27" s="61">
        <f t="shared" si="9"/>
        <v>17</v>
      </c>
      <c r="N27" s="60">
        <f>VLOOKUP($A27,'Return Data'!$B$7:$R$2292,14,0)</f>
        <v>4.3243999999999998</v>
      </c>
      <c r="O27" s="61">
        <f t="shared" si="10"/>
        <v>14</v>
      </c>
      <c r="P27" s="60">
        <f>VLOOKUP($A27,'Return Data'!$B$7:$R$2292,15,0)</f>
        <v>5.1554000000000002</v>
      </c>
      <c r="Q27" s="61">
        <f>RANK(P27,P$8:P$32,0)</f>
        <v>13</v>
      </c>
      <c r="R27" s="60">
        <f>VLOOKUP($A27,'Return Data'!$B$7:$R$2292,16,0)</f>
        <v>6.0464000000000002</v>
      </c>
      <c r="S27" s="62">
        <f t="shared" si="6"/>
        <v>13</v>
      </c>
    </row>
    <row r="28" spans="1:19" x14ac:dyDescent="0.3">
      <c r="A28" s="58" t="s">
        <v>1609</v>
      </c>
      <c r="B28" s="59">
        <f>VLOOKUP($A28,'Return Data'!$B$7:$R$2292,3,0)</f>
        <v>44881</v>
      </c>
      <c r="C28" s="60">
        <f>VLOOKUP($A28,'Return Data'!$B$7:$R$2292,4,0)</f>
        <v>29.375699999999998</v>
      </c>
      <c r="D28" s="60">
        <f>VLOOKUP($A28,'Return Data'!$B$7:$R$2292,10,0)</f>
        <v>1.4295</v>
      </c>
      <c r="E28" s="61">
        <f t="shared" si="0"/>
        <v>2</v>
      </c>
      <c r="F28" s="60">
        <f>VLOOKUP($A28,'Return Data'!$B$7:$R$2292,11,0)</f>
        <v>2.3151000000000002</v>
      </c>
      <c r="G28" s="61">
        <f t="shared" si="1"/>
        <v>2</v>
      </c>
      <c r="H28" s="60">
        <f>VLOOKUP($A28,'Return Data'!$B$7:$R$2292,12,0)</f>
        <v>3.2810000000000001</v>
      </c>
      <c r="I28" s="61">
        <f t="shared" si="2"/>
        <v>4</v>
      </c>
      <c r="J28" s="60">
        <f>VLOOKUP($A28,'Return Data'!$B$7:$R$2292,13,0)</f>
        <v>4.4257999999999997</v>
      </c>
      <c r="K28" s="61">
        <f t="shared" si="3"/>
        <v>6</v>
      </c>
      <c r="L28" s="60">
        <f>VLOOKUP($A28,'Return Data'!$B$7:$R$2292,17,0)</f>
        <v>4.4771000000000001</v>
      </c>
      <c r="M28" s="61">
        <f t="shared" si="9"/>
        <v>8</v>
      </c>
      <c r="N28" s="60">
        <f>VLOOKUP($A28,'Return Data'!$B$7:$R$2292,14,0)</f>
        <v>4.3231000000000002</v>
      </c>
      <c r="O28" s="61">
        <f t="shared" si="10"/>
        <v>15</v>
      </c>
      <c r="P28" s="60">
        <f>VLOOKUP($A28,'Return Data'!$B$7:$R$2292,15,0)</f>
        <v>5.3289999999999997</v>
      </c>
      <c r="Q28" s="61">
        <f>RANK(P28,P$8:P$32,0)</f>
        <v>12</v>
      </c>
      <c r="R28" s="60">
        <f>VLOOKUP($A28,'Return Data'!$B$7:$R$2292,16,0)</f>
        <v>6.5605000000000002</v>
      </c>
      <c r="S28" s="62">
        <f t="shared" si="6"/>
        <v>7</v>
      </c>
    </row>
    <row r="29" spans="1:19" x14ac:dyDescent="0.3">
      <c r="A29" s="58" t="s">
        <v>1610</v>
      </c>
      <c r="B29" s="59">
        <f>VLOOKUP($A29,'Return Data'!$B$7:$R$2292,3,0)</f>
        <v>44881</v>
      </c>
      <c r="C29" s="60">
        <f>VLOOKUP($A29,'Return Data'!$B$7:$R$2292,4,0)</f>
        <v>12.5601</v>
      </c>
      <c r="D29" s="60">
        <f>VLOOKUP($A29,'Return Data'!$B$7:$R$2292,10,0)</f>
        <v>1.3344</v>
      </c>
      <c r="E29" s="61">
        <f t="shared" si="0"/>
        <v>16</v>
      </c>
      <c r="F29" s="60">
        <f>VLOOKUP($A29,'Return Data'!$B$7:$R$2292,11,0)</f>
        <v>2.1278999999999999</v>
      </c>
      <c r="G29" s="61">
        <f t="shared" si="1"/>
        <v>16</v>
      </c>
      <c r="H29" s="60">
        <f>VLOOKUP($A29,'Return Data'!$B$7:$R$2292,12,0)</f>
        <v>2.8353000000000002</v>
      </c>
      <c r="I29" s="61">
        <f t="shared" si="2"/>
        <v>19</v>
      </c>
      <c r="J29" s="60">
        <f>VLOOKUP($A29,'Return Data'!$B$7:$R$2292,13,0)</f>
        <v>3.3982999999999999</v>
      </c>
      <c r="K29" s="61">
        <f t="shared" si="3"/>
        <v>22</v>
      </c>
      <c r="L29" s="60">
        <f>VLOOKUP($A29,'Return Data'!$B$7:$R$2292,17,0)</f>
        <v>3.2345000000000002</v>
      </c>
      <c r="M29" s="61">
        <f t="shared" si="9"/>
        <v>21</v>
      </c>
      <c r="N29" s="60">
        <f>VLOOKUP($A29,'Return Data'!$B$7:$R$2292,14,0)</f>
        <v>3.0623999999999998</v>
      </c>
      <c r="O29" s="61">
        <f t="shared" si="10"/>
        <v>22</v>
      </c>
      <c r="P29" s="60">
        <f>VLOOKUP($A29,'Return Data'!$B$7:$R$2292,15,0)</f>
        <v>2.7206000000000001</v>
      </c>
      <c r="Q29" s="61">
        <f>RANK(P29,P$8:P$32,0)</f>
        <v>17</v>
      </c>
      <c r="R29" s="60">
        <f>VLOOKUP($A29,'Return Data'!$B$7:$R$2292,16,0)</f>
        <v>3.5274000000000001</v>
      </c>
      <c r="S29" s="62">
        <f t="shared" si="6"/>
        <v>25</v>
      </c>
    </row>
    <row r="30" spans="1:19" x14ac:dyDescent="0.3">
      <c r="A30" s="58" t="s">
        <v>1611</v>
      </c>
      <c r="B30" s="59">
        <f>VLOOKUP($A30,'Return Data'!$B$7:$R$2292,3,0)</f>
        <v>44881</v>
      </c>
      <c r="C30" s="60">
        <f>VLOOKUP($A30,'Return Data'!$B$7:$R$2292,4,0)</f>
        <v>12.3293</v>
      </c>
      <c r="D30" s="60">
        <f>VLOOKUP($A30,'Return Data'!$B$7:$R$2292,10,0)</f>
        <v>1.3956</v>
      </c>
      <c r="E30" s="61">
        <f t="shared" si="0"/>
        <v>6</v>
      </c>
      <c r="F30" s="60">
        <f>VLOOKUP($A30,'Return Data'!$B$7:$R$2292,11,0)</f>
        <v>2.3144</v>
      </c>
      <c r="G30" s="61">
        <f t="shared" si="1"/>
        <v>3</v>
      </c>
      <c r="H30" s="60">
        <f>VLOOKUP($A30,'Return Data'!$B$7:$R$2292,12,0)</f>
        <v>3.1964999999999999</v>
      </c>
      <c r="I30" s="61">
        <f t="shared" si="2"/>
        <v>8</v>
      </c>
      <c r="J30" s="60">
        <f>VLOOKUP($A30,'Return Data'!$B$7:$R$2292,13,0)</f>
        <v>4.3238000000000003</v>
      </c>
      <c r="K30" s="61">
        <f t="shared" si="3"/>
        <v>8</v>
      </c>
      <c r="L30" s="60">
        <f>VLOOKUP($A30,'Return Data'!$B$7:$R$2292,17,0)</f>
        <v>4.5366</v>
      </c>
      <c r="M30" s="61">
        <f t="shared" si="9"/>
        <v>5</v>
      </c>
      <c r="N30" s="60">
        <f>VLOOKUP($A30,'Return Data'!$B$7:$R$2292,14,0)</f>
        <v>4.9465000000000003</v>
      </c>
      <c r="O30" s="61">
        <f t="shared" si="10"/>
        <v>1</v>
      </c>
      <c r="P30" s="60"/>
      <c r="Q30" s="61"/>
      <c r="R30" s="60">
        <f>VLOOKUP($A30,'Return Data'!$B$7:$R$2292,16,0)</f>
        <v>5.4939999999999998</v>
      </c>
      <c r="S30" s="62">
        <f t="shared" si="6"/>
        <v>17</v>
      </c>
    </row>
    <row r="31" spans="1:19" x14ac:dyDescent="0.3">
      <c r="A31" s="58" t="s">
        <v>1612</v>
      </c>
      <c r="B31" s="59">
        <f>VLOOKUP($A31,'Return Data'!$B$7:$R$2292,3,0)</f>
        <v>44881</v>
      </c>
      <c r="C31" s="60">
        <f>VLOOKUP($A31,'Return Data'!$B$7:$R$2292,4,0)</f>
        <v>11.9361</v>
      </c>
      <c r="D31" s="60">
        <f>VLOOKUP($A31,'Return Data'!$B$7:$R$2292,10,0)</f>
        <v>1.2864</v>
      </c>
      <c r="E31" s="61">
        <f t="shared" si="0"/>
        <v>19</v>
      </c>
      <c r="F31" s="60">
        <f>VLOOKUP($A31,'Return Data'!$B$7:$R$2292,11,0)</f>
        <v>2.0851000000000002</v>
      </c>
      <c r="G31" s="61">
        <f t="shared" si="1"/>
        <v>20</v>
      </c>
      <c r="H31" s="60">
        <f>VLOOKUP($A31,'Return Data'!$B$7:$R$2292,12,0)</f>
        <v>2.6240000000000001</v>
      </c>
      <c r="I31" s="61">
        <f t="shared" si="2"/>
        <v>22</v>
      </c>
      <c r="J31" s="60">
        <f>VLOOKUP($A31,'Return Data'!$B$7:$R$2292,13,0)</f>
        <v>3.7894999999999999</v>
      </c>
      <c r="K31" s="61">
        <f t="shared" si="3"/>
        <v>20</v>
      </c>
      <c r="L31" s="60">
        <f>VLOOKUP($A31,'Return Data'!$B$7:$R$2292,17,0)</f>
        <v>3.9838</v>
      </c>
      <c r="M31" s="61">
        <f t="shared" si="9"/>
        <v>19</v>
      </c>
      <c r="N31" s="60">
        <f>VLOOKUP($A31,'Return Data'!$B$7:$R$2292,14,0)</f>
        <v>4.3364000000000003</v>
      </c>
      <c r="O31" s="61">
        <f t="shared" si="10"/>
        <v>13</v>
      </c>
      <c r="P31" s="60"/>
      <c r="Q31" s="61"/>
      <c r="R31" s="60">
        <f>VLOOKUP($A31,'Return Data'!$B$7:$R$2292,16,0)</f>
        <v>4.8463000000000003</v>
      </c>
      <c r="S31" s="62">
        <f t="shared" si="6"/>
        <v>19</v>
      </c>
    </row>
    <row r="32" spans="1:19" x14ac:dyDescent="0.3">
      <c r="A32" s="58" t="s">
        <v>1613</v>
      </c>
      <c r="B32" s="59">
        <f>VLOOKUP($A32,'Return Data'!$B$7:$R$2292,3,0)</f>
        <v>44881</v>
      </c>
      <c r="C32" s="60">
        <f>VLOOKUP($A32,'Return Data'!$B$7:$R$2292,4,0)</f>
        <v>30.522099999999998</v>
      </c>
      <c r="D32" s="60">
        <f>VLOOKUP($A32,'Return Data'!$B$7:$R$2292,10,0)</f>
        <v>1.2785</v>
      </c>
      <c r="E32" s="61">
        <f t="shared" si="0"/>
        <v>20</v>
      </c>
      <c r="F32" s="60">
        <f>VLOOKUP($A32,'Return Data'!$B$7:$R$2292,11,0)</f>
        <v>2.0935999999999999</v>
      </c>
      <c r="G32" s="61">
        <f t="shared" si="1"/>
        <v>19</v>
      </c>
      <c r="H32" s="60">
        <f>VLOOKUP($A32,'Return Data'!$B$7:$R$2292,12,0)</f>
        <v>2.9952000000000001</v>
      </c>
      <c r="I32" s="61">
        <f t="shared" si="2"/>
        <v>16</v>
      </c>
      <c r="J32" s="60">
        <f>VLOOKUP($A32,'Return Data'!$B$7:$R$2292,13,0)</f>
        <v>4.0928000000000004</v>
      </c>
      <c r="K32" s="61">
        <f t="shared" si="3"/>
        <v>14</v>
      </c>
      <c r="L32" s="60">
        <f>VLOOKUP($A32,'Return Data'!$B$7:$R$2292,17,0)</f>
        <v>4.3491</v>
      </c>
      <c r="M32" s="61">
        <f t="shared" si="9"/>
        <v>11</v>
      </c>
      <c r="N32" s="60">
        <f>VLOOKUP($A32,'Return Data'!$B$7:$R$2292,14,0)</f>
        <v>4.5454999999999997</v>
      </c>
      <c r="O32" s="61">
        <f t="shared" si="10"/>
        <v>10</v>
      </c>
      <c r="P32" s="60">
        <f>VLOOKUP($A32,'Return Data'!$B$7:$R$2292,15,0)</f>
        <v>5.45</v>
      </c>
      <c r="Q32" s="61">
        <f>RANK(P32,P$8:P$32,0)</f>
        <v>10</v>
      </c>
      <c r="R32" s="60">
        <f>VLOOKUP($A32,'Return Data'!$B$7:$R$2292,16,0)</f>
        <v>6.5068999999999999</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1.3146440000000004</v>
      </c>
      <c r="E34" s="69"/>
      <c r="F34" s="70">
        <f>AVERAGE(F8:F32)</f>
        <v>2.1203799999999995</v>
      </c>
      <c r="G34" s="69"/>
      <c r="H34" s="70">
        <f>AVERAGE(H8:H32)</f>
        <v>2.9951559999999997</v>
      </c>
      <c r="I34" s="69"/>
      <c r="J34" s="70">
        <f>AVERAGE(J8:J32)</f>
        <v>4.0527560000000005</v>
      </c>
      <c r="K34" s="69"/>
      <c r="L34" s="70">
        <f>AVERAGE(L8:L32)</f>
        <v>4.1404999999999994</v>
      </c>
      <c r="M34" s="69"/>
      <c r="N34" s="70">
        <f>AVERAGE(N8:N32)</f>
        <v>4.3116045454545446</v>
      </c>
      <c r="O34" s="69"/>
      <c r="P34" s="70">
        <f>AVERAGE(P8:P32)</f>
        <v>5.1928117647058825</v>
      </c>
      <c r="Q34" s="69"/>
      <c r="R34" s="70">
        <f>AVERAGE(R8:R32)</f>
        <v>5.6877520000000006</v>
      </c>
      <c r="S34" s="71"/>
    </row>
    <row r="35" spans="1:19" x14ac:dyDescent="0.3">
      <c r="A35" s="68" t="s">
        <v>28</v>
      </c>
      <c r="B35" s="69"/>
      <c r="C35" s="69"/>
      <c r="D35" s="70">
        <f>MIN(D8:D32)</f>
        <v>0.89749999999999996</v>
      </c>
      <c r="E35" s="69"/>
      <c r="F35" s="70">
        <f>MIN(F8:F32)</f>
        <v>1.4786999999999999</v>
      </c>
      <c r="G35" s="69"/>
      <c r="H35" s="70">
        <f>MIN(H8:H32)</f>
        <v>2.1320999999999999</v>
      </c>
      <c r="I35" s="69"/>
      <c r="J35" s="70">
        <f>MIN(J8:J32)</f>
        <v>2.8250999999999999</v>
      </c>
      <c r="K35" s="69"/>
      <c r="L35" s="70">
        <f>MIN(L8:L32)</f>
        <v>2.9117000000000002</v>
      </c>
      <c r="M35" s="69"/>
      <c r="N35" s="70">
        <f>MIN(N8:N32)</f>
        <v>3.0623999999999998</v>
      </c>
      <c r="O35" s="69"/>
      <c r="P35" s="70">
        <f>MIN(P8:P32)</f>
        <v>2.7206000000000001</v>
      </c>
      <c r="Q35" s="69"/>
      <c r="R35" s="70">
        <f>MIN(R8:R32)</f>
        <v>3.5274000000000001</v>
      </c>
      <c r="S35" s="71"/>
    </row>
    <row r="36" spans="1:19" ht="15" thickBot="1" x14ac:dyDescent="0.35">
      <c r="A36" s="72" t="s">
        <v>29</v>
      </c>
      <c r="B36" s="73"/>
      <c r="C36" s="73"/>
      <c r="D36" s="74">
        <f>MAX(D8:D32)</f>
        <v>1.6026</v>
      </c>
      <c r="E36" s="73"/>
      <c r="F36" s="74">
        <f>MAX(F8:F32)</f>
        <v>2.6604000000000001</v>
      </c>
      <c r="G36" s="73"/>
      <c r="H36" s="74">
        <f>MAX(H8:H32)</f>
        <v>3.9095</v>
      </c>
      <c r="I36" s="73"/>
      <c r="J36" s="74">
        <f>MAX(J8:J32)</f>
        <v>5.2558999999999996</v>
      </c>
      <c r="K36" s="73"/>
      <c r="L36" s="74">
        <f>MAX(L8:L32)</f>
        <v>4.7606000000000002</v>
      </c>
      <c r="M36" s="73"/>
      <c r="N36" s="74">
        <f>MAX(N8:N32)</f>
        <v>4.9465000000000003</v>
      </c>
      <c r="O36" s="73"/>
      <c r="P36" s="74">
        <f>MAX(P8:P32)</f>
        <v>5.7156000000000002</v>
      </c>
      <c r="Q36" s="73"/>
      <c r="R36" s="74">
        <f>MAX(R8:R32)</f>
        <v>6.9061000000000003</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44881</v>
      </c>
      <c r="C8" s="60">
        <f>VLOOKUP($A8,'Return Data'!$B$7:$R$2292,4,0)</f>
        <v>22.1035</v>
      </c>
      <c r="D8" s="60">
        <f>VLOOKUP($A8,'Return Data'!$B$7:$R$2292,10,0)</f>
        <v>1.163</v>
      </c>
      <c r="E8" s="61">
        <f t="shared" ref="E8:E32" si="0">RANK(D8,D$8:D$32,0)</f>
        <v>16</v>
      </c>
      <c r="F8" s="60">
        <f>VLOOKUP($A8,'Return Data'!$B$7:$R$2292,11,0)</f>
        <v>1.8734999999999999</v>
      </c>
      <c r="G8" s="61">
        <f t="shared" ref="G8:G32" si="1">RANK(F8,F$8:F$32,0)</f>
        <v>10</v>
      </c>
      <c r="H8" s="60">
        <f>VLOOKUP($A8,'Return Data'!$B$7:$R$2292,12,0)</f>
        <v>2.5836999999999999</v>
      </c>
      <c r="I8" s="61">
        <f t="shared" ref="I8:I32" si="2">RANK(H8,H$8:H$32,0)</f>
        <v>14</v>
      </c>
      <c r="J8" s="60">
        <f>VLOOKUP($A8,'Return Data'!$B$7:$R$2292,13,0)</f>
        <v>3.5036</v>
      </c>
      <c r="K8" s="61">
        <f t="shared" ref="K8:K32" si="3">RANK(J8,J$8:J$32,0)</f>
        <v>12</v>
      </c>
      <c r="L8" s="60">
        <f>VLOOKUP($A8,'Return Data'!$B$7:$R$2292,17,0)</f>
        <v>3.7805</v>
      </c>
      <c r="M8" s="61">
        <f t="shared" ref="M8:M23" si="4">RANK(L8,L$8:L$32,0)</f>
        <v>8</v>
      </c>
      <c r="N8" s="60">
        <f>VLOOKUP($A8,'Return Data'!$B$7:$R$2292,14,0)</f>
        <v>3.8929999999999998</v>
      </c>
      <c r="O8" s="61">
        <f t="shared" ref="O8:O18" si="5">RANK(N8,N$8:N$32,0)</f>
        <v>10</v>
      </c>
      <c r="P8" s="60">
        <f>VLOOKUP($A8,'Return Data'!$B$7:$R$2292,15,0)</f>
        <v>4.8049999999999997</v>
      </c>
      <c r="Q8" s="61">
        <f>RANK(P8,P$8:P$32,0)</f>
        <v>10</v>
      </c>
      <c r="R8" s="60">
        <f>VLOOKUP($A8,'Return Data'!$B$7:$R$2292,16,0)</f>
        <v>6.1338999999999997</v>
      </c>
      <c r="S8" s="62">
        <f t="shared" ref="S8:S32" si="6">RANK(R8,R$8:R$32,0)</f>
        <v>10</v>
      </c>
    </row>
    <row r="9" spans="1:20" x14ac:dyDescent="0.3">
      <c r="A9" s="58" t="s">
        <v>1615</v>
      </c>
      <c r="B9" s="59">
        <f>VLOOKUP($A9,'Return Data'!$B$7:$R$2292,3,0)</f>
        <v>44881</v>
      </c>
      <c r="C9" s="60">
        <f>VLOOKUP($A9,'Return Data'!$B$7:$R$2292,4,0)</f>
        <v>15.5913</v>
      </c>
      <c r="D9" s="60">
        <f>VLOOKUP($A9,'Return Data'!$B$7:$R$2292,10,0)</f>
        <v>1.1161000000000001</v>
      </c>
      <c r="E9" s="61">
        <f t="shared" si="0"/>
        <v>21</v>
      </c>
      <c r="F9" s="60">
        <f>VLOOKUP($A9,'Return Data'!$B$7:$R$2292,11,0)</f>
        <v>1.7310000000000001</v>
      </c>
      <c r="G9" s="61">
        <f t="shared" si="1"/>
        <v>20</v>
      </c>
      <c r="H9" s="60">
        <f>VLOOKUP($A9,'Return Data'!$B$7:$R$2292,12,0)</f>
        <v>2.6526999999999998</v>
      </c>
      <c r="I9" s="61">
        <f t="shared" si="2"/>
        <v>8</v>
      </c>
      <c r="J9" s="60">
        <f>VLOOKUP($A9,'Return Data'!$B$7:$R$2292,13,0)</f>
        <v>3.8714</v>
      </c>
      <c r="K9" s="61">
        <f t="shared" si="3"/>
        <v>4</v>
      </c>
      <c r="L9" s="60">
        <f>VLOOKUP($A9,'Return Data'!$B$7:$R$2292,17,0)</f>
        <v>3.8113999999999999</v>
      </c>
      <c r="M9" s="61">
        <f t="shared" si="4"/>
        <v>5</v>
      </c>
      <c r="N9" s="60">
        <f>VLOOKUP($A9,'Return Data'!$B$7:$R$2292,14,0)</f>
        <v>3.9014000000000002</v>
      </c>
      <c r="O9" s="61">
        <f t="shared" si="5"/>
        <v>9</v>
      </c>
      <c r="P9" s="60">
        <f>VLOOKUP($A9,'Return Data'!$B$7:$R$2292,15,0)</f>
        <v>4.7991999999999999</v>
      </c>
      <c r="Q9" s="61">
        <f>RANK(P9,P$8:P$32,0)</f>
        <v>11</v>
      </c>
      <c r="R9" s="60">
        <f>VLOOKUP($A9,'Return Data'!$B$7:$R$2292,16,0)</f>
        <v>5.5220000000000002</v>
      </c>
      <c r="S9" s="62">
        <f t="shared" si="6"/>
        <v>13</v>
      </c>
    </row>
    <row r="10" spans="1:20" x14ac:dyDescent="0.3">
      <c r="A10" s="58" t="s">
        <v>1954</v>
      </c>
      <c r="B10" s="59">
        <f>VLOOKUP($A10,'Return Data'!$B$7:$R$2292,3,0)</f>
        <v>44881</v>
      </c>
      <c r="C10" s="60">
        <f>VLOOKUP($A10,'Return Data'!$B$7:$R$2292,4,0)</f>
        <v>13.395</v>
      </c>
      <c r="D10" s="60">
        <f>VLOOKUP($A10,'Return Data'!$B$7:$R$2292,10,0)</f>
        <v>1.1188</v>
      </c>
      <c r="E10" s="61">
        <f t="shared" si="0"/>
        <v>20</v>
      </c>
      <c r="F10" s="60">
        <f>VLOOKUP($A10,'Return Data'!$B$7:$R$2292,11,0)</f>
        <v>1.7262</v>
      </c>
      <c r="G10" s="61">
        <f t="shared" si="1"/>
        <v>21</v>
      </c>
      <c r="H10" s="60">
        <f>VLOOKUP($A10,'Return Data'!$B$7:$R$2292,12,0)</f>
        <v>2.3222</v>
      </c>
      <c r="I10" s="61">
        <f t="shared" si="2"/>
        <v>20</v>
      </c>
      <c r="J10" s="60">
        <f>VLOOKUP($A10,'Return Data'!$B$7:$R$2292,13,0)</f>
        <v>3.2130999999999998</v>
      </c>
      <c r="K10" s="61">
        <f t="shared" si="3"/>
        <v>19</v>
      </c>
      <c r="L10" s="60">
        <f>VLOOKUP($A10,'Return Data'!$B$7:$R$2292,17,0)</f>
        <v>3.5611999999999999</v>
      </c>
      <c r="M10" s="61">
        <f t="shared" si="4"/>
        <v>15</v>
      </c>
      <c r="N10" s="60">
        <f>VLOOKUP($A10,'Return Data'!$B$7:$R$2292,14,0)</f>
        <v>3.8885000000000001</v>
      </c>
      <c r="O10" s="61">
        <f t="shared" si="5"/>
        <v>11</v>
      </c>
      <c r="P10" s="60">
        <f>VLOOKUP($A10,'Return Data'!$B$7:$R$2292,15,0)</f>
        <v>4.8266999999999998</v>
      </c>
      <c r="Q10" s="61">
        <f>RANK(P10,P$8:P$32,0)</f>
        <v>8</v>
      </c>
      <c r="R10" s="60">
        <f>VLOOKUP($A10,'Return Data'!$B$7:$R$2292,16,0)</f>
        <v>5.0898000000000003</v>
      </c>
      <c r="S10" s="62">
        <f t="shared" si="6"/>
        <v>15</v>
      </c>
    </row>
    <row r="11" spans="1:20" x14ac:dyDescent="0.3">
      <c r="A11" s="58" t="s">
        <v>2010</v>
      </c>
      <c r="B11" s="59">
        <f>VLOOKUP($A11,'Return Data'!$B$7:$R$2292,3,0)</f>
        <v>44881</v>
      </c>
      <c r="C11" s="60">
        <f>VLOOKUP($A11,'Return Data'!$B$7:$R$2292,4,0)</f>
        <v>11.685600000000001</v>
      </c>
      <c r="D11" s="60">
        <f>VLOOKUP($A11,'Return Data'!$B$7:$R$2292,10,0)</f>
        <v>0.93279999999999996</v>
      </c>
      <c r="E11" s="61">
        <f t="shared" si="0"/>
        <v>22</v>
      </c>
      <c r="F11" s="60">
        <f>VLOOKUP($A11,'Return Data'!$B$7:$R$2292,11,0)</f>
        <v>1.3539000000000001</v>
      </c>
      <c r="G11" s="61">
        <f t="shared" si="1"/>
        <v>23</v>
      </c>
      <c r="H11" s="60">
        <f>VLOOKUP($A11,'Return Data'!$B$7:$R$2292,12,0)</f>
        <v>1.8192999999999999</v>
      </c>
      <c r="I11" s="61">
        <f t="shared" si="2"/>
        <v>23</v>
      </c>
      <c r="J11" s="60">
        <f>VLOOKUP($A11,'Return Data'!$B$7:$R$2292,13,0)</f>
        <v>2.4171999999999998</v>
      </c>
      <c r="K11" s="61">
        <f t="shared" si="3"/>
        <v>23</v>
      </c>
      <c r="L11" s="60">
        <f>VLOOKUP($A11,'Return Data'!$B$7:$R$2292,17,0)</f>
        <v>2.3784000000000001</v>
      </c>
      <c r="M11" s="61">
        <f t="shared" si="4"/>
        <v>22</v>
      </c>
      <c r="N11" s="60">
        <f>VLOOKUP($A11,'Return Data'!$B$7:$R$2292,14,0)</f>
        <v>2.6674000000000002</v>
      </c>
      <c r="O11" s="61">
        <f t="shared" si="5"/>
        <v>20</v>
      </c>
      <c r="P11" s="60"/>
      <c r="Q11" s="61"/>
      <c r="R11" s="60">
        <f>VLOOKUP($A11,'Return Data'!$B$7:$R$2292,16,0)</f>
        <v>3.59</v>
      </c>
      <c r="S11" s="62">
        <f t="shared" si="6"/>
        <v>21</v>
      </c>
    </row>
    <row r="12" spans="1:20" x14ac:dyDescent="0.3">
      <c r="A12" s="58" t="s">
        <v>1616</v>
      </c>
      <c r="B12" s="59">
        <f>VLOOKUP($A12,'Return Data'!$B$7:$R$2292,3,0)</f>
        <v>44881</v>
      </c>
      <c r="C12" s="60">
        <f>VLOOKUP($A12,'Return Data'!$B$7:$R$2292,4,0)</f>
        <v>12.452</v>
      </c>
      <c r="D12" s="60">
        <f>VLOOKUP($A12,'Return Data'!$B$7:$R$2292,10,0)</f>
        <v>1.1946000000000001</v>
      </c>
      <c r="E12" s="61">
        <f t="shared" si="0"/>
        <v>10</v>
      </c>
      <c r="F12" s="60">
        <f>VLOOKUP($A12,'Return Data'!$B$7:$R$2292,11,0)</f>
        <v>1.9152</v>
      </c>
      <c r="G12" s="61">
        <f t="shared" si="1"/>
        <v>7</v>
      </c>
      <c r="H12" s="60">
        <f>VLOOKUP($A12,'Return Data'!$B$7:$R$2292,12,0)</f>
        <v>2.5785</v>
      </c>
      <c r="I12" s="61">
        <f t="shared" si="2"/>
        <v>15</v>
      </c>
      <c r="J12" s="60">
        <f>VLOOKUP($A12,'Return Data'!$B$7:$R$2292,13,0)</f>
        <v>3.4390999999999998</v>
      </c>
      <c r="K12" s="61">
        <f t="shared" si="3"/>
        <v>15</v>
      </c>
      <c r="L12" s="60">
        <f>VLOOKUP($A12,'Return Data'!$B$7:$R$2292,17,0)</f>
        <v>3.5211999999999999</v>
      </c>
      <c r="M12" s="61">
        <f t="shared" si="4"/>
        <v>17</v>
      </c>
      <c r="N12" s="60">
        <f>VLOOKUP($A12,'Return Data'!$B$7:$R$2292,14,0)</f>
        <v>3.6997</v>
      </c>
      <c r="O12" s="61">
        <f t="shared" si="5"/>
        <v>15</v>
      </c>
      <c r="P12" s="60"/>
      <c r="Q12" s="61"/>
      <c r="R12" s="60">
        <f>VLOOKUP($A12,'Return Data'!$B$7:$R$2292,16,0)</f>
        <v>4.6637000000000004</v>
      </c>
      <c r="S12" s="62">
        <f t="shared" si="6"/>
        <v>18</v>
      </c>
    </row>
    <row r="13" spans="1:20" x14ac:dyDescent="0.3">
      <c r="A13" s="58" t="s">
        <v>1617</v>
      </c>
      <c r="B13" s="59">
        <f>VLOOKUP($A13,'Return Data'!$B$7:$R$2292,3,0)</f>
        <v>44881</v>
      </c>
      <c r="C13" s="60">
        <f>VLOOKUP($A13,'Return Data'!$B$7:$R$2292,4,0)</f>
        <v>16.103100000000001</v>
      </c>
      <c r="D13" s="60">
        <f>VLOOKUP($A13,'Return Data'!$B$7:$R$2292,10,0)</f>
        <v>1.2188000000000001</v>
      </c>
      <c r="E13" s="61">
        <f t="shared" si="0"/>
        <v>5</v>
      </c>
      <c r="F13" s="60">
        <f>VLOOKUP($A13,'Return Data'!$B$7:$R$2292,11,0)</f>
        <v>1.9229000000000001</v>
      </c>
      <c r="G13" s="61">
        <f t="shared" si="1"/>
        <v>6</v>
      </c>
      <c r="H13" s="60">
        <f>VLOOKUP($A13,'Return Data'!$B$7:$R$2292,12,0)</f>
        <v>2.7757000000000001</v>
      </c>
      <c r="I13" s="61">
        <f t="shared" si="2"/>
        <v>4</v>
      </c>
      <c r="J13" s="60">
        <f>VLOOKUP($A13,'Return Data'!$B$7:$R$2292,13,0)</f>
        <v>3.7725</v>
      </c>
      <c r="K13" s="61">
        <f t="shared" si="3"/>
        <v>5</v>
      </c>
      <c r="L13" s="60">
        <f>VLOOKUP($A13,'Return Data'!$B$7:$R$2292,17,0)</f>
        <v>3.8854000000000002</v>
      </c>
      <c r="M13" s="61">
        <f t="shared" si="4"/>
        <v>4</v>
      </c>
      <c r="N13" s="60">
        <f>VLOOKUP($A13,'Return Data'!$B$7:$R$2292,14,0)</f>
        <v>4.0888999999999998</v>
      </c>
      <c r="O13" s="61">
        <f t="shared" si="5"/>
        <v>4</v>
      </c>
      <c r="P13" s="60">
        <f>VLOOKUP($A13,'Return Data'!$B$7:$R$2292,15,0)</f>
        <v>4.9566999999999997</v>
      </c>
      <c r="Q13" s="61">
        <f t="shared" ref="Q13:Q18" si="7">RANK(P13,P$8:P$32,0)</f>
        <v>3</v>
      </c>
      <c r="R13" s="60">
        <f>VLOOKUP($A13,'Return Data'!$B$7:$R$2292,16,0)</f>
        <v>5.8395999999999999</v>
      </c>
      <c r="S13" s="62">
        <f t="shared" si="6"/>
        <v>11</v>
      </c>
    </row>
    <row r="14" spans="1:20" x14ac:dyDescent="0.3">
      <c r="A14" s="58" t="s">
        <v>1618</v>
      </c>
      <c r="B14" s="59">
        <f>VLOOKUP($A14,'Return Data'!$B$7:$R$2292,3,0)</f>
        <v>44881</v>
      </c>
      <c r="C14" s="60">
        <f>VLOOKUP($A14,'Return Data'!$B$7:$R$2292,4,0)</f>
        <v>25.449000000000002</v>
      </c>
      <c r="D14" s="60">
        <f>VLOOKUP($A14,'Return Data'!$B$7:$R$2292,10,0)</f>
        <v>1.2130000000000001</v>
      </c>
      <c r="E14" s="61">
        <f t="shared" si="0"/>
        <v>6</v>
      </c>
      <c r="F14" s="60">
        <f>VLOOKUP($A14,'Return Data'!$B$7:$R$2292,11,0)</f>
        <v>1.9387000000000001</v>
      </c>
      <c r="G14" s="61">
        <f t="shared" si="1"/>
        <v>4</v>
      </c>
      <c r="H14" s="60">
        <f>VLOOKUP($A14,'Return Data'!$B$7:$R$2292,12,0)</f>
        <v>2.6789999999999998</v>
      </c>
      <c r="I14" s="61">
        <f t="shared" si="2"/>
        <v>6</v>
      </c>
      <c r="J14" s="60">
        <f>VLOOKUP($A14,'Return Data'!$B$7:$R$2292,13,0)</f>
        <v>3.5649000000000002</v>
      </c>
      <c r="K14" s="61">
        <f t="shared" si="3"/>
        <v>9</v>
      </c>
      <c r="L14" s="60">
        <f>VLOOKUP($A14,'Return Data'!$B$7:$R$2292,17,0)</f>
        <v>3.6962999999999999</v>
      </c>
      <c r="M14" s="61">
        <f t="shared" si="4"/>
        <v>11</v>
      </c>
      <c r="N14" s="60">
        <f>VLOOKUP($A14,'Return Data'!$B$7:$R$2292,14,0)</f>
        <v>3.7037</v>
      </c>
      <c r="O14" s="61">
        <f t="shared" si="5"/>
        <v>14</v>
      </c>
      <c r="P14" s="60">
        <f>VLOOKUP($A14,'Return Data'!$B$7:$R$2292,15,0)</f>
        <v>4.5708000000000002</v>
      </c>
      <c r="Q14" s="61">
        <f t="shared" si="7"/>
        <v>13</v>
      </c>
      <c r="R14" s="60">
        <f>VLOOKUP($A14,'Return Data'!$B$7:$R$2292,16,0)</f>
        <v>6.3914999999999997</v>
      </c>
      <c r="S14" s="62">
        <f t="shared" si="6"/>
        <v>8</v>
      </c>
    </row>
    <row r="15" spans="1:20" x14ac:dyDescent="0.3">
      <c r="A15" s="58" t="s">
        <v>1619</v>
      </c>
      <c r="B15" s="59">
        <f>VLOOKUP($A15,'Return Data'!$B$7:$R$2292,3,0)</f>
        <v>44881</v>
      </c>
      <c r="C15" s="60">
        <f>VLOOKUP($A15,'Return Data'!$B$7:$R$2292,4,0)</f>
        <v>28.5138</v>
      </c>
      <c r="D15" s="60">
        <f>VLOOKUP($A15,'Return Data'!$B$7:$R$2292,10,0)</f>
        <v>1.2463</v>
      </c>
      <c r="E15" s="61">
        <f t="shared" si="0"/>
        <v>4</v>
      </c>
      <c r="F15" s="60">
        <f>VLOOKUP($A15,'Return Data'!$B$7:$R$2292,11,0)</f>
        <v>1.9326000000000001</v>
      </c>
      <c r="G15" s="61">
        <f t="shared" si="1"/>
        <v>5</v>
      </c>
      <c r="H15" s="60">
        <f>VLOOKUP($A15,'Return Data'!$B$7:$R$2292,12,0)</f>
        <v>2.6951000000000001</v>
      </c>
      <c r="I15" s="61">
        <f t="shared" si="2"/>
        <v>5</v>
      </c>
      <c r="J15" s="60">
        <f>VLOOKUP($A15,'Return Data'!$B$7:$R$2292,13,0)</f>
        <v>3.6518999999999999</v>
      </c>
      <c r="K15" s="61">
        <f t="shared" si="3"/>
        <v>6</v>
      </c>
      <c r="L15" s="60">
        <f>VLOOKUP($A15,'Return Data'!$B$7:$R$2292,17,0)</f>
        <v>3.8092000000000001</v>
      </c>
      <c r="M15" s="61">
        <f t="shared" si="4"/>
        <v>6</v>
      </c>
      <c r="N15" s="60">
        <f>VLOOKUP($A15,'Return Data'!$B$7:$R$2292,14,0)</f>
        <v>3.9689999999999999</v>
      </c>
      <c r="O15" s="61">
        <f t="shared" si="5"/>
        <v>6</v>
      </c>
      <c r="P15" s="60">
        <f>VLOOKUP($A15,'Return Data'!$B$7:$R$2292,15,0)</f>
        <v>4.8586</v>
      </c>
      <c r="Q15" s="61">
        <f t="shared" si="7"/>
        <v>6</v>
      </c>
      <c r="R15" s="60">
        <f>VLOOKUP($A15,'Return Data'!$B$7:$R$2292,16,0)</f>
        <v>6.8162000000000003</v>
      </c>
      <c r="S15" s="62">
        <f t="shared" si="6"/>
        <v>2</v>
      </c>
    </row>
    <row r="16" spans="1:20" x14ac:dyDescent="0.3">
      <c r="A16" s="58" t="s">
        <v>1620</v>
      </c>
      <c r="B16" s="59">
        <f>VLOOKUP($A16,'Return Data'!$B$7:$R$2292,3,0)</f>
        <v>44881</v>
      </c>
      <c r="C16" s="60">
        <f>VLOOKUP($A16,'Return Data'!$B$7:$R$2292,4,0)</f>
        <v>27.006900000000002</v>
      </c>
      <c r="D16" s="60">
        <f>VLOOKUP($A16,'Return Data'!$B$7:$R$2292,10,0)</f>
        <v>1.2112000000000001</v>
      </c>
      <c r="E16" s="61">
        <f t="shared" si="0"/>
        <v>7</v>
      </c>
      <c r="F16" s="60">
        <f>VLOOKUP($A16,'Return Data'!$B$7:$R$2292,11,0)</f>
        <v>1.8648</v>
      </c>
      <c r="G16" s="61">
        <f t="shared" si="1"/>
        <v>11</v>
      </c>
      <c r="H16" s="60">
        <f>VLOOKUP($A16,'Return Data'!$B$7:$R$2292,12,0)</f>
        <v>2.5872000000000002</v>
      </c>
      <c r="I16" s="61">
        <f t="shared" si="2"/>
        <v>13</v>
      </c>
      <c r="J16" s="60">
        <f>VLOOKUP($A16,'Return Data'!$B$7:$R$2292,13,0)</f>
        <v>3.5426000000000002</v>
      </c>
      <c r="K16" s="61">
        <f t="shared" si="3"/>
        <v>10</v>
      </c>
      <c r="L16" s="60">
        <f>VLOOKUP($A16,'Return Data'!$B$7:$R$2292,17,0)</f>
        <v>3.6067</v>
      </c>
      <c r="M16" s="61">
        <f t="shared" si="4"/>
        <v>13</v>
      </c>
      <c r="N16" s="60">
        <f>VLOOKUP($A16,'Return Data'!$B$7:$R$2292,14,0)</f>
        <v>3.6789000000000001</v>
      </c>
      <c r="O16" s="61">
        <f t="shared" si="5"/>
        <v>16</v>
      </c>
      <c r="P16" s="60">
        <f>VLOOKUP($A16,'Return Data'!$B$7:$R$2292,15,0)</f>
        <v>4.7321999999999997</v>
      </c>
      <c r="Q16" s="61">
        <f t="shared" si="7"/>
        <v>12</v>
      </c>
      <c r="R16" s="60">
        <f>VLOOKUP($A16,'Return Data'!$B$7:$R$2292,16,0)</f>
        <v>6.4414999999999996</v>
      </c>
      <c r="S16" s="62">
        <f t="shared" si="6"/>
        <v>7</v>
      </c>
    </row>
    <row r="17" spans="1:19" x14ac:dyDescent="0.3">
      <c r="A17" s="58" t="s">
        <v>1621</v>
      </c>
      <c r="B17" s="59">
        <f>VLOOKUP($A17,'Return Data'!$B$7:$R$2292,3,0)</f>
        <v>44881</v>
      </c>
      <c r="C17" s="60">
        <f>VLOOKUP($A17,'Return Data'!$B$7:$R$2292,4,0)</f>
        <v>14.7905</v>
      </c>
      <c r="D17" s="60">
        <f>VLOOKUP($A17,'Return Data'!$B$7:$R$2292,10,0)</f>
        <v>0.88470000000000004</v>
      </c>
      <c r="E17" s="61">
        <f t="shared" si="0"/>
        <v>24</v>
      </c>
      <c r="F17" s="60">
        <f>VLOOKUP($A17,'Return Data'!$B$7:$R$2292,11,0)</f>
        <v>1.133</v>
      </c>
      <c r="G17" s="61">
        <f t="shared" si="1"/>
        <v>24</v>
      </c>
      <c r="H17" s="60">
        <f>VLOOKUP($A17,'Return Data'!$B$7:$R$2292,12,0)</f>
        <v>1.6285000000000001</v>
      </c>
      <c r="I17" s="61">
        <f t="shared" si="2"/>
        <v>24</v>
      </c>
      <c r="J17" s="60">
        <f>VLOOKUP($A17,'Return Data'!$B$7:$R$2292,13,0)</f>
        <v>2.1189</v>
      </c>
      <c r="K17" s="61">
        <f t="shared" si="3"/>
        <v>25</v>
      </c>
      <c r="L17" s="60">
        <f>VLOOKUP($A17,'Return Data'!$B$7:$R$2292,17,0)</f>
        <v>2.3290999999999999</v>
      </c>
      <c r="M17" s="61">
        <f t="shared" si="4"/>
        <v>24</v>
      </c>
      <c r="N17" s="60">
        <f>VLOOKUP($A17,'Return Data'!$B$7:$R$2292,14,0)</f>
        <v>2.6030000000000002</v>
      </c>
      <c r="O17" s="61">
        <f t="shared" si="5"/>
        <v>21</v>
      </c>
      <c r="P17" s="60">
        <f>VLOOKUP($A17,'Return Data'!$B$7:$R$2292,15,0)</f>
        <v>3.9613999999999998</v>
      </c>
      <c r="Q17" s="61">
        <f t="shared" si="7"/>
        <v>15</v>
      </c>
      <c r="R17" s="60">
        <f>VLOOKUP($A17,'Return Data'!$B$7:$R$2292,16,0)</f>
        <v>5.0693000000000001</v>
      </c>
      <c r="S17" s="62">
        <f t="shared" si="6"/>
        <v>16</v>
      </c>
    </row>
    <row r="18" spans="1:19" x14ac:dyDescent="0.3">
      <c r="A18" s="58" t="s">
        <v>1622</v>
      </c>
      <c r="B18" s="59">
        <f>VLOOKUP($A18,'Return Data'!$B$7:$R$2292,3,0)</f>
        <v>44881</v>
      </c>
      <c r="C18" s="60">
        <f>VLOOKUP($A18,'Return Data'!$B$7:$R$2292,4,0)</f>
        <v>26.466100000000001</v>
      </c>
      <c r="D18" s="60">
        <f>VLOOKUP($A18,'Return Data'!$B$7:$R$2292,10,0)</f>
        <v>1.4311</v>
      </c>
      <c r="E18" s="61">
        <f t="shared" si="0"/>
        <v>1</v>
      </c>
      <c r="F18" s="60">
        <f>VLOOKUP($A18,'Return Data'!$B$7:$R$2292,11,0)</f>
        <v>2.3090000000000002</v>
      </c>
      <c r="G18" s="61">
        <f t="shared" si="1"/>
        <v>1</v>
      </c>
      <c r="H18" s="60">
        <f>VLOOKUP($A18,'Return Data'!$B$7:$R$2292,12,0)</f>
        <v>3.3795999999999999</v>
      </c>
      <c r="I18" s="61">
        <f t="shared" si="2"/>
        <v>1</v>
      </c>
      <c r="J18" s="60">
        <f>VLOOKUP($A18,'Return Data'!$B$7:$R$2292,13,0)</f>
        <v>4.5491999999999999</v>
      </c>
      <c r="K18" s="61">
        <f t="shared" si="3"/>
        <v>1</v>
      </c>
      <c r="L18" s="60">
        <f>VLOOKUP($A18,'Return Data'!$B$7:$R$2292,17,0)</f>
        <v>4.0671999999999997</v>
      </c>
      <c r="M18" s="61">
        <f t="shared" si="4"/>
        <v>1</v>
      </c>
      <c r="N18" s="60">
        <f>VLOOKUP($A18,'Return Data'!$B$7:$R$2292,14,0)</f>
        <v>4.1303999999999998</v>
      </c>
      <c r="O18" s="61">
        <f t="shared" si="5"/>
        <v>2</v>
      </c>
      <c r="P18" s="60">
        <f>VLOOKUP($A18,'Return Data'!$B$7:$R$2292,15,0)</f>
        <v>4.9019000000000004</v>
      </c>
      <c r="Q18" s="61">
        <f t="shared" si="7"/>
        <v>4</v>
      </c>
      <c r="R18" s="60">
        <f>VLOOKUP($A18,'Return Data'!$B$7:$R$2292,16,0)</f>
        <v>6.4551999999999996</v>
      </c>
      <c r="S18" s="62">
        <f t="shared" si="6"/>
        <v>6</v>
      </c>
    </row>
    <row r="19" spans="1:19" x14ac:dyDescent="0.3">
      <c r="A19" s="58" t="s">
        <v>1623</v>
      </c>
      <c r="B19" s="59">
        <f>VLOOKUP($A19,'Return Data'!$B$7:$R$2292,3,0)</f>
        <v>44881</v>
      </c>
      <c r="C19" s="60">
        <f>VLOOKUP($A19,'Return Data'!$B$7:$R$2292,4,0)</f>
        <v>10.918799999999999</v>
      </c>
      <c r="D19" s="60">
        <f>VLOOKUP($A19,'Return Data'!$B$7:$R$2292,10,0)</f>
        <v>0.70650000000000002</v>
      </c>
      <c r="E19" s="61">
        <f t="shared" si="0"/>
        <v>25</v>
      </c>
      <c r="F19" s="60">
        <f>VLOOKUP($A19,'Return Data'!$B$7:$R$2292,11,0)</f>
        <v>1.0888</v>
      </c>
      <c r="G19" s="61">
        <f t="shared" si="1"/>
        <v>25</v>
      </c>
      <c r="H19" s="60">
        <f>VLOOKUP($A19,'Return Data'!$B$7:$R$2292,12,0)</f>
        <v>1.5390999999999999</v>
      </c>
      <c r="I19" s="61">
        <f t="shared" si="2"/>
        <v>25</v>
      </c>
      <c r="J19" s="60">
        <f>VLOOKUP($A19,'Return Data'!$B$7:$R$2292,13,0)</f>
        <v>2.1231</v>
      </c>
      <c r="K19" s="61">
        <f t="shared" si="3"/>
        <v>24</v>
      </c>
      <c r="L19" s="60">
        <f>VLOOKUP($A19,'Return Data'!$B$7:$R$2292,17,0)</f>
        <v>2.3445</v>
      </c>
      <c r="M19" s="61">
        <f t="shared" si="4"/>
        <v>23</v>
      </c>
      <c r="N19" s="60"/>
      <c r="O19" s="61"/>
      <c r="P19" s="60"/>
      <c r="Q19" s="61"/>
      <c r="R19" s="60">
        <f>VLOOKUP($A19,'Return Data'!$B$7:$R$2292,16,0)</f>
        <v>2.7947000000000002</v>
      </c>
      <c r="S19" s="62">
        <f t="shared" si="6"/>
        <v>24</v>
      </c>
    </row>
    <row r="20" spans="1:19" x14ac:dyDescent="0.3">
      <c r="A20" s="58" t="s">
        <v>1624</v>
      </c>
      <c r="B20" s="59">
        <f>VLOOKUP($A20,'Return Data'!$B$7:$R$2292,3,0)</f>
        <v>44881</v>
      </c>
      <c r="C20" s="60">
        <f>VLOOKUP($A20,'Return Data'!$B$7:$R$2292,4,0)</f>
        <v>27.4436</v>
      </c>
      <c r="D20" s="60">
        <f>VLOOKUP($A20,'Return Data'!$B$7:$R$2292,10,0)</f>
        <v>1.1757</v>
      </c>
      <c r="E20" s="61">
        <f t="shared" si="0"/>
        <v>13</v>
      </c>
      <c r="F20" s="60">
        <f>VLOOKUP($A20,'Return Data'!$B$7:$R$2292,11,0)</f>
        <v>1.8413999999999999</v>
      </c>
      <c r="G20" s="61">
        <f t="shared" si="1"/>
        <v>13</v>
      </c>
      <c r="H20" s="60">
        <f>VLOOKUP($A20,'Return Data'!$B$7:$R$2292,12,0)</f>
        <v>2.6071</v>
      </c>
      <c r="I20" s="61">
        <f t="shared" si="2"/>
        <v>10</v>
      </c>
      <c r="J20" s="60">
        <f>VLOOKUP($A20,'Return Data'!$B$7:$R$2292,13,0)</f>
        <v>3.3582999999999998</v>
      </c>
      <c r="K20" s="61">
        <f t="shared" si="3"/>
        <v>18</v>
      </c>
      <c r="L20" s="60">
        <f>VLOOKUP($A20,'Return Data'!$B$7:$R$2292,17,0)</f>
        <v>3.1015999999999999</v>
      </c>
      <c r="M20" s="61">
        <f t="shared" si="4"/>
        <v>20</v>
      </c>
      <c r="N20" s="60">
        <f>VLOOKUP($A20,'Return Data'!$B$7:$R$2292,14,0)</f>
        <v>2.9396</v>
      </c>
      <c r="O20" s="61">
        <f>RANK(N20,N$8:N$32,0)</f>
        <v>19</v>
      </c>
      <c r="P20" s="60">
        <f>VLOOKUP($A20,'Return Data'!$B$7:$R$2292,15,0)</f>
        <v>3.9561000000000002</v>
      </c>
      <c r="Q20" s="61">
        <f>RANK(P20,P$8:P$32,0)</f>
        <v>16</v>
      </c>
      <c r="R20" s="60">
        <f>VLOOKUP($A20,'Return Data'!$B$7:$R$2292,16,0)</f>
        <v>6.3722000000000003</v>
      </c>
      <c r="S20" s="62">
        <f t="shared" si="6"/>
        <v>9</v>
      </c>
    </row>
    <row r="21" spans="1:19" x14ac:dyDescent="0.3">
      <c r="A21" s="58" t="s">
        <v>1625</v>
      </c>
      <c r="B21" s="59">
        <f>VLOOKUP($A21,'Return Data'!$B$7:$R$2292,3,0)</f>
        <v>44881</v>
      </c>
      <c r="C21" s="60">
        <f>VLOOKUP($A21,'Return Data'!$B$7:$R$2292,4,0)</f>
        <v>30.995999999999999</v>
      </c>
      <c r="D21" s="60">
        <f>VLOOKUP($A21,'Return Data'!$B$7:$R$2292,10,0)</f>
        <v>1.2554000000000001</v>
      </c>
      <c r="E21" s="61">
        <f t="shared" si="0"/>
        <v>3</v>
      </c>
      <c r="F21" s="60">
        <f>VLOOKUP($A21,'Return Data'!$B$7:$R$2292,11,0)</f>
        <v>2.0017999999999998</v>
      </c>
      <c r="G21" s="61">
        <f t="shared" si="1"/>
        <v>3</v>
      </c>
      <c r="H21" s="60">
        <f>VLOOKUP($A21,'Return Data'!$B$7:$R$2292,12,0)</f>
        <v>2.9062999999999999</v>
      </c>
      <c r="I21" s="61">
        <f t="shared" si="2"/>
        <v>3</v>
      </c>
      <c r="J21" s="60">
        <f>VLOOKUP($A21,'Return Data'!$B$7:$R$2292,13,0)</f>
        <v>3.9315000000000002</v>
      </c>
      <c r="K21" s="61">
        <f t="shared" si="3"/>
        <v>3</v>
      </c>
      <c r="L21" s="60">
        <f>VLOOKUP($A21,'Return Data'!$B$7:$R$2292,17,0)</f>
        <v>4.0163000000000002</v>
      </c>
      <c r="M21" s="61">
        <f t="shared" si="4"/>
        <v>2</v>
      </c>
      <c r="N21" s="60">
        <f>VLOOKUP($A21,'Return Data'!$B$7:$R$2292,14,0)</f>
        <v>4.1234000000000002</v>
      </c>
      <c r="O21" s="61">
        <f>RANK(N21,N$8:N$32,0)</f>
        <v>3</v>
      </c>
      <c r="P21" s="60">
        <f>VLOOKUP($A21,'Return Data'!$B$7:$R$2292,15,0)</f>
        <v>5.0015999999999998</v>
      </c>
      <c r="Q21" s="61">
        <f>RANK(P21,P$8:P$32,0)</f>
        <v>1</v>
      </c>
      <c r="R21" s="60">
        <f>VLOOKUP($A21,'Return Data'!$B$7:$R$2292,16,0)</f>
        <v>6.8219000000000003</v>
      </c>
      <c r="S21" s="62">
        <f t="shared" si="6"/>
        <v>1</v>
      </c>
    </row>
    <row r="22" spans="1:19" x14ac:dyDescent="0.3">
      <c r="A22" s="58" t="s">
        <v>1626</v>
      </c>
      <c r="B22" s="59">
        <f>VLOOKUP($A22,'Return Data'!$B$7:$R$2292,3,0)</f>
        <v>44881</v>
      </c>
      <c r="C22" s="60">
        <f>VLOOKUP($A22,'Return Data'!$B$7:$R$2292,4,0)</f>
        <v>15.858000000000001</v>
      </c>
      <c r="D22" s="60">
        <f>VLOOKUP($A22,'Return Data'!$B$7:$R$2292,10,0)</f>
        <v>1.1675</v>
      </c>
      <c r="E22" s="61">
        <f t="shared" si="0"/>
        <v>15</v>
      </c>
      <c r="F22" s="60">
        <f>VLOOKUP($A22,'Return Data'!$B$7:$R$2292,11,0)</f>
        <v>1.7908999999999999</v>
      </c>
      <c r="G22" s="61">
        <f t="shared" si="1"/>
        <v>16</v>
      </c>
      <c r="H22" s="60">
        <f>VLOOKUP($A22,'Return Data'!$B$7:$R$2292,12,0)</f>
        <v>2.4815999999999998</v>
      </c>
      <c r="I22" s="61">
        <f t="shared" si="2"/>
        <v>17</v>
      </c>
      <c r="J22" s="60">
        <f>VLOOKUP($A22,'Return Data'!$B$7:$R$2292,13,0)</f>
        <v>3.3902999999999999</v>
      </c>
      <c r="K22" s="61">
        <f t="shared" si="3"/>
        <v>17</v>
      </c>
      <c r="L22" s="60">
        <f>VLOOKUP($A22,'Return Data'!$B$7:$R$2292,17,0)</f>
        <v>3.6061000000000001</v>
      </c>
      <c r="M22" s="61">
        <f t="shared" si="4"/>
        <v>14</v>
      </c>
      <c r="N22" s="60">
        <f>VLOOKUP($A22,'Return Data'!$B$7:$R$2292,14,0)</f>
        <v>4.0016999999999996</v>
      </c>
      <c r="O22" s="61">
        <f>RANK(N22,N$8:N$32,0)</f>
        <v>5</v>
      </c>
      <c r="P22" s="60">
        <f>VLOOKUP($A22,'Return Data'!$B$7:$R$2292,15,0)</f>
        <v>4.8494000000000002</v>
      </c>
      <c r="Q22" s="61">
        <f>RANK(P22,P$8:P$32,0)</f>
        <v>7</v>
      </c>
      <c r="R22" s="60">
        <f>VLOOKUP($A22,'Return Data'!$B$7:$R$2292,16,0)</f>
        <v>5.6520999999999999</v>
      </c>
      <c r="S22" s="62">
        <f t="shared" si="6"/>
        <v>12</v>
      </c>
    </row>
    <row r="23" spans="1:19" x14ac:dyDescent="0.3">
      <c r="A23" s="58" t="s">
        <v>1627</v>
      </c>
      <c r="B23" s="59">
        <f>VLOOKUP($A23,'Return Data'!$B$7:$R$2292,3,0)</f>
        <v>44881</v>
      </c>
      <c r="C23" s="60">
        <f>VLOOKUP($A23,'Return Data'!$B$7:$R$2292,4,0)</f>
        <v>11.619</v>
      </c>
      <c r="D23" s="60">
        <f>VLOOKUP($A23,'Return Data'!$B$7:$R$2292,10,0)</f>
        <v>1.2029000000000001</v>
      </c>
      <c r="E23" s="61">
        <f t="shared" si="0"/>
        <v>9</v>
      </c>
      <c r="F23" s="60">
        <f>VLOOKUP($A23,'Return Data'!$B$7:$R$2292,11,0)</f>
        <v>1.8648</v>
      </c>
      <c r="G23" s="61">
        <f t="shared" si="1"/>
        <v>11</v>
      </c>
      <c r="H23" s="60">
        <f>VLOOKUP($A23,'Return Data'!$B$7:$R$2292,12,0)</f>
        <v>2.5977999999999999</v>
      </c>
      <c r="I23" s="61">
        <f t="shared" si="2"/>
        <v>11</v>
      </c>
      <c r="J23" s="60">
        <f>VLOOKUP($A23,'Return Data'!$B$7:$R$2292,13,0)</f>
        <v>3.6263000000000001</v>
      </c>
      <c r="K23" s="61">
        <f t="shared" si="3"/>
        <v>7</v>
      </c>
      <c r="L23" s="60">
        <f>VLOOKUP($A23,'Return Data'!$B$7:$R$2292,17,0)</f>
        <v>3.4596</v>
      </c>
      <c r="M23" s="61">
        <f t="shared" si="4"/>
        <v>18</v>
      </c>
      <c r="N23" s="60">
        <f>VLOOKUP($A23,'Return Data'!$B$7:$R$2292,14,0)</f>
        <v>3.4923999999999999</v>
      </c>
      <c r="O23" s="61">
        <f>RANK(N23,N$8:N$32,0)</f>
        <v>18</v>
      </c>
      <c r="P23" s="60"/>
      <c r="Q23" s="61"/>
      <c r="R23" s="60">
        <f>VLOOKUP($A23,'Return Data'!$B$7:$R$2292,16,0)</f>
        <v>4.016</v>
      </c>
      <c r="S23" s="62">
        <f t="shared" si="6"/>
        <v>20</v>
      </c>
    </row>
    <row r="24" spans="1:19" x14ac:dyDescent="0.3">
      <c r="A24" s="58" t="s">
        <v>1628</v>
      </c>
      <c r="B24" s="59">
        <f>VLOOKUP($A24,'Return Data'!$B$7:$R$2292,3,0)</f>
        <v>44881</v>
      </c>
      <c r="C24" s="60">
        <f>VLOOKUP($A24,'Return Data'!$B$7:$R$2292,4,0)</f>
        <v>10.6305</v>
      </c>
      <c r="D24" s="60">
        <f>VLOOKUP($A24,'Return Data'!$B$7:$R$2292,10,0)</f>
        <v>0.92759999999999998</v>
      </c>
      <c r="E24" s="61">
        <f t="shared" si="0"/>
        <v>23</v>
      </c>
      <c r="F24" s="60">
        <f>VLOOKUP($A24,'Return Data'!$B$7:$R$2292,11,0)</f>
        <v>1.3954</v>
      </c>
      <c r="G24" s="61">
        <f t="shared" si="1"/>
        <v>22</v>
      </c>
      <c r="H24" s="60">
        <f>VLOOKUP($A24,'Return Data'!$B$7:$R$2292,12,0)</f>
        <v>2.0024999999999999</v>
      </c>
      <c r="I24" s="61">
        <f t="shared" si="2"/>
        <v>22</v>
      </c>
      <c r="J24" s="60">
        <f>VLOOKUP($A24,'Return Data'!$B$7:$R$2292,13,0)</f>
        <v>2.7052</v>
      </c>
      <c r="K24" s="61">
        <f t="shared" si="3"/>
        <v>22</v>
      </c>
      <c r="L24" s="60"/>
      <c r="M24" s="61"/>
      <c r="N24" s="60"/>
      <c r="O24" s="61"/>
      <c r="P24" s="60"/>
      <c r="Q24" s="61"/>
      <c r="R24" s="60">
        <f>VLOOKUP($A24,'Return Data'!$B$7:$R$2292,16,0)</f>
        <v>2.7795999999999998</v>
      </c>
      <c r="S24" s="62">
        <f t="shared" si="6"/>
        <v>25</v>
      </c>
    </row>
    <row r="25" spans="1:19" x14ac:dyDescent="0.3">
      <c r="A25" s="58" t="s">
        <v>1629</v>
      </c>
      <c r="B25" s="59">
        <f>VLOOKUP($A25,'Return Data'!$B$7:$R$2292,3,0)</f>
        <v>44881</v>
      </c>
      <c r="C25" s="60">
        <f>VLOOKUP($A25,'Return Data'!$B$7:$R$2292,4,0)</f>
        <v>10.872</v>
      </c>
      <c r="D25" s="60">
        <f>VLOOKUP($A25,'Return Data'!$B$7:$R$2292,10,0)</f>
        <v>1.2101999999999999</v>
      </c>
      <c r="E25" s="61">
        <f t="shared" si="0"/>
        <v>8</v>
      </c>
      <c r="F25" s="60">
        <f>VLOOKUP($A25,'Return Data'!$B$7:$R$2292,11,0)</f>
        <v>1.8741000000000001</v>
      </c>
      <c r="G25" s="61">
        <f t="shared" si="1"/>
        <v>9</v>
      </c>
      <c r="H25" s="60">
        <f>VLOOKUP($A25,'Return Data'!$B$7:$R$2292,12,0)</f>
        <v>2.6532</v>
      </c>
      <c r="I25" s="61">
        <f t="shared" si="2"/>
        <v>7</v>
      </c>
      <c r="J25" s="60">
        <f>VLOOKUP($A25,'Return Data'!$B$7:$R$2292,13,0)</f>
        <v>3.5133000000000001</v>
      </c>
      <c r="K25" s="61">
        <f t="shared" si="3"/>
        <v>11</v>
      </c>
      <c r="L25" s="60">
        <f>VLOOKUP($A25,'Return Data'!$B$7:$R$2292,17,0)</f>
        <v>3.6284999999999998</v>
      </c>
      <c r="M25" s="61">
        <f t="shared" ref="M25" si="8">RANK(L25,L$8:L$32,0)</f>
        <v>12</v>
      </c>
      <c r="N25" s="60"/>
      <c r="O25" s="61"/>
      <c r="P25" s="60"/>
      <c r="Q25" s="61"/>
      <c r="R25" s="60">
        <f>VLOOKUP($A25,'Return Data'!$B$7:$R$2292,16,0)</f>
        <v>3.5286</v>
      </c>
      <c r="S25" s="62">
        <f t="shared" si="6"/>
        <v>22</v>
      </c>
    </row>
    <row r="26" spans="1:19" x14ac:dyDescent="0.3">
      <c r="A26" s="58" t="s">
        <v>1630</v>
      </c>
      <c r="B26" s="59">
        <f>VLOOKUP($A26,'Return Data'!$B$7:$R$2292,3,0)</f>
        <v>44881</v>
      </c>
      <c r="C26" s="60">
        <f>VLOOKUP($A26,'Return Data'!$B$7:$R$2292,4,0)</f>
        <v>22.146799999999999</v>
      </c>
      <c r="D26" s="60">
        <f>VLOOKUP($A26,'Return Data'!$B$7:$R$2292,10,0)</f>
        <v>1.1698999999999999</v>
      </c>
      <c r="E26" s="61">
        <f t="shared" si="0"/>
        <v>14</v>
      </c>
      <c r="F26" s="60">
        <f>VLOOKUP($A26,'Return Data'!$B$7:$R$2292,11,0)</f>
        <v>1.8411999999999999</v>
      </c>
      <c r="G26" s="61">
        <f t="shared" si="1"/>
        <v>14</v>
      </c>
      <c r="H26" s="60">
        <f>VLOOKUP($A26,'Return Data'!$B$7:$R$2292,12,0)</f>
        <v>2.6164999999999998</v>
      </c>
      <c r="I26" s="61">
        <f t="shared" si="2"/>
        <v>9</v>
      </c>
      <c r="J26" s="60">
        <f>VLOOKUP($A26,'Return Data'!$B$7:$R$2292,13,0)</f>
        <v>3.6219000000000001</v>
      </c>
      <c r="K26" s="61">
        <f t="shared" si="3"/>
        <v>8</v>
      </c>
      <c r="L26" s="60">
        <f>VLOOKUP($A26,'Return Data'!$B$7:$R$2292,17,0)</f>
        <v>3.7858000000000001</v>
      </c>
      <c r="M26" s="61">
        <f t="shared" ref="M26:M32" si="9">RANK(L26,L$8:L$32,0)</f>
        <v>7</v>
      </c>
      <c r="N26" s="60">
        <f>VLOOKUP($A26,'Return Data'!$B$7:$R$2292,14,0)</f>
        <v>3.9590999999999998</v>
      </c>
      <c r="O26" s="61">
        <f t="shared" ref="O26:O32" si="10">RANK(N26,N$8:N$32,0)</f>
        <v>7</v>
      </c>
      <c r="P26" s="60">
        <f>VLOOKUP($A26,'Return Data'!$B$7:$R$2292,15,0)</f>
        <v>4.9980000000000002</v>
      </c>
      <c r="Q26" s="61">
        <f>RANK(P26,P$8:P$32,0)</f>
        <v>2</v>
      </c>
      <c r="R26" s="60">
        <f>VLOOKUP($A26,'Return Data'!$B$7:$R$2292,16,0)</f>
        <v>6.7926000000000002</v>
      </c>
      <c r="S26" s="62">
        <f t="shared" si="6"/>
        <v>3</v>
      </c>
    </row>
    <row r="27" spans="1:19" x14ac:dyDescent="0.3">
      <c r="A27" s="58" t="s">
        <v>1631</v>
      </c>
      <c r="B27" s="59">
        <f>VLOOKUP($A27,'Return Data'!$B$7:$R$2292,3,0)</f>
        <v>44881</v>
      </c>
      <c r="C27" s="60">
        <f>VLOOKUP($A27,'Return Data'!$B$7:$R$2292,4,0)</f>
        <v>15.451599999999999</v>
      </c>
      <c r="D27" s="60">
        <f>VLOOKUP($A27,'Return Data'!$B$7:$R$2292,10,0)</f>
        <v>1.1839999999999999</v>
      </c>
      <c r="E27" s="61">
        <f t="shared" si="0"/>
        <v>12</v>
      </c>
      <c r="F27" s="60">
        <f>VLOOKUP($A27,'Return Data'!$B$7:$R$2292,11,0)</f>
        <v>1.7845</v>
      </c>
      <c r="G27" s="61">
        <f t="shared" si="1"/>
        <v>17</v>
      </c>
      <c r="H27" s="60">
        <f>VLOOKUP($A27,'Return Data'!$B$7:$R$2292,12,0)</f>
        <v>2.4581</v>
      </c>
      <c r="I27" s="61">
        <f t="shared" si="2"/>
        <v>18</v>
      </c>
      <c r="J27" s="60">
        <f>VLOOKUP($A27,'Return Data'!$B$7:$R$2292,13,0)</f>
        <v>3.3974000000000002</v>
      </c>
      <c r="K27" s="61">
        <f t="shared" si="3"/>
        <v>16</v>
      </c>
      <c r="L27" s="60">
        <f>VLOOKUP($A27,'Return Data'!$B$7:$R$2292,17,0)</f>
        <v>3.5485000000000002</v>
      </c>
      <c r="M27" s="61">
        <f t="shared" si="9"/>
        <v>16</v>
      </c>
      <c r="N27" s="60">
        <f>VLOOKUP($A27,'Return Data'!$B$7:$R$2292,14,0)</f>
        <v>3.6625000000000001</v>
      </c>
      <c r="O27" s="61">
        <f t="shared" si="10"/>
        <v>17</v>
      </c>
      <c r="P27" s="60">
        <f>VLOOKUP($A27,'Return Data'!$B$7:$R$2292,15,0)</f>
        <v>4.5233999999999996</v>
      </c>
      <c r="Q27" s="61">
        <f>RANK(P27,P$8:P$32,0)</f>
        <v>14</v>
      </c>
      <c r="R27" s="60">
        <f>VLOOKUP($A27,'Return Data'!$B$7:$R$2292,16,0)</f>
        <v>5.4310999999999998</v>
      </c>
      <c r="S27" s="62">
        <f t="shared" si="6"/>
        <v>14</v>
      </c>
    </row>
    <row r="28" spans="1:19" x14ac:dyDescent="0.3">
      <c r="A28" s="58" t="s">
        <v>1632</v>
      </c>
      <c r="B28" s="59">
        <f>VLOOKUP($A28,'Return Data'!$B$7:$R$2292,3,0)</f>
        <v>44881</v>
      </c>
      <c r="C28" s="60">
        <f>VLOOKUP($A28,'Return Data'!$B$7:$R$2292,4,0)</f>
        <v>28.0061</v>
      </c>
      <c r="D28" s="60">
        <f>VLOOKUP($A28,'Return Data'!$B$7:$R$2292,10,0)</f>
        <v>1.3117000000000001</v>
      </c>
      <c r="E28" s="61">
        <f t="shared" si="0"/>
        <v>2</v>
      </c>
      <c r="F28" s="60">
        <f>VLOOKUP($A28,'Return Data'!$B$7:$R$2292,11,0)</f>
        <v>2.0783</v>
      </c>
      <c r="G28" s="61">
        <f t="shared" si="1"/>
        <v>2</v>
      </c>
      <c r="H28" s="60">
        <f>VLOOKUP($A28,'Return Data'!$B$7:$R$2292,12,0)</f>
        <v>2.9260999999999999</v>
      </c>
      <c r="I28" s="61">
        <f t="shared" si="2"/>
        <v>2</v>
      </c>
      <c r="J28" s="60">
        <f>VLOOKUP($A28,'Return Data'!$B$7:$R$2292,13,0)</f>
        <v>3.9464999999999999</v>
      </c>
      <c r="K28" s="61">
        <f t="shared" si="3"/>
        <v>2</v>
      </c>
      <c r="L28" s="60">
        <f>VLOOKUP($A28,'Return Data'!$B$7:$R$2292,17,0)</f>
        <v>4.0029000000000003</v>
      </c>
      <c r="M28" s="61">
        <f t="shared" si="9"/>
        <v>3</v>
      </c>
      <c r="N28" s="60">
        <f>VLOOKUP($A28,'Return Data'!$B$7:$R$2292,14,0)</f>
        <v>3.8515999999999999</v>
      </c>
      <c r="O28" s="61">
        <f t="shared" si="10"/>
        <v>12</v>
      </c>
      <c r="P28" s="60">
        <f>VLOOKUP($A28,'Return Data'!$B$7:$R$2292,15,0)</f>
        <v>4.8071000000000002</v>
      </c>
      <c r="Q28" s="61">
        <f>RANK(P28,P$8:P$32,0)</f>
        <v>9</v>
      </c>
      <c r="R28" s="60">
        <f>VLOOKUP($A28,'Return Data'!$B$7:$R$2292,16,0)</f>
        <v>6.6281999999999996</v>
      </c>
      <c r="S28" s="62">
        <f t="shared" si="6"/>
        <v>5</v>
      </c>
    </row>
    <row r="29" spans="1:19" x14ac:dyDescent="0.3">
      <c r="A29" s="58" t="s">
        <v>1895</v>
      </c>
      <c r="B29" s="59">
        <f>VLOOKUP($A29,'Return Data'!$B$7:$R$2292,3,0)</f>
        <v>44881</v>
      </c>
      <c r="C29" s="60">
        <f>VLOOKUP($A29,'Return Data'!$B$7:$R$2292,4,0)</f>
        <v>12.1142</v>
      </c>
      <c r="D29" s="60">
        <f>VLOOKUP($A29,'Return Data'!$B$7:$R$2292,10,0)</f>
        <v>1.1480999999999999</v>
      </c>
      <c r="E29" s="61">
        <f t="shared" si="0"/>
        <v>17</v>
      </c>
      <c r="F29" s="60">
        <f>VLOOKUP($A29,'Return Data'!$B$7:$R$2292,11,0)</f>
        <v>1.7521</v>
      </c>
      <c r="G29" s="61">
        <f t="shared" si="1"/>
        <v>19</v>
      </c>
      <c r="H29" s="60">
        <f>VLOOKUP($A29,'Return Data'!$B$7:$R$2292,12,0)</f>
        <v>2.3668999999999998</v>
      </c>
      <c r="I29" s="61">
        <f t="shared" si="2"/>
        <v>19</v>
      </c>
      <c r="J29" s="60">
        <f>VLOOKUP($A29,'Return Data'!$B$7:$R$2292,13,0)</f>
        <v>2.7803</v>
      </c>
      <c r="K29" s="61">
        <f t="shared" si="3"/>
        <v>21</v>
      </c>
      <c r="L29" s="60">
        <f>VLOOKUP($A29,'Return Data'!$B$7:$R$2292,17,0)</f>
        <v>2.7061999999999999</v>
      </c>
      <c r="M29" s="61">
        <f t="shared" si="9"/>
        <v>21</v>
      </c>
      <c r="N29" s="60">
        <f>VLOOKUP($A29,'Return Data'!$B$7:$R$2292,14,0)</f>
        <v>2.5586000000000002</v>
      </c>
      <c r="O29" s="61">
        <f t="shared" si="10"/>
        <v>22</v>
      </c>
      <c r="P29" s="60">
        <f>VLOOKUP($A29,'Return Data'!$B$7:$R$2292,15,0)</f>
        <v>2.2052999999999998</v>
      </c>
      <c r="Q29" s="61">
        <f>RANK(P29,P$8:P$32,0)</f>
        <v>17</v>
      </c>
      <c r="R29" s="60">
        <f>VLOOKUP($A29,'Return Data'!$B$7:$R$2292,16,0)</f>
        <v>2.9598</v>
      </c>
      <c r="S29" s="62">
        <f t="shared" si="6"/>
        <v>23</v>
      </c>
    </row>
    <row r="30" spans="1:19" x14ac:dyDescent="0.3">
      <c r="A30" s="58" t="s">
        <v>1633</v>
      </c>
      <c r="B30" s="59">
        <f>VLOOKUP($A30,'Return Data'!$B$7:$R$2292,3,0)</f>
        <v>44881</v>
      </c>
      <c r="C30" s="60">
        <f>VLOOKUP($A30,'Return Data'!$B$7:$R$2292,4,0)</f>
        <v>11.965299999999999</v>
      </c>
      <c r="D30" s="60">
        <f>VLOOKUP($A30,'Return Data'!$B$7:$R$2292,10,0)</f>
        <v>1.1933</v>
      </c>
      <c r="E30" s="61">
        <f t="shared" si="0"/>
        <v>11</v>
      </c>
      <c r="F30" s="60">
        <f>VLOOKUP($A30,'Return Data'!$B$7:$R$2292,11,0)</f>
        <v>1.9087000000000001</v>
      </c>
      <c r="G30" s="61">
        <f t="shared" si="1"/>
        <v>8</v>
      </c>
      <c r="H30" s="60">
        <f>VLOOKUP($A30,'Return Data'!$B$7:$R$2292,12,0)</f>
        <v>2.5884</v>
      </c>
      <c r="I30" s="61">
        <f t="shared" si="2"/>
        <v>12</v>
      </c>
      <c r="J30" s="60">
        <f>VLOOKUP($A30,'Return Data'!$B$7:$R$2292,13,0)</f>
        <v>3.5034000000000001</v>
      </c>
      <c r="K30" s="61">
        <f t="shared" si="3"/>
        <v>13</v>
      </c>
      <c r="L30" s="60">
        <f>VLOOKUP($A30,'Return Data'!$B$7:$R$2292,17,0)</f>
        <v>3.7248999999999999</v>
      </c>
      <c r="M30" s="61">
        <f t="shared" si="9"/>
        <v>10</v>
      </c>
      <c r="N30" s="60">
        <f>VLOOKUP($A30,'Return Data'!$B$7:$R$2292,14,0)</f>
        <v>4.1332000000000004</v>
      </c>
      <c r="O30" s="61">
        <f t="shared" si="10"/>
        <v>1</v>
      </c>
      <c r="P30" s="60"/>
      <c r="Q30" s="61"/>
      <c r="R30" s="60">
        <f>VLOOKUP($A30,'Return Data'!$B$7:$R$2292,16,0)</f>
        <v>4.6896000000000004</v>
      </c>
      <c r="S30" s="62">
        <f t="shared" si="6"/>
        <v>17</v>
      </c>
    </row>
    <row r="31" spans="1:19" x14ac:dyDescent="0.3">
      <c r="A31" s="58" t="s">
        <v>1634</v>
      </c>
      <c r="B31" s="59">
        <f>VLOOKUP($A31,'Return Data'!$B$7:$R$2292,3,0)</f>
        <v>44881</v>
      </c>
      <c r="C31" s="60">
        <f>VLOOKUP($A31,'Return Data'!$B$7:$R$2292,4,0)</f>
        <v>11.708500000000001</v>
      </c>
      <c r="D31" s="60">
        <f>VLOOKUP($A31,'Return Data'!$B$7:$R$2292,10,0)</f>
        <v>1.1324000000000001</v>
      </c>
      <c r="E31" s="61">
        <f t="shared" si="0"/>
        <v>19</v>
      </c>
      <c r="F31" s="60">
        <f>VLOOKUP($A31,'Return Data'!$B$7:$R$2292,11,0)</f>
        <v>1.7759</v>
      </c>
      <c r="G31" s="61">
        <f t="shared" si="1"/>
        <v>18</v>
      </c>
      <c r="H31" s="60">
        <f>VLOOKUP($A31,'Return Data'!$B$7:$R$2292,12,0)</f>
        <v>2.1505999999999998</v>
      </c>
      <c r="I31" s="61">
        <f t="shared" si="2"/>
        <v>21</v>
      </c>
      <c r="J31" s="60">
        <f>VLOOKUP($A31,'Return Data'!$B$7:$R$2292,13,0)</f>
        <v>3.1459000000000001</v>
      </c>
      <c r="K31" s="61">
        <f t="shared" si="3"/>
        <v>20</v>
      </c>
      <c r="L31" s="60">
        <f>VLOOKUP($A31,'Return Data'!$B$7:$R$2292,17,0)</f>
        <v>3.4539</v>
      </c>
      <c r="M31" s="61">
        <f t="shared" si="9"/>
        <v>19</v>
      </c>
      <c r="N31" s="60">
        <f>VLOOKUP($A31,'Return Data'!$B$7:$R$2292,14,0)</f>
        <v>3.8073999999999999</v>
      </c>
      <c r="O31" s="61">
        <f t="shared" si="10"/>
        <v>13</v>
      </c>
      <c r="P31" s="60"/>
      <c r="Q31" s="61"/>
      <c r="R31" s="60">
        <f>VLOOKUP($A31,'Return Data'!$B$7:$R$2292,16,0)</f>
        <v>4.3079000000000001</v>
      </c>
      <c r="S31" s="62">
        <f t="shared" si="6"/>
        <v>19</v>
      </c>
    </row>
    <row r="32" spans="1:19" x14ac:dyDescent="0.3">
      <c r="A32" s="58" t="s">
        <v>1635</v>
      </c>
      <c r="B32" s="59">
        <f>VLOOKUP($A32,'Return Data'!$B$7:$R$2292,3,0)</f>
        <v>44881</v>
      </c>
      <c r="C32" s="60">
        <f>VLOOKUP($A32,'Return Data'!$B$7:$R$2292,4,0)</f>
        <v>29.0822</v>
      </c>
      <c r="D32" s="60">
        <f>VLOOKUP($A32,'Return Data'!$B$7:$R$2292,10,0)</f>
        <v>1.1357999999999999</v>
      </c>
      <c r="E32" s="61">
        <f t="shared" si="0"/>
        <v>18</v>
      </c>
      <c r="F32" s="60">
        <f>VLOOKUP($A32,'Return Data'!$B$7:$R$2292,11,0)</f>
        <v>1.8030999999999999</v>
      </c>
      <c r="G32" s="61">
        <f t="shared" si="1"/>
        <v>15</v>
      </c>
      <c r="H32" s="60">
        <f>VLOOKUP($A32,'Return Data'!$B$7:$R$2292,12,0)</f>
        <v>2.5545</v>
      </c>
      <c r="I32" s="61">
        <f t="shared" si="2"/>
        <v>16</v>
      </c>
      <c r="J32" s="60">
        <f>VLOOKUP($A32,'Return Data'!$B$7:$R$2292,13,0)</f>
        <v>3.4935</v>
      </c>
      <c r="K32" s="61">
        <f t="shared" si="3"/>
        <v>14</v>
      </c>
      <c r="L32" s="60">
        <f>VLOOKUP($A32,'Return Data'!$B$7:$R$2292,17,0)</f>
        <v>3.7488000000000001</v>
      </c>
      <c r="M32" s="61">
        <f t="shared" si="9"/>
        <v>9</v>
      </c>
      <c r="N32" s="60">
        <f>VLOOKUP($A32,'Return Data'!$B$7:$R$2292,14,0)</f>
        <v>3.956</v>
      </c>
      <c r="O32" s="61">
        <f t="shared" si="10"/>
        <v>8</v>
      </c>
      <c r="P32" s="60">
        <f>VLOOKUP($A32,'Return Data'!$B$7:$R$2292,15,0)</f>
        <v>4.8884999999999996</v>
      </c>
      <c r="Q32" s="61">
        <f>RANK(P32,P$8:P$32,0)</f>
        <v>5</v>
      </c>
      <c r="R32" s="60">
        <f>VLOOKUP($A32,'Return Data'!$B$7:$R$2292,16,0)</f>
        <v>6.7282999999999999</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1.1460559999999997</v>
      </c>
      <c r="E34" s="69"/>
      <c r="F34" s="70">
        <f>AVERAGE(F8:F32)</f>
        <v>1.7800719999999999</v>
      </c>
      <c r="G34" s="69"/>
      <c r="H34" s="70">
        <f>AVERAGE(H8:H32)</f>
        <v>2.4860079999999996</v>
      </c>
      <c r="I34" s="69"/>
      <c r="J34" s="70">
        <f>AVERAGE(J8:J32)</f>
        <v>3.3672520000000001</v>
      </c>
      <c r="K34" s="69"/>
      <c r="L34" s="70">
        <f>AVERAGE(L8:L32)</f>
        <v>3.4822583333333337</v>
      </c>
      <c r="M34" s="69"/>
      <c r="N34" s="70">
        <f>AVERAGE(N8:N32)</f>
        <v>3.6686090909090918</v>
      </c>
      <c r="O34" s="69"/>
      <c r="P34" s="70">
        <f>AVERAGE(P8:P32)</f>
        <v>4.5671705882352933</v>
      </c>
      <c r="Q34" s="69"/>
      <c r="R34" s="70">
        <f>AVERAGE(R8:R32)</f>
        <v>5.260612000000001</v>
      </c>
      <c r="S34" s="71"/>
    </row>
    <row r="35" spans="1:19" x14ac:dyDescent="0.3">
      <c r="A35" s="68" t="s">
        <v>28</v>
      </c>
      <c r="B35" s="69"/>
      <c r="C35" s="69"/>
      <c r="D35" s="70">
        <f>MIN(D8:D32)</f>
        <v>0.70650000000000002</v>
      </c>
      <c r="E35" s="69"/>
      <c r="F35" s="70">
        <f>MIN(F8:F32)</f>
        <v>1.0888</v>
      </c>
      <c r="G35" s="69"/>
      <c r="H35" s="70">
        <f>MIN(H8:H32)</f>
        <v>1.5390999999999999</v>
      </c>
      <c r="I35" s="69"/>
      <c r="J35" s="70">
        <f>MIN(J8:J32)</f>
        <v>2.1189</v>
      </c>
      <c r="K35" s="69"/>
      <c r="L35" s="70">
        <f>MIN(L8:L32)</f>
        <v>2.3290999999999999</v>
      </c>
      <c r="M35" s="69"/>
      <c r="N35" s="70">
        <f>MIN(N8:N32)</f>
        <v>2.5586000000000002</v>
      </c>
      <c r="O35" s="69"/>
      <c r="P35" s="70">
        <f>MIN(P8:P32)</f>
        <v>2.2052999999999998</v>
      </c>
      <c r="Q35" s="69"/>
      <c r="R35" s="70">
        <f>MIN(R8:R32)</f>
        <v>2.7795999999999998</v>
      </c>
      <c r="S35" s="71"/>
    </row>
    <row r="36" spans="1:19" ht="15" thickBot="1" x14ac:dyDescent="0.35">
      <c r="A36" s="72" t="s">
        <v>29</v>
      </c>
      <c r="B36" s="73"/>
      <c r="C36" s="73"/>
      <c r="D36" s="74">
        <f>MAX(D8:D32)</f>
        <v>1.4311</v>
      </c>
      <c r="E36" s="73"/>
      <c r="F36" s="74">
        <f>MAX(F8:F32)</f>
        <v>2.3090000000000002</v>
      </c>
      <c r="G36" s="73"/>
      <c r="H36" s="74">
        <f>MAX(H8:H32)</f>
        <v>3.3795999999999999</v>
      </c>
      <c r="I36" s="73"/>
      <c r="J36" s="74">
        <f>MAX(J8:J32)</f>
        <v>4.5491999999999999</v>
      </c>
      <c r="K36" s="73"/>
      <c r="L36" s="74">
        <f>MAX(L8:L32)</f>
        <v>4.0671999999999997</v>
      </c>
      <c r="M36" s="73"/>
      <c r="N36" s="74">
        <f>MAX(N8:N32)</f>
        <v>4.1332000000000004</v>
      </c>
      <c r="O36" s="73"/>
      <c r="P36" s="74">
        <f>MAX(P8:P32)</f>
        <v>5.0015999999999998</v>
      </c>
      <c r="Q36" s="73"/>
      <c r="R36" s="74">
        <f>MAX(R8:R32)</f>
        <v>6.8219000000000003</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44881</v>
      </c>
      <c r="C8" s="60">
        <f>VLOOKUP($A8,'Return Data'!$B$7:$R$2292,4,0)</f>
        <v>92.04</v>
      </c>
      <c r="D8" s="60">
        <f>VLOOKUP($A8,'Return Data'!$B$7:$R$2292,10,0)</f>
        <v>2.9529999999999998</v>
      </c>
      <c r="E8" s="61">
        <f>RANK(D8,D$8:D$10,0)</f>
        <v>3</v>
      </c>
      <c r="F8" s="60">
        <f>VLOOKUP($A8,'Return Data'!$B$7:$R$2292,11,0)</f>
        <v>17.803699999999999</v>
      </c>
      <c r="G8" s="61">
        <f>RANK(F8,F$8:F$10,0)</f>
        <v>2</v>
      </c>
      <c r="H8" s="60">
        <f>VLOOKUP($A8,'Return Data'!$B$7:$R$2292,12,0)</f>
        <v>7.3602999999999996</v>
      </c>
      <c r="I8" s="61">
        <f>RANK(H8,H$8:H$10,0)</f>
        <v>3</v>
      </c>
      <c r="J8" s="60">
        <f>VLOOKUP($A8,'Return Data'!$B$7:$R$2292,13,0)</f>
        <v>2.2326000000000001</v>
      </c>
      <c r="K8" s="61">
        <f>RANK(J8,J$8:J$10,0)</f>
        <v>3</v>
      </c>
      <c r="L8" s="60">
        <f>VLOOKUP($A8,'Return Data'!$B$7:$R$2292,17,0)</f>
        <v>23.859500000000001</v>
      </c>
      <c r="M8" s="61">
        <f>RANK(L8,L$8:L$10,0)</f>
        <v>3</v>
      </c>
      <c r="N8" s="60">
        <f>VLOOKUP($A8,'Return Data'!$B$7:$R$2292,14,0)</f>
        <v>20.241599999999998</v>
      </c>
      <c r="O8" s="61">
        <f>RANK(N8,N$8:N$10,0)</f>
        <v>2</v>
      </c>
      <c r="P8" s="60">
        <f>VLOOKUP($A8,'Return Data'!$B$7:$R$2292,15,0)</f>
        <v>14.1799</v>
      </c>
      <c r="Q8" s="61">
        <f>RANK(P8,P$8:P$10,0)</f>
        <v>3</v>
      </c>
      <c r="R8" s="60">
        <f>VLOOKUP($A8,'Return Data'!$B$7:$R$2292,16,0)</f>
        <v>18.310600000000001</v>
      </c>
      <c r="S8" s="62">
        <f>RANK(R8,R$8:R$10,0)</f>
        <v>1</v>
      </c>
    </row>
    <row r="9" spans="1:20" x14ac:dyDescent="0.3">
      <c r="A9" s="58" t="s">
        <v>599</v>
      </c>
      <c r="B9" s="59">
        <f>VLOOKUP($A9,'Return Data'!$B$7:$R$2292,3,0)</f>
        <v>44881</v>
      </c>
      <c r="C9" s="60">
        <f>VLOOKUP($A9,'Return Data'!$B$7:$R$2292,4,0)</f>
        <v>100.488</v>
      </c>
      <c r="D9" s="60">
        <f>VLOOKUP($A9,'Return Data'!$B$7:$R$2292,10,0)</f>
        <v>4.1078000000000001</v>
      </c>
      <c r="E9" s="61">
        <f>RANK(D9,D$8:D$10,0)</f>
        <v>2</v>
      </c>
      <c r="F9" s="60">
        <f>VLOOKUP($A9,'Return Data'!$B$7:$R$2292,11,0)</f>
        <v>17.685400000000001</v>
      </c>
      <c r="G9" s="61">
        <f>RANK(F9,F$8:F$10,0)</f>
        <v>3</v>
      </c>
      <c r="H9" s="60">
        <f>VLOOKUP($A9,'Return Data'!$B$7:$R$2292,12,0)</f>
        <v>7.7295999999999996</v>
      </c>
      <c r="I9" s="61">
        <f>RANK(H9,H$8:H$10,0)</f>
        <v>2</v>
      </c>
      <c r="J9" s="60">
        <f>VLOOKUP($A9,'Return Data'!$B$7:$R$2292,13,0)</f>
        <v>4.8343999999999996</v>
      </c>
      <c r="K9" s="61">
        <f>RANK(J9,J$8:J$10,0)</f>
        <v>2</v>
      </c>
      <c r="L9" s="60">
        <f>VLOOKUP($A9,'Return Data'!$B$7:$R$2292,17,0)</f>
        <v>25.340199999999999</v>
      </c>
      <c r="M9" s="61">
        <f>RANK(L9,L$8:L$10,0)</f>
        <v>2</v>
      </c>
      <c r="N9" s="60">
        <f>VLOOKUP($A9,'Return Data'!$B$7:$R$2292,14,0)</f>
        <v>19.1188</v>
      </c>
      <c r="O9" s="61">
        <f>RANK(N9,N$8:N$10,0)</f>
        <v>3</v>
      </c>
      <c r="P9" s="60">
        <f>VLOOKUP($A9,'Return Data'!$B$7:$R$2292,15,0)</f>
        <v>15.0845</v>
      </c>
      <c r="Q9" s="61">
        <f>RANK(P9,P$8:P$10,0)</f>
        <v>2</v>
      </c>
      <c r="R9" s="60">
        <f>VLOOKUP($A9,'Return Data'!$B$7:$R$2292,16,0)</f>
        <v>15.8758</v>
      </c>
      <c r="S9" s="62">
        <f>RANK(R9,R$8:R$10,0)</f>
        <v>2</v>
      </c>
    </row>
    <row r="10" spans="1:20" x14ac:dyDescent="0.3">
      <c r="A10" s="58" t="s">
        <v>1722</v>
      </c>
      <c r="B10" s="59">
        <f>VLOOKUP($A10,'Return Data'!$B$7:$R$2292,3,0)</f>
        <v>44881</v>
      </c>
      <c r="C10" s="60">
        <f>VLOOKUP($A10,'Return Data'!$B$7:$R$2292,4,0)</f>
        <v>243.14670000000001</v>
      </c>
      <c r="D10" s="60">
        <f>VLOOKUP($A10,'Return Data'!$B$7:$R$2292,10,0)</f>
        <v>5.7572000000000001</v>
      </c>
      <c r="E10" s="61">
        <f>RANK(D10,D$8:D$10,0)</f>
        <v>1</v>
      </c>
      <c r="F10" s="60">
        <f>VLOOKUP($A10,'Return Data'!$B$7:$R$2292,11,0)</f>
        <v>19.187200000000001</v>
      </c>
      <c r="G10" s="61">
        <f>RANK(F10,F$8:F$10,0)</f>
        <v>1</v>
      </c>
      <c r="H10" s="60">
        <f>VLOOKUP($A10,'Return Data'!$B$7:$R$2292,12,0)</f>
        <v>15.299099999999999</v>
      </c>
      <c r="I10" s="61">
        <f>RANK(H10,H$8:H$10,0)</f>
        <v>1</v>
      </c>
      <c r="J10" s="60">
        <f>VLOOKUP($A10,'Return Data'!$B$7:$R$2292,13,0)</f>
        <v>11.5556</v>
      </c>
      <c r="K10" s="61">
        <f>RANK(J10,J$8:J$10,0)</f>
        <v>1</v>
      </c>
      <c r="L10" s="60">
        <f>VLOOKUP($A10,'Return Data'!$B$7:$R$2292,17,0)</f>
        <v>41.402700000000003</v>
      </c>
      <c r="M10" s="61">
        <f>RANK(L10,L$8:L$10,0)</f>
        <v>1</v>
      </c>
      <c r="N10" s="60">
        <f>VLOOKUP($A10,'Return Data'!$B$7:$R$2292,14,0)</f>
        <v>31.583400000000001</v>
      </c>
      <c r="O10" s="61">
        <f>RANK(N10,N$8:N$10,0)</f>
        <v>1</v>
      </c>
      <c r="P10" s="60">
        <f>VLOOKUP($A10,'Return Data'!$B$7:$R$2292,15,0)</f>
        <v>15.1358</v>
      </c>
      <c r="Q10" s="61">
        <f>RANK(P10,P$8:P$10,0)</f>
        <v>1</v>
      </c>
      <c r="R10" s="60">
        <f>VLOOKUP($A10,'Return Data'!$B$7:$R$2292,16,0)</f>
        <v>15.394500000000001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4.2726666666666668</v>
      </c>
      <c r="E12" s="69"/>
      <c r="F12" s="70">
        <f>AVERAGE(F8:F10)</f>
        <v>18.225433333333331</v>
      </c>
      <c r="G12" s="69"/>
      <c r="H12" s="70">
        <f>AVERAGE(H8:H10)</f>
        <v>10.129666666666667</v>
      </c>
      <c r="I12" s="69"/>
      <c r="J12" s="70">
        <f>AVERAGE(J8:J10)</f>
        <v>6.2075333333333331</v>
      </c>
      <c r="K12" s="69"/>
      <c r="L12" s="70">
        <f>AVERAGE(L8:L10)</f>
        <v>30.200800000000001</v>
      </c>
      <c r="M12" s="69"/>
      <c r="N12" s="70">
        <f>AVERAGE(N8:N10)</f>
        <v>23.647933333333331</v>
      </c>
      <c r="O12" s="69"/>
      <c r="P12" s="70">
        <f>AVERAGE(P8:P10)</f>
        <v>14.800066666666666</v>
      </c>
      <c r="Q12" s="69"/>
      <c r="R12" s="70">
        <f>AVERAGE(R8:R10)</f>
        <v>16.526966666666667</v>
      </c>
      <c r="S12" s="71"/>
    </row>
    <row r="13" spans="1:20" x14ac:dyDescent="0.3">
      <c r="A13" s="68" t="s">
        <v>28</v>
      </c>
      <c r="B13" s="69"/>
      <c r="C13" s="69"/>
      <c r="D13" s="70">
        <f>MIN(D8:D10)</f>
        <v>2.9529999999999998</v>
      </c>
      <c r="E13" s="69"/>
      <c r="F13" s="70">
        <f>MIN(F8:F10)</f>
        <v>17.685400000000001</v>
      </c>
      <c r="G13" s="69"/>
      <c r="H13" s="70">
        <f>MIN(H8:H10)</f>
        <v>7.3602999999999996</v>
      </c>
      <c r="I13" s="69"/>
      <c r="J13" s="70">
        <f>MIN(J8:J10)</f>
        <v>2.2326000000000001</v>
      </c>
      <c r="K13" s="69"/>
      <c r="L13" s="70">
        <f>MIN(L8:L10)</f>
        <v>23.859500000000001</v>
      </c>
      <c r="M13" s="69"/>
      <c r="N13" s="70">
        <f>MIN(N8:N10)</f>
        <v>19.1188</v>
      </c>
      <c r="O13" s="69"/>
      <c r="P13" s="70">
        <f>MIN(P8:P10)</f>
        <v>14.1799</v>
      </c>
      <c r="Q13" s="69"/>
      <c r="R13" s="70">
        <f>MIN(R8:R10)</f>
        <v>15.394500000000001</v>
      </c>
      <c r="S13" s="71"/>
    </row>
    <row r="14" spans="1:20" ht="15" thickBot="1" x14ac:dyDescent="0.35">
      <c r="A14" s="72" t="s">
        <v>29</v>
      </c>
      <c r="B14" s="73"/>
      <c r="C14" s="73"/>
      <c r="D14" s="74">
        <f>MAX(D8:D10)</f>
        <v>5.7572000000000001</v>
      </c>
      <c r="E14" s="73"/>
      <c r="F14" s="74">
        <f>MAX(F8:F10)</f>
        <v>19.187200000000001</v>
      </c>
      <c r="G14" s="73"/>
      <c r="H14" s="74">
        <f>MAX(H8:H10)</f>
        <v>15.299099999999999</v>
      </c>
      <c r="I14" s="73"/>
      <c r="J14" s="74">
        <f>MAX(J8:J10)</f>
        <v>11.5556</v>
      </c>
      <c r="K14" s="73"/>
      <c r="L14" s="74">
        <f>MAX(L8:L10)</f>
        <v>41.402700000000003</v>
      </c>
      <c r="M14" s="73"/>
      <c r="N14" s="74">
        <f>MAX(N8:N10)</f>
        <v>31.583400000000001</v>
      </c>
      <c r="O14" s="73"/>
      <c r="P14" s="74">
        <f>MAX(P8:P10)</f>
        <v>15.1358</v>
      </c>
      <c r="Q14" s="73"/>
      <c r="R14" s="74">
        <f>MAX(R8:R10)</f>
        <v>18.310600000000001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44881</v>
      </c>
      <c r="C8" s="60">
        <f>VLOOKUP($A8,'Return Data'!$B$7:$R$2292,4,0)</f>
        <v>80.94</v>
      </c>
      <c r="D8" s="60">
        <f>VLOOKUP($A8,'Return Data'!$B$7:$R$2292,10,0)</f>
        <v>2.6246</v>
      </c>
      <c r="E8" s="61">
        <f>RANK(D8,D$8:D$10,0)</f>
        <v>3</v>
      </c>
      <c r="F8" s="60">
        <f>VLOOKUP($A8,'Return Data'!$B$7:$R$2292,11,0)</f>
        <v>17.066800000000001</v>
      </c>
      <c r="G8" s="61">
        <f>RANK(F8,F$8:F$10,0)</f>
        <v>2</v>
      </c>
      <c r="H8" s="60">
        <f>VLOOKUP($A8,'Return Data'!$B$7:$R$2292,12,0)</f>
        <v>6.3601000000000001</v>
      </c>
      <c r="I8" s="61">
        <f>RANK(H8,H$8:H$10,0)</f>
        <v>3</v>
      </c>
      <c r="J8" s="60">
        <f>VLOOKUP($A8,'Return Data'!$B$7:$R$2292,13,0)</f>
        <v>0.94789999999999996</v>
      </c>
      <c r="K8" s="61">
        <f>RANK(J8,J$8:J$10,0)</f>
        <v>3</v>
      </c>
      <c r="L8" s="60">
        <f>VLOOKUP($A8,'Return Data'!$B$7:$R$2292,17,0)</f>
        <v>22.2714</v>
      </c>
      <c r="M8" s="61">
        <f>RANK(L8,L$8:L$10,0)</f>
        <v>3</v>
      </c>
      <c r="N8" s="60">
        <f>VLOOKUP($A8,'Return Data'!$B$7:$R$2292,14,0)</f>
        <v>18.7578</v>
      </c>
      <c r="O8" s="61">
        <f>RANK(N8,N$8:N$10,0)</f>
        <v>2</v>
      </c>
      <c r="P8" s="60">
        <f>VLOOKUP($A8,'Return Data'!$B$7:$R$2292,15,0)</f>
        <v>12.773199999999999</v>
      </c>
      <c r="Q8" s="61">
        <f>RANK(P8,P$8:P$10,0)</f>
        <v>3</v>
      </c>
      <c r="R8" s="60">
        <f>VLOOKUP($A8,'Return Data'!$B$7:$R$2292,16,0)</f>
        <v>14.3338</v>
      </c>
      <c r="S8" s="62">
        <f>RANK(R8,R$8:R$10,0)</f>
        <v>2</v>
      </c>
    </row>
    <row r="9" spans="1:20" x14ac:dyDescent="0.3">
      <c r="A9" s="58" t="s">
        <v>598</v>
      </c>
      <c r="B9" s="59">
        <f>VLOOKUP($A9,'Return Data'!$B$7:$R$2292,3,0)</f>
        <v>44881</v>
      </c>
      <c r="C9" s="60">
        <f>VLOOKUP($A9,'Return Data'!$B$7:$R$2292,4,0)</f>
        <v>88.299000000000007</v>
      </c>
      <c r="D9" s="60">
        <f>VLOOKUP($A9,'Return Data'!$B$7:$R$2292,10,0)</f>
        <v>3.742</v>
      </c>
      <c r="E9" s="61">
        <f>RANK(D9,D$8:D$10,0)</f>
        <v>2</v>
      </c>
      <c r="F9" s="60">
        <f>VLOOKUP($A9,'Return Data'!$B$7:$R$2292,11,0)</f>
        <v>16.856400000000001</v>
      </c>
      <c r="G9" s="61">
        <f>RANK(F9,F$8:F$10,0)</f>
        <v>3</v>
      </c>
      <c r="H9" s="60">
        <f>VLOOKUP($A9,'Return Data'!$B$7:$R$2292,12,0)</f>
        <v>6.6001000000000003</v>
      </c>
      <c r="I9" s="61">
        <f>RANK(H9,H$8:H$10,0)</f>
        <v>2</v>
      </c>
      <c r="J9" s="60">
        <f>VLOOKUP($A9,'Return Data'!$B$7:$R$2292,13,0)</f>
        <v>3.3849</v>
      </c>
      <c r="K9" s="61">
        <f>RANK(J9,J$8:J$10,0)</f>
        <v>2</v>
      </c>
      <c r="L9" s="60">
        <f>VLOOKUP($A9,'Return Data'!$B$7:$R$2292,17,0)</f>
        <v>23.636500000000002</v>
      </c>
      <c r="M9" s="61">
        <f>RANK(L9,L$8:L$10,0)</f>
        <v>2</v>
      </c>
      <c r="N9" s="60">
        <f>VLOOKUP($A9,'Return Data'!$B$7:$R$2292,14,0)</f>
        <v>17.5168</v>
      </c>
      <c r="O9" s="61">
        <f>RANK(N9,N$8:N$10,0)</f>
        <v>3</v>
      </c>
      <c r="P9" s="60">
        <f>VLOOKUP($A9,'Return Data'!$B$7:$R$2292,15,0)</f>
        <v>13.5352</v>
      </c>
      <c r="Q9" s="61">
        <f>RANK(P9,P$8:P$10,0)</f>
        <v>2</v>
      </c>
      <c r="R9" s="60">
        <f>VLOOKUP($A9,'Return Data'!$B$7:$R$2292,16,0)</f>
        <v>13.402699999999999</v>
      </c>
      <c r="S9" s="62">
        <f>RANK(R9,R$8:R$10,0)</f>
        <v>3</v>
      </c>
    </row>
    <row r="10" spans="1:20" x14ac:dyDescent="0.3">
      <c r="A10" s="58" t="s">
        <v>1723</v>
      </c>
      <c r="B10" s="59">
        <f>VLOOKUP($A10,'Return Data'!$B$7:$R$2292,3,0)</f>
        <v>44881</v>
      </c>
      <c r="C10" s="60">
        <f>VLOOKUP($A10,'Return Data'!$B$7:$R$2292,4,0)</f>
        <v>577.47142325982702</v>
      </c>
      <c r="D10" s="60">
        <f>VLOOKUP($A10,'Return Data'!$B$7:$R$2292,10,0)</f>
        <v>5.5465999999999998</v>
      </c>
      <c r="E10" s="61">
        <f>RANK(D10,D$8:D$10,0)</f>
        <v>1</v>
      </c>
      <c r="F10" s="60">
        <f>VLOOKUP($A10,'Return Data'!$B$7:$R$2292,11,0)</f>
        <v>18.750699999999998</v>
      </c>
      <c r="G10" s="61">
        <f>RANK(F10,F$8:F$10,0)</f>
        <v>1</v>
      </c>
      <c r="H10" s="60">
        <f>VLOOKUP($A10,'Return Data'!$B$7:$R$2292,12,0)</f>
        <v>14.6465</v>
      </c>
      <c r="I10" s="61">
        <f>RANK(H10,H$8:H$10,0)</f>
        <v>1</v>
      </c>
      <c r="J10" s="60">
        <f>VLOOKUP($A10,'Return Data'!$B$7:$R$2292,13,0)</f>
        <v>10.7037</v>
      </c>
      <c r="K10" s="61">
        <f>RANK(J10,J$8:J$10,0)</f>
        <v>1</v>
      </c>
      <c r="L10" s="60">
        <f>VLOOKUP($A10,'Return Data'!$B$7:$R$2292,17,0)</f>
        <v>40.385199999999998</v>
      </c>
      <c r="M10" s="61">
        <f>RANK(L10,L$8:L$10,0)</f>
        <v>1</v>
      </c>
      <c r="N10" s="60">
        <f>VLOOKUP($A10,'Return Data'!$B$7:$R$2292,14,0)</f>
        <v>30.694500000000001</v>
      </c>
      <c r="O10" s="61">
        <f>RANK(N10,N$8:N$10,0)</f>
        <v>1</v>
      </c>
      <c r="P10" s="60">
        <f>VLOOKUP($A10,'Return Data'!$B$7:$R$2292,15,0)</f>
        <v>14.354900000000001</v>
      </c>
      <c r="Q10" s="61">
        <f>RANK(P10,P$8:P$10,0)</f>
        <v>1</v>
      </c>
      <c r="R10" s="60">
        <f>VLOOKUP($A10,'Return Data'!$B$7:$R$2292,16,0)</f>
        <v>18.4831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3.9710666666666667</v>
      </c>
      <c r="E12" s="69"/>
      <c r="F12" s="70">
        <f>AVERAGE(F8:F10)</f>
        <v>17.557966666666669</v>
      </c>
      <c r="G12" s="69"/>
      <c r="H12" s="70">
        <f>AVERAGE(H8:H10)</f>
        <v>9.2022333333333339</v>
      </c>
      <c r="I12" s="69"/>
      <c r="J12" s="70">
        <f>AVERAGE(J8:J10)</f>
        <v>5.0121666666666664</v>
      </c>
      <c r="K12" s="69"/>
      <c r="L12" s="70">
        <f>AVERAGE(L8:L10)</f>
        <v>28.764366666666664</v>
      </c>
      <c r="M12" s="69"/>
      <c r="N12" s="70">
        <f>AVERAGE(N8:N10)</f>
        <v>22.323033333333331</v>
      </c>
      <c r="O12" s="69"/>
      <c r="P12" s="70">
        <f>AVERAGE(P8:P10)</f>
        <v>13.554433333333334</v>
      </c>
      <c r="Q12" s="69"/>
      <c r="R12" s="70">
        <f>AVERAGE(R8:R10)</f>
        <v>15.406533333333334</v>
      </c>
      <c r="S12" s="71"/>
    </row>
    <row r="13" spans="1:20" x14ac:dyDescent="0.3">
      <c r="A13" s="68" t="s">
        <v>28</v>
      </c>
      <c r="B13" s="69"/>
      <c r="C13" s="69"/>
      <c r="D13" s="70">
        <f>MIN(D8:D10)</f>
        <v>2.6246</v>
      </c>
      <c r="E13" s="69"/>
      <c r="F13" s="70">
        <f>MIN(F8:F10)</f>
        <v>16.856400000000001</v>
      </c>
      <c r="G13" s="69"/>
      <c r="H13" s="70">
        <f>MIN(H8:H10)</f>
        <v>6.3601000000000001</v>
      </c>
      <c r="I13" s="69"/>
      <c r="J13" s="70">
        <f>MIN(J8:J10)</f>
        <v>0.94789999999999996</v>
      </c>
      <c r="K13" s="69"/>
      <c r="L13" s="70">
        <f>MIN(L8:L10)</f>
        <v>22.2714</v>
      </c>
      <c r="M13" s="69"/>
      <c r="N13" s="70">
        <f>MIN(N8:N10)</f>
        <v>17.5168</v>
      </c>
      <c r="O13" s="69"/>
      <c r="P13" s="70">
        <f>MIN(P8:P10)</f>
        <v>12.773199999999999</v>
      </c>
      <c r="Q13" s="69"/>
      <c r="R13" s="70">
        <f>MIN(R8:R10)</f>
        <v>13.402699999999999</v>
      </c>
      <c r="S13" s="71"/>
    </row>
    <row r="14" spans="1:20" ht="15" thickBot="1" x14ac:dyDescent="0.35">
      <c r="A14" s="72" t="s">
        <v>29</v>
      </c>
      <c r="B14" s="73"/>
      <c r="C14" s="73"/>
      <c r="D14" s="74">
        <f>MAX(D8:D10)</f>
        <v>5.5465999999999998</v>
      </c>
      <c r="E14" s="73"/>
      <c r="F14" s="74">
        <f>MAX(F8:F10)</f>
        <v>18.750699999999998</v>
      </c>
      <c r="G14" s="73"/>
      <c r="H14" s="74">
        <f>MAX(H8:H10)</f>
        <v>14.6465</v>
      </c>
      <c r="I14" s="73"/>
      <c r="J14" s="74">
        <f>MAX(J8:J10)</f>
        <v>10.7037</v>
      </c>
      <c r="K14" s="73"/>
      <c r="L14" s="74">
        <f>MAX(L8:L10)</f>
        <v>40.385199999999998</v>
      </c>
      <c r="M14" s="73"/>
      <c r="N14" s="74">
        <f>MAX(N8:N10)</f>
        <v>30.694500000000001</v>
      </c>
      <c r="O14" s="73"/>
      <c r="P14" s="74">
        <f>MAX(P8:P10)</f>
        <v>14.354900000000001</v>
      </c>
      <c r="Q14" s="73"/>
      <c r="R14" s="74">
        <f>MAX(R8:R10)</f>
        <v>18.4831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44881</v>
      </c>
      <c r="C8" s="60">
        <f>VLOOKUP($A8,'Return Data'!$B$7:$R$2292,4,0)</f>
        <v>81.4251</v>
      </c>
      <c r="D8" s="60">
        <f>VLOOKUP($A8,'Return Data'!$B$7:$R$2292,10,0)</f>
        <v>3.3069999999999999</v>
      </c>
      <c r="E8" s="61">
        <f t="shared" ref="E8:E21" si="0">RANK(D8,D$8:D$21,0)</f>
        <v>9</v>
      </c>
      <c r="F8" s="60">
        <f>VLOOKUP($A8,'Return Data'!$B$7:$R$2292,11,0)</f>
        <v>15.255000000000001</v>
      </c>
      <c r="G8" s="61">
        <f t="shared" ref="G8:G21" si="1">RANK(F8,F$8:F$21,0)</f>
        <v>11</v>
      </c>
      <c r="H8" s="60">
        <f>VLOOKUP($A8,'Return Data'!$B$7:$R$2292,12,0)</f>
        <v>4.7812999999999999</v>
      </c>
      <c r="I8" s="61">
        <f t="shared" ref="I8:I21" si="2">RANK(H8,H$8:H$21,0)</f>
        <v>14</v>
      </c>
      <c r="J8" s="60">
        <f>VLOOKUP($A8,'Return Data'!$B$7:$R$2292,13,0)</f>
        <v>-0.52900000000000003</v>
      </c>
      <c r="K8" s="61">
        <f t="shared" ref="K8:K21" si="3">RANK(J8,J$8:J$21,0)</f>
        <v>14</v>
      </c>
      <c r="L8" s="60">
        <f>VLOOKUP($A8,'Return Data'!$B$7:$R$2292,17,0)</f>
        <v>25.9773</v>
      </c>
      <c r="M8" s="61">
        <f t="shared" ref="M8:M21" si="4">RANK(L8,L$8:L$21,0)</f>
        <v>6</v>
      </c>
      <c r="N8" s="60">
        <f>VLOOKUP($A8,'Return Data'!$B$7:$R$2292,14,0)</f>
        <v>18.173300000000001</v>
      </c>
      <c r="O8" s="61">
        <f t="shared" ref="O8:O19" si="5">RANK(N8,N$8:N$21,0)</f>
        <v>10</v>
      </c>
      <c r="P8" s="60">
        <f>VLOOKUP($A8,'Return Data'!$B$7:$R$2292,15,0)</f>
        <v>4.4915000000000003</v>
      </c>
      <c r="Q8" s="61">
        <f>RANK(P8,P$8:P$21,0)</f>
        <v>12</v>
      </c>
      <c r="R8" s="60">
        <f>VLOOKUP($A8,'Return Data'!$B$7:$R$2292,16,0)</f>
        <v>16.222999999999999</v>
      </c>
      <c r="S8" s="62">
        <f t="shared" ref="S8:S21" si="6">RANK(R8,R$8:R$21,0)</f>
        <v>6</v>
      </c>
    </row>
    <row r="9" spans="1:19" s="63" customFormat="1" x14ac:dyDescent="0.3">
      <c r="A9" s="58" t="s">
        <v>12</v>
      </c>
      <c r="B9" s="59">
        <f>VLOOKUP($A9,'Return Data'!$B$7:$R$2292,3,0)</f>
        <v>44881</v>
      </c>
      <c r="C9" s="60">
        <f>VLOOKUP($A9,'Return Data'!$B$7:$R$2292,4,0)</f>
        <v>500.52699999999999</v>
      </c>
      <c r="D9" s="60">
        <f>VLOOKUP($A9,'Return Data'!$B$7:$R$2292,10,0)</f>
        <v>5.0598000000000001</v>
      </c>
      <c r="E9" s="61">
        <f t="shared" si="0"/>
        <v>5</v>
      </c>
      <c r="F9" s="60">
        <f>VLOOKUP($A9,'Return Data'!$B$7:$R$2292,11,0)</f>
        <v>17.852599999999999</v>
      </c>
      <c r="G9" s="61">
        <f t="shared" si="1"/>
        <v>3</v>
      </c>
      <c r="H9" s="60">
        <f>VLOOKUP($A9,'Return Data'!$B$7:$R$2292,12,0)</f>
        <v>7.1502999999999997</v>
      </c>
      <c r="I9" s="61">
        <f t="shared" si="2"/>
        <v>7</v>
      </c>
      <c r="J9" s="60">
        <f>VLOOKUP($A9,'Return Data'!$B$7:$R$2292,13,0)</f>
        <v>2.9011999999999998</v>
      </c>
      <c r="K9" s="61">
        <f t="shared" si="3"/>
        <v>7</v>
      </c>
      <c r="L9" s="60">
        <f>VLOOKUP($A9,'Return Data'!$B$7:$R$2292,17,0)</f>
        <v>25.776</v>
      </c>
      <c r="M9" s="61">
        <f t="shared" si="4"/>
        <v>7</v>
      </c>
      <c r="N9" s="60">
        <f>VLOOKUP($A9,'Return Data'!$B$7:$R$2292,14,0)</f>
        <v>19.0535</v>
      </c>
      <c r="O9" s="61">
        <f t="shared" si="5"/>
        <v>8</v>
      </c>
      <c r="P9" s="60">
        <f>VLOOKUP($A9,'Return Data'!$B$7:$R$2292,15,0)</f>
        <v>11.0913</v>
      </c>
      <c r="Q9" s="61">
        <f>RANK(P9,P$8:P$21,0)</f>
        <v>8</v>
      </c>
      <c r="R9" s="60">
        <f>VLOOKUP($A9,'Return Data'!$B$7:$R$2292,16,0)</f>
        <v>15.866899999999999</v>
      </c>
      <c r="S9" s="62">
        <f t="shared" si="6"/>
        <v>7</v>
      </c>
    </row>
    <row r="10" spans="1:19" s="63" customFormat="1" x14ac:dyDescent="0.3">
      <c r="A10" s="58" t="s">
        <v>13</v>
      </c>
      <c r="B10" s="59">
        <f>VLOOKUP($A10,'Return Data'!$B$7:$R$2292,3,0)</f>
        <v>44881</v>
      </c>
      <c r="C10" s="60">
        <f>VLOOKUP($A10,'Return Data'!$B$7:$R$2292,4,0)</f>
        <v>299.70999999999998</v>
      </c>
      <c r="D10" s="60">
        <f>VLOOKUP($A10,'Return Data'!$B$7:$R$2292,10,0)</f>
        <v>5.3091999999999997</v>
      </c>
      <c r="E10" s="61">
        <f t="shared" si="0"/>
        <v>3</v>
      </c>
      <c r="F10" s="60">
        <f>VLOOKUP($A10,'Return Data'!$B$7:$R$2292,11,0)</f>
        <v>15.4329</v>
      </c>
      <c r="G10" s="61">
        <f t="shared" si="1"/>
        <v>10</v>
      </c>
      <c r="H10" s="60">
        <f>VLOOKUP($A10,'Return Data'!$B$7:$R$2292,12,0)</f>
        <v>9.3592999999999993</v>
      </c>
      <c r="I10" s="61">
        <f t="shared" si="2"/>
        <v>3</v>
      </c>
      <c r="J10" s="60">
        <f>VLOOKUP($A10,'Return Data'!$B$7:$R$2292,13,0)</f>
        <v>11.073600000000001</v>
      </c>
      <c r="K10" s="61">
        <f t="shared" si="3"/>
        <v>1</v>
      </c>
      <c r="L10" s="60">
        <f>VLOOKUP($A10,'Return Data'!$B$7:$R$2292,17,0)</f>
        <v>33.143799999999999</v>
      </c>
      <c r="M10" s="61">
        <f t="shared" si="4"/>
        <v>3</v>
      </c>
      <c r="N10" s="60">
        <f>VLOOKUP($A10,'Return Data'!$B$7:$R$2292,14,0)</f>
        <v>25.9069</v>
      </c>
      <c r="O10" s="61">
        <f t="shared" si="5"/>
        <v>2</v>
      </c>
      <c r="P10" s="60">
        <f>VLOOKUP($A10,'Return Data'!$B$7:$R$2292,15,0)</f>
        <v>15.1724</v>
      </c>
      <c r="Q10" s="61">
        <f>RANK(P10,P$8:P$21,0)</f>
        <v>1</v>
      </c>
      <c r="R10" s="60">
        <f>VLOOKUP($A10,'Return Data'!$B$7:$R$2292,16,0)</f>
        <v>18.0776</v>
      </c>
      <c r="S10" s="62">
        <f t="shared" si="6"/>
        <v>2</v>
      </c>
    </row>
    <row r="11" spans="1:19" s="63" customFormat="1" x14ac:dyDescent="0.3">
      <c r="A11" s="58" t="s">
        <v>14</v>
      </c>
      <c r="B11" s="59">
        <f>VLOOKUP($A11,'Return Data'!$B$7:$R$2292,3,0)</f>
        <v>44881</v>
      </c>
      <c r="C11" s="60">
        <f>VLOOKUP($A11,'Return Data'!$B$7:$R$2292,4,0)</f>
        <v>17.41</v>
      </c>
      <c r="D11" s="60">
        <f>VLOOKUP($A11,'Return Data'!$B$7:$R$2292,10,0)</f>
        <v>3.6309999999999998</v>
      </c>
      <c r="E11" s="61">
        <f t="shared" si="0"/>
        <v>8</v>
      </c>
      <c r="F11" s="60">
        <f>VLOOKUP($A11,'Return Data'!$B$7:$R$2292,11,0)</f>
        <v>17.002700000000001</v>
      </c>
      <c r="G11" s="61">
        <f t="shared" si="1"/>
        <v>7</v>
      </c>
      <c r="H11" s="60">
        <f>VLOOKUP($A11,'Return Data'!$B$7:$R$2292,12,0)</f>
        <v>5.8358999999999996</v>
      </c>
      <c r="I11" s="61">
        <f t="shared" si="2"/>
        <v>10</v>
      </c>
      <c r="J11" s="60">
        <f>VLOOKUP($A11,'Return Data'!$B$7:$R$2292,13,0)</f>
        <v>1.8129</v>
      </c>
      <c r="K11" s="61">
        <f t="shared" si="3"/>
        <v>11</v>
      </c>
      <c r="L11" s="60">
        <f>VLOOKUP($A11,'Return Data'!$B$7:$R$2292,17,0)</f>
        <v>24.732099999999999</v>
      </c>
      <c r="M11" s="61">
        <f t="shared" si="4"/>
        <v>10</v>
      </c>
      <c r="N11" s="60">
        <f>VLOOKUP($A11,'Return Data'!$B$7:$R$2292,14,0)</f>
        <v>18.173500000000001</v>
      </c>
      <c r="O11" s="61">
        <f t="shared" si="5"/>
        <v>9</v>
      </c>
      <c r="P11" s="60"/>
      <c r="Q11" s="61"/>
      <c r="R11" s="60">
        <f>VLOOKUP($A11,'Return Data'!$B$7:$R$2292,16,0)</f>
        <v>13.957000000000001</v>
      </c>
      <c r="S11" s="62">
        <f t="shared" si="6"/>
        <v>11</v>
      </c>
    </row>
    <row r="12" spans="1:19" s="63" customFormat="1" x14ac:dyDescent="0.3">
      <c r="A12" s="58" t="s">
        <v>15</v>
      </c>
      <c r="B12" s="59">
        <f>VLOOKUP($A12,'Return Data'!$B$7:$R$2292,3,0)</f>
        <v>44881</v>
      </c>
      <c r="C12" s="60">
        <f>VLOOKUP($A12,'Return Data'!$B$7:$R$2292,4,0)</f>
        <v>102.099</v>
      </c>
      <c r="D12" s="60">
        <f>VLOOKUP($A12,'Return Data'!$B$7:$R$2292,10,0)</f>
        <v>2.5337000000000001</v>
      </c>
      <c r="E12" s="61">
        <f t="shared" si="0"/>
        <v>13</v>
      </c>
      <c r="F12" s="60">
        <f>VLOOKUP($A12,'Return Data'!$B$7:$R$2292,11,0)</f>
        <v>13.1416</v>
      </c>
      <c r="G12" s="61">
        <f t="shared" si="1"/>
        <v>14</v>
      </c>
      <c r="H12" s="60">
        <f>VLOOKUP($A12,'Return Data'!$B$7:$R$2292,12,0)</f>
        <v>5.6816000000000004</v>
      </c>
      <c r="I12" s="61">
        <f t="shared" si="2"/>
        <v>11</v>
      </c>
      <c r="J12" s="60">
        <f>VLOOKUP($A12,'Return Data'!$B$7:$R$2292,13,0)</f>
        <v>4.9105999999999996</v>
      </c>
      <c r="K12" s="61">
        <f t="shared" si="3"/>
        <v>3</v>
      </c>
      <c r="L12" s="60">
        <f>VLOOKUP($A12,'Return Data'!$B$7:$R$2292,17,0)</f>
        <v>39.768999999999998</v>
      </c>
      <c r="M12" s="61">
        <f t="shared" si="4"/>
        <v>1</v>
      </c>
      <c r="N12" s="60">
        <f>VLOOKUP($A12,'Return Data'!$B$7:$R$2292,14,0)</f>
        <v>27.0837</v>
      </c>
      <c r="O12" s="61">
        <f t="shared" si="5"/>
        <v>1</v>
      </c>
      <c r="P12" s="60">
        <f>VLOOKUP($A12,'Return Data'!$B$7:$R$2292,15,0)</f>
        <v>12.4969</v>
      </c>
      <c r="Q12" s="61">
        <f t="shared" ref="Q12:Q19" si="7">RANK(P12,P$8:P$21,0)</f>
        <v>4</v>
      </c>
      <c r="R12" s="60">
        <f>VLOOKUP($A12,'Return Data'!$B$7:$R$2292,16,0)</f>
        <v>16.866800000000001</v>
      </c>
      <c r="S12" s="62">
        <f t="shared" si="6"/>
        <v>3</v>
      </c>
    </row>
    <row r="13" spans="1:19" s="63" customFormat="1" x14ac:dyDescent="0.3">
      <c r="A13" s="58" t="s">
        <v>16</v>
      </c>
      <c r="B13" s="59">
        <f>VLOOKUP($A13,'Return Data'!$B$7:$R$2292,3,0)</f>
        <v>44881</v>
      </c>
      <c r="C13" s="60">
        <f>VLOOKUP($A13,'Return Data'!$B$7:$R$2292,4,0)</f>
        <v>20.296600000000002</v>
      </c>
      <c r="D13" s="60">
        <f>VLOOKUP($A13,'Return Data'!$B$7:$R$2292,10,0)</f>
        <v>2.3797999999999999</v>
      </c>
      <c r="E13" s="61">
        <f t="shared" si="0"/>
        <v>14</v>
      </c>
      <c r="F13" s="60">
        <f>VLOOKUP($A13,'Return Data'!$B$7:$R$2292,11,0)</f>
        <v>14.206799999999999</v>
      </c>
      <c r="G13" s="61">
        <f t="shared" si="1"/>
        <v>13</v>
      </c>
      <c r="H13" s="60">
        <f>VLOOKUP($A13,'Return Data'!$B$7:$R$2292,12,0)</f>
        <v>5.3148999999999997</v>
      </c>
      <c r="I13" s="61">
        <f t="shared" si="2"/>
        <v>12</v>
      </c>
      <c r="J13" s="60">
        <f>VLOOKUP($A13,'Return Data'!$B$7:$R$2292,13,0)</f>
        <v>0.53739999999999999</v>
      </c>
      <c r="K13" s="61">
        <f t="shared" si="3"/>
        <v>13</v>
      </c>
      <c r="L13" s="60">
        <f>VLOOKUP($A13,'Return Data'!$B$7:$R$2292,17,0)</f>
        <v>21.3399</v>
      </c>
      <c r="M13" s="61">
        <f t="shared" si="4"/>
        <v>14</v>
      </c>
      <c r="N13" s="60">
        <f>VLOOKUP($A13,'Return Data'!$B$7:$R$2292,14,0)</f>
        <v>17.539300000000001</v>
      </c>
      <c r="O13" s="61">
        <f t="shared" si="5"/>
        <v>12</v>
      </c>
      <c r="P13" s="60">
        <f>VLOOKUP($A13,'Return Data'!$B$7:$R$2292,15,0)</f>
        <v>7.8587999999999996</v>
      </c>
      <c r="Q13" s="61">
        <f t="shared" si="7"/>
        <v>11</v>
      </c>
      <c r="R13" s="60">
        <f>VLOOKUP($A13,'Return Data'!$B$7:$R$2292,16,0)</f>
        <v>10.3352</v>
      </c>
      <c r="S13" s="62">
        <f t="shared" si="6"/>
        <v>14</v>
      </c>
    </row>
    <row r="14" spans="1:19" s="63" customFormat="1" x14ac:dyDescent="0.3">
      <c r="A14" s="58" t="s">
        <v>17</v>
      </c>
      <c r="B14" s="59">
        <f>VLOOKUP($A14,'Return Data'!$B$7:$R$2292,3,0)</f>
        <v>44881</v>
      </c>
      <c r="C14" s="60">
        <f>VLOOKUP($A14,'Return Data'!$B$7:$R$2292,4,0)</f>
        <v>58.740600000000001</v>
      </c>
      <c r="D14" s="60">
        <f>VLOOKUP($A14,'Return Data'!$B$7:$R$2292,10,0)</f>
        <v>5.8865999999999996</v>
      </c>
      <c r="E14" s="61">
        <f t="shared" si="0"/>
        <v>2</v>
      </c>
      <c r="F14" s="60">
        <f>VLOOKUP($A14,'Return Data'!$B$7:$R$2292,11,0)</f>
        <v>18.306699999999999</v>
      </c>
      <c r="G14" s="61">
        <f t="shared" si="1"/>
        <v>2</v>
      </c>
      <c r="H14" s="60">
        <f>VLOOKUP($A14,'Return Data'!$B$7:$R$2292,12,0)</f>
        <v>5.3056000000000001</v>
      </c>
      <c r="I14" s="61">
        <f t="shared" si="2"/>
        <v>13</v>
      </c>
      <c r="J14" s="60">
        <f>VLOOKUP($A14,'Return Data'!$B$7:$R$2292,13,0)</f>
        <v>0.61919999999999997</v>
      </c>
      <c r="K14" s="61">
        <f t="shared" si="3"/>
        <v>12</v>
      </c>
      <c r="L14" s="60">
        <f>VLOOKUP($A14,'Return Data'!$B$7:$R$2292,17,0)</f>
        <v>25.61</v>
      </c>
      <c r="M14" s="61">
        <f t="shared" si="4"/>
        <v>8</v>
      </c>
      <c r="N14" s="60">
        <f>VLOOKUP($A14,'Return Data'!$B$7:$R$2292,14,0)</f>
        <v>17.912800000000001</v>
      </c>
      <c r="O14" s="61">
        <f t="shared" si="5"/>
        <v>11</v>
      </c>
      <c r="P14" s="60">
        <f>VLOOKUP($A14,'Return Data'!$B$7:$R$2292,15,0)</f>
        <v>11.376300000000001</v>
      </c>
      <c r="Q14" s="61">
        <f t="shared" si="7"/>
        <v>7</v>
      </c>
      <c r="R14" s="60">
        <f>VLOOKUP($A14,'Return Data'!$B$7:$R$2292,16,0)</f>
        <v>15.2241</v>
      </c>
      <c r="S14" s="62">
        <f t="shared" si="6"/>
        <v>9</v>
      </c>
    </row>
    <row r="15" spans="1:19" s="63" customFormat="1" x14ac:dyDescent="0.3">
      <c r="A15" s="58" t="s">
        <v>18</v>
      </c>
      <c r="B15" s="59">
        <f>VLOOKUP($A15,'Return Data'!$B$7:$R$2292,3,0)</f>
        <v>44881</v>
      </c>
      <c r="C15" s="60">
        <f>VLOOKUP($A15,'Return Data'!$B$7:$R$2292,4,0)</f>
        <v>65.843999999999994</v>
      </c>
      <c r="D15" s="60">
        <f>VLOOKUP($A15,'Return Data'!$B$7:$R$2292,10,0)</f>
        <v>5.1619000000000002</v>
      </c>
      <c r="E15" s="61">
        <f t="shared" si="0"/>
        <v>4</v>
      </c>
      <c r="F15" s="60">
        <f>VLOOKUP($A15,'Return Data'!$B$7:$R$2292,11,0)</f>
        <v>16.6661</v>
      </c>
      <c r="G15" s="61">
        <f t="shared" si="1"/>
        <v>9</v>
      </c>
      <c r="H15" s="60">
        <f>VLOOKUP($A15,'Return Data'!$B$7:$R$2292,12,0)</f>
        <v>6.3148999999999997</v>
      </c>
      <c r="I15" s="61">
        <f t="shared" si="2"/>
        <v>9</v>
      </c>
      <c r="J15" s="60">
        <f>VLOOKUP($A15,'Return Data'!$B$7:$R$2292,13,0)</f>
        <v>2.9407999999999999</v>
      </c>
      <c r="K15" s="61">
        <f t="shared" si="3"/>
        <v>6</v>
      </c>
      <c r="L15" s="60">
        <f>VLOOKUP($A15,'Return Data'!$B$7:$R$2292,17,0)</f>
        <v>27.510999999999999</v>
      </c>
      <c r="M15" s="61">
        <f t="shared" si="4"/>
        <v>5</v>
      </c>
      <c r="N15" s="60">
        <f>VLOOKUP($A15,'Return Data'!$B$7:$R$2292,14,0)</f>
        <v>20.686499999999999</v>
      </c>
      <c r="O15" s="61">
        <f t="shared" si="5"/>
        <v>5</v>
      </c>
      <c r="P15" s="60">
        <f>VLOOKUP($A15,'Return Data'!$B$7:$R$2292,15,0)</f>
        <v>11.3996</v>
      </c>
      <c r="Q15" s="61">
        <f t="shared" si="7"/>
        <v>6</v>
      </c>
      <c r="R15" s="60">
        <f>VLOOKUP($A15,'Return Data'!$B$7:$R$2292,16,0)</f>
        <v>18.529199999999999</v>
      </c>
      <c r="S15" s="62">
        <f t="shared" si="6"/>
        <v>1</v>
      </c>
    </row>
    <row r="16" spans="1:19" s="63" customFormat="1" x14ac:dyDescent="0.3">
      <c r="A16" s="58" t="s">
        <v>19</v>
      </c>
      <c r="B16" s="59">
        <f>VLOOKUP($A16,'Return Data'!$B$7:$R$2292,3,0)</f>
        <v>44881</v>
      </c>
      <c r="C16" s="60">
        <f>VLOOKUP($A16,'Return Data'!$B$7:$R$2292,4,0)</f>
        <v>139.30869999999999</v>
      </c>
      <c r="D16" s="60">
        <f>VLOOKUP($A16,'Return Data'!$B$7:$R$2292,10,0)</f>
        <v>4.1638000000000002</v>
      </c>
      <c r="E16" s="61">
        <f t="shared" si="0"/>
        <v>6</v>
      </c>
      <c r="F16" s="60">
        <f>VLOOKUP($A16,'Return Data'!$B$7:$R$2292,11,0)</f>
        <v>17.704899999999999</v>
      </c>
      <c r="G16" s="61">
        <f t="shared" si="1"/>
        <v>4</v>
      </c>
      <c r="H16" s="60">
        <f>VLOOKUP($A16,'Return Data'!$B$7:$R$2292,12,0)</f>
        <v>7.28</v>
      </c>
      <c r="I16" s="61">
        <f t="shared" si="2"/>
        <v>6</v>
      </c>
      <c r="J16" s="60">
        <f>VLOOKUP($A16,'Return Data'!$B$7:$R$2292,13,0)</f>
        <v>3.0274999999999999</v>
      </c>
      <c r="K16" s="61">
        <f t="shared" si="3"/>
        <v>5</v>
      </c>
      <c r="L16" s="60">
        <f>VLOOKUP($A16,'Return Data'!$B$7:$R$2292,17,0)</f>
        <v>29.041499999999999</v>
      </c>
      <c r="M16" s="61">
        <f t="shared" si="4"/>
        <v>4</v>
      </c>
      <c r="N16" s="60">
        <f>VLOOKUP($A16,'Return Data'!$B$7:$R$2292,14,0)</f>
        <v>21.4651</v>
      </c>
      <c r="O16" s="61">
        <f t="shared" si="5"/>
        <v>4</v>
      </c>
      <c r="P16" s="60">
        <f>VLOOKUP($A16,'Return Data'!$B$7:$R$2292,15,0)</f>
        <v>12.9339</v>
      </c>
      <c r="Q16" s="61">
        <f t="shared" si="7"/>
        <v>3</v>
      </c>
      <c r="R16" s="60">
        <f>VLOOKUP($A16,'Return Data'!$B$7:$R$2292,16,0)</f>
        <v>15.232699999999999</v>
      </c>
      <c r="S16" s="62">
        <f t="shared" si="6"/>
        <v>8</v>
      </c>
    </row>
    <row r="17" spans="1:21" s="63" customFormat="1" x14ac:dyDescent="0.3">
      <c r="A17" s="58" t="s">
        <v>20</v>
      </c>
      <c r="B17" s="59">
        <f>VLOOKUP($A17,'Return Data'!$B$7:$R$2292,3,0)</f>
        <v>44881</v>
      </c>
      <c r="C17" s="60">
        <f>VLOOKUP($A17,'Return Data'!$B$7:$R$2292,4,0)</f>
        <v>82.33</v>
      </c>
      <c r="D17" s="60">
        <f>VLOOKUP($A17,'Return Data'!$B$7:$R$2292,10,0)</f>
        <v>2.5918999999999999</v>
      </c>
      <c r="E17" s="61">
        <f t="shared" si="0"/>
        <v>12</v>
      </c>
      <c r="F17" s="60">
        <f>VLOOKUP($A17,'Return Data'!$B$7:$R$2292,11,0)</f>
        <v>14.458500000000001</v>
      </c>
      <c r="G17" s="61">
        <f t="shared" si="1"/>
        <v>12</v>
      </c>
      <c r="H17" s="60">
        <f>VLOOKUP($A17,'Return Data'!$B$7:$R$2292,12,0)</f>
        <v>8.3003999999999998</v>
      </c>
      <c r="I17" s="61">
        <f t="shared" si="2"/>
        <v>4</v>
      </c>
      <c r="J17" s="60">
        <f>VLOOKUP($A17,'Return Data'!$B$7:$R$2292,13,0)</f>
        <v>1.944</v>
      </c>
      <c r="K17" s="61">
        <f t="shared" si="3"/>
        <v>10</v>
      </c>
      <c r="L17" s="60">
        <f>VLOOKUP($A17,'Return Data'!$B$7:$R$2292,17,0)</f>
        <v>21.6431</v>
      </c>
      <c r="M17" s="61">
        <f t="shared" si="4"/>
        <v>13</v>
      </c>
      <c r="N17" s="60">
        <f>VLOOKUP($A17,'Return Data'!$B$7:$R$2292,14,0)</f>
        <v>15.6958</v>
      </c>
      <c r="O17" s="61">
        <f t="shared" si="5"/>
        <v>14</v>
      </c>
      <c r="P17" s="60">
        <f>VLOOKUP($A17,'Return Data'!$B$7:$R$2292,15,0)</f>
        <v>9.4145000000000003</v>
      </c>
      <c r="Q17" s="61">
        <f t="shared" si="7"/>
        <v>10</v>
      </c>
      <c r="R17" s="60">
        <f>VLOOKUP($A17,'Return Data'!$B$7:$R$2292,16,0)</f>
        <v>13.4633</v>
      </c>
      <c r="S17" s="62">
        <f t="shared" si="6"/>
        <v>13</v>
      </c>
    </row>
    <row r="18" spans="1:21" s="63" customFormat="1" x14ac:dyDescent="0.3">
      <c r="A18" s="58" t="s">
        <v>21</v>
      </c>
      <c r="B18" s="59">
        <f>VLOOKUP($A18,'Return Data'!$B$7:$R$2292,3,0)</f>
        <v>44881</v>
      </c>
      <c r="C18" s="60">
        <f>VLOOKUP($A18,'Return Data'!$B$7:$R$2292,4,0)</f>
        <v>231.64150000000001</v>
      </c>
      <c r="D18" s="60">
        <f>VLOOKUP($A18,'Return Data'!$B$7:$R$2292,10,0)</f>
        <v>3.6355</v>
      </c>
      <c r="E18" s="61">
        <f t="shared" si="0"/>
        <v>7</v>
      </c>
      <c r="F18" s="60">
        <f>VLOOKUP($A18,'Return Data'!$B$7:$R$2292,11,0)</f>
        <v>16.903600000000001</v>
      </c>
      <c r="G18" s="61">
        <f t="shared" si="1"/>
        <v>8</v>
      </c>
      <c r="H18" s="60">
        <f>VLOOKUP($A18,'Return Data'!$B$7:$R$2292,12,0)</f>
        <v>10.0664</v>
      </c>
      <c r="I18" s="61">
        <f t="shared" si="2"/>
        <v>2</v>
      </c>
      <c r="J18" s="60">
        <f>VLOOKUP($A18,'Return Data'!$B$7:$R$2292,13,0)</f>
        <v>4.6416000000000004</v>
      </c>
      <c r="K18" s="61">
        <f t="shared" si="3"/>
        <v>4</v>
      </c>
      <c r="L18" s="60">
        <f>VLOOKUP($A18,'Return Data'!$B$7:$R$2292,17,0)</f>
        <v>22.0839</v>
      </c>
      <c r="M18" s="61">
        <f t="shared" si="4"/>
        <v>12</v>
      </c>
      <c r="N18" s="60">
        <f>VLOOKUP($A18,'Return Data'!$B$7:$R$2292,14,0)</f>
        <v>16.9268</v>
      </c>
      <c r="O18" s="61">
        <f t="shared" si="5"/>
        <v>13</v>
      </c>
      <c r="P18" s="60">
        <f>VLOOKUP($A18,'Return Data'!$B$7:$R$2292,15,0)</f>
        <v>10.8832</v>
      </c>
      <c r="Q18" s="61">
        <f t="shared" si="7"/>
        <v>9</v>
      </c>
      <c r="R18" s="60">
        <f>VLOOKUP($A18,'Return Data'!$B$7:$R$2292,16,0)</f>
        <v>16.616299999999999</v>
      </c>
      <c r="S18" s="62">
        <f t="shared" si="6"/>
        <v>4</v>
      </c>
    </row>
    <row r="19" spans="1:21" s="63" customFormat="1" x14ac:dyDescent="0.3">
      <c r="A19" s="58" t="s">
        <v>24</v>
      </c>
      <c r="B19" s="59">
        <f>VLOOKUP($A19,'Return Data'!$B$7:$R$2292,3,0)</f>
        <v>44881</v>
      </c>
      <c r="C19" s="60">
        <f>VLOOKUP($A19,'Return Data'!$B$7:$R$2292,4,0)</f>
        <v>492.38319999999999</v>
      </c>
      <c r="D19" s="60">
        <f>VLOOKUP($A19,'Return Data'!$B$7:$R$2292,10,0)</f>
        <v>6.6393000000000004</v>
      </c>
      <c r="E19" s="61">
        <f t="shared" si="0"/>
        <v>1</v>
      </c>
      <c r="F19" s="60">
        <f>VLOOKUP($A19,'Return Data'!$B$7:$R$2292,11,0)</f>
        <v>21.407399999999999</v>
      </c>
      <c r="G19" s="61">
        <f t="shared" si="1"/>
        <v>1</v>
      </c>
      <c r="H19" s="60">
        <f>VLOOKUP($A19,'Return Data'!$B$7:$R$2292,12,0)</f>
        <v>13.9884</v>
      </c>
      <c r="I19" s="61">
        <f t="shared" si="2"/>
        <v>1</v>
      </c>
      <c r="J19" s="60">
        <f>VLOOKUP($A19,'Return Data'!$B$7:$R$2292,13,0)</f>
        <v>10.1411</v>
      </c>
      <c r="K19" s="61">
        <f t="shared" si="3"/>
        <v>2</v>
      </c>
      <c r="L19" s="60">
        <f>VLOOKUP($A19,'Return Data'!$B$7:$R$2292,17,0)</f>
        <v>38.971499999999999</v>
      </c>
      <c r="M19" s="61">
        <f t="shared" si="4"/>
        <v>2</v>
      </c>
      <c r="N19" s="60">
        <f>VLOOKUP($A19,'Return Data'!$B$7:$R$2292,14,0)</f>
        <v>25.225300000000001</v>
      </c>
      <c r="O19" s="61">
        <f t="shared" si="5"/>
        <v>3</v>
      </c>
      <c r="P19" s="60">
        <f>VLOOKUP($A19,'Return Data'!$B$7:$R$2292,15,0)</f>
        <v>12.2469</v>
      </c>
      <c r="Q19" s="61">
        <f t="shared" si="7"/>
        <v>5</v>
      </c>
      <c r="R19" s="60">
        <f>VLOOKUP($A19,'Return Data'!$B$7:$R$2292,16,0)</f>
        <v>14.799799999999999</v>
      </c>
      <c r="S19" s="62">
        <f t="shared" si="6"/>
        <v>10</v>
      </c>
    </row>
    <row r="20" spans="1:21" s="63" customFormat="1" x14ac:dyDescent="0.3">
      <c r="A20" s="58" t="s">
        <v>25</v>
      </c>
      <c r="B20" s="59">
        <f>VLOOKUP($A20,'Return Data'!$B$7:$R$2292,3,0)</f>
        <v>44881</v>
      </c>
      <c r="C20" s="60">
        <f>VLOOKUP($A20,'Return Data'!$B$7:$R$2292,4,0)</f>
        <v>18.28</v>
      </c>
      <c r="D20" s="60">
        <f>VLOOKUP($A20,'Return Data'!$B$7:$R$2292,10,0)</f>
        <v>2.9859</v>
      </c>
      <c r="E20" s="61">
        <f t="shared" si="0"/>
        <v>11</v>
      </c>
      <c r="F20" s="60">
        <f>VLOOKUP($A20,'Return Data'!$B$7:$R$2292,11,0)</f>
        <v>17.4053</v>
      </c>
      <c r="G20" s="61">
        <f t="shared" si="1"/>
        <v>5</v>
      </c>
      <c r="H20" s="60">
        <f>VLOOKUP($A20,'Return Data'!$B$7:$R$2292,12,0)</f>
        <v>7.4031000000000002</v>
      </c>
      <c r="I20" s="61">
        <f t="shared" si="2"/>
        <v>5</v>
      </c>
      <c r="J20" s="60">
        <f>VLOOKUP($A20,'Return Data'!$B$7:$R$2292,13,0)</f>
        <v>2.1800000000000002</v>
      </c>
      <c r="K20" s="61">
        <f t="shared" si="3"/>
        <v>8</v>
      </c>
      <c r="L20" s="60">
        <f>VLOOKUP($A20,'Return Data'!$B$7:$R$2292,17,0)</f>
        <v>24.828499999999998</v>
      </c>
      <c r="M20" s="61">
        <f t="shared" si="4"/>
        <v>9</v>
      </c>
      <c r="N20" s="60">
        <f>VLOOKUP($A20,'Return Data'!$B$7:$R$2292,14,0)</f>
        <v>19.431699999999999</v>
      </c>
      <c r="O20" s="61">
        <f t="shared" ref="O20" si="8">RANK(N20,N$8:N$21,0)</f>
        <v>7</v>
      </c>
      <c r="P20" s="60"/>
      <c r="Q20" s="61"/>
      <c r="R20" s="60">
        <f>VLOOKUP($A20,'Return Data'!$B$7:$R$2292,16,0)</f>
        <v>16.496200000000002</v>
      </c>
      <c r="S20" s="62">
        <f t="shared" si="6"/>
        <v>5</v>
      </c>
    </row>
    <row r="21" spans="1:21" s="63" customFormat="1" x14ac:dyDescent="0.3">
      <c r="A21" s="58" t="s">
        <v>26</v>
      </c>
      <c r="B21" s="59">
        <f>VLOOKUP($A21,'Return Data'!$B$7:$R$2292,3,0)</f>
        <v>44881</v>
      </c>
      <c r="C21" s="60">
        <f>VLOOKUP($A21,'Return Data'!$B$7:$R$2292,4,0)</f>
        <v>113.0919</v>
      </c>
      <c r="D21" s="60">
        <f>VLOOKUP($A21,'Return Data'!$B$7:$R$2292,10,0)</f>
        <v>3.2339000000000002</v>
      </c>
      <c r="E21" s="61">
        <f t="shared" si="0"/>
        <v>10</v>
      </c>
      <c r="F21" s="60">
        <f>VLOOKUP($A21,'Return Data'!$B$7:$R$2292,11,0)</f>
        <v>17.205200000000001</v>
      </c>
      <c r="G21" s="61">
        <f t="shared" si="1"/>
        <v>6</v>
      </c>
      <c r="H21" s="60">
        <f>VLOOKUP($A21,'Return Data'!$B$7:$R$2292,12,0)</f>
        <v>6.4776999999999996</v>
      </c>
      <c r="I21" s="61">
        <f t="shared" si="2"/>
        <v>8</v>
      </c>
      <c r="J21" s="60">
        <f>VLOOKUP($A21,'Return Data'!$B$7:$R$2292,13,0)</f>
        <v>2.0602999999999998</v>
      </c>
      <c r="K21" s="61">
        <f t="shared" si="3"/>
        <v>9</v>
      </c>
      <c r="L21" s="60">
        <f>VLOOKUP($A21,'Return Data'!$B$7:$R$2292,17,0)</f>
        <v>23.629200000000001</v>
      </c>
      <c r="M21" s="61">
        <f t="shared" si="4"/>
        <v>11</v>
      </c>
      <c r="N21" s="60">
        <f>VLOOKUP($A21,'Return Data'!$B$7:$R$2292,14,0)</f>
        <v>19.805900000000001</v>
      </c>
      <c r="O21" s="61">
        <f>RANK(N21,N$8:N$21,0)</f>
        <v>6</v>
      </c>
      <c r="P21" s="60">
        <f>VLOOKUP($A21,'Return Data'!$B$7:$R$2292,15,0)</f>
        <v>13.7659</v>
      </c>
      <c r="Q21" s="61">
        <f>RANK(P21,P$8:P$21,0)</f>
        <v>2</v>
      </c>
      <c r="R21" s="60">
        <f>VLOOKUP($A21,'Return Data'!$B$7:$R$2292,16,0)</f>
        <v>13.506</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4.0370928571428575</v>
      </c>
      <c r="E23" s="69"/>
      <c r="F23" s="70">
        <f>AVERAGE(F8:F21)</f>
        <v>16.639235714285714</v>
      </c>
      <c r="G23" s="69"/>
      <c r="H23" s="70">
        <f>AVERAGE(H8:H21)</f>
        <v>7.3757000000000001</v>
      </c>
      <c r="I23" s="69"/>
      <c r="J23" s="70">
        <f>AVERAGE(J8:J21)</f>
        <v>3.4472285714285715</v>
      </c>
      <c r="K23" s="69"/>
      <c r="L23" s="70">
        <f>AVERAGE(L8:L21)</f>
        <v>27.432628571428577</v>
      </c>
      <c r="M23" s="69"/>
      <c r="N23" s="70">
        <f>AVERAGE(N8:N21)</f>
        <v>20.220007142857138</v>
      </c>
      <c r="O23" s="69"/>
      <c r="P23" s="70">
        <f>AVERAGE(P8:P21)</f>
        <v>11.094266666666664</v>
      </c>
      <c r="Q23" s="69"/>
      <c r="R23" s="70">
        <f>AVERAGE(R8:R21)</f>
        <v>15.371007142857144</v>
      </c>
      <c r="S23" s="71"/>
    </row>
    <row r="24" spans="1:21" s="63" customFormat="1" x14ac:dyDescent="0.3">
      <c r="A24" s="68" t="s">
        <v>28</v>
      </c>
      <c r="B24" s="69"/>
      <c r="C24" s="69"/>
      <c r="D24" s="70">
        <f>MIN(D8:D21)</f>
        <v>2.3797999999999999</v>
      </c>
      <c r="E24" s="69"/>
      <c r="F24" s="70">
        <f>MIN(F8:F21)</f>
        <v>13.1416</v>
      </c>
      <c r="G24" s="69"/>
      <c r="H24" s="70">
        <f>MIN(H8:H21)</f>
        <v>4.7812999999999999</v>
      </c>
      <c r="I24" s="69"/>
      <c r="J24" s="70">
        <f>MIN(J8:J21)</f>
        <v>-0.52900000000000003</v>
      </c>
      <c r="K24" s="69"/>
      <c r="L24" s="70">
        <f>MIN(L8:L21)</f>
        <v>21.3399</v>
      </c>
      <c r="M24" s="69"/>
      <c r="N24" s="70">
        <f>MIN(N8:N21)</f>
        <v>15.6958</v>
      </c>
      <c r="O24" s="69"/>
      <c r="P24" s="70">
        <f>MIN(P8:P21)</f>
        <v>4.4915000000000003</v>
      </c>
      <c r="Q24" s="69"/>
      <c r="R24" s="70">
        <f>MIN(R8:R21)</f>
        <v>10.3352</v>
      </c>
      <c r="S24" s="71"/>
    </row>
    <row r="25" spans="1:21" s="63" customFormat="1" ht="15" thickBot="1" x14ac:dyDescent="0.35">
      <c r="A25" s="72" t="s">
        <v>29</v>
      </c>
      <c r="B25" s="73"/>
      <c r="C25" s="73"/>
      <c r="D25" s="74">
        <f>MAX(D8:D21)</f>
        <v>6.6393000000000004</v>
      </c>
      <c r="E25" s="73"/>
      <c r="F25" s="74">
        <f>MAX(F8:F21)</f>
        <v>21.407399999999999</v>
      </c>
      <c r="G25" s="73"/>
      <c r="H25" s="74">
        <f>MAX(H8:H21)</f>
        <v>13.9884</v>
      </c>
      <c r="I25" s="73"/>
      <c r="J25" s="74">
        <f>MAX(J8:J21)</f>
        <v>11.073600000000001</v>
      </c>
      <c r="K25" s="73"/>
      <c r="L25" s="74">
        <f>MAX(L8:L21)</f>
        <v>39.768999999999998</v>
      </c>
      <c r="M25" s="73"/>
      <c r="N25" s="74">
        <f>MAX(N8:N21)</f>
        <v>27.0837</v>
      </c>
      <c r="O25" s="73"/>
      <c r="P25" s="74">
        <f>MAX(P8:P21)</f>
        <v>15.1724</v>
      </c>
      <c r="Q25" s="73"/>
      <c r="R25" s="74">
        <f>MAX(R8:R21)</f>
        <v>18.529199999999999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44881</v>
      </c>
      <c r="C8" s="60">
        <f>VLOOKUP($A8,'Return Data'!$B$7:$R$2292,4,0)</f>
        <v>289.01</v>
      </c>
      <c r="D8" s="60">
        <f>VLOOKUP($A8,'Return Data'!$B$7:$R$2292,10,0)</f>
        <v>5.4973999999999998</v>
      </c>
      <c r="E8" s="61">
        <f t="shared" ref="E8:E14" si="0">RANK(D8,D$8:D$14,0)</f>
        <v>1</v>
      </c>
      <c r="F8" s="60">
        <f>VLOOKUP($A8,'Return Data'!$B$7:$R$2292,11,0)</f>
        <v>17.3645</v>
      </c>
      <c r="G8" s="61">
        <f t="shared" ref="G8:G14" si="1">RANK(F8,F$8:F$14,0)</f>
        <v>2</v>
      </c>
      <c r="H8" s="60">
        <f>VLOOKUP($A8,'Return Data'!$B$7:$R$2292,12,0)</f>
        <v>9.1180000000000003</v>
      </c>
      <c r="I8" s="61">
        <f t="shared" ref="I8:I14" si="2">RANK(H8,H$8:H$14,0)</f>
        <v>3</v>
      </c>
      <c r="J8" s="60">
        <f>VLOOKUP($A8,'Return Data'!$B$7:$R$2292,13,0)</f>
        <v>3.8595999999999999</v>
      </c>
      <c r="K8" s="61">
        <f t="shared" ref="K8:K14" si="3">RANK(J8,J$8:J$14,0)</f>
        <v>4</v>
      </c>
      <c r="L8" s="60">
        <f>VLOOKUP($A8,'Return Data'!$B$7:$R$2292,17,0)</f>
        <v>26.3386</v>
      </c>
      <c r="M8" s="61">
        <f>RANK(L8,L$8:L$14,0)</f>
        <v>3</v>
      </c>
      <c r="N8" s="60">
        <f>VLOOKUP($A8,'Return Data'!$B$7:$R$2292,14,0)</f>
        <v>20.012899999999998</v>
      </c>
      <c r="O8" s="61">
        <f>RANK(N8,N$8:N$14,0)</f>
        <v>3</v>
      </c>
      <c r="P8" s="60">
        <f>VLOOKUP($A8,'Return Data'!$B$7:$R$2292,15,0)</f>
        <v>9.6967999999999996</v>
      </c>
      <c r="Q8" s="61">
        <f>RANK(P8,P$8:P$14,0)</f>
        <v>5</v>
      </c>
      <c r="R8" s="60">
        <f>VLOOKUP($A8,'Return Data'!$B$7:$R$2292,16,0)</f>
        <v>11.8643</v>
      </c>
      <c r="S8" s="62">
        <f t="shared" ref="S8:S14" si="4">RANK(R8,R$8:R$14,0)</f>
        <v>7</v>
      </c>
    </row>
    <row r="9" spans="1:20" x14ac:dyDescent="0.3">
      <c r="A9" s="58" t="s">
        <v>1730</v>
      </c>
      <c r="B9" s="59">
        <f>VLOOKUP($A9,'Return Data'!$B$7:$R$2292,3,0)</f>
        <v>44881</v>
      </c>
      <c r="C9" s="60">
        <f>VLOOKUP($A9,'Return Data'!$B$7:$R$2292,4,0)</f>
        <v>15.827999999999999</v>
      </c>
      <c r="D9" s="60">
        <f>VLOOKUP($A9,'Return Data'!$B$7:$R$2292,10,0)</f>
        <v>3.8582999999999998</v>
      </c>
      <c r="E9" s="61">
        <f t="shared" si="0"/>
        <v>3</v>
      </c>
      <c r="F9" s="60">
        <f>VLOOKUP($A9,'Return Data'!$B$7:$R$2292,11,0)</f>
        <v>16.168800000000001</v>
      </c>
      <c r="G9" s="61">
        <f t="shared" si="1"/>
        <v>3</v>
      </c>
      <c r="H9" s="60">
        <f>VLOOKUP($A9,'Return Data'!$B$7:$R$2292,12,0)</f>
        <v>10.016</v>
      </c>
      <c r="I9" s="61">
        <f t="shared" si="2"/>
        <v>1</v>
      </c>
      <c r="J9" s="60">
        <f>VLOOKUP($A9,'Return Data'!$B$7:$R$2292,13,0)</f>
        <v>7.1994999999999996</v>
      </c>
      <c r="K9" s="61">
        <f t="shared" si="3"/>
        <v>2</v>
      </c>
      <c r="L9" s="60"/>
      <c r="M9" s="61"/>
      <c r="N9" s="60"/>
      <c r="O9" s="61"/>
      <c r="P9" s="60"/>
      <c r="Q9" s="61"/>
      <c r="R9" s="60">
        <f>VLOOKUP($A9,'Return Data'!$B$7:$R$2292,16,0)</f>
        <v>27.140599999999999</v>
      </c>
      <c r="S9" s="62">
        <f t="shared" si="4"/>
        <v>1</v>
      </c>
    </row>
    <row r="10" spans="1:20" x14ac:dyDescent="0.3">
      <c r="A10" s="58" t="s">
        <v>739</v>
      </c>
      <c r="B10" s="59">
        <f>VLOOKUP($A10,'Return Data'!$B$7:$R$2292,3,0)</f>
        <v>44881</v>
      </c>
      <c r="C10" s="60">
        <f>VLOOKUP($A10,'Return Data'!$B$7:$R$2292,4,0)</f>
        <v>31.68</v>
      </c>
      <c r="D10" s="60">
        <f>VLOOKUP($A10,'Return Data'!$B$7:$R$2292,10,0)</f>
        <v>5.3190999999999997</v>
      </c>
      <c r="E10" s="61">
        <f t="shared" si="0"/>
        <v>2</v>
      </c>
      <c r="F10" s="60">
        <f>VLOOKUP($A10,'Return Data'!$B$7:$R$2292,11,0)</f>
        <v>17.376799999999999</v>
      </c>
      <c r="G10" s="61">
        <f t="shared" si="1"/>
        <v>1</v>
      </c>
      <c r="H10" s="60">
        <f>VLOOKUP($A10,'Return Data'!$B$7:$R$2292,12,0)</f>
        <v>9.8855000000000004</v>
      </c>
      <c r="I10" s="61">
        <f t="shared" si="2"/>
        <v>2</v>
      </c>
      <c r="J10" s="60">
        <f>VLOOKUP($A10,'Return Data'!$B$7:$R$2292,13,0)</f>
        <v>10.691800000000001</v>
      </c>
      <c r="K10" s="61">
        <f t="shared" si="3"/>
        <v>1</v>
      </c>
      <c r="L10" s="60">
        <f>VLOOKUP($A10,'Return Data'!$B$7:$R$2292,17,0)</f>
        <v>38.756599999999999</v>
      </c>
      <c r="M10" s="61">
        <f>RANK(L10,L$8:L$14,0)</f>
        <v>1</v>
      </c>
      <c r="N10" s="60">
        <f>VLOOKUP($A10,'Return Data'!$B$7:$R$2292,14,0)</f>
        <v>24.8217</v>
      </c>
      <c r="O10" s="61">
        <f>RANK(N10,N$8:N$14,0)</f>
        <v>2</v>
      </c>
      <c r="P10" s="60">
        <f>VLOOKUP($A10,'Return Data'!$B$7:$R$2292,15,0)</f>
        <v>11.802300000000001</v>
      </c>
      <c r="Q10" s="61">
        <f>RANK(P10,P$8:P$14,0)</f>
        <v>4</v>
      </c>
      <c r="R10" s="60">
        <f>VLOOKUP($A10,'Return Data'!$B$7:$R$2292,16,0)</f>
        <v>14.5116</v>
      </c>
      <c r="S10" s="62">
        <f t="shared" si="4"/>
        <v>4</v>
      </c>
    </row>
    <row r="11" spans="1:20" x14ac:dyDescent="0.3">
      <c r="A11" s="58" t="s">
        <v>740</v>
      </c>
      <c r="B11" s="59">
        <f>VLOOKUP($A11,'Return Data'!$B$7:$R$2292,3,0)</f>
        <v>44881</v>
      </c>
      <c r="C11" s="60">
        <f>VLOOKUP($A11,'Return Data'!$B$7:$R$2292,4,0)</f>
        <v>18.420000000000002</v>
      </c>
      <c r="D11" s="60">
        <f>VLOOKUP($A11,'Return Data'!$B$7:$R$2292,10,0)</f>
        <v>0.65569999999999995</v>
      </c>
      <c r="E11" s="61">
        <f t="shared" si="0"/>
        <v>6</v>
      </c>
      <c r="F11" s="60">
        <f>VLOOKUP($A11,'Return Data'!$B$7:$R$2292,11,0)</f>
        <v>13.0755</v>
      </c>
      <c r="G11" s="61">
        <f t="shared" si="1"/>
        <v>5</v>
      </c>
      <c r="H11" s="60">
        <f>VLOOKUP($A11,'Return Data'!$B$7:$R$2292,12,0)</f>
        <v>3.8331</v>
      </c>
      <c r="I11" s="61">
        <f t="shared" si="2"/>
        <v>6</v>
      </c>
      <c r="J11" s="60">
        <f>VLOOKUP($A11,'Return Data'!$B$7:$R$2292,13,0)</f>
        <v>-0.54</v>
      </c>
      <c r="K11" s="61">
        <f t="shared" si="3"/>
        <v>6</v>
      </c>
      <c r="L11" s="60">
        <f>VLOOKUP($A11,'Return Data'!$B$7:$R$2292,17,0)</f>
        <v>21.006799999999998</v>
      </c>
      <c r="M11" s="61">
        <f>RANK(L11,L$8:L$14,0)</f>
        <v>6</v>
      </c>
      <c r="N11" s="60">
        <f>VLOOKUP($A11,'Return Data'!$B$7:$R$2292,14,0)</f>
        <v>19.110099999999999</v>
      </c>
      <c r="O11" s="61">
        <f>RANK(N11,N$8:N$14,0)</f>
        <v>4</v>
      </c>
      <c r="P11" s="60"/>
      <c r="Q11" s="61"/>
      <c r="R11" s="60">
        <f>VLOOKUP($A11,'Return Data'!$B$7:$R$2292,16,0)</f>
        <v>16.923999999999999</v>
      </c>
      <c r="S11" s="62">
        <f t="shared" si="4"/>
        <v>2</v>
      </c>
    </row>
    <row r="12" spans="1:20" x14ac:dyDescent="0.3">
      <c r="A12" s="58" t="s">
        <v>1903</v>
      </c>
      <c r="B12" s="59">
        <f>VLOOKUP($A12,'Return Data'!$B$7:$R$2292,3,0)</f>
        <v>44881</v>
      </c>
      <c r="C12" s="60">
        <f>VLOOKUP($A12,'Return Data'!$B$7:$R$2292,4,0)</f>
        <v>93.801199999999994</v>
      </c>
      <c r="D12" s="60">
        <f>VLOOKUP($A12,'Return Data'!$B$7:$R$2292,10,0)</f>
        <v>3.1255999999999999</v>
      </c>
      <c r="E12" s="61">
        <f t="shared" si="0"/>
        <v>4</v>
      </c>
      <c r="F12" s="60">
        <f>VLOOKUP($A12,'Return Data'!$B$7:$R$2292,11,0)</f>
        <v>13.1921</v>
      </c>
      <c r="G12" s="61">
        <f t="shared" si="1"/>
        <v>4</v>
      </c>
      <c r="H12" s="60">
        <f>VLOOKUP($A12,'Return Data'!$B$7:$R$2292,12,0)</f>
        <v>5.3220999999999998</v>
      </c>
      <c r="I12" s="61">
        <f t="shared" si="2"/>
        <v>5</v>
      </c>
      <c r="J12" s="60">
        <f>VLOOKUP($A12,'Return Data'!$B$7:$R$2292,13,0)</f>
        <v>2.3584000000000001</v>
      </c>
      <c r="K12" s="61">
        <f t="shared" si="3"/>
        <v>5</v>
      </c>
      <c r="L12" s="60">
        <f>VLOOKUP($A12,'Return Data'!$B$7:$R$2292,17,0)</f>
        <v>22.9956</v>
      </c>
      <c r="M12" s="61">
        <f>RANK(L12,L$8:L$14,0)</f>
        <v>4</v>
      </c>
      <c r="N12" s="60">
        <f>VLOOKUP($A12,'Return Data'!$B$7:$R$2292,14,0)</f>
        <v>18.6462</v>
      </c>
      <c r="O12" s="61">
        <f>RANK(N12,N$8:N$14,0)</f>
        <v>5</v>
      </c>
      <c r="P12" s="60">
        <f>VLOOKUP($A12,'Return Data'!$B$7:$R$2292,15,0)</f>
        <v>12.1304</v>
      </c>
      <c r="Q12" s="61">
        <f>RANK(P12,P$8:P$14,0)</f>
        <v>2</v>
      </c>
      <c r="R12" s="60">
        <f>VLOOKUP($A12,'Return Data'!$B$7:$R$2292,16,0)</f>
        <v>13.666499999999999</v>
      </c>
      <c r="S12" s="62">
        <f t="shared" si="4"/>
        <v>5</v>
      </c>
    </row>
    <row r="13" spans="1:20" x14ac:dyDescent="0.3">
      <c r="A13" s="58" t="s">
        <v>743</v>
      </c>
      <c r="B13" s="59">
        <f>VLOOKUP($A13,'Return Data'!$B$7:$R$2292,3,0)</f>
        <v>44881</v>
      </c>
      <c r="C13" s="60">
        <f>VLOOKUP($A13,'Return Data'!$B$7:$R$2292,4,0)</f>
        <v>92.960499999999996</v>
      </c>
      <c r="D13" s="60">
        <f>VLOOKUP($A13,'Return Data'!$B$7:$R$2292,10,0)</f>
        <v>1.6636</v>
      </c>
      <c r="E13" s="61">
        <f t="shared" si="0"/>
        <v>5</v>
      </c>
      <c r="F13" s="60">
        <f>VLOOKUP($A13,'Return Data'!$B$7:$R$2292,11,0)</f>
        <v>8.6449999999999996</v>
      </c>
      <c r="G13" s="61">
        <f t="shared" si="1"/>
        <v>7</v>
      </c>
      <c r="H13" s="60">
        <f>VLOOKUP($A13,'Return Data'!$B$7:$R$2292,12,0)</f>
        <v>6.4303999999999997</v>
      </c>
      <c r="I13" s="61">
        <f t="shared" si="2"/>
        <v>4</v>
      </c>
      <c r="J13" s="60">
        <f>VLOOKUP($A13,'Return Data'!$B$7:$R$2292,13,0)</f>
        <v>5.3070000000000004</v>
      </c>
      <c r="K13" s="61">
        <f t="shared" si="3"/>
        <v>3</v>
      </c>
      <c r="L13" s="60">
        <f>VLOOKUP($A13,'Return Data'!$B$7:$R$2292,17,0)</f>
        <v>32.9099</v>
      </c>
      <c r="M13" s="61">
        <f>RANK(L13,L$8:L$14,0)</f>
        <v>2</v>
      </c>
      <c r="N13" s="60">
        <f>VLOOKUP($A13,'Return Data'!$B$7:$R$2292,14,0)</f>
        <v>25.1783</v>
      </c>
      <c r="O13" s="61">
        <f>RANK(N13,N$8:N$14,0)</f>
        <v>1</v>
      </c>
      <c r="P13" s="60">
        <f>VLOOKUP($A13,'Return Data'!$B$7:$R$2292,15,0)</f>
        <v>14.3969</v>
      </c>
      <c r="Q13" s="61">
        <f>RANK(P13,P$8:P$14,0)</f>
        <v>1</v>
      </c>
      <c r="R13" s="60">
        <f>VLOOKUP($A13,'Return Data'!$B$7:$R$2292,16,0)</f>
        <v>14.9971</v>
      </c>
      <c r="S13" s="62">
        <f t="shared" si="4"/>
        <v>3</v>
      </c>
    </row>
    <row r="14" spans="1:20" x14ac:dyDescent="0.3">
      <c r="A14" s="58" t="s">
        <v>744</v>
      </c>
      <c r="B14" s="59">
        <f>VLOOKUP($A14,'Return Data'!$B$7:$R$2292,3,0)</f>
        <v>44881</v>
      </c>
      <c r="C14" s="60">
        <f>VLOOKUP($A14,'Return Data'!$B$7:$R$2292,4,0)</f>
        <v>110.51860000000001</v>
      </c>
      <c r="D14" s="60">
        <f>VLOOKUP($A14,'Return Data'!$B$7:$R$2292,10,0)</f>
        <v>3.44E-2</v>
      </c>
      <c r="E14" s="61">
        <f t="shared" si="0"/>
        <v>7</v>
      </c>
      <c r="F14" s="60">
        <f>VLOOKUP($A14,'Return Data'!$B$7:$R$2292,11,0)</f>
        <v>8.9074000000000009</v>
      </c>
      <c r="G14" s="61">
        <f t="shared" si="1"/>
        <v>6</v>
      </c>
      <c r="H14" s="60">
        <f>VLOOKUP($A14,'Return Data'!$B$7:$R$2292,12,0)</f>
        <v>1.2305999999999999</v>
      </c>
      <c r="I14" s="61">
        <f t="shared" si="2"/>
        <v>7</v>
      </c>
      <c r="J14" s="60">
        <f>VLOOKUP($A14,'Return Data'!$B$7:$R$2292,13,0)</f>
        <v>-5.6776</v>
      </c>
      <c r="K14" s="61">
        <f t="shared" si="3"/>
        <v>7</v>
      </c>
      <c r="L14" s="60">
        <f>VLOOKUP($A14,'Return Data'!$B$7:$R$2292,17,0)</f>
        <v>22.162500000000001</v>
      </c>
      <c r="M14" s="61">
        <f>RANK(L14,L$8:L$14,0)</f>
        <v>5</v>
      </c>
      <c r="N14" s="60">
        <f>VLOOKUP($A14,'Return Data'!$B$7:$R$2292,14,0)</f>
        <v>17.374300000000002</v>
      </c>
      <c r="O14" s="61">
        <f>RANK(N14,N$8:N$14,0)</f>
        <v>6</v>
      </c>
      <c r="P14" s="60">
        <f>VLOOKUP($A14,'Return Data'!$B$7:$R$2292,15,0)</f>
        <v>11.8581</v>
      </c>
      <c r="Q14" s="61">
        <f>RANK(P14,P$8:P$14,0)</f>
        <v>3</v>
      </c>
      <c r="R14" s="60">
        <f>VLOOKUP($A14,'Return Data'!$B$7:$R$2292,16,0)</f>
        <v>12.408200000000001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2.8791571428571423</v>
      </c>
      <c r="E16" s="69"/>
      <c r="F16" s="70">
        <f>AVERAGE(F8:F14)</f>
        <v>13.532871428571427</v>
      </c>
      <c r="G16" s="69"/>
      <c r="H16" s="70">
        <f>AVERAGE(H8:H14)</f>
        <v>6.5479571428571433</v>
      </c>
      <c r="I16" s="69"/>
      <c r="J16" s="70">
        <f>AVERAGE(J8:J14)</f>
        <v>3.3141000000000003</v>
      </c>
      <c r="K16" s="69"/>
      <c r="L16" s="70">
        <f>AVERAGE(L8:L14)</f>
        <v>27.361666666666665</v>
      </c>
      <c r="M16" s="69"/>
      <c r="N16" s="70">
        <f>AVERAGE(N8:N14)</f>
        <v>20.857250000000004</v>
      </c>
      <c r="O16" s="69"/>
      <c r="P16" s="70">
        <f>AVERAGE(P8:P14)</f>
        <v>11.976900000000001</v>
      </c>
      <c r="Q16" s="69"/>
      <c r="R16" s="70">
        <f>AVERAGE(R8:R14)</f>
        <v>15.930328571428573</v>
      </c>
      <c r="S16" s="71"/>
    </row>
    <row r="17" spans="1:19" x14ac:dyDescent="0.3">
      <c r="A17" s="68" t="s">
        <v>28</v>
      </c>
      <c r="B17" s="69"/>
      <c r="C17" s="69"/>
      <c r="D17" s="70">
        <f>MIN(D8:D14)</f>
        <v>3.44E-2</v>
      </c>
      <c r="E17" s="69"/>
      <c r="F17" s="70">
        <f>MIN(F8:F14)</f>
        <v>8.6449999999999996</v>
      </c>
      <c r="G17" s="69"/>
      <c r="H17" s="70">
        <f>MIN(H8:H14)</f>
        <v>1.2305999999999999</v>
      </c>
      <c r="I17" s="69"/>
      <c r="J17" s="70">
        <f>MIN(J8:J14)</f>
        <v>-5.6776</v>
      </c>
      <c r="K17" s="69"/>
      <c r="L17" s="70">
        <f>MIN(L8:L14)</f>
        <v>21.006799999999998</v>
      </c>
      <c r="M17" s="69"/>
      <c r="N17" s="70">
        <f>MIN(N8:N14)</f>
        <v>17.374300000000002</v>
      </c>
      <c r="O17" s="69"/>
      <c r="P17" s="70">
        <f>MIN(P8:P14)</f>
        <v>9.6967999999999996</v>
      </c>
      <c r="Q17" s="69"/>
      <c r="R17" s="70">
        <f>MIN(R8:R14)</f>
        <v>11.8643</v>
      </c>
      <c r="S17" s="71"/>
    </row>
    <row r="18" spans="1:19" ht="15" thickBot="1" x14ac:dyDescent="0.35">
      <c r="A18" s="72" t="s">
        <v>29</v>
      </c>
      <c r="B18" s="73"/>
      <c r="C18" s="73"/>
      <c r="D18" s="74">
        <f>MAX(D8:D14)</f>
        <v>5.4973999999999998</v>
      </c>
      <c r="E18" s="73"/>
      <c r="F18" s="74">
        <f>MAX(F8:F14)</f>
        <v>17.376799999999999</v>
      </c>
      <c r="G18" s="73"/>
      <c r="H18" s="74">
        <f>MAX(H8:H14)</f>
        <v>10.016</v>
      </c>
      <c r="I18" s="73"/>
      <c r="J18" s="74">
        <f>MAX(J8:J14)</f>
        <v>10.691800000000001</v>
      </c>
      <c r="K18" s="73"/>
      <c r="L18" s="74">
        <f>MAX(L8:L14)</f>
        <v>38.756599999999999</v>
      </c>
      <c r="M18" s="73"/>
      <c r="N18" s="74">
        <f>MAX(N8:N14)</f>
        <v>25.1783</v>
      </c>
      <c r="O18" s="73"/>
      <c r="P18" s="74">
        <f>MAX(P8:P14)</f>
        <v>14.3969</v>
      </c>
      <c r="Q18" s="73"/>
      <c r="R18" s="74">
        <f>MAX(R8:R14)</f>
        <v>27.140599999999999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44881</v>
      </c>
      <c r="C8" s="60">
        <f>VLOOKUP($A8,'Return Data'!$B$7:$R$2292,4,0)</f>
        <v>268.72000000000003</v>
      </c>
      <c r="D8" s="60">
        <f>VLOOKUP($A8,'Return Data'!$B$7:$R$2292,10,0)</f>
        <v>5.3266999999999998</v>
      </c>
      <c r="E8" s="61">
        <f t="shared" ref="E8:E14" si="0">RANK(D8,D$8:D$14,0)</f>
        <v>1</v>
      </c>
      <c r="F8" s="60">
        <f>VLOOKUP($A8,'Return Data'!$B$7:$R$2292,11,0)</f>
        <v>16.966999999999999</v>
      </c>
      <c r="G8" s="61">
        <f t="shared" ref="G8:G14" si="1">RANK(F8,F$8:F$14,0)</f>
        <v>1</v>
      </c>
      <c r="H8" s="60">
        <f>VLOOKUP($A8,'Return Data'!$B$7:$R$2292,12,0)</f>
        <v>8.5036000000000005</v>
      </c>
      <c r="I8" s="61">
        <f t="shared" ref="I8:I14" si="2">RANK(H8,H$8:H$14,0)</f>
        <v>3</v>
      </c>
      <c r="J8" s="60">
        <f>VLOOKUP($A8,'Return Data'!$B$7:$R$2292,13,0)</f>
        <v>3.0802999999999998</v>
      </c>
      <c r="K8" s="61">
        <f t="shared" ref="K8:K14" si="3">RANK(J8,J$8:J$14,0)</f>
        <v>4</v>
      </c>
      <c r="L8" s="60">
        <f>VLOOKUP($A8,'Return Data'!$B$7:$R$2292,17,0)</f>
        <v>25.468800000000002</v>
      </c>
      <c r="M8" s="61">
        <f>RANK(L8,L$8:L$14,0)</f>
        <v>3</v>
      </c>
      <c r="N8" s="60">
        <f>VLOOKUP($A8,'Return Data'!$B$7:$R$2292,14,0)</f>
        <v>19.174700000000001</v>
      </c>
      <c r="O8" s="61">
        <f>RANK(N8,N$8:N$14,0)</f>
        <v>3</v>
      </c>
      <c r="P8" s="60">
        <f>VLOOKUP($A8,'Return Data'!$B$7:$R$2292,15,0)</f>
        <v>8.9350000000000005</v>
      </c>
      <c r="Q8" s="61">
        <f>RANK(P8,P$8:P$14,0)</f>
        <v>5</v>
      </c>
      <c r="R8" s="60">
        <f>VLOOKUP($A8,'Return Data'!$B$7:$R$2292,16,0)</f>
        <v>18.104600000000001</v>
      </c>
      <c r="S8" s="62">
        <f t="shared" ref="S8:S14" si="4">RANK(R8,R$8:R$14,0)</f>
        <v>2</v>
      </c>
    </row>
    <row r="9" spans="1:20" x14ac:dyDescent="0.3">
      <c r="A9" s="58" t="s">
        <v>1731</v>
      </c>
      <c r="B9" s="59">
        <f>VLOOKUP($A9,'Return Data'!$B$7:$R$2292,3,0)</f>
        <v>44881</v>
      </c>
      <c r="C9" s="60">
        <f>VLOOKUP($A9,'Return Data'!$B$7:$R$2292,4,0)</f>
        <v>15.334</v>
      </c>
      <c r="D9" s="60">
        <f>VLOOKUP($A9,'Return Data'!$B$7:$R$2292,10,0)</f>
        <v>3.4403999999999999</v>
      </c>
      <c r="E9" s="61">
        <f t="shared" si="0"/>
        <v>3</v>
      </c>
      <c r="F9" s="60">
        <f>VLOOKUP($A9,'Return Data'!$B$7:$R$2292,11,0)</f>
        <v>15.241199999999999</v>
      </c>
      <c r="G9" s="61">
        <f t="shared" si="1"/>
        <v>3</v>
      </c>
      <c r="H9" s="60">
        <f>VLOOKUP($A9,'Return Data'!$B$7:$R$2292,12,0)</f>
        <v>8.7132000000000005</v>
      </c>
      <c r="I9" s="61">
        <f t="shared" si="2"/>
        <v>1</v>
      </c>
      <c r="J9" s="60">
        <f>VLOOKUP($A9,'Return Data'!$B$7:$R$2292,13,0)</f>
        <v>5.4752999999999998</v>
      </c>
      <c r="K9" s="61">
        <f t="shared" si="3"/>
        <v>2</v>
      </c>
      <c r="L9" s="60"/>
      <c r="M9" s="61"/>
      <c r="N9" s="60"/>
      <c r="O9" s="61"/>
      <c r="P9" s="60"/>
      <c r="Q9" s="61"/>
      <c r="R9" s="60">
        <f>VLOOKUP($A9,'Return Data'!$B$7:$R$2292,16,0)</f>
        <v>25.049900000000001</v>
      </c>
      <c r="S9" s="62">
        <f t="shared" si="4"/>
        <v>1</v>
      </c>
    </row>
    <row r="10" spans="1:20" x14ac:dyDescent="0.3">
      <c r="A10" s="58" t="s">
        <v>738</v>
      </c>
      <c r="B10" s="59">
        <f>VLOOKUP($A10,'Return Data'!$B$7:$R$2292,3,0)</f>
        <v>44881</v>
      </c>
      <c r="C10" s="60">
        <f>VLOOKUP($A10,'Return Data'!$B$7:$R$2292,4,0)</f>
        <v>29.46</v>
      </c>
      <c r="D10" s="60">
        <f>VLOOKUP($A10,'Return Data'!$B$7:$R$2292,10,0)</f>
        <v>4.9145000000000003</v>
      </c>
      <c r="E10" s="61">
        <f t="shared" si="0"/>
        <v>2</v>
      </c>
      <c r="F10" s="60">
        <f>VLOOKUP($A10,'Return Data'!$B$7:$R$2292,11,0)</f>
        <v>16.488700000000001</v>
      </c>
      <c r="G10" s="61">
        <f t="shared" si="1"/>
        <v>2</v>
      </c>
      <c r="H10" s="60">
        <f>VLOOKUP($A10,'Return Data'!$B$7:$R$2292,12,0)</f>
        <v>8.6684000000000001</v>
      </c>
      <c r="I10" s="61">
        <f t="shared" si="2"/>
        <v>2</v>
      </c>
      <c r="J10" s="60">
        <f>VLOOKUP($A10,'Return Data'!$B$7:$R$2292,13,0)</f>
        <v>9.1111000000000004</v>
      </c>
      <c r="K10" s="61">
        <f t="shared" si="3"/>
        <v>1</v>
      </c>
      <c r="L10" s="60">
        <f>VLOOKUP($A10,'Return Data'!$B$7:$R$2292,17,0)</f>
        <v>37.024099999999997</v>
      </c>
      <c r="M10" s="61">
        <f>RANK(L10,L$8:L$14,0)</f>
        <v>1</v>
      </c>
      <c r="N10" s="60">
        <f>VLOOKUP($A10,'Return Data'!$B$7:$R$2292,14,0)</f>
        <v>23.478300000000001</v>
      </c>
      <c r="O10" s="61">
        <f>RANK(N10,N$8:N$14,0)</f>
        <v>2</v>
      </c>
      <c r="P10" s="60">
        <f>VLOOKUP($A10,'Return Data'!$B$7:$R$2292,15,0)</f>
        <v>10.7079</v>
      </c>
      <c r="Q10" s="61">
        <f>RANK(P10,P$8:P$14,0)</f>
        <v>4</v>
      </c>
      <c r="R10" s="60">
        <f>VLOOKUP($A10,'Return Data'!$B$7:$R$2292,16,0)</f>
        <v>13.5381</v>
      </c>
      <c r="S10" s="62">
        <f t="shared" si="4"/>
        <v>6</v>
      </c>
    </row>
    <row r="11" spans="1:20" x14ac:dyDescent="0.3">
      <c r="A11" s="58" t="s">
        <v>741</v>
      </c>
      <c r="B11" s="59">
        <f>VLOOKUP($A11,'Return Data'!$B$7:$R$2292,3,0)</f>
        <v>44881</v>
      </c>
      <c r="C11" s="60">
        <f>VLOOKUP($A11,'Return Data'!$B$7:$R$2292,4,0)</f>
        <v>17.54</v>
      </c>
      <c r="D11" s="60">
        <f>VLOOKUP($A11,'Return Data'!$B$7:$R$2292,10,0)</f>
        <v>0.4007</v>
      </c>
      <c r="E11" s="61">
        <f t="shared" si="0"/>
        <v>6</v>
      </c>
      <c r="F11" s="60">
        <f>VLOOKUP($A11,'Return Data'!$B$7:$R$2292,11,0)</f>
        <v>12.507999999999999</v>
      </c>
      <c r="G11" s="61">
        <f t="shared" si="1"/>
        <v>5</v>
      </c>
      <c r="H11" s="60">
        <f>VLOOKUP($A11,'Return Data'!$B$7:$R$2292,12,0)</f>
        <v>3.0552000000000001</v>
      </c>
      <c r="I11" s="61">
        <f t="shared" si="2"/>
        <v>6</v>
      </c>
      <c r="J11" s="60">
        <f>VLOOKUP($A11,'Return Data'!$B$7:$R$2292,13,0)</f>
        <v>-1.516</v>
      </c>
      <c r="K11" s="61">
        <f t="shared" si="3"/>
        <v>6</v>
      </c>
      <c r="L11" s="60">
        <f>VLOOKUP($A11,'Return Data'!$B$7:$R$2292,17,0)</f>
        <v>19.815300000000001</v>
      </c>
      <c r="M11" s="61">
        <f>RANK(L11,L$8:L$14,0)</f>
        <v>6</v>
      </c>
      <c r="N11" s="60">
        <f>VLOOKUP($A11,'Return Data'!$B$7:$R$2292,14,0)</f>
        <v>17.800799999999999</v>
      </c>
      <c r="O11" s="61">
        <f>RANK(N11,N$8:N$14,0)</f>
        <v>5</v>
      </c>
      <c r="P11" s="60"/>
      <c r="Q11" s="61"/>
      <c r="R11" s="60">
        <f>VLOOKUP($A11,'Return Data'!$B$7:$R$2292,16,0)</f>
        <v>15.4681</v>
      </c>
      <c r="S11" s="62">
        <f t="shared" si="4"/>
        <v>3</v>
      </c>
    </row>
    <row r="12" spans="1:20" x14ac:dyDescent="0.3">
      <c r="A12" s="58" t="s">
        <v>1902</v>
      </c>
      <c r="B12" s="59">
        <f>VLOOKUP($A12,'Return Data'!$B$7:$R$2292,3,0)</f>
        <v>44881</v>
      </c>
      <c r="C12" s="60">
        <f>VLOOKUP($A12,'Return Data'!$B$7:$R$2292,4,0)</f>
        <v>88.904499999999999</v>
      </c>
      <c r="D12" s="60">
        <f>VLOOKUP($A12,'Return Data'!$B$7:$R$2292,10,0)</f>
        <v>2.9251999999999998</v>
      </c>
      <c r="E12" s="61">
        <f t="shared" si="0"/>
        <v>4</v>
      </c>
      <c r="F12" s="60">
        <f>VLOOKUP($A12,'Return Data'!$B$7:$R$2292,11,0)</f>
        <v>12.742800000000001</v>
      </c>
      <c r="G12" s="61">
        <f t="shared" si="1"/>
        <v>4</v>
      </c>
      <c r="H12" s="60">
        <f>VLOOKUP($A12,'Return Data'!$B$7:$R$2292,12,0)</f>
        <v>4.66</v>
      </c>
      <c r="I12" s="61">
        <f t="shared" si="2"/>
        <v>5</v>
      </c>
      <c r="J12" s="60">
        <f>VLOOKUP($A12,'Return Data'!$B$7:$R$2292,13,0)</f>
        <v>1.5587</v>
      </c>
      <c r="K12" s="61">
        <f t="shared" si="3"/>
        <v>5</v>
      </c>
      <c r="L12" s="60">
        <f>VLOOKUP($A12,'Return Data'!$B$7:$R$2292,17,0)</f>
        <v>22.249400000000001</v>
      </c>
      <c r="M12" s="61">
        <f>RANK(L12,L$8:L$14,0)</f>
        <v>4</v>
      </c>
      <c r="N12" s="60">
        <f>VLOOKUP($A12,'Return Data'!$B$7:$R$2292,14,0)</f>
        <v>17.9572</v>
      </c>
      <c r="O12" s="61">
        <f>RANK(N12,N$8:N$14,0)</f>
        <v>4</v>
      </c>
      <c r="P12" s="60">
        <f>VLOOKUP($A12,'Return Data'!$B$7:$R$2292,15,0)</f>
        <v>11.436500000000001</v>
      </c>
      <c r="Q12" s="61">
        <f>RANK(P12,P$8:P$14,0)</f>
        <v>2</v>
      </c>
      <c r="R12" s="60">
        <f>VLOOKUP($A12,'Return Data'!$B$7:$R$2292,16,0)</f>
        <v>12.8316</v>
      </c>
      <c r="S12" s="62">
        <f t="shared" si="4"/>
        <v>7</v>
      </c>
    </row>
    <row r="13" spans="1:20" x14ac:dyDescent="0.3">
      <c r="A13" s="58" t="s">
        <v>742</v>
      </c>
      <c r="B13" s="59">
        <f>VLOOKUP($A13,'Return Data'!$B$7:$R$2292,3,0)</f>
        <v>44881</v>
      </c>
      <c r="C13" s="60">
        <f>VLOOKUP($A13,'Return Data'!$B$7:$R$2292,4,0)</f>
        <v>86.865200000000002</v>
      </c>
      <c r="D13" s="60">
        <f>VLOOKUP($A13,'Return Data'!$B$7:$R$2292,10,0)</f>
        <v>1.4814000000000001</v>
      </c>
      <c r="E13" s="61">
        <f t="shared" si="0"/>
        <v>5</v>
      </c>
      <c r="F13" s="60">
        <f>VLOOKUP($A13,'Return Data'!$B$7:$R$2292,11,0)</f>
        <v>8.2593999999999994</v>
      </c>
      <c r="G13" s="61">
        <f t="shared" si="1"/>
        <v>7</v>
      </c>
      <c r="H13" s="60">
        <f>VLOOKUP($A13,'Return Data'!$B$7:$R$2292,12,0)</f>
        <v>5.8795999999999999</v>
      </c>
      <c r="I13" s="61">
        <f t="shared" si="2"/>
        <v>4</v>
      </c>
      <c r="J13" s="60">
        <f>VLOOKUP($A13,'Return Data'!$B$7:$R$2292,13,0)</f>
        <v>4.5881999999999996</v>
      </c>
      <c r="K13" s="61">
        <f t="shared" si="3"/>
        <v>3</v>
      </c>
      <c r="L13" s="60">
        <f>VLOOKUP($A13,'Return Data'!$B$7:$R$2292,17,0)</f>
        <v>31.961200000000002</v>
      </c>
      <c r="M13" s="61">
        <f>RANK(L13,L$8:L$14,0)</f>
        <v>2</v>
      </c>
      <c r="N13" s="60">
        <f>VLOOKUP($A13,'Return Data'!$B$7:$R$2292,14,0)</f>
        <v>24.124500000000001</v>
      </c>
      <c r="O13" s="61">
        <f>RANK(N13,N$8:N$14,0)</f>
        <v>1</v>
      </c>
      <c r="P13" s="60">
        <f>VLOOKUP($A13,'Return Data'!$B$7:$R$2292,15,0)</f>
        <v>13.520799999999999</v>
      </c>
      <c r="Q13" s="61">
        <f>RANK(P13,P$8:P$14,0)</f>
        <v>1</v>
      </c>
      <c r="R13" s="60">
        <f>VLOOKUP($A13,'Return Data'!$B$7:$R$2292,16,0)</f>
        <v>13.99</v>
      </c>
      <c r="S13" s="62">
        <f t="shared" si="4"/>
        <v>5</v>
      </c>
    </row>
    <row r="14" spans="1:20" x14ac:dyDescent="0.3">
      <c r="A14" s="58" t="s">
        <v>745</v>
      </c>
      <c r="B14" s="59">
        <f>VLOOKUP($A14,'Return Data'!$B$7:$R$2292,3,0)</f>
        <v>44881</v>
      </c>
      <c r="C14" s="60">
        <f>VLOOKUP($A14,'Return Data'!$B$7:$R$2292,4,0)</f>
        <v>104.0617</v>
      </c>
      <c r="D14" s="60">
        <f>VLOOKUP($A14,'Return Data'!$B$7:$R$2292,10,0)</f>
        <v>-0.1202</v>
      </c>
      <c r="E14" s="61">
        <f t="shared" si="0"/>
        <v>7</v>
      </c>
      <c r="F14" s="60">
        <f>VLOOKUP($A14,'Return Data'!$B$7:$R$2292,11,0)</f>
        <v>8.5704999999999991</v>
      </c>
      <c r="G14" s="61">
        <f t="shared" si="1"/>
        <v>6</v>
      </c>
      <c r="H14" s="60">
        <f>VLOOKUP($A14,'Return Data'!$B$7:$R$2292,12,0)</f>
        <v>0.76700000000000002</v>
      </c>
      <c r="I14" s="61">
        <f t="shared" si="2"/>
        <v>7</v>
      </c>
      <c r="J14" s="60">
        <f>VLOOKUP($A14,'Return Data'!$B$7:$R$2292,13,0)</f>
        <v>-6.2549999999999999</v>
      </c>
      <c r="K14" s="61">
        <f t="shared" si="3"/>
        <v>7</v>
      </c>
      <c r="L14" s="60">
        <f>VLOOKUP($A14,'Return Data'!$B$7:$R$2292,17,0)</f>
        <v>21.434799999999999</v>
      </c>
      <c r="M14" s="61">
        <f>RANK(L14,L$8:L$14,0)</f>
        <v>5</v>
      </c>
      <c r="N14" s="60">
        <f>VLOOKUP($A14,'Return Data'!$B$7:$R$2292,14,0)</f>
        <v>16.6938</v>
      </c>
      <c r="O14" s="61">
        <f>RANK(N14,N$8:N$14,0)</f>
        <v>6</v>
      </c>
      <c r="P14" s="60">
        <f>VLOOKUP($A14,'Return Data'!$B$7:$R$2292,15,0)</f>
        <v>11.1913</v>
      </c>
      <c r="Q14" s="61">
        <f>RANK(P14,P$8:P$14,0)</f>
        <v>3</v>
      </c>
      <c r="R14" s="60">
        <f>VLOOKUP($A14,'Return Data'!$B$7:$R$2292,16,0)</f>
        <v>14.2781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2.6240999999999999</v>
      </c>
      <c r="E16" s="69"/>
      <c r="F16" s="70">
        <f>AVERAGE(F8:F14)</f>
        <v>12.96822857142857</v>
      </c>
      <c r="G16" s="69"/>
      <c r="H16" s="70">
        <f>AVERAGE(H8:H14)</f>
        <v>5.7495714285714277</v>
      </c>
      <c r="I16" s="69"/>
      <c r="J16" s="70">
        <f>AVERAGE(J8:J14)</f>
        <v>2.2918000000000007</v>
      </c>
      <c r="K16" s="69"/>
      <c r="L16" s="70">
        <f>AVERAGE(L8:L14)</f>
        <v>26.325599999999998</v>
      </c>
      <c r="M16" s="69"/>
      <c r="N16" s="70">
        <f>AVERAGE(N8:N14)</f>
        <v>19.871549999999999</v>
      </c>
      <c r="O16" s="69"/>
      <c r="P16" s="70">
        <f>AVERAGE(P8:P14)</f>
        <v>11.158300000000001</v>
      </c>
      <c r="Q16" s="69"/>
      <c r="R16" s="70">
        <f>AVERAGE(R8:R14)</f>
        <v>16.180057142857141</v>
      </c>
      <c r="S16" s="71"/>
    </row>
    <row r="17" spans="1:19" x14ac:dyDescent="0.3">
      <c r="A17" s="68" t="s">
        <v>28</v>
      </c>
      <c r="B17" s="69"/>
      <c r="C17" s="69"/>
      <c r="D17" s="70">
        <f>MIN(D8:D14)</f>
        <v>-0.1202</v>
      </c>
      <c r="E17" s="69"/>
      <c r="F17" s="70">
        <f>MIN(F8:F14)</f>
        <v>8.2593999999999994</v>
      </c>
      <c r="G17" s="69"/>
      <c r="H17" s="70">
        <f>MIN(H8:H14)</f>
        <v>0.76700000000000002</v>
      </c>
      <c r="I17" s="69"/>
      <c r="J17" s="70">
        <f>MIN(J8:J14)</f>
        <v>-6.2549999999999999</v>
      </c>
      <c r="K17" s="69"/>
      <c r="L17" s="70">
        <f>MIN(L8:L14)</f>
        <v>19.815300000000001</v>
      </c>
      <c r="M17" s="69"/>
      <c r="N17" s="70">
        <f>MIN(N8:N14)</f>
        <v>16.6938</v>
      </c>
      <c r="O17" s="69"/>
      <c r="P17" s="70">
        <f>MIN(P8:P14)</f>
        <v>8.9350000000000005</v>
      </c>
      <c r="Q17" s="69"/>
      <c r="R17" s="70">
        <f>MIN(R8:R14)</f>
        <v>12.8316</v>
      </c>
      <c r="S17" s="71"/>
    </row>
    <row r="18" spans="1:19" ht="15" thickBot="1" x14ac:dyDescent="0.35">
      <c r="A18" s="72" t="s">
        <v>29</v>
      </c>
      <c r="B18" s="73"/>
      <c r="C18" s="73"/>
      <c r="D18" s="74">
        <f>MAX(D8:D14)</f>
        <v>5.3266999999999998</v>
      </c>
      <c r="E18" s="73"/>
      <c r="F18" s="74">
        <f>MAX(F8:F14)</f>
        <v>16.966999999999999</v>
      </c>
      <c r="G18" s="73"/>
      <c r="H18" s="74">
        <f>MAX(H8:H14)</f>
        <v>8.7132000000000005</v>
      </c>
      <c r="I18" s="73"/>
      <c r="J18" s="74">
        <f>MAX(J8:J14)</f>
        <v>9.1111000000000004</v>
      </c>
      <c r="K18" s="73"/>
      <c r="L18" s="74">
        <f>MAX(L8:L14)</f>
        <v>37.024099999999997</v>
      </c>
      <c r="M18" s="73"/>
      <c r="N18" s="74">
        <f>MAX(N8:N14)</f>
        <v>24.124500000000001</v>
      </c>
      <c r="O18" s="73"/>
      <c r="P18" s="74">
        <f>MAX(P8:P14)</f>
        <v>13.520799999999999</v>
      </c>
      <c r="Q18" s="73"/>
      <c r="R18" s="74">
        <f>MAX(R8:R14)</f>
        <v>25.049900000000001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44881</v>
      </c>
      <c r="C8" s="60">
        <f>VLOOKUP($A8,'Return Data'!$B$7:$R$2292,4,0)</f>
        <v>103.6301</v>
      </c>
      <c r="D8" s="60">
        <f>VLOOKUP($A8,'Return Data'!$B$7:$R$2292,10,0)</f>
        <v>2.4965000000000002</v>
      </c>
      <c r="E8" s="61">
        <f t="shared" ref="E8:E28" si="0">RANK(D8,D$8:D$28,0)</f>
        <v>12</v>
      </c>
      <c r="F8" s="60">
        <f>VLOOKUP($A8,'Return Data'!$B$7:$R$2292,11,0)</f>
        <v>15.278</v>
      </c>
      <c r="G8" s="61">
        <f t="shared" ref="G8:G28" si="1">RANK(F8,F$8:F$28,0)</f>
        <v>15</v>
      </c>
      <c r="H8" s="60">
        <f>VLOOKUP($A8,'Return Data'!$B$7:$R$2292,12,0)</f>
        <v>5.3853</v>
      </c>
      <c r="I8" s="61">
        <f t="shared" ref="I8:I28" si="2">RANK(H8,H$8:H$28,0)</f>
        <v>10</v>
      </c>
      <c r="J8" s="60">
        <f>VLOOKUP($A8,'Return Data'!$B$7:$R$2292,13,0)</f>
        <v>-5.45E-2</v>
      </c>
      <c r="K8" s="61">
        <f t="shared" ref="K8:K28" si="3">RANK(J8,J$8:J$28,0)</f>
        <v>10</v>
      </c>
      <c r="L8" s="60">
        <f>VLOOKUP($A8,'Return Data'!$B$7:$R$2292,17,0)</f>
        <v>20.514600000000002</v>
      </c>
      <c r="M8" s="61">
        <f>RANK(L8,L$8:L$28,0)</f>
        <v>15</v>
      </c>
      <c r="N8" s="60">
        <f>VLOOKUP($A8,'Return Data'!$B$7:$R$2292,14,0)</f>
        <v>16.307500000000001</v>
      </c>
      <c r="O8" s="61">
        <f t="shared" ref="O8:O17" si="4">RANK(N8,N$8:N$28,0)</f>
        <v>14</v>
      </c>
      <c r="P8" s="60">
        <f>VLOOKUP($A8,'Return Data'!$B$7:$R$2292,15,0)</f>
        <v>11.677199999999999</v>
      </c>
      <c r="Q8" s="61">
        <f t="shared" ref="Q8:Q17" si="5">RANK(P8,P$8:P$28,0)</f>
        <v>11</v>
      </c>
      <c r="R8" s="60">
        <f>VLOOKUP($A8,'Return Data'!$B$7:$R$2292,16,0)</f>
        <v>14.9215</v>
      </c>
      <c r="S8" s="62">
        <f>RANK(R8,R$8:R$28,0)</f>
        <v>11</v>
      </c>
    </row>
    <row r="9" spans="1:20" x14ac:dyDescent="0.3">
      <c r="A9" s="58" t="s">
        <v>788</v>
      </c>
      <c r="B9" s="59">
        <f>VLOOKUP($A9,'Return Data'!$B$7:$R$2292,3,0)</f>
        <v>44881</v>
      </c>
      <c r="C9" s="60">
        <f>VLOOKUP($A9,'Return Data'!$B$7:$R$2292,4,0)</f>
        <v>45.98</v>
      </c>
      <c r="D9" s="60">
        <f>VLOOKUP($A9,'Return Data'!$B$7:$R$2292,10,0)</f>
        <v>-3.2406999999999999</v>
      </c>
      <c r="E9" s="61">
        <f t="shared" si="0"/>
        <v>21</v>
      </c>
      <c r="F9" s="60">
        <f>VLOOKUP($A9,'Return Data'!$B$7:$R$2292,11,0)</f>
        <v>8.8798999999999992</v>
      </c>
      <c r="G9" s="61">
        <f t="shared" si="1"/>
        <v>21</v>
      </c>
      <c r="H9" s="60">
        <f>VLOOKUP($A9,'Return Data'!$B$7:$R$2292,12,0)</f>
        <v>-4.7441000000000004</v>
      </c>
      <c r="I9" s="61">
        <f t="shared" si="2"/>
        <v>21</v>
      </c>
      <c r="J9" s="60">
        <f>VLOOKUP($A9,'Return Data'!$B$7:$R$2292,13,0)</f>
        <v>-15.3223</v>
      </c>
      <c r="K9" s="61">
        <f t="shared" si="3"/>
        <v>21</v>
      </c>
      <c r="L9" s="60">
        <f>VLOOKUP($A9,'Return Data'!$B$7:$R$2292,17,0)</f>
        <v>12.5382</v>
      </c>
      <c r="M9" s="61">
        <f t="shared" ref="M9:M28" si="6">RANK(L9,L$8:L$28,0)</f>
        <v>21</v>
      </c>
      <c r="N9" s="60">
        <f>VLOOKUP($A9,'Return Data'!$B$7:$R$2292,14,0)</f>
        <v>11.5002</v>
      </c>
      <c r="O9" s="61">
        <f t="shared" si="4"/>
        <v>19</v>
      </c>
      <c r="P9" s="60">
        <f>VLOOKUP($A9,'Return Data'!$B$7:$R$2292,15,0)</f>
        <v>11.703799999999999</v>
      </c>
      <c r="Q9" s="61">
        <f t="shared" si="5"/>
        <v>10</v>
      </c>
      <c r="R9" s="60">
        <f>VLOOKUP($A9,'Return Data'!$B$7:$R$2292,16,0)</f>
        <v>14.898400000000001</v>
      </c>
      <c r="S9" s="62">
        <f t="shared" ref="S9:S28" si="7">RANK(R9,R$8:R$28,0)</f>
        <v>12</v>
      </c>
    </row>
    <row r="10" spans="1:20" x14ac:dyDescent="0.3">
      <c r="A10" s="58" t="s">
        <v>1966</v>
      </c>
      <c r="B10" s="59">
        <f>VLOOKUP($A10,'Return Data'!$B$7:$R$2292,3,0)</f>
        <v>44881</v>
      </c>
      <c r="C10" s="60">
        <f>VLOOKUP($A10,'Return Data'!$B$7:$R$2292,4,0)</f>
        <v>16.412299999999998</v>
      </c>
      <c r="D10" s="60">
        <f>VLOOKUP($A10,'Return Data'!$B$7:$R$2292,10,0)</f>
        <v>1.9347000000000001</v>
      </c>
      <c r="E10" s="61">
        <f t="shared" si="0"/>
        <v>15</v>
      </c>
      <c r="F10" s="60">
        <f>VLOOKUP($A10,'Return Data'!$B$7:$R$2292,11,0)</f>
        <v>16.035499999999999</v>
      </c>
      <c r="G10" s="61">
        <f t="shared" si="1"/>
        <v>13</v>
      </c>
      <c r="H10" s="60">
        <f>VLOOKUP($A10,'Return Data'!$B$7:$R$2292,12,0)</f>
        <v>8.1677999999999997</v>
      </c>
      <c r="I10" s="61">
        <f t="shared" si="2"/>
        <v>6</v>
      </c>
      <c r="J10" s="60">
        <f>VLOOKUP($A10,'Return Data'!$B$7:$R$2292,13,0)</f>
        <v>2.2254999999999998</v>
      </c>
      <c r="K10" s="61">
        <f t="shared" si="3"/>
        <v>7</v>
      </c>
      <c r="L10" s="60">
        <f>VLOOKUP($A10,'Return Data'!$B$7:$R$2292,17,0)</f>
        <v>20.6584</v>
      </c>
      <c r="M10" s="61">
        <f t="shared" si="6"/>
        <v>14</v>
      </c>
      <c r="N10" s="60">
        <f>VLOOKUP($A10,'Return Data'!$B$7:$R$2292,14,0)</f>
        <v>16.560500000000001</v>
      </c>
      <c r="O10" s="61">
        <f t="shared" si="4"/>
        <v>13</v>
      </c>
      <c r="P10" s="60">
        <f>VLOOKUP($A10,'Return Data'!$B$7:$R$2292,15,0)</f>
        <v>10.329000000000001</v>
      </c>
      <c r="Q10" s="61">
        <f t="shared" si="5"/>
        <v>12</v>
      </c>
      <c r="R10" s="60">
        <f>VLOOKUP($A10,'Return Data'!$B$7:$R$2292,16,0)</f>
        <v>10.1706</v>
      </c>
      <c r="S10" s="62">
        <f t="shared" si="7"/>
        <v>21</v>
      </c>
    </row>
    <row r="11" spans="1:20" x14ac:dyDescent="0.3">
      <c r="A11" s="58" t="s">
        <v>790</v>
      </c>
      <c r="B11" s="59">
        <f>VLOOKUP($A11,'Return Data'!$B$7:$R$2292,3,0)</f>
        <v>44881</v>
      </c>
      <c r="C11" s="60">
        <f>VLOOKUP($A11,'Return Data'!$B$7:$R$2292,4,0)</f>
        <v>36.850999999999999</v>
      </c>
      <c r="D11" s="60">
        <f>VLOOKUP($A11,'Return Data'!$B$7:$R$2292,10,0)</f>
        <v>0.313</v>
      </c>
      <c r="E11" s="61">
        <f t="shared" si="0"/>
        <v>17</v>
      </c>
      <c r="F11" s="60">
        <f>VLOOKUP($A11,'Return Data'!$B$7:$R$2292,11,0)</f>
        <v>13.8818</v>
      </c>
      <c r="G11" s="61">
        <f t="shared" si="1"/>
        <v>17</v>
      </c>
      <c r="H11" s="60">
        <f>VLOOKUP($A11,'Return Data'!$B$7:$R$2292,12,0)</f>
        <v>3.8172999999999999</v>
      </c>
      <c r="I11" s="61">
        <f t="shared" si="2"/>
        <v>16</v>
      </c>
      <c r="J11" s="60">
        <f>VLOOKUP($A11,'Return Data'!$B$7:$R$2292,13,0)</f>
        <v>-3.1663999999999999</v>
      </c>
      <c r="K11" s="61">
        <f t="shared" si="3"/>
        <v>17</v>
      </c>
      <c r="L11" s="60">
        <f>VLOOKUP($A11,'Return Data'!$B$7:$R$2292,17,0)</f>
        <v>16.428799999999999</v>
      </c>
      <c r="M11" s="61">
        <f t="shared" si="6"/>
        <v>17</v>
      </c>
      <c r="N11" s="60">
        <f>VLOOKUP($A11,'Return Data'!$B$7:$R$2292,14,0)</f>
        <v>11.664400000000001</v>
      </c>
      <c r="O11" s="61">
        <f t="shared" si="4"/>
        <v>18</v>
      </c>
      <c r="P11" s="60">
        <f>VLOOKUP($A11,'Return Data'!$B$7:$R$2292,15,0)</f>
        <v>10.212300000000001</v>
      </c>
      <c r="Q11" s="61">
        <f t="shared" si="5"/>
        <v>13</v>
      </c>
      <c r="R11" s="60">
        <f>VLOOKUP($A11,'Return Data'!$B$7:$R$2292,16,0)</f>
        <v>12.942299999999999</v>
      </c>
      <c r="S11" s="62">
        <f t="shared" si="7"/>
        <v>18</v>
      </c>
    </row>
    <row r="12" spans="1:20" x14ac:dyDescent="0.3">
      <c r="A12" s="58" t="s">
        <v>793</v>
      </c>
      <c r="B12" s="59">
        <f>VLOOKUP($A12,'Return Data'!$B$7:$R$2292,3,0)</f>
        <v>44881</v>
      </c>
      <c r="C12" s="60">
        <f>VLOOKUP($A12,'Return Data'!$B$7:$R$2292,4,0)</f>
        <v>78.752799999999993</v>
      </c>
      <c r="D12" s="60">
        <f>VLOOKUP($A12,'Return Data'!$B$7:$R$2292,10,0)</f>
        <v>4.8034999999999997</v>
      </c>
      <c r="E12" s="61">
        <f t="shared" si="0"/>
        <v>5</v>
      </c>
      <c r="F12" s="60">
        <f>VLOOKUP($A12,'Return Data'!$B$7:$R$2292,11,0)</f>
        <v>20.834099999999999</v>
      </c>
      <c r="G12" s="61">
        <f t="shared" si="1"/>
        <v>2</v>
      </c>
      <c r="H12" s="60">
        <f>VLOOKUP($A12,'Return Data'!$B$7:$R$2292,12,0)</f>
        <v>8.5662000000000003</v>
      </c>
      <c r="I12" s="61">
        <f t="shared" si="2"/>
        <v>5</v>
      </c>
      <c r="J12" s="60">
        <f>VLOOKUP($A12,'Return Data'!$B$7:$R$2292,13,0)</f>
        <v>5.5835999999999997</v>
      </c>
      <c r="K12" s="61">
        <f t="shared" si="3"/>
        <v>3</v>
      </c>
      <c r="L12" s="60">
        <f>VLOOKUP($A12,'Return Data'!$B$7:$R$2292,17,0)</f>
        <v>31.315000000000001</v>
      </c>
      <c r="M12" s="61">
        <f t="shared" si="6"/>
        <v>3</v>
      </c>
      <c r="N12" s="60">
        <f>VLOOKUP($A12,'Return Data'!$B$7:$R$2292,14,0)</f>
        <v>21.404199999999999</v>
      </c>
      <c r="O12" s="61">
        <f t="shared" si="4"/>
        <v>6</v>
      </c>
      <c r="P12" s="60">
        <f>VLOOKUP($A12,'Return Data'!$B$7:$R$2292,15,0)</f>
        <v>13.2281</v>
      </c>
      <c r="Q12" s="61">
        <f t="shared" si="5"/>
        <v>6</v>
      </c>
      <c r="R12" s="60">
        <f>VLOOKUP($A12,'Return Data'!$B$7:$R$2292,16,0)</f>
        <v>18.585100000000001</v>
      </c>
      <c r="S12" s="62">
        <f t="shared" si="7"/>
        <v>5</v>
      </c>
    </row>
    <row r="13" spans="1:20" x14ac:dyDescent="0.3">
      <c r="A13" s="58" t="s">
        <v>795</v>
      </c>
      <c r="B13" s="59">
        <f>VLOOKUP($A13,'Return Data'!$B$7:$R$2292,3,0)</f>
        <v>44881</v>
      </c>
      <c r="C13" s="60">
        <f>VLOOKUP($A13,'Return Data'!$B$7:$R$2292,4,0)</f>
        <v>147.77000000000001</v>
      </c>
      <c r="D13" s="60">
        <f>VLOOKUP($A13,'Return Data'!$B$7:$R$2292,10,0)</f>
        <v>6.9789000000000003</v>
      </c>
      <c r="E13" s="61">
        <f t="shared" si="0"/>
        <v>1</v>
      </c>
      <c r="F13" s="60">
        <f>VLOOKUP($A13,'Return Data'!$B$7:$R$2292,11,0)</f>
        <v>22.463000000000001</v>
      </c>
      <c r="G13" s="61">
        <f t="shared" si="1"/>
        <v>1</v>
      </c>
      <c r="H13" s="60">
        <f>VLOOKUP($A13,'Return Data'!$B$7:$R$2292,12,0)</f>
        <v>19.303100000000001</v>
      </c>
      <c r="I13" s="61">
        <f t="shared" si="2"/>
        <v>1</v>
      </c>
      <c r="J13" s="60">
        <f>VLOOKUP($A13,'Return Data'!$B$7:$R$2292,13,0)</f>
        <v>17.5063</v>
      </c>
      <c r="K13" s="61">
        <f t="shared" si="3"/>
        <v>1</v>
      </c>
      <c r="L13" s="60">
        <f>VLOOKUP($A13,'Return Data'!$B$7:$R$2292,17,0)</f>
        <v>38.220599999999997</v>
      </c>
      <c r="M13" s="61">
        <f t="shared" si="6"/>
        <v>1</v>
      </c>
      <c r="N13" s="60">
        <f>VLOOKUP($A13,'Return Data'!$B$7:$R$2292,14,0)</f>
        <v>21.465599999999998</v>
      </c>
      <c r="O13" s="61">
        <f t="shared" si="4"/>
        <v>5</v>
      </c>
      <c r="P13" s="60">
        <f>VLOOKUP($A13,'Return Data'!$B$7:$R$2292,15,0)</f>
        <v>11.823399999999999</v>
      </c>
      <c r="Q13" s="61">
        <f t="shared" si="5"/>
        <v>9</v>
      </c>
      <c r="R13" s="60">
        <f>VLOOKUP($A13,'Return Data'!$B$7:$R$2292,16,0)</f>
        <v>14.2014</v>
      </c>
      <c r="S13" s="62">
        <f t="shared" si="7"/>
        <v>15</v>
      </c>
    </row>
    <row r="14" spans="1:20" x14ac:dyDescent="0.3">
      <c r="A14" s="58" t="s">
        <v>798</v>
      </c>
      <c r="B14" s="59">
        <f>VLOOKUP($A14,'Return Data'!$B$7:$R$2292,3,0)</f>
        <v>44881</v>
      </c>
      <c r="C14" s="60">
        <f>VLOOKUP($A14,'Return Data'!$B$7:$R$2292,4,0)</f>
        <v>58.64</v>
      </c>
      <c r="D14" s="60">
        <f>VLOOKUP($A14,'Return Data'!$B$7:$R$2292,10,0)</f>
        <v>4.1748000000000003</v>
      </c>
      <c r="E14" s="61">
        <f t="shared" si="0"/>
        <v>6</v>
      </c>
      <c r="F14" s="60">
        <f>VLOOKUP($A14,'Return Data'!$B$7:$R$2292,11,0)</f>
        <v>18.656400000000001</v>
      </c>
      <c r="G14" s="61">
        <f t="shared" si="1"/>
        <v>5</v>
      </c>
      <c r="H14" s="60">
        <f>VLOOKUP($A14,'Return Data'!$B$7:$R$2292,12,0)</f>
        <v>9.1789000000000005</v>
      </c>
      <c r="I14" s="61">
        <f t="shared" si="2"/>
        <v>4</v>
      </c>
      <c r="J14" s="60">
        <f>VLOOKUP($A14,'Return Data'!$B$7:$R$2292,13,0)</f>
        <v>4.9767000000000001</v>
      </c>
      <c r="K14" s="61">
        <f t="shared" si="3"/>
        <v>4</v>
      </c>
      <c r="L14" s="60">
        <f>VLOOKUP($A14,'Return Data'!$B$7:$R$2292,17,0)</f>
        <v>29.782699999999998</v>
      </c>
      <c r="M14" s="61">
        <f t="shared" si="6"/>
        <v>5</v>
      </c>
      <c r="N14" s="60">
        <f>VLOOKUP($A14,'Return Data'!$B$7:$R$2292,14,0)</f>
        <v>23.6524</v>
      </c>
      <c r="O14" s="61">
        <f t="shared" si="4"/>
        <v>1</v>
      </c>
      <c r="P14" s="60">
        <f>VLOOKUP($A14,'Return Data'!$B$7:$R$2292,15,0)</f>
        <v>14.3512</v>
      </c>
      <c r="Q14" s="61">
        <f t="shared" si="5"/>
        <v>3</v>
      </c>
      <c r="R14" s="60">
        <f>VLOOKUP($A14,'Return Data'!$B$7:$R$2292,16,0)</f>
        <v>14.564399999999999</v>
      </c>
      <c r="S14" s="62">
        <f t="shared" si="7"/>
        <v>14</v>
      </c>
    </row>
    <row r="15" spans="1:20" x14ac:dyDescent="0.3">
      <c r="A15" s="58" t="s">
        <v>799</v>
      </c>
      <c r="B15" s="59">
        <f>VLOOKUP($A15,'Return Data'!$B$7:$R$2292,3,0)</f>
        <v>44881</v>
      </c>
      <c r="C15" s="60">
        <f>VLOOKUP($A15,'Return Data'!$B$7:$R$2292,4,0)</f>
        <v>16.989999999999998</v>
      </c>
      <c r="D15" s="60">
        <f>VLOOKUP($A15,'Return Data'!$B$7:$R$2292,10,0)</f>
        <v>2.8450000000000002</v>
      </c>
      <c r="E15" s="61">
        <f t="shared" si="0"/>
        <v>10</v>
      </c>
      <c r="F15" s="60">
        <f>VLOOKUP($A15,'Return Data'!$B$7:$R$2292,11,0)</f>
        <v>16.1312</v>
      </c>
      <c r="G15" s="61">
        <f t="shared" si="1"/>
        <v>12</v>
      </c>
      <c r="H15" s="60">
        <f>VLOOKUP($A15,'Return Data'!$B$7:$R$2292,12,0)</f>
        <v>5.3316999999999997</v>
      </c>
      <c r="I15" s="61">
        <f t="shared" si="2"/>
        <v>11</v>
      </c>
      <c r="J15" s="60">
        <f>VLOOKUP($A15,'Return Data'!$B$7:$R$2292,13,0)</f>
        <v>-0.64329999999999998</v>
      </c>
      <c r="K15" s="61">
        <f t="shared" si="3"/>
        <v>13</v>
      </c>
      <c r="L15" s="60">
        <f>VLOOKUP($A15,'Return Data'!$B$7:$R$2292,17,0)</f>
        <v>21.293500000000002</v>
      </c>
      <c r="M15" s="61">
        <f t="shared" si="6"/>
        <v>13</v>
      </c>
      <c r="N15" s="60">
        <f>VLOOKUP($A15,'Return Data'!$B$7:$R$2292,14,0)</f>
        <v>16.959399999999999</v>
      </c>
      <c r="O15" s="61">
        <f t="shared" si="4"/>
        <v>12</v>
      </c>
      <c r="P15" s="60"/>
      <c r="Q15" s="61"/>
      <c r="R15" s="60">
        <f>VLOOKUP($A15,'Return Data'!$B$7:$R$2292,16,0)</f>
        <v>11.1831</v>
      </c>
      <c r="S15" s="62">
        <f t="shared" si="7"/>
        <v>20</v>
      </c>
    </row>
    <row r="16" spans="1:20" x14ac:dyDescent="0.3">
      <c r="A16" s="58" t="s">
        <v>801</v>
      </c>
      <c r="B16" s="59">
        <f>VLOOKUP($A16,'Return Data'!$B$7:$R$2292,3,0)</f>
        <v>44881</v>
      </c>
      <c r="C16" s="60">
        <f>VLOOKUP($A16,'Return Data'!$B$7:$R$2292,4,0)</f>
        <v>61.128999999999998</v>
      </c>
      <c r="D16" s="60">
        <f>VLOOKUP($A16,'Return Data'!$B$7:$R$2292,10,0)</f>
        <v>2.1299999999999999E-2</v>
      </c>
      <c r="E16" s="61">
        <f t="shared" si="0"/>
        <v>19</v>
      </c>
      <c r="F16" s="60">
        <f>VLOOKUP($A16,'Return Data'!$B$7:$R$2292,11,0)</f>
        <v>14.025399999999999</v>
      </c>
      <c r="G16" s="61">
        <f t="shared" si="1"/>
        <v>16</v>
      </c>
      <c r="H16" s="60">
        <f>VLOOKUP($A16,'Return Data'!$B$7:$R$2292,12,0)</f>
        <v>0.64039999999999997</v>
      </c>
      <c r="I16" s="61">
        <f t="shared" si="2"/>
        <v>18</v>
      </c>
      <c r="J16" s="60">
        <f>VLOOKUP($A16,'Return Data'!$B$7:$R$2292,13,0)</f>
        <v>-2.2092000000000001</v>
      </c>
      <c r="K16" s="61">
        <f t="shared" si="3"/>
        <v>16</v>
      </c>
      <c r="L16" s="60">
        <f>VLOOKUP($A16,'Return Data'!$B$7:$R$2292,17,0)</f>
        <v>15.7126</v>
      </c>
      <c r="M16" s="61">
        <f t="shared" si="6"/>
        <v>19</v>
      </c>
      <c r="N16" s="60">
        <f>VLOOKUP($A16,'Return Data'!$B$7:$R$2292,14,0)</f>
        <v>14.2966</v>
      </c>
      <c r="O16" s="61">
        <f t="shared" si="4"/>
        <v>15</v>
      </c>
      <c r="P16" s="60">
        <f>VLOOKUP($A16,'Return Data'!$B$7:$R$2292,15,0)</f>
        <v>8.5762</v>
      </c>
      <c r="Q16" s="61">
        <f t="shared" si="5"/>
        <v>15</v>
      </c>
      <c r="R16" s="60">
        <f>VLOOKUP($A16,'Return Data'!$B$7:$R$2292,16,0)</f>
        <v>11.984</v>
      </c>
      <c r="S16" s="62">
        <f t="shared" si="7"/>
        <v>19</v>
      </c>
    </row>
    <row r="17" spans="1:19" x14ac:dyDescent="0.3">
      <c r="A17" s="58" t="s">
        <v>803</v>
      </c>
      <c r="B17" s="59">
        <f>VLOOKUP($A17,'Return Data'!$B$7:$R$2292,3,0)</f>
        <v>44881</v>
      </c>
      <c r="C17" s="60">
        <f>VLOOKUP($A17,'Return Data'!$B$7:$R$2292,4,0)</f>
        <v>34.2913</v>
      </c>
      <c r="D17" s="60">
        <f>VLOOKUP($A17,'Return Data'!$B$7:$R$2292,10,0)</f>
        <v>5.1467999999999998</v>
      </c>
      <c r="E17" s="61">
        <f t="shared" si="0"/>
        <v>3</v>
      </c>
      <c r="F17" s="60">
        <f>VLOOKUP($A17,'Return Data'!$B$7:$R$2292,11,0)</f>
        <v>19.786100000000001</v>
      </c>
      <c r="G17" s="61">
        <f t="shared" si="1"/>
        <v>3</v>
      </c>
      <c r="H17" s="60">
        <f>VLOOKUP($A17,'Return Data'!$B$7:$R$2292,12,0)</f>
        <v>4.7298999999999998</v>
      </c>
      <c r="I17" s="61">
        <f t="shared" si="2"/>
        <v>12</v>
      </c>
      <c r="J17" s="60">
        <f>VLOOKUP($A17,'Return Data'!$B$7:$R$2292,13,0)</f>
        <v>-0.19939999999999999</v>
      </c>
      <c r="K17" s="61">
        <f t="shared" si="3"/>
        <v>11</v>
      </c>
      <c r="L17" s="60">
        <f>VLOOKUP($A17,'Return Data'!$B$7:$R$2292,17,0)</f>
        <v>24.407</v>
      </c>
      <c r="M17" s="61">
        <f t="shared" si="6"/>
        <v>9</v>
      </c>
      <c r="N17" s="60">
        <f>VLOOKUP($A17,'Return Data'!$B$7:$R$2292,14,0)</f>
        <v>21.9329</v>
      </c>
      <c r="O17" s="61">
        <f t="shared" si="4"/>
        <v>4</v>
      </c>
      <c r="P17" s="60">
        <f>VLOOKUP($A17,'Return Data'!$B$7:$R$2292,15,0)</f>
        <v>17.598800000000001</v>
      </c>
      <c r="Q17" s="61">
        <f t="shared" si="5"/>
        <v>1</v>
      </c>
      <c r="R17" s="60">
        <f>VLOOKUP($A17,'Return Data'!$B$7:$R$2292,16,0)</f>
        <v>16.537500000000001</v>
      </c>
      <c r="S17" s="62">
        <f t="shared" si="7"/>
        <v>8</v>
      </c>
    </row>
    <row r="18" spans="1:19" x14ac:dyDescent="0.3">
      <c r="A18" s="58" t="s">
        <v>2004</v>
      </c>
      <c r="B18" s="59">
        <f>VLOOKUP($A18,'Return Data'!$B$7:$R$2292,3,0)</f>
        <v>44881</v>
      </c>
      <c r="C18" s="60">
        <f>VLOOKUP($A18,'Return Data'!$B$7:$R$2292,4,0)</f>
        <v>13.8582</v>
      </c>
      <c r="D18" s="60">
        <f>VLOOKUP($A18,'Return Data'!$B$7:$R$2292,10,0)</f>
        <v>4.0842999999999998</v>
      </c>
      <c r="E18" s="61">
        <f t="shared" si="0"/>
        <v>7</v>
      </c>
      <c r="F18" s="60">
        <f>VLOOKUP($A18,'Return Data'!$B$7:$R$2292,11,0)</f>
        <v>18.7608</v>
      </c>
      <c r="G18" s="61">
        <f t="shared" si="1"/>
        <v>4</v>
      </c>
      <c r="H18" s="60">
        <f>VLOOKUP($A18,'Return Data'!$B$7:$R$2292,12,0)</f>
        <v>6.0670999999999999</v>
      </c>
      <c r="I18" s="61">
        <f t="shared" si="2"/>
        <v>9</v>
      </c>
      <c r="J18" s="60">
        <f>VLOOKUP($A18,'Return Data'!$B$7:$R$2292,13,0)</f>
        <v>0.55289999999999995</v>
      </c>
      <c r="K18" s="61">
        <f t="shared" si="3"/>
        <v>9</v>
      </c>
      <c r="L18" s="60">
        <f>VLOOKUP($A18,'Return Data'!$B$7:$R$2292,17,0)</f>
        <v>18.5855</v>
      </c>
      <c r="M18" s="61">
        <f t="shared" si="6"/>
        <v>16</v>
      </c>
      <c r="N18" s="60">
        <f>VLOOKUP($A18,'Return Data'!$B$7:$R$2292,14,0)</f>
        <v>10.6373</v>
      </c>
      <c r="O18" s="61">
        <f t="shared" ref="O18" si="8">RANK(N18,N$8:N$28,0)</f>
        <v>20</v>
      </c>
      <c r="P18" s="60">
        <f>VLOOKUP($A18,'Return Data'!$B$7:$R$2292,15,0)</f>
        <v>8.5844000000000005</v>
      </c>
      <c r="Q18" s="61">
        <f t="shared" ref="Q18" si="9">RANK(P18,P$8:P$28,0)</f>
        <v>14</v>
      </c>
      <c r="R18" s="60">
        <f>VLOOKUP($A18,'Return Data'!$B$7:$R$2292,16,0)</f>
        <v>13.7362</v>
      </c>
      <c r="S18" s="62">
        <f t="shared" si="7"/>
        <v>16</v>
      </c>
    </row>
    <row r="19" spans="1:19" x14ac:dyDescent="0.3">
      <c r="A19" s="58" t="s">
        <v>805</v>
      </c>
      <c r="B19" s="59">
        <f>VLOOKUP($A19,'Return Data'!$B$7:$R$2292,3,0)</f>
        <v>44881</v>
      </c>
      <c r="C19" s="60">
        <f>VLOOKUP($A19,'Return Data'!$B$7:$R$2292,4,0)</f>
        <v>17.95</v>
      </c>
      <c r="D19" s="60">
        <f>VLOOKUP($A19,'Return Data'!$B$7:$R$2292,10,0)</f>
        <v>2.8948</v>
      </c>
      <c r="E19" s="61">
        <f t="shared" si="0"/>
        <v>9</v>
      </c>
      <c r="F19" s="60">
        <f>VLOOKUP($A19,'Return Data'!$B$7:$R$2292,11,0)</f>
        <v>17.006699999999999</v>
      </c>
      <c r="G19" s="61">
        <f t="shared" si="1"/>
        <v>10</v>
      </c>
      <c r="H19" s="60">
        <f>VLOOKUP($A19,'Return Data'!$B$7:$R$2292,12,0)</f>
        <v>4.4333</v>
      </c>
      <c r="I19" s="61">
        <f t="shared" si="2"/>
        <v>14</v>
      </c>
      <c r="J19" s="60">
        <f>VLOOKUP($A19,'Return Data'!$B$7:$R$2292,13,0)</f>
        <v>0.89370000000000005</v>
      </c>
      <c r="K19" s="61">
        <f t="shared" si="3"/>
        <v>8</v>
      </c>
      <c r="L19" s="60">
        <f>VLOOKUP($A19,'Return Data'!$B$7:$R$2292,17,0)</f>
        <v>24.6</v>
      </c>
      <c r="M19" s="61">
        <f t="shared" si="6"/>
        <v>8</v>
      </c>
      <c r="N19" s="60">
        <f>VLOOKUP($A19,'Return Data'!$B$7:$R$2292,14,0)</f>
        <v>18.4313</v>
      </c>
      <c r="O19" s="61">
        <f t="shared" ref="O19:O28" si="10">RANK(N19,N$8:N$28,0)</f>
        <v>10</v>
      </c>
      <c r="P19" s="60"/>
      <c r="Q19" s="61"/>
      <c r="R19" s="60">
        <f>VLOOKUP($A19,'Return Data'!$B$7:$R$2292,16,0)</f>
        <v>19.144300000000001</v>
      </c>
      <c r="S19" s="62">
        <f t="shared" si="7"/>
        <v>4</v>
      </c>
    </row>
    <row r="20" spans="1:19" x14ac:dyDescent="0.3">
      <c r="A20" s="58" t="s">
        <v>807</v>
      </c>
      <c r="B20" s="59">
        <f>VLOOKUP($A20,'Return Data'!$B$7:$R$2292,3,0)</f>
        <v>44881</v>
      </c>
      <c r="C20" s="60">
        <f>VLOOKUP($A20,'Return Data'!$B$7:$R$2292,4,0)</f>
        <v>16.553000000000001</v>
      </c>
      <c r="D20" s="60">
        <f>VLOOKUP($A20,'Return Data'!$B$7:$R$2292,10,0)</f>
        <v>-3.0200000000000001E-2</v>
      </c>
      <c r="E20" s="61">
        <f t="shared" si="0"/>
        <v>20</v>
      </c>
      <c r="F20" s="60">
        <f>VLOOKUP($A20,'Return Data'!$B$7:$R$2292,11,0)</f>
        <v>10.397500000000001</v>
      </c>
      <c r="G20" s="61">
        <f t="shared" si="1"/>
        <v>20</v>
      </c>
      <c r="H20" s="60">
        <f>VLOOKUP($A20,'Return Data'!$B$7:$R$2292,12,0)</f>
        <v>2.1852999999999998</v>
      </c>
      <c r="I20" s="61">
        <f t="shared" si="2"/>
        <v>17</v>
      </c>
      <c r="J20" s="60">
        <f>VLOOKUP($A20,'Return Data'!$B$7:$R$2292,13,0)</f>
        <v>-4.0795000000000003</v>
      </c>
      <c r="K20" s="61">
        <f t="shared" si="3"/>
        <v>18</v>
      </c>
      <c r="L20" s="60">
        <f>VLOOKUP($A20,'Return Data'!$B$7:$R$2292,17,0)</f>
        <v>16.0168</v>
      </c>
      <c r="M20" s="61">
        <f t="shared" si="6"/>
        <v>18</v>
      </c>
      <c r="N20" s="60">
        <f>VLOOKUP($A20,'Return Data'!$B$7:$R$2292,14,0)</f>
        <v>12.922599999999999</v>
      </c>
      <c r="O20" s="61">
        <f t="shared" si="10"/>
        <v>17</v>
      </c>
      <c r="P20" s="60"/>
      <c r="Q20" s="61"/>
      <c r="R20" s="60">
        <f>VLOOKUP($A20,'Return Data'!$B$7:$R$2292,16,0)</f>
        <v>13.311299999999999</v>
      </c>
      <c r="S20" s="62">
        <f t="shared" si="7"/>
        <v>17</v>
      </c>
    </row>
    <row r="21" spans="1:19" x14ac:dyDescent="0.3">
      <c r="A21" s="58" t="s">
        <v>809</v>
      </c>
      <c r="B21" s="59">
        <f>VLOOKUP($A21,'Return Data'!$B$7:$R$2292,3,0)</f>
        <v>44881</v>
      </c>
      <c r="C21" s="60">
        <f>VLOOKUP($A21,'Return Data'!$B$7:$R$2292,4,0)</f>
        <v>20.016999999999999</v>
      </c>
      <c r="D21" s="60">
        <f>VLOOKUP($A21,'Return Data'!$B$7:$R$2292,10,0)</f>
        <v>0.21529999999999999</v>
      </c>
      <c r="E21" s="61">
        <f t="shared" si="0"/>
        <v>18</v>
      </c>
      <c r="F21" s="60">
        <f>VLOOKUP($A21,'Return Data'!$B$7:$R$2292,11,0)</f>
        <v>11.2179</v>
      </c>
      <c r="G21" s="61">
        <f t="shared" si="1"/>
        <v>18</v>
      </c>
      <c r="H21" s="60">
        <f>VLOOKUP($A21,'Return Data'!$B$7:$R$2292,12,0)</f>
        <v>-0.53169999999999995</v>
      </c>
      <c r="I21" s="61">
        <f t="shared" si="2"/>
        <v>20</v>
      </c>
      <c r="J21" s="60">
        <f>VLOOKUP($A21,'Return Data'!$B$7:$R$2292,13,0)</f>
        <v>-7.0834999999999999</v>
      </c>
      <c r="K21" s="61">
        <f t="shared" si="3"/>
        <v>19</v>
      </c>
      <c r="L21" s="60">
        <f>VLOOKUP($A21,'Return Data'!$B$7:$R$2292,17,0)</f>
        <v>21.994199999999999</v>
      </c>
      <c r="M21" s="61">
        <f t="shared" si="6"/>
        <v>12</v>
      </c>
      <c r="N21" s="60">
        <f>VLOOKUP($A21,'Return Data'!$B$7:$R$2292,14,0)</f>
        <v>19.312200000000001</v>
      </c>
      <c r="O21" s="61">
        <f t="shared" si="10"/>
        <v>9</v>
      </c>
      <c r="P21" s="60"/>
      <c r="Q21" s="61"/>
      <c r="R21" s="60">
        <f>VLOOKUP($A21,'Return Data'!$B$7:$R$2292,16,0)</f>
        <v>21.8461</v>
      </c>
      <c r="S21" s="62">
        <f t="shared" si="7"/>
        <v>1</v>
      </c>
    </row>
    <row r="22" spans="1:19" x14ac:dyDescent="0.3">
      <c r="A22" s="58" t="s">
        <v>2060</v>
      </c>
      <c r="B22" s="59">
        <f>VLOOKUP($A22,'Return Data'!$B$7:$R$2292,3,0)</f>
        <v>44881</v>
      </c>
      <c r="C22" s="60">
        <f>VLOOKUP($A22,'Return Data'!$B$7:$R$2292,4,0)</f>
        <v>38.582900000000002</v>
      </c>
      <c r="D22" s="60">
        <f>VLOOKUP($A22,'Return Data'!$B$7:$R$2292,10,0)</f>
        <v>2.0954999999999999</v>
      </c>
      <c r="E22" s="61">
        <f t="shared" si="0"/>
        <v>14</v>
      </c>
      <c r="F22" s="60">
        <f>VLOOKUP($A22,'Return Data'!$B$7:$R$2292,11,0)</f>
        <v>18.186800000000002</v>
      </c>
      <c r="G22" s="61">
        <f t="shared" si="1"/>
        <v>6</v>
      </c>
      <c r="H22" s="60">
        <f>VLOOKUP($A22,'Return Data'!$B$7:$R$2292,12,0)</f>
        <v>9.6974999999999998</v>
      </c>
      <c r="I22" s="61">
        <f t="shared" si="2"/>
        <v>3</v>
      </c>
      <c r="J22" s="60">
        <f>VLOOKUP($A22,'Return Data'!$B$7:$R$2292,13,0)</f>
        <v>-0.2853</v>
      </c>
      <c r="K22" s="61">
        <f t="shared" si="3"/>
        <v>12</v>
      </c>
      <c r="L22" s="60">
        <f>VLOOKUP($A22,'Return Data'!$B$7:$R$2292,17,0)</f>
        <v>15.108700000000001</v>
      </c>
      <c r="M22" s="61">
        <f t="shared" si="6"/>
        <v>20</v>
      </c>
      <c r="N22" s="60">
        <f>VLOOKUP($A22,'Return Data'!$B$7:$R$2292,14,0)</f>
        <v>14.1373</v>
      </c>
      <c r="O22" s="61">
        <f t="shared" si="10"/>
        <v>16</v>
      </c>
      <c r="P22" s="60">
        <f>VLOOKUP($A22,'Return Data'!$B$7:$R$2292,15,0)</f>
        <v>12.1791</v>
      </c>
      <c r="Q22" s="61">
        <f t="shared" ref="Q22:Q26" si="11">RANK(P22,P$8:P$28,0)</f>
        <v>8</v>
      </c>
      <c r="R22" s="60">
        <f>VLOOKUP($A22,'Return Data'!$B$7:$R$2292,16,0)</f>
        <v>15.241899999999999</v>
      </c>
      <c r="S22" s="62">
        <f t="shared" si="7"/>
        <v>10</v>
      </c>
    </row>
    <row r="23" spans="1:19" x14ac:dyDescent="0.3">
      <c r="A23" s="58" t="s">
        <v>812</v>
      </c>
      <c r="B23" s="59">
        <f>VLOOKUP($A23,'Return Data'!$B$7:$R$2292,3,0)</f>
        <v>44881</v>
      </c>
      <c r="C23" s="60">
        <f>VLOOKUP($A23,'Return Data'!$B$7:$R$2292,4,0)</f>
        <v>89.581299999999999</v>
      </c>
      <c r="D23" s="60">
        <f>VLOOKUP($A23,'Return Data'!$B$7:$R$2292,10,0)</f>
        <v>2.2524000000000002</v>
      </c>
      <c r="E23" s="61">
        <f t="shared" si="0"/>
        <v>13</v>
      </c>
      <c r="F23" s="60">
        <f>VLOOKUP($A23,'Return Data'!$B$7:$R$2292,11,0)</f>
        <v>16.8735</v>
      </c>
      <c r="G23" s="61">
        <f t="shared" si="1"/>
        <v>11</v>
      </c>
      <c r="H23" s="60">
        <f>VLOOKUP($A23,'Return Data'!$B$7:$R$2292,12,0)</f>
        <v>7.7698</v>
      </c>
      <c r="I23" s="61">
        <f t="shared" si="2"/>
        <v>8</v>
      </c>
      <c r="J23" s="60">
        <f>VLOOKUP($A23,'Return Data'!$B$7:$R$2292,13,0)</f>
        <v>3.7235999999999998</v>
      </c>
      <c r="K23" s="61">
        <f t="shared" si="3"/>
        <v>6</v>
      </c>
      <c r="L23" s="60">
        <f>VLOOKUP($A23,'Return Data'!$B$7:$R$2292,17,0)</f>
        <v>30.8462</v>
      </c>
      <c r="M23" s="61">
        <f t="shared" si="6"/>
        <v>4</v>
      </c>
      <c r="N23" s="60">
        <f>VLOOKUP($A23,'Return Data'!$B$7:$R$2292,14,0)</f>
        <v>22.007400000000001</v>
      </c>
      <c r="O23" s="61">
        <f t="shared" si="10"/>
        <v>3</v>
      </c>
      <c r="P23" s="60">
        <f>VLOOKUP($A23,'Return Data'!$B$7:$R$2292,15,0)</f>
        <v>12.514799999999999</v>
      </c>
      <c r="Q23" s="61">
        <f t="shared" si="11"/>
        <v>7</v>
      </c>
      <c r="R23" s="60">
        <f>VLOOKUP($A23,'Return Data'!$B$7:$R$2292,16,0)</f>
        <v>18.1188</v>
      </c>
      <c r="S23" s="62">
        <f t="shared" si="7"/>
        <v>6</v>
      </c>
    </row>
    <row r="24" spans="1:19" x14ac:dyDescent="0.3">
      <c r="A24" s="58" t="s">
        <v>814</v>
      </c>
      <c r="B24" s="59">
        <f>VLOOKUP($A24,'Return Data'!$B$7:$R$2292,3,0)</f>
        <v>44881</v>
      </c>
      <c r="C24" s="60">
        <f>VLOOKUP($A24,'Return Data'!$B$7:$R$2292,4,0)</f>
        <v>62.407600000000002</v>
      </c>
      <c r="D24" s="60">
        <f>VLOOKUP($A24,'Return Data'!$B$7:$R$2292,10,0)</f>
        <v>4.8807</v>
      </c>
      <c r="E24" s="61">
        <f t="shared" si="0"/>
        <v>4</v>
      </c>
      <c r="F24" s="60">
        <f>VLOOKUP($A24,'Return Data'!$B$7:$R$2292,11,0)</f>
        <v>18.045300000000001</v>
      </c>
      <c r="G24" s="61">
        <f t="shared" si="1"/>
        <v>7</v>
      </c>
      <c r="H24" s="60">
        <f>VLOOKUP($A24,'Return Data'!$B$7:$R$2292,12,0)</f>
        <v>11.6875</v>
      </c>
      <c r="I24" s="61">
        <f t="shared" si="2"/>
        <v>2</v>
      </c>
      <c r="J24" s="60">
        <f>VLOOKUP($A24,'Return Data'!$B$7:$R$2292,13,0)</f>
        <v>8.1110000000000007</v>
      </c>
      <c r="K24" s="61">
        <f t="shared" si="3"/>
        <v>2</v>
      </c>
      <c r="L24" s="60">
        <f>VLOOKUP($A24,'Return Data'!$B$7:$R$2292,17,0)</f>
        <v>32.376100000000001</v>
      </c>
      <c r="M24" s="61">
        <f t="shared" si="6"/>
        <v>2</v>
      </c>
      <c r="N24" s="60">
        <f>VLOOKUP($A24,'Return Data'!$B$7:$R$2292,14,0)</f>
        <v>23.563600000000001</v>
      </c>
      <c r="O24" s="61">
        <f t="shared" si="10"/>
        <v>2</v>
      </c>
      <c r="P24" s="60">
        <f>VLOOKUP($A24,'Return Data'!$B$7:$R$2292,15,0)</f>
        <v>15.1553</v>
      </c>
      <c r="Q24" s="61">
        <f t="shared" si="11"/>
        <v>2</v>
      </c>
      <c r="R24" s="60">
        <f>VLOOKUP($A24,'Return Data'!$B$7:$R$2292,16,0)</f>
        <v>17.6038</v>
      </c>
      <c r="S24" s="62">
        <f t="shared" si="7"/>
        <v>7</v>
      </c>
    </row>
    <row r="25" spans="1:19" x14ac:dyDescent="0.3">
      <c r="A25" s="58" t="s">
        <v>815</v>
      </c>
      <c r="B25" s="59">
        <f>VLOOKUP($A25,'Return Data'!$B$7:$R$2292,3,0)</f>
        <v>44881</v>
      </c>
      <c r="C25" s="60">
        <f>VLOOKUP($A25,'Return Data'!$B$7:$R$2292,4,0)</f>
        <v>256.9117</v>
      </c>
      <c r="D25" s="60">
        <f>VLOOKUP($A25,'Return Data'!$B$7:$R$2292,10,0)</f>
        <v>0.95699999999999996</v>
      </c>
      <c r="E25" s="61">
        <f t="shared" si="0"/>
        <v>16</v>
      </c>
      <c r="F25" s="60">
        <f>VLOOKUP($A25,'Return Data'!$B$7:$R$2292,11,0)</f>
        <v>10.8637</v>
      </c>
      <c r="G25" s="61">
        <f t="shared" si="1"/>
        <v>19</v>
      </c>
      <c r="H25" s="60">
        <f>VLOOKUP($A25,'Return Data'!$B$7:$R$2292,12,0)</f>
        <v>-0.25109999999999999</v>
      </c>
      <c r="I25" s="61">
        <f t="shared" si="2"/>
        <v>19</v>
      </c>
      <c r="J25" s="60">
        <f>VLOOKUP($A25,'Return Data'!$B$7:$R$2292,13,0)</f>
        <v>-8.9480000000000004</v>
      </c>
      <c r="K25" s="61">
        <f t="shared" si="3"/>
        <v>20</v>
      </c>
      <c r="L25" s="60">
        <f>VLOOKUP($A25,'Return Data'!$B$7:$R$2292,17,0)</f>
        <v>22.368200000000002</v>
      </c>
      <c r="M25" s="61">
        <f t="shared" si="6"/>
        <v>10</v>
      </c>
      <c r="N25" s="60">
        <f>VLOOKUP($A25,'Return Data'!$B$7:$R$2292,14,0)</f>
        <v>17.022400000000001</v>
      </c>
      <c r="O25" s="61">
        <f t="shared" si="10"/>
        <v>11</v>
      </c>
      <c r="P25" s="60">
        <f>VLOOKUP($A25,'Return Data'!$B$7:$R$2292,15,0)</f>
        <v>14.296099999999999</v>
      </c>
      <c r="Q25" s="61">
        <f t="shared" si="11"/>
        <v>4</v>
      </c>
      <c r="R25" s="60">
        <f>VLOOKUP($A25,'Return Data'!$B$7:$R$2292,16,0)</f>
        <v>15.5785</v>
      </c>
      <c r="S25" s="62">
        <f t="shared" si="7"/>
        <v>9</v>
      </c>
    </row>
    <row r="26" spans="1:19" x14ac:dyDescent="0.3">
      <c r="A26" s="58" t="s">
        <v>1910</v>
      </c>
      <c r="B26" s="59">
        <f>VLOOKUP($A26,'Return Data'!$B$7:$R$2292,3,0)</f>
        <v>44881</v>
      </c>
      <c r="C26" s="60">
        <f>VLOOKUP($A26,'Return Data'!$B$7:$R$2292,4,0)</f>
        <v>121.5508</v>
      </c>
      <c r="D26" s="60">
        <f>VLOOKUP($A26,'Return Data'!$B$7:$R$2292,10,0)</f>
        <v>3.8969</v>
      </c>
      <c r="E26" s="61">
        <f t="shared" si="0"/>
        <v>8</v>
      </c>
      <c r="F26" s="60">
        <f>VLOOKUP($A26,'Return Data'!$B$7:$R$2292,11,0)</f>
        <v>17.323899999999998</v>
      </c>
      <c r="G26" s="61">
        <f t="shared" si="1"/>
        <v>9</v>
      </c>
      <c r="H26" s="60">
        <f>VLOOKUP($A26,'Return Data'!$B$7:$R$2292,12,0)</f>
        <v>4.6802999999999999</v>
      </c>
      <c r="I26" s="61">
        <f t="shared" si="2"/>
        <v>13</v>
      </c>
      <c r="J26" s="60">
        <f>VLOOKUP($A26,'Return Data'!$B$7:$R$2292,13,0)</f>
        <v>-0.6532</v>
      </c>
      <c r="K26" s="61">
        <f t="shared" si="3"/>
        <v>14</v>
      </c>
      <c r="L26" s="60">
        <f>VLOOKUP($A26,'Return Data'!$B$7:$R$2292,17,0)</f>
        <v>24.617000000000001</v>
      </c>
      <c r="M26" s="61">
        <f t="shared" si="6"/>
        <v>7</v>
      </c>
      <c r="N26" s="60">
        <f>VLOOKUP($A26,'Return Data'!$B$7:$R$2292,14,0)</f>
        <v>19.859200000000001</v>
      </c>
      <c r="O26" s="61">
        <f t="shared" si="10"/>
        <v>7</v>
      </c>
      <c r="P26" s="60">
        <f>VLOOKUP($A26,'Return Data'!$B$7:$R$2292,15,0)</f>
        <v>14.2644</v>
      </c>
      <c r="Q26" s="61">
        <f t="shared" si="11"/>
        <v>5</v>
      </c>
      <c r="R26" s="60">
        <f>VLOOKUP($A26,'Return Data'!$B$7:$R$2292,16,0)</f>
        <v>14.8284</v>
      </c>
      <c r="S26" s="62">
        <f t="shared" si="7"/>
        <v>13</v>
      </c>
    </row>
    <row r="27" spans="1:19" x14ac:dyDescent="0.3">
      <c r="A27" s="58" t="s">
        <v>819</v>
      </c>
      <c r="B27" s="59">
        <f>VLOOKUP($A27,'Return Data'!$B$7:$R$2292,3,0)</f>
        <v>44881</v>
      </c>
      <c r="C27" s="60">
        <f>VLOOKUP($A27,'Return Data'!$B$7:$R$2292,4,0)</f>
        <v>16.771100000000001</v>
      </c>
      <c r="D27" s="60">
        <f>VLOOKUP($A27,'Return Data'!$B$7:$R$2292,10,0)</f>
        <v>5.1889000000000003</v>
      </c>
      <c r="E27" s="61">
        <f t="shared" si="0"/>
        <v>2</v>
      </c>
      <c r="F27" s="60">
        <f>VLOOKUP($A27,'Return Data'!$B$7:$R$2292,11,0)</f>
        <v>17.834199999999999</v>
      </c>
      <c r="G27" s="61">
        <f t="shared" si="1"/>
        <v>8</v>
      </c>
      <c r="H27" s="60">
        <f>VLOOKUP($A27,'Return Data'!$B$7:$R$2292,12,0)</f>
        <v>8.0054999999999996</v>
      </c>
      <c r="I27" s="61">
        <f t="shared" si="2"/>
        <v>7</v>
      </c>
      <c r="J27" s="60">
        <f>VLOOKUP($A27,'Return Data'!$B$7:$R$2292,13,0)</f>
        <v>3.9662000000000002</v>
      </c>
      <c r="K27" s="61">
        <f t="shared" si="3"/>
        <v>5</v>
      </c>
      <c r="L27" s="60">
        <f>VLOOKUP($A27,'Return Data'!$B$7:$R$2292,17,0)</f>
        <v>25.7654</v>
      </c>
      <c r="M27" s="61">
        <f t="shared" si="6"/>
        <v>6</v>
      </c>
      <c r="N27" s="60"/>
      <c r="O27" s="61"/>
      <c r="P27" s="60"/>
      <c r="Q27" s="61"/>
      <c r="R27" s="60">
        <f>VLOOKUP($A27,'Return Data'!$B$7:$R$2292,16,0)</f>
        <v>19.152999999999999</v>
      </c>
      <c r="S27" s="62">
        <f t="shared" si="7"/>
        <v>3</v>
      </c>
    </row>
    <row r="28" spans="1:19" x14ac:dyDescent="0.3">
      <c r="A28" s="58" t="s">
        <v>821</v>
      </c>
      <c r="B28" s="59">
        <f>VLOOKUP($A28,'Return Data'!$B$7:$R$2292,3,0)</f>
        <v>44881</v>
      </c>
      <c r="C28" s="60">
        <f>VLOOKUP($A28,'Return Data'!$B$7:$R$2292,4,0)</f>
        <v>18.96</v>
      </c>
      <c r="D28" s="60">
        <f>VLOOKUP($A28,'Return Data'!$B$7:$R$2292,10,0)</f>
        <v>2.7642000000000002</v>
      </c>
      <c r="E28" s="61">
        <f t="shared" si="0"/>
        <v>11</v>
      </c>
      <c r="F28" s="60">
        <f>VLOOKUP($A28,'Return Data'!$B$7:$R$2292,11,0)</f>
        <v>15.4689</v>
      </c>
      <c r="G28" s="61">
        <f t="shared" si="1"/>
        <v>14</v>
      </c>
      <c r="H28" s="60">
        <f>VLOOKUP($A28,'Return Data'!$B$7:$R$2292,12,0)</f>
        <v>4.0044000000000004</v>
      </c>
      <c r="I28" s="61">
        <f t="shared" si="2"/>
        <v>15</v>
      </c>
      <c r="J28" s="60">
        <f>VLOOKUP($A28,'Return Data'!$B$7:$R$2292,13,0)</f>
        <v>-1.147</v>
      </c>
      <c r="K28" s="61">
        <f t="shared" si="3"/>
        <v>15</v>
      </c>
      <c r="L28" s="60">
        <f>VLOOKUP($A28,'Return Data'!$B$7:$R$2292,17,0)</f>
        <v>22.3247</v>
      </c>
      <c r="M28" s="61">
        <f t="shared" si="6"/>
        <v>11</v>
      </c>
      <c r="N28" s="60">
        <f>VLOOKUP($A28,'Return Data'!$B$7:$R$2292,14,0)</f>
        <v>19.463100000000001</v>
      </c>
      <c r="O28" s="61">
        <f t="shared" si="10"/>
        <v>8</v>
      </c>
      <c r="P28" s="60"/>
      <c r="Q28" s="61"/>
      <c r="R28" s="60">
        <f>VLOOKUP($A28,'Return Data'!$B$7:$R$2292,16,0)</f>
        <v>21.500900000000001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2.6035047619047624</v>
      </c>
      <c r="E30" s="69"/>
      <c r="F30" s="70">
        <f>AVERAGE(F8:F28)</f>
        <v>16.09288571428571</v>
      </c>
      <c r="G30" s="69"/>
      <c r="H30" s="70">
        <f>AVERAGE(H8:H28)</f>
        <v>5.6249714285714294</v>
      </c>
      <c r="I30" s="69"/>
      <c r="J30" s="70">
        <f>AVERAGE(J8:J28)</f>
        <v>0.17847142857142856</v>
      </c>
      <c r="K30" s="69"/>
      <c r="L30" s="70">
        <f>AVERAGE(L8:L28)</f>
        <v>23.117819047619051</v>
      </c>
      <c r="M30" s="69"/>
      <c r="N30" s="70">
        <f>AVERAGE(N8:N28)</f>
        <v>17.655004999999999</v>
      </c>
      <c r="O30" s="69"/>
      <c r="P30" s="70">
        <f>AVERAGE(P8:P28)</f>
        <v>12.43294</v>
      </c>
      <c r="Q30" s="69"/>
      <c r="R30" s="70">
        <f>AVERAGE(R8:R28)</f>
        <v>15.716738095238096</v>
      </c>
      <c r="S30" s="71"/>
    </row>
    <row r="31" spans="1:19" x14ac:dyDescent="0.3">
      <c r="A31" s="68" t="s">
        <v>28</v>
      </c>
      <c r="B31" s="69"/>
      <c r="C31" s="69"/>
      <c r="D31" s="70">
        <f>MIN(D8:D28)</f>
        <v>-3.2406999999999999</v>
      </c>
      <c r="E31" s="69"/>
      <c r="F31" s="70">
        <f>MIN(F8:F28)</f>
        <v>8.8798999999999992</v>
      </c>
      <c r="G31" s="69"/>
      <c r="H31" s="70">
        <f>MIN(H8:H28)</f>
        <v>-4.7441000000000004</v>
      </c>
      <c r="I31" s="69"/>
      <c r="J31" s="70">
        <f>MIN(J8:J28)</f>
        <v>-15.3223</v>
      </c>
      <c r="K31" s="69"/>
      <c r="L31" s="70">
        <f>MIN(L8:L28)</f>
        <v>12.5382</v>
      </c>
      <c r="M31" s="69"/>
      <c r="N31" s="70">
        <f>MIN(N8:N28)</f>
        <v>10.6373</v>
      </c>
      <c r="O31" s="69"/>
      <c r="P31" s="70">
        <f>MIN(P8:P28)</f>
        <v>8.5762</v>
      </c>
      <c r="Q31" s="69"/>
      <c r="R31" s="70">
        <f>MIN(R8:R28)</f>
        <v>10.1706</v>
      </c>
      <c r="S31" s="71"/>
    </row>
    <row r="32" spans="1:19" ht="15" thickBot="1" x14ac:dyDescent="0.35">
      <c r="A32" s="72" t="s">
        <v>29</v>
      </c>
      <c r="B32" s="73"/>
      <c r="C32" s="73"/>
      <c r="D32" s="74">
        <f>MAX(D8:D28)</f>
        <v>6.9789000000000003</v>
      </c>
      <c r="E32" s="73"/>
      <c r="F32" s="74">
        <f>MAX(F8:F28)</f>
        <v>22.463000000000001</v>
      </c>
      <c r="G32" s="73"/>
      <c r="H32" s="74">
        <f>MAX(H8:H28)</f>
        <v>19.303100000000001</v>
      </c>
      <c r="I32" s="73"/>
      <c r="J32" s="74">
        <f>MAX(J8:J28)</f>
        <v>17.5063</v>
      </c>
      <c r="K32" s="73"/>
      <c r="L32" s="74">
        <f>MAX(L8:L28)</f>
        <v>38.220599999999997</v>
      </c>
      <c r="M32" s="73"/>
      <c r="N32" s="74">
        <f>MAX(N8:N28)</f>
        <v>23.6524</v>
      </c>
      <c r="O32" s="73"/>
      <c r="P32" s="74">
        <f>MAX(P8:P28)</f>
        <v>17.598800000000001</v>
      </c>
      <c r="Q32" s="73"/>
      <c r="R32" s="74">
        <f>MAX(R8:R28)</f>
        <v>21.8461</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44881</v>
      </c>
      <c r="C8" s="60">
        <f>VLOOKUP($A8,'Return Data'!$B$7:$R$2292,4,0)</f>
        <v>94.335400000000007</v>
      </c>
      <c r="D8" s="60">
        <f>VLOOKUP($A8,'Return Data'!$B$7:$R$2292,10,0)</f>
        <v>2.2025000000000001</v>
      </c>
      <c r="E8" s="61">
        <f t="shared" ref="E8:E28" si="0">RANK(D8,D$8:D$28,0)</f>
        <v>12</v>
      </c>
      <c r="F8" s="60">
        <f>VLOOKUP($A8,'Return Data'!$B$7:$R$2292,11,0)</f>
        <v>14.643000000000001</v>
      </c>
      <c r="G8" s="61">
        <f t="shared" ref="G8:G28" si="1">RANK(F8,F$8:F$28,0)</f>
        <v>15</v>
      </c>
      <c r="H8" s="60">
        <f>VLOOKUP($A8,'Return Data'!$B$7:$R$2292,12,0)</f>
        <v>4.5842000000000001</v>
      </c>
      <c r="I8" s="61">
        <f t="shared" ref="I8:I28" si="2">RANK(H8,H$8:H$28,0)</f>
        <v>11</v>
      </c>
      <c r="J8" s="60">
        <f>VLOOKUP($A8,'Return Data'!$B$7:$R$2292,13,0)</f>
        <v>-1.0419</v>
      </c>
      <c r="K8" s="61">
        <f t="shared" ref="K8:K28" si="3">RANK(J8,J$8:J$28,0)</f>
        <v>10</v>
      </c>
      <c r="L8" s="60">
        <f>VLOOKUP($A8,'Return Data'!$B$7:$R$2292,17,0)</f>
        <v>19.398499999999999</v>
      </c>
      <c r="M8" s="61">
        <f t="shared" ref="M8:M28" si="4">RANK(L8,L$8:L$28,0)</f>
        <v>14</v>
      </c>
      <c r="N8" s="60">
        <f>VLOOKUP($A8,'Return Data'!$B$7:$R$2292,14,0)</f>
        <v>15.2403</v>
      </c>
      <c r="O8" s="61">
        <f t="shared" ref="O8" si="5">RANK(N8,N$8:N$28,0)</f>
        <v>13</v>
      </c>
      <c r="P8" s="60">
        <f>VLOOKUP($A8,'Return Data'!$B$7:$R$2292,15,0)</f>
        <v>10.6114</v>
      </c>
      <c r="Q8" s="61">
        <f>RANK(P8,P$8:P$28,0)</f>
        <v>10</v>
      </c>
      <c r="R8" s="60">
        <f>VLOOKUP($A8,'Return Data'!$B$7:$R$2292,16,0)</f>
        <v>14.0474</v>
      </c>
      <c r="S8" s="62">
        <f t="shared" ref="S8:S28" si="6">RANK(R8,R$8:R$28,0)</f>
        <v>11</v>
      </c>
    </row>
    <row r="9" spans="1:20" x14ac:dyDescent="0.3">
      <c r="A9" s="58" t="s">
        <v>789</v>
      </c>
      <c r="B9" s="59">
        <f>VLOOKUP($A9,'Return Data'!$B$7:$R$2292,3,0)</f>
        <v>44881</v>
      </c>
      <c r="C9" s="60">
        <f>VLOOKUP($A9,'Return Data'!$B$7:$R$2292,4,0)</f>
        <v>40.86</v>
      </c>
      <c r="D9" s="60">
        <f>VLOOKUP($A9,'Return Data'!$B$7:$R$2292,10,0)</f>
        <v>-3.4954999999999998</v>
      </c>
      <c r="E9" s="61">
        <f t="shared" si="0"/>
        <v>21</v>
      </c>
      <c r="F9" s="60">
        <f>VLOOKUP($A9,'Return Data'!$B$7:$R$2292,11,0)</f>
        <v>8.2957999999999998</v>
      </c>
      <c r="G9" s="61">
        <f t="shared" si="1"/>
        <v>21</v>
      </c>
      <c r="H9" s="60">
        <f>VLOOKUP($A9,'Return Data'!$B$7:$R$2292,12,0)</f>
        <v>-5.5259999999999998</v>
      </c>
      <c r="I9" s="61">
        <f t="shared" si="2"/>
        <v>21</v>
      </c>
      <c r="J9" s="60">
        <f>VLOOKUP($A9,'Return Data'!$B$7:$R$2292,13,0)</f>
        <v>-16.253299999999999</v>
      </c>
      <c r="K9" s="61">
        <f t="shared" si="3"/>
        <v>21</v>
      </c>
      <c r="L9" s="60">
        <f>VLOOKUP($A9,'Return Data'!$B$7:$R$2292,17,0)</f>
        <v>11.308999999999999</v>
      </c>
      <c r="M9" s="61">
        <f t="shared" si="4"/>
        <v>21</v>
      </c>
      <c r="N9" s="60">
        <f>VLOOKUP($A9,'Return Data'!$B$7:$R$2292,14,0)</f>
        <v>10.242900000000001</v>
      </c>
      <c r="O9" s="61">
        <f t="shared" ref="O9:O28" si="7">RANK(N9,N$8:N$28,0)</f>
        <v>19</v>
      </c>
      <c r="P9" s="60">
        <f>VLOOKUP($A9,'Return Data'!$B$7:$R$2292,15,0)</f>
        <v>10.389200000000001</v>
      </c>
      <c r="Q9" s="61">
        <f t="shared" ref="Q9:Q26" si="8">RANK(P9,P$8:P$28,0)</f>
        <v>11</v>
      </c>
      <c r="R9" s="60">
        <f>VLOOKUP($A9,'Return Data'!$B$7:$R$2292,16,0)</f>
        <v>14.5093</v>
      </c>
      <c r="S9" s="62">
        <f t="shared" si="6"/>
        <v>9</v>
      </c>
    </row>
    <row r="10" spans="1:20" x14ac:dyDescent="0.3">
      <c r="A10" s="58" t="s">
        <v>1967</v>
      </c>
      <c r="B10" s="59">
        <f>VLOOKUP($A10,'Return Data'!$B$7:$R$2292,3,0)</f>
        <v>44881</v>
      </c>
      <c r="C10" s="60">
        <f>VLOOKUP($A10,'Return Data'!$B$7:$R$2292,4,0)</f>
        <v>15.2104</v>
      </c>
      <c r="D10" s="60">
        <f>VLOOKUP($A10,'Return Data'!$B$7:$R$2292,10,0)</f>
        <v>1.4568000000000001</v>
      </c>
      <c r="E10" s="61">
        <f t="shared" si="0"/>
        <v>15</v>
      </c>
      <c r="F10" s="60">
        <f>VLOOKUP($A10,'Return Data'!$B$7:$R$2292,11,0)</f>
        <v>14.9968</v>
      </c>
      <c r="G10" s="61">
        <f t="shared" si="1"/>
        <v>13</v>
      </c>
      <c r="H10" s="60">
        <f>VLOOKUP($A10,'Return Data'!$B$7:$R$2292,12,0)</f>
        <v>6.7770999999999999</v>
      </c>
      <c r="I10" s="61">
        <f t="shared" si="2"/>
        <v>7</v>
      </c>
      <c r="J10" s="60">
        <f>VLOOKUP($A10,'Return Data'!$B$7:$R$2292,13,0)</f>
        <v>0.49149999999999999</v>
      </c>
      <c r="K10" s="61">
        <f t="shared" si="3"/>
        <v>7</v>
      </c>
      <c r="L10" s="60">
        <f>VLOOKUP($A10,'Return Data'!$B$7:$R$2292,17,0)</f>
        <v>18.684699999999999</v>
      </c>
      <c r="M10" s="61">
        <f t="shared" si="4"/>
        <v>15</v>
      </c>
      <c r="N10" s="60">
        <f>VLOOKUP($A10,'Return Data'!$B$7:$R$2292,14,0)</f>
        <v>14.7386</v>
      </c>
      <c r="O10" s="61">
        <f t="shared" si="7"/>
        <v>14</v>
      </c>
      <c r="P10" s="60">
        <f>VLOOKUP($A10,'Return Data'!$B$7:$R$2292,15,0)</f>
        <v>8.7035</v>
      </c>
      <c r="Q10" s="61">
        <f t="shared" si="8"/>
        <v>13</v>
      </c>
      <c r="R10" s="60">
        <f>VLOOKUP($A10,'Return Data'!$B$7:$R$2292,16,0)</f>
        <v>8.5447000000000006</v>
      </c>
      <c r="S10" s="62">
        <f t="shared" si="6"/>
        <v>20</v>
      </c>
    </row>
    <row r="11" spans="1:20" x14ac:dyDescent="0.3">
      <c r="A11" s="58" t="s">
        <v>791</v>
      </c>
      <c r="B11" s="59">
        <f>VLOOKUP($A11,'Return Data'!$B$7:$R$2292,3,0)</f>
        <v>44881</v>
      </c>
      <c r="C11" s="60">
        <f>VLOOKUP($A11,'Return Data'!$B$7:$R$2292,4,0)</f>
        <v>33.941000000000003</v>
      </c>
      <c r="D11" s="60">
        <f>VLOOKUP($A11,'Return Data'!$B$7:$R$2292,10,0)</f>
        <v>4.1300000000000003E-2</v>
      </c>
      <c r="E11" s="61">
        <f t="shared" si="0"/>
        <v>17</v>
      </c>
      <c r="F11" s="60">
        <f>VLOOKUP($A11,'Return Data'!$B$7:$R$2292,11,0)</f>
        <v>13.265000000000001</v>
      </c>
      <c r="G11" s="61">
        <f t="shared" si="1"/>
        <v>16</v>
      </c>
      <c r="H11" s="60">
        <f>VLOOKUP($A11,'Return Data'!$B$7:$R$2292,12,0)</f>
        <v>2.9857</v>
      </c>
      <c r="I11" s="61">
        <f t="shared" si="2"/>
        <v>16</v>
      </c>
      <c r="J11" s="60">
        <f>VLOOKUP($A11,'Return Data'!$B$7:$R$2292,13,0)</f>
        <v>-4.1999000000000004</v>
      </c>
      <c r="K11" s="61">
        <f t="shared" si="3"/>
        <v>17</v>
      </c>
      <c r="L11" s="60">
        <f>VLOOKUP($A11,'Return Data'!$B$7:$R$2292,17,0)</f>
        <v>15.1944</v>
      </c>
      <c r="M11" s="61">
        <f t="shared" si="4"/>
        <v>17</v>
      </c>
      <c r="N11" s="60">
        <f>VLOOKUP($A11,'Return Data'!$B$7:$R$2292,14,0)</f>
        <v>10.473699999999999</v>
      </c>
      <c r="O11" s="61">
        <f t="shared" si="7"/>
        <v>18</v>
      </c>
      <c r="P11" s="60">
        <f>VLOOKUP($A11,'Return Data'!$B$7:$R$2292,15,0)</f>
        <v>9.1111000000000004</v>
      </c>
      <c r="Q11" s="61">
        <f t="shared" si="8"/>
        <v>12</v>
      </c>
      <c r="R11" s="60">
        <f>VLOOKUP($A11,'Return Data'!$B$7:$R$2292,16,0)</f>
        <v>10.3188</v>
      </c>
      <c r="S11" s="62">
        <f t="shared" si="6"/>
        <v>18</v>
      </c>
    </row>
    <row r="12" spans="1:20" x14ac:dyDescent="0.3">
      <c r="A12" s="58" t="s">
        <v>792</v>
      </c>
      <c r="B12" s="59">
        <f>VLOOKUP($A12,'Return Data'!$B$7:$R$2292,3,0)</f>
        <v>44881</v>
      </c>
      <c r="C12" s="60">
        <f>VLOOKUP($A12,'Return Data'!$B$7:$R$2292,4,0)</f>
        <v>71.460300000000004</v>
      </c>
      <c r="D12" s="60">
        <f>VLOOKUP($A12,'Return Data'!$B$7:$R$2292,10,0)</f>
        <v>4.5899000000000001</v>
      </c>
      <c r="E12" s="61">
        <f t="shared" si="0"/>
        <v>4</v>
      </c>
      <c r="F12" s="60">
        <f>VLOOKUP($A12,'Return Data'!$B$7:$R$2292,11,0)</f>
        <v>20.3416</v>
      </c>
      <c r="G12" s="61">
        <f t="shared" si="1"/>
        <v>2</v>
      </c>
      <c r="H12" s="60">
        <f>VLOOKUP($A12,'Return Data'!$B$7:$R$2292,12,0)</f>
        <v>7.9202000000000004</v>
      </c>
      <c r="I12" s="61">
        <f t="shared" si="2"/>
        <v>5</v>
      </c>
      <c r="J12" s="60">
        <f>VLOOKUP($A12,'Return Data'!$B$7:$R$2292,13,0)</f>
        <v>4.7535999999999996</v>
      </c>
      <c r="K12" s="61">
        <f t="shared" si="3"/>
        <v>3</v>
      </c>
      <c r="L12" s="60">
        <f>VLOOKUP($A12,'Return Data'!$B$7:$R$2292,17,0)</f>
        <v>30.2669</v>
      </c>
      <c r="M12" s="61">
        <f t="shared" si="4"/>
        <v>2</v>
      </c>
      <c r="N12" s="60">
        <f>VLOOKUP($A12,'Return Data'!$B$7:$R$2292,14,0)</f>
        <v>20.423200000000001</v>
      </c>
      <c r="O12" s="61">
        <f t="shared" si="7"/>
        <v>5</v>
      </c>
      <c r="P12" s="60">
        <f>VLOOKUP($A12,'Return Data'!$B$7:$R$2292,15,0)</f>
        <v>12.205399999999999</v>
      </c>
      <c r="Q12" s="61">
        <f t="shared" si="8"/>
        <v>6</v>
      </c>
      <c r="R12" s="60">
        <f>VLOOKUP($A12,'Return Data'!$B$7:$R$2292,16,0)</f>
        <v>13.696300000000001</v>
      </c>
      <c r="S12" s="62">
        <f t="shared" si="6"/>
        <v>13</v>
      </c>
    </row>
    <row r="13" spans="1:20" x14ac:dyDescent="0.3">
      <c r="A13" s="58" t="s">
        <v>794</v>
      </c>
      <c r="B13" s="59">
        <f>VLOOKUP($A13,'Return Data'!$B$7:$R$2292,3,0)</f>
        <v>44881</v>
      </c>
      <c r="C13" s="60">
        <f>VLOOKUP($A13,'Return Data'!$B$7:$R$2292,4,0)</f>
        <v>134.58000000000001</v>
      </c>
      <c r="D13" s="60">
        <f>VLOOKUP($A13,'Return Data'!$B$7:$R$2292,10,0)</f>
        <v>6.6224999999999996</v>
      </c>
      <c r="E13" s="61">
        <f t="shared" si="0"/>
        <v>1</v>
      </c>
      <c r="F13" s="60">
        <f>VLOOKUP($A13,'Return Data'!$B$7:$R$2292,11,0)</f>
        <v>21.647600000000001</v>
      </c>
      <c r="G13" s="61">
        <f t="shared" si="1"/>
        <v>1</v>
      </c>
      <c r="H13" s="60">
        <f>VLOOKUP($A13,'Return Data'!$B$7:$R$2292,12,0)</f>
        <v>18.0837</v>
      </c>
      <c r="I13" s="61">
        <f t="shared" si="2"/>
        <v>1</v>
      </c>
      <c r="J13" s="60">
        <f>VLOOKUP($A13,'Return Data'!$B$7:$R$2292,13,0)</f>
        <v>15.8804</v>
      </c>
      <c r="K13" s="61">
        <f t="shared" si="3"/>
        <v>1</v>
      </c>
      <c r="L13" s="60">
        <f>VLOOKUP($A13,'Return Data'!$B$7:$R$2292,17,0)</f>
        <v>36.482199999999999</v>
      </c>
      <c r="M13" s="61">
        <f t="shared" si="4"/>
        <v>1</v>
      </c>
      <c r="N13" s="60">
        <f>VLOOKUP($A13,'Return Data'!$B$7:$R$2292,14,0)</f>
        <v>20.063800000000001</v>
      </c>
      <c r="O13" s="61">
        <f t="shared" si="7"/>
        <v>6</v>
      </c>
      <c r="P13" s="60">
        <f>VLOOKUP($A13,'Return Data'!$B$7:$R$2292,15,0)</f>
        <v>10.6332</v>
      </c>
      <c r="Q13" s="61">
        <f t="shared" si="8"/>
        <v>9</v>
      </c>
      <c r="R13" s="60">
        <f>VLOOKUP($A13,'Return Data'!$B$7:$R$2292,16,0)</f>
        <v>15.376200000000001</v>
      </c>
      <c r="S13" s="62">
        <f t="shared" si="6"/>
        <v>6</v>
      </c>
    </row>
    <row r="14" spans="1:20" x14ac:dyDescent="0.3">
      <c r="A14" s="58" t="s">
        <v>797</v>
      </c>
      <c r="B14" s="59">
        <f>VLOOKUP($A14,'Return Data'!$B$7:$R$2292,3,0)</f>
        <v>44881</v>
      </c>
      <c r="C14" s="60">
        <f>VLOOKUP($A14,'Return Data'!$B$7:$R$2292,4,0)</f>
        <v>52.82</v>
      </c>
      <c r="D14" s="60">
        <f>VLOOKUP($A14,'Return Data'!$B$7:$R$2292,10,0)</f>
        <v>3.8129</v>
      </c>
      <c r="E14" s="61">
        <f t="shared" si="0"/>
        <v>7</v>
      </c>
      <c r="F14" s="60">
        <f>VLOOKUP($A14,'Return Data'!$B$7:$R$2292,11,0)</f>
        <v>17.8492</v>
      </c>
      <c r="G14" s="61">
        <f t="shared" si="1"/>
        <v>5</v>
      </c>
      <c r="H14" s="60">
        <f>VLOOKUP($A14,'Return Data'!$B$7:$R$2292,12,0)</f>
        <v>8.0827000000000009</v>
      </c>
      <c r="I14" s="61">
        <f t="shared" si="2"/>
        <v>4</v>
      </c>
      <c r="J14" s="60">
        <f>VLOOKUP($A14,'Return Data'!$B$7:$R$2292,13,0)</f>
        <v>3.5889000000000002</v>
      </c>
      <c r="K14" s="61">
        <f t="shared" si="3"/>
        <v>4</v>
      </c>
      <c r="L14" s="60">
        <f>VLOOKUP($A14,'Return Data'!$B$7:$R$2292,17,0)</f>
        <v>28.145700000000001</v>
      </c>
      <c r="M14" s="61">
        <f t="shared" si="4"/>
        <v>5</v>
      </c>
      <c r="N14" s="60">
        <f>VLOOKUP($A14,'Return Data'!$B$7:$R$2292,14,0)</f>
        <v>22.163399999999999</v>
      </c>
      <c r="O14" s="61">
        <f t="shared" si="7"/>
        <v>1</v>
      </c>
      <c r="P14" s="60">
        <f>VLOOKUP($A14,'Return Data'!$B$7:$R$2292,15,0)</f>
        <v>13.0703</v>
      </c>
      <c r="Q14" s="61">
        <f t="shared" si="8"/>
        <v>5</v>
      </c>
      <c r="R14" s="60">
        <f>VLOOKUP($A14,'Return Data'!$B$7:$R$2292,16,0)</f>
        <v>13.1416</v>
      </c>
      <c r="S14" s="62">
        <f t="shared" si="6"/>
        <v>15</v>
      </c>
    </row>
    <row r="15" spans="1:20" x14ac:dyDescent="0.3">
      <c r="A15" s="58" t="s">
        <v>800</v>
      </c>
      <c r="B15" s="59">
        <f>VLOOKUP($A15,'Return Data'!$B$7:$R$2292,3,0)</f>
        <v>44881</v>
      </c>
      <c r="C15" s="60">
        <f>VLOOKUP($A15,'Return Data'!$B$7:$R$2292,4,0)</f>
        <v>15.84</v>
      </c>
      <c r="D15" s="60">
        <f>VLOOKUP($A15,'Return Data'!$B$7:$R$2292,10,0)</f>
        <v>2.5907</v>
      </c>
      <c r="E15" s="61">
        <f t="shared" si="0"/>
        <v>9</v>
      </c>
      <c r="F15" s="60">
        <f>VLOOKUP($A15,'Return Data'!$B$7:$R$2292,11,0)</f>
        <v>15.536099999999999</v>
      </c>
      <c r="G15" s="61">
        <f t="shared" si="1"/>
        <v>12</v>
      </c>
      <c r="H15" s="60">
        <f>VLOOKUP($A15,'Return Data'!$B$7:$R$2292,12,0)</f>
        <v>4.6234999999999999</v>
      </c>
      <c r="I15" s="61">
        <f t="shared" si="2"/>
        <v>10</v>
      </c>
      <c r="J15" s="60">
        <f>VLOOKUP($A15,'Return Data'!$B$7:$R$2292,13,0)</f>
        <v>-1.5538000000000001</v>
      </c>
      <c r="K15" s="61">
        <f t="shared" si="3"/>
        <v>13</v>
      </c>
      <c r="L15" s="60">
        <f>VLOOKUP($A15,'Return Data'!$B$7:$R$2292,17,0)</f>
        <v>20.1828</v>
      </c>
      <c r="M15" s="61">
        <f t="shared" si="4"/>
        <v>13</v>
      </c>
      <c r="N15" s="60">
        <f>VLOOKUP($A15,'Return Data'!$B$7:$R$2292,14,0)</f>
        <v>15.885199999999999</v>
      </c>
      <c r="O15" s="61">
        <f t="shared" si="7"/>
        <v>11</v>
      </c>
      <c r="P15" s="60"/>
      <c r="Q15" s="61"/>
      <c r="R15" s="60">
        <f>VLOOKUP($A15,'Return Data'!$B$7:$R$2292,16,0)</f>
        <v>9.6355000000000004</v>
      </c>
      <c r="S15" s="62">
        <f t="shared" si="6"/>
        <v>19</v>
      </c>
    </row>
    <row r="16" spans="1:20" x14ac:dyDescent="0.3">
      <c r="A16" s="58" t="s">
        <v>802</v>
      </c>
      <c r="B16" s="59">
        <f>VLOOKUP($A16,'Return Data'!$B$7:$R$2292,3,0)</f>
        <v>44881</v>
      </c>
      <c r="C16" s="60">
        <f>VLOOKUP($A16,'Return Data'!$B$7:$R$2292,4,0)</f>
        <v>53.732999999999997</v>
      </c>
      <c r="D16" s="60">
        <f>VLOOKUP($A16,'Return Data'!$B$7:$R$2292,10,0)</f>
        <v>-0.31719999999999998</v>
      </c>
      <c r="E16" s="61">
        <f t="shared" si="0"/>
        <v>19</v>
      </c>
      <c r="F16" s="60">
        <f>VLOOKUP($A16,'Return Data'!$B$7:$R$2292,11,0)</f>
        <v>13.241300000000001</v>
      </c>
      <c r="G16" s="61">
        <f t="shared" si="1"/>
        <v>17</v>
      </c>
      <c r="H16" s="60">
        <f>VLOOKUP($A16,'Return Data'!$B$7:$R$2292,12,0)</f>
        <v>-0.36530000000000001</v>
      </c>
      <c r="I16" s="61">
        <f t="shared" si="2"/>
        <v>18</v>
      </c>
      <c r="J16" s="60">
        <f>VLOOKUP($A16,'Return Data'!$B$7:$R$2292,13,0)</f>
        <v>-3.5314000000000001</v>
      </c>
      <c r="K16" s="61">
        <f t="shared" si="3"/>
        <v>16</v>
      </c>
      <c r="L16" s="60">
        <f>VLOOKUP($A16,'Return Data'!$B$7:$R$2292,17,0)</f>
        <v>14.1533</v>
      </c>
      <c r="M16" s="61">
        <f t="shared" si="4"/>
        <v>19</v>
      </c>
      <c r="N16" s="60">
        <f>VLOOKUP($A16,'Return Data'!$B$7:$R$2292,14,0)</f>
        <v>12.763299999999999</v>
      </c>
      <c r="O16" s="61">
        <f t="shared" si="7"/>
        <v>15</v>
      </c>
      <c r="P16" s="60">
        <f>VLOOKUP($A16,'Return Data'!$B$7:$R$2292,15,0)</f>
        <v>7.0389999999999997</v>
      </c>
      <c r="Q16" s="61">
        <f t="shared" si="8"/>
        <v>15</v>
      </c>
      <c r="R16" s="60">
        <f>VLOOKUP($A16,'Return Data'!$B$7:$R$2292,16,0)</f>
        <v>10.604699999999999</v>
      </c>
      <c r="S16" s="62">
        <f t="shared" si="6"/>
        <v>17</v>
      </c>
    </row>
    <row r="17" spans="1:19" x14ac:dyDescent="0.3">
      <c r="A17" s="58" t="s">
        <v>804</v>
      </c>
      <c r="B17" s="59">
        <f>VLOOKUP($A17,'Return Data'!$B$7:$R$2292,3,0)</f>
        <v>44881</v>
      </c>
      <c r="C17" s="60">
        <f>VLOOKUP($A17,'Return Data'!$B$7:$R$2292,4,0)</f>
        <v>31.053999999999998</v>
      </c>
      <c r="D17" s="60">
        <f>VLOOKUP($A17,'Return Data'!$B$7:$R$2292,10,0)</f>
        <v>4.8731999999999998</v>
      </c>
      <c r="E17" s="61">
        <f t="shared" si="0"/>
        <v>2</v>
      </c>
      <c r="F17" s="60">
        <f>VLOOKUP($A17,'Return Data'!$B$7:$R$2292,11,0)</f>
        <v>19.1571</v>
      </c>
      <c r="G17" s="61">
        <f t="shared" si="1"/>
        <v>3</v>
      </c>
      <c r="H17" s="60">
        <f>VLOOKUP($A17,'Return Data'!$B$7:$R$2292,12,0)</f>
        <v>3.9054000000000002</v>
      </c>
      <c r="I17" s="61">
        <f t="shared" si="2"/>
        <v>12</v>
      </c>
      <c r="J17" s="60">
        <f>VLOOKUP($A17,'Return Data'!$B$7:$R$2292,13,0)</f>
        <v>-1.2544</v>
      </c>
      <c r="K17" s="61">
        <f t="shared" si="3"/>
        <v>11</v>
      </c>
      <c r="L17" s="60">
        <f>VLOOKUP($A17,'Return Data'!$B$7:$R$2292,17,0)</f>
        <v>23.075500000000002</v>
      </c>
      <c r="M17" s="61">
        <f t="shared" si="4"/>
        <v>8</v>
      </c>
      <c r="N17" s="60">
        <f>VLOOKUP($A17,'Return Data'!$B$7:$R$2292,14,0)</f>
        <v>20.503299999999999</v>
      </c>
      <c r="O17" s="61">
        <f t="shared" si="7"/>
        <v>4</v>
      </c>
      <c r="P17" s="60">
        <f>VLOOKUP($A17,'Return Data'!$B$7:$R$2292,15,0)</f>
        <v>16.078299999999999</v>
      </c>
      <c r="Q17" s="61">
        <f t="shared" si="8"/>
        <v>1</v>
      </c>
      <c r="R17" s="60">
        <f>VLOOKUP($A17,'Return Data'!$B$7:$R$2292,16,0)</f>
        <v>15.111000000000001</v>
      </c>
      <c r="S17" s="62">
        <f t="shared" si="6"/>
        <v>8</v>
      </c>
    </row>
    <row r="18" spans="1:19" x14ac:dyDescent="0.3">
      <c r="A18" s="58" t="s">
        <v>2005</v>
      </c>
      <c r="B18" s="59">
        <f>VLOOKUP($A18,'Return Data'!$B$7:$R$2292,3,0)</f>
        <v>44881</v>
      </c>
      <c r="C18" s="60">
        <f>VLOOKUP($A18,'Return Data'!$B$7:$R$2292,4,0)</f>
        <v>12.277100000000001</v>
      </c>
      <c r="D18" s="60">
        <f>VLOOKUP($A18,'Return Data'!$B$7:$R$2292,10,0)</f>
        <v>3.8751000000000002</v>
      </c>
      <c r="E18" s="61">
        <f t="shared" si="0"/>
        <v>6</v>
      </c>
      <c r="F18" s="60">
        <f>VLOOKUP($A18,'Return Data'!$B$7:$R$2292,11,0)</f>
        <v>18.273099999999999</v>
      </c>
      <c r="G18" s="61">
        <f t="shared" si="1"/>
        <v>4</v>
      </c>
      <c r="H18" s="60">
        <f>VLOOKUP($A18,'Return Data'!$B$7:$R$2292,12,0)</f>
        <v>5.4371</v>
      </c>
      <c r="I18" s="61">
        <f t="shared" si="2"/>
        <v>9</v>
      </c>
      <c r="J18" s="60">
        <f>VLOOKUP($A18,'Return Data'!$B$7:$R$2292,13,0)</f>
        <v>-0.30780000000000002</v>
      </c>
      <c r="K18" s="61">
        <f t="shared" si="3"/>
        <v>8</v>
      </c>
      <c r="L18" s="60">
        <f>VLOOKUP($A18,'Return Data'!$B$7:$R$2292,17,0)</f>
        <v>17.4285</v>
      </c>
      <c r="M18" s="61">
        <f t="shared" si="4"/>
        <v>16</v>
      </c>
      <c r="N18" s="60">
        <f>VLOOKUP($A18,'Return Data'!$B$7:$R$2292,14,0)</f>
        <v>9.3531999999999993</v>
      </c>
      <c r="O18" s="61">
        <f t="shared" si="7"/>
        <v>20</v>
      </c>
      <c r="P18" s="60">
        <f>VLOOKUP($A18,'Return Data'!$B$7:$R$2292,15,0)</f>
        <v>7.2218</v>
      </c>
      <c r="Q18" s="61">
        <f t="shared" si="8"/>
        <v>14</v>
      </c>
      <c r="R18" s="60">
        <f>VLOOKUP($A18,'Return Data'!$B$7:$R$2292,16,0)</f>
        <v>1.4044000000000001</v>
      </c>
      <c r="S18" s="62">
        <f t="shared" si="6"/>
        <v>21</v>
      </c>
    </row>
    <row r="19" spans="1:19" x14ac:dyDescent="0.3">
      <c r="A19" s="58" t="s">
        <v>806</v>
      </c>
      <c r="B19" s="59">
        <f>VLOOKUP($A19,'Return Data'!$B$7:$R$2292,3,0)</f>
        <v>44881</v>
      </c>
      <c r="C19" s="60">
        <f>VLOOKUP($A19,'Return Data'!$B$7:$R$2292,4,0)</f>
        <v>16.959</v>
      </c>
      <c r="D19" s="60">
        <f>VLOOKUP($A19,'Return Data'!$B$7:$R$2292,10,0)</f>
        <v>2.4836999999999998</v>
      </c>
      <c r="E19" s="61">
        <f t="shared" si="0"/>
        <v>10</v>
      </c>
      <c r="F19" s="60">
        <f>VLOOKUP($A19,'Return Data'!$B$7:$R$2292,11,0)</f>
        <v>16.062100000000001</v>
      </c>
      <c r="G19" s="61">
        <f t="shared" si="1"/>
        <v>11</v>
      </c>
      <c r="H19" s="60">
        <f>VLOOKUP($A19,'Return Data'!$B$7:$R$2292,12,0)</f>
        <v>3.1819999999999999</v>
      </c>
      <c r="I19" s="61">
        <f t="shared" si="2"/>
        <v>14</v>
      </c>
      <c r="J19" s="60">
        <f>VLOOKUP($A19,'Return Data'!$B$7:$R$2292,13,0)</f>
        <v>-0.73170000000000002</v>
      </c>
      <c r="K19" s="61">
        <f t="shared" si="3"/>
        <v>9</v>
      </c>
      <c r="L19" s="60">
        <f>VLOOKUP($A19,'Return Data'!$B$7:$R$2292,17,0)</f>
        <v>22.551200000000001</v>
      </c>
      <c r="M19" s="61">
        <f t="shared" si="4"/>
        <v>9</v>
      </c>
      <c r="N19" s="60">
        <f>VLOOKUP($A19,'Return Data'!$B$7:$R$2292,14,0)</f>
        <v>16.444500000000001</v>
      </c>
      <c r="O19" s="61">
        <f t="shared" si="7"/>
        <v>10</v>
      </c>
      <c r="P19" s="60"/>
      <c r="Q19" s="61"/>
      <c r="R19" s="60">
        <f>VLOOKUP($A19,'Return Data'!$B$7:$R$2292,16,0)</f>
        <v>17.135400000000001</v>
      </c>
      <c r="S19" s="62">
        <f t="shared" si="6"/>
        <v>4</v>
      </c>
    </row>
    <row r="20" spans="1:19" x14ac:dyDescent="0.3">
      <c r="A20" s="58" t="s">
        <v>808</v>
      </c>
      <c r="B20" s="59">
        <f>VLOOKUP($A20,'Return Data'!$B$7:$R$2292,3,0)</f>
        <v>44881</v>
      </c>
      <c r="C20" s="60">
        <f>VLOOKUP($A20,'Return Data'!$B$7:$R$2292,4,0)</f>
        <v>15.795999999999999</v>
      </c>
      <c r="D20" s="60">
        <f>VLOOKUP($A20,'Return Data'!$B$7:$R$2292,10,0)</f>
        <v>-0.3281</v>
      </c>
      <c r="E20" s="61">
        <f t="shared" si="0"/>
        <v>20</v>
      </c>
      <c r="F20" s="60">
        <f>VLOOKUP($A20,'Return Data'!$B$7:$R$2292,11,0)</f>
        <v>9.7248999999999999</v>
      </c>
      <c r="G20" s="61">
        <f t="shared" si="1"/>
        <v>20</v>
      </c>
      <c r="H20" s="60">
        <f>VLOOKUP($A20,'Return Data'!$B$7:$R$2292,12,0)</f>
        <v>1.2564</v>
      </c>
      <c r="I20" s="61">
        <f t="shared" si="2"/>
        <v>17</v>
      </c>
      <c r="J20" s="60">
        <f>VLOOKUP($A20,'Return Data'!$B$7:$R$2292,13,0)</f>
        <v>-5.2485999999999997</v>
      </c>
      <c r="K20" s="61">
        <f t="shared" si="3"/>
        <v>18</v>
      </c>
      <c r="L20" s="60">
        <f>VLOOKUP($A20,'Return Data'!$B$7:$R$2292,17,0)</f>
        <v>14.614800000000001</v>
      </c>
      <c r="M20" s="61">
        <f t="shared" si="4"/>
        <v>18</v>
      </c>
      <c r="N20" s="60">
        <f>VLOOKUP($A20,'Return Data'!$B$7:$R$2292,14,0)</f>
        <v>11.5829</v>
      </c>
      <c r="O20" s="61">
        <f t="shared" si="7"/>
        <v>17</v>
      </c>
      <c r="P20" s="60"/>
      <c r="Q20" s="61"/>
      <c r="R20" s="60">
        <f>VLOOKUP($A20,'Return Data'!$B$7:$R$2292,16,0)</f>
        <v>12.0036</v>
      </c>
      <c r="S20" s="62">
        <f t="shared" si="6"/>
        <v>16</v>
      </c>
    </row>
    <row r="21" spans="1:19" x14ac:dyDescent="0.3">
      <c r="A21" s="58" t="s">
        <v>810</v>
      </c>
      <c r="B21" s="59">
        <f>VLOOKUP($A21,'Return Data'!$B$7:$R$2292,3,0)</f>
        <v>44881</v>
      </c>
      <c r="C21" s="60">
        <f>VLOOKUP($A21,'Return Data'!$B$7:$R$2292,4,0)</f>
        <v>18.986000000000001</v>
      </c>
      <c r="D21" s="60">
        <f>VLOOKUP($A21,'Return Data'!$B$7:$R$2292,10,0)</f>
        <v>-0.1</v>
      </c>
      <c r="E21" s="61">
        <f t="shared" si="0"/>
        <v>18</v>
      </c>
      <c r="F21" s="60">
        <f>VLOOKUP($A21,'Return Data'!$B$7:$R$2292,11,0)</f>
        <v>10.5122</v>
      </c>
      <c r="G21" s="61">
        <f t="shared" si="1"/>
        <v>18</v>
      </c>
      <c r="H21" s="60">
        <f>VLOOKUP($A21,'Return Data'!$B$7:$R$2292,12,0)</f>
        <v>-1.4686999999999999</v>
      </c>
      <c r="I21" s="61">
        <f t="shared" si="2"/>
        <v>20</v>
      </c>
      <c r="J21" s="60">
        <f>VLOOKUP($A21,'Return Data'!$B$7:$R$2292,13,0)</f>
        <v>-8.2758000000000003</v>
      </c>
      <c r="K21" s="61">
        <f t="shared" si="3"/>
        <v>19</v>
      </c>
      <c r="L21" s="60">
        <f>VLOOKUP($A21,'Return Data'!$B$7:$R$2292,17,0)</f>
        <v>20.309699999999999</v>
      </c>
      <c r="M21" s="61">
        <f t="shared" si="4"/>
        <v>12</v>
      </c>
      <c r="N21" s="60">
        <f>VLOOKUP($A21,'Return Data'!$B$7:$R$2292,14,0)</f>
        <v>17.581299999999999</v>
      </c>
      <c r="O21" s="61">
        <f t="shared" si="7"/>
        <v>9</v>
      </c>
      <c r="P21" s="60"/>
      <c r="Q21" s="61"/>
      <c r="R21" s="60">
        <f>VLOOKUP($A21,'Return Data'!$B$7:$R$2292,16,0)</f>
        <v>20.025400000000001</v>
      </c>
      <c r="S21" s="62">
        <f t="shared" si="6"/>
        <v>2</v>
      </c>
    </row>
    <row r="22" spans="1:19" x14ac:dyDescent="0.3">
      <c r="A22" s="58" t="s">
        <v>2061</v>
      </c>
      <c r="B22" s="59">
        <f>VLOOKUP($A22,'Return Data'!$B$7:$R$2292,3,0)</f>
        <v>44881</v>
      </c>
      <c r="C22" s="60">
        <f>VLOOKUP($A22,'Return Data'!$B$7:$R$2292,4,0)</f>
        <v>34.033299999999997</v>
      </c>
      <c r="D22" s="60">
        <f>VLOOKUP($A22,'Return Data'!$B$7:$R$2292,10,0)</f>
        <v>1.7873000000000001</v>
      </c>
      <c r="E22" s="61">
        <f t="shared" si="0"/>
        <v>14</v>
      </c>
      <c r="F22" s="60">
        <f>VLOOKUP($A22,'Return Data'!$B$7:$R$2292,11,0)</f>
        <v>17.483799999999999</v>
      </c>
      <c r="G22" s="61">
        <f t="shared" si="1"/>
        <v>6</v>
      </c>
      <c r="H22" s="60">
        <f>VLOOKUP($A22,'Return Data'!$B$7:$R$2292,12,0)</f>
        <v>8.7430000000000003</v>
      </c>
      <c r="I22" s="61">
        <f t="shared" si="2"/>
        <v>3</v>
      </c>
      <c r="J22" s="60">
        <f>VLOOKUP($A22,'Return Data'!$B$7:$R$2292,13,0)</f>
        <v>-1.4416</v>
      </c>
      <c r="K22" s="61">
        <f t="shared" si="3"/>
        <v>12</v>
      </c>
      <c r="L22" s="60">
        <f>VLOOKUP($A22,'Return Data'!$B$7:$R$2292,17,0)</f>
        <v>13.753299999999999</v>
      </c>
      <c r="M22" s="61">
        <f t="shared" si="4"/>
        <v>20</v>
      </c>
      <c r="N22" s="60">
        <f>VLOOKUP($A22,'Return Data'!$B$7:$R$2292,14,0)</f>
        <v>12.747999999999999</v>
      </c>
      <c r="O22" s="61">
        <f t="shared" si="7"/>
        <v>16</v>
      </c>
      <c r="P22" s="60">
        <f>VLOOKUP($A22,'Return Data'!$B$7:$R$2292,15,0)</f>
        <v>10.8094</v>
      </c>
      <c r="Q22" s="61">
        <f t="shared" si="8"/>
        <v>8</v>
      </c>
      <c r="R22" s="60">
        <f>VLOOKUP($A22,'Return Data'!$B$7:$R$2292,16,0)</f>
        <v>13.7326</v>
      </c>
      <c r="S22" s="62">
        <f t="shared" si="6"/>
        <v>12</v>
      </c>
    </row>
    <row r="23" spans="1:19" x14ac:dyDescent="0.3">
      <c r="A23" s="58" t="s">
        <v>811</v>
      </c>
      <c r="B23" s="59">
        <f>VLOOKUP($A23,'Return Data'!$B$7:$R$2292,3,0)</f>
        <v>44881</v>
      </c>
      <c r="C23" s="60">
        <f>VLOOKUP($A23,'Return Data'!$B$7:$R$2292,4,0)</f>
        <v>82.930199999999999</v>
      </c>
      <c r="D23" s="60">
        <f>VLOOKUP($A23,'Return Data'!$B$7:$R$2292,10,0)</f>
        <v>2.0971000000000002</v>
      </c>
      <c r="E23" s="61">
        <f t="shared" si="0"/>
        <v>13</v>
      </c>
      <c r="F23" s="60">
        <f>VLOOKUP($A23,'Return Data'!$B$7:$R$2292,11,0)</f>
        <v>16.518999999999998</v>
      </c>
      <c r="G23" s="61">
        <f t="shared" si="1"/>
        <v>10</v>
      </c>
      <c r="H23" s="60">
        <f>VLOOKUP($A23,'Return Data'!$B$7:$R$2292,12,0)</f>
        <v>7.1894</v>
      </c>
      <c r="I23" s="61">
        <f t="shared" si="2"/>
        <v>6</v>
      </c>
      <c r="J23" s="60">
        <f>VLOOKUP($A23,'Return Data'!$B$7:$R$2292,13,0)</f>
        <v>2.9885999999999999</v>
      </c>
      <c r="K23" s="61">
        <f t="shared" si="3"/>
        <v>5</v>
      </c>
      <c r="L23" s="60">
        <f>VLOOKUP($A23,'Return Data'!$B$7:$R$2292,17,0)</f>
        <v>29.9419</v>
      </c>
      <c r="M23" s="61">
        <f t="shared" si="4"/>
        <v>3</v>
      </c>
      <c r="N23" s="60">
        <f>VLOOKUP($A23,'Return Data'!$B$7:$R$2292,14,0)</f>
        <v>21.1753</v>
      </c>
      <c r="O23" s="61">
        <f t="shared" si="7"/>
        <v>3</v>
      </c>
      <c r="P23" s="60">
        <f>VLOOKUP($A23,'Return Data'!$B$7:$R$2292,15,0)</f>
        <v>11.6868</v>
      </c>
      <c r="Q23" s="61">
        <f t="shared" si="8"/>
        <v>7</v>
      </c>
      <c r="R23" s="60">
        <f>VLOOKUP($A23,'Return Data'!$B$7:$R$2292,16,0)</f>
        <v>14.2288</v>
      </c>
      <c r="S23" s="62">
        <f t="shared" si="6"/>
        <v>10</v>
      </c>
    </row>
    <row r="24" spans="1:19" x14ac:dyDescent="0.3">
      <c r="A24" s="58" t="s">
        <v>813</v>
      </c>
      <c r="B24" s="59">
        <f>VLOOKUP($A24,'Return Data'!$B$7:$R$2292,3,0)</f>
        <v>44881</v>
      </c>
      <c r="C24" s="60">
        <f>VLOOKUP($A24,'Return Data'!$B$7:$R$2292,4,0)</f>
        <v>58.680999999999997</v>
      </c>
      <c r="D24" s="60">
        <f>VLOOKUP($A24,'Return Data'!$B$7:$R$2292,10,0)</f>
        <v>4.3745000000000003</v>
      </c>
      <c r="E24" s="61">
        <f t="shared" si="0"/>
        <v>5</v>
      </c>
      <c r="F24" s="60">
        <f>VLOOKUP($A24,'Return Data'!$B$7:$R$2292,11,0)</f>
        <v>16.874199999999998</v>
      </c>
      <c r="G24" s="61">
        <f t="shared" si="1"/>
        <v>7</v>
      </c>
      <c r="H24" s="60">
        <f>VLOOKUP($A24,'Return Data'!$B$7:$R$2292,12,0)</f>
        <v>10.119400000000001</v>
      </c>
      <c r="I24" s="61">
        <f t="shared" si="2"/>
        <v>2</v>
      </c>
      <c r="J24" s="60">
        <f>VLOOKUP($A24,'Return Data'!$B$7:$R$2292,13,0)</f>
        <v>6.0315000000000003</v>
      </c>
      <c r="K24" s="61">
        <f t="shared" si="3"/>
        <v>2</v>
      </c>
      <c r="L24" s="60">
        <f>VLOOKUP($A24,'Return Data'!$B$7:$R$2292,17,0)</f>
        <v>29.6724</v>
      </c>
      <c r="M24" s="61">
        <f t="shared" si="4"/>
        <v>4</v>
      </c>
      <c r="N24" s="60">
        <f>VLOOKUP($A24,'Return Data'!$B$7:$R$2292,14,0)</f>
        <v>21.266999999999999</v>
      </c>
      <c r="O24" s="61">
        <f t="shared" si="7"/>
        <v>2</v>
      </c>
      <c r="P24" s="60">
        <f>VLOOKUP($A24,'Return Data'!$B$7:$R$2292,15,0)</f>
        <v>13.502000000000001</v>
      </c>
      <c r="Q24" s="61">
        <f t="shared" si="8"/>
        <v>2</v>
      </c>
      <c r="R24" s="60">
        <f>VLOOKUP($A24,'Return Data'!$B$7:$R$2292,16,0)</f>
        <v>13.171200000000001</v>
      </c>
      <c r="S24" s="62">
        <f t="shared" si="6"/>
        <v>14</v>
      </c>
    </row>
    <row r="25" spans="1:19" x14ac:dyDescent="0.3">
      <c r="A25" s="58" t="s">
        <v>816</v>
      </c>
      <c r="B25" s="59">
        <f>VLOOKUP($A25,'Return Data'!$B$7:$R$2292,3,0)</f>
        <v>44881</v>
      </c>
      <c r="C25" s="60">
        <f>VLOOKUP($A25,'Return Data'!$B$7:$R$2292,4,0)</f>
        <v>234.13939999999999</v>
      </c>
      <c r="D25" s="60">
        <f>VLOOKUP($A25,'Return Data'!$B$7:$R$2292,10,0)</f>
        <v>0.71099999999999997</v>
      </c>
      <c r="E25" s="61">
        <f t="shared" si="0"/>
        <v>16</v>
      </c>
      <c r="F25" s="60">
        <f>VLOOKUP($A25,'Return Data'!$B$7:$R$2292,11,0)</f>
        <v>10.325799999999999</v>
      </c>
      <c r="G25" s="61">
        <f t="shared" si="1"/>
        <v>19</v>
      </c>
      <c r="H25" s="60">
        <f>VLOOKUP($A25,'Return Data'!$B$7:$R$2292,12,0)</f>
        <v>-1.0052000000000001</v>
      </c>
      <c r="I25" s="61">
        <f t="shared" si="2"/>
        <v>19</v>
      </c>
      <c r="J25" s="60">
        <f>VLOOKUP($A25,'Return Data'!$B$7:$R$2292,13,0)</f>
        <v>-9.8812999999999995</v>
      </c>
      <c r="K25" s="61">
        <f t="shared" si="3"/>
        <v>20</v>
      </c>
      <c r="L25" s="60">
        <f>VLOOKUP($A25,'Return Data'!$B$7:$R$2292,17,0)</f>
        <v>21.086099999999998</v>
      </c>
      <c r="M25" s="61">
        <f t="shared" si="4"/>
        <v>11</v>
      </c>
      <c r="N25" s="60">
        <f>VLOOKUP($A25,'Return Data'!$B$7:$R$2292,14,0)</f>
        <v>15.800700000000001</v>
      </c>
      <c r="O25" s="61">
        <f t="shared" si="7"/>
        <v>12</v>
      </c>
      <c r="P25" s="60">
        <f>VLOOKUP($A25,'Return Data'!$B$7:$R$2292,15,0)</f>
        <v>13.123100000000001</v>
      </c>
      <c r="Q25" s="61">
        <f t="shared" si="8"/>
        <v>4</v>
      </c>
      <c r="R25" s="60">
        <f>VLOOKUP($A25,'Return Data'!$B$7:$R$2292,16,0)</f>
        <v>19.020399999999999</v>
      </c>
      <c r="S25" s="62">
        <f t="shared" si="6"/>
        <v>3</v>
      </c>
    </row>
    <row r="26" spans="1:19" x14ac:dyDescent="0.3">
      <c r="A26" s="58" t="s">
        <v>1909</v>
      </c>
      <c r="B26" s="59">
        <f>VLOOKUP($A26,'Return Data'!$B$7:$R$2292,3,0)</f>
        <v>44881</v>
      </c>
      <c r="C26" s="60">
        <f>VLOOKUP($A26,'Return Data'!$B$7:$R$2292,4,0)</f>
        <v>112.84869999999999</v>
      </c>
      <c r="D26" s="60">
        <f>VLOOKUP($A26,'Return Data'!$B$7:$R$2292,10,0)</f>
        <v>3.6354000000000002</v>
      </c>
      <c r="E26" s="61">
        <f t="shared" si="0"/>
        <v>8</v>
      </c>
      <c r="F26" s="60">
        <f>VLOOKUP($A26,'Return Data'!$B$7:$R$2292,11,0)</f>
        <v>16.7148</v>
      </c>
      <c r="G26" s="61">
        <f t="shared" si="1"/>
        <v>9</v>
      </c>
      <c r="H26" s="60">
        <f>VLOOKUP($A26,'Return Data'!$B$7:$R$2292,12,0)</f>
        <v>3.8692000000000002</v>
      </c>
      <c r="I26" s="61">
        <f t="shared" si="2"/>
        <v>13</v>
      </c>
      <c r="J26" s="60">
        <f>VLOOKUP($A26,'Return Data'!$B$7:$R$2292,13,0)</f>
        <v>-1.6739999999999999</v>
      </c>
      <c r="K26" s="61">
        <f t="shared" si="3"/>
        <v>14</v>
      </c>
      <c r="L26" s="60">
        <f>VLOOKUP($A26,'Return Data'!$B$7:$R$2292,17,0)</f>
        <v>23.3919</v>
      </c>
      <c r="M26" s="61">
        <f t="shared" si="4"/>
        <v>7</v>
      </c>
      <c r="N26" s="60">
        <f>VLOOKUP($A26,'Return Data'!$B$7:$R$2292,14,0)</f>
        <v>18.759699999999999</v>
      </c>
      <c r="O26" s="61">
        <f t="shared" si="7"/>
        <v>7</v>
      </c>
      <c r="P26" s="60">
        <f>VLOOKUP($A26,'Return Data'!$B$7:$R$2292,15,0)</f>
        <v>13.2859</v>
      </c>
      <c r="Q26" s="61">
        <f t="shared" si="8"/>
        <v>3</v>
      </c>
      <c r="R26" s="60">
        <f>VLOOKUP($A26,'Return Data'!$B$7:$R$2292,16,0)</f>
        <v>15.298</v>
      </c>
      <c r="S26" s="62">
        <f t="shared" si="6"/>
        <v>7</v>
      </c>
    </row>
    <row r="27" spans="1:19" x14ac:dyDescent="0.3">
      <c r="A27" s="58" t="s">
        <v>820</v>
      </c>
      <c r="B27" s="59">
        <f>VLOOKUP($A27,'Return Data'!$B$7:$R$2292,3,0)</f>
        <v>44881</v>
      </c>
      <c r="C27" s="60">
        <f>VLOOKUP($A27,'Return Data'!$B$7:$R$2292,4,0)</f>
        <v>15.888999999999999</v>
      </c>
      <c r="D27" s="60">
        <f>VLOOKUP($A27,'Return Data'!$B$7:$R$2292,10,0)</f>
        <v>4.7030000000000003</v>
      </c>
      <c r="E27" s="61">
        <f t="shared" si="0"/>
        <v>3</v>
      </c>
      <c r="F27" s="60">
        <f>VLOOKUP($A27,'Return Data'!$B$7:$R$2292,11,0)</f>
        <v>16.800799999999999</v>
      </c>
      <c r="G27" s="61">
        <f t="shared" si="1"/>
        <v>8</v>
      </c>
      <c r="H27" s="60">
        <f>VLOOKUP($A27,'Return Data'!$B$7:$R$2292,12,0)</f>
        <v>6.6196999999999999</v>
      </c>
      <c r="I27" s="61">
        <f t="shared" si="2"/>
        <v>8</v>
      </c>
      <c r="J27" s="60">
        <f>VLOOKUP($A27,'Return Data'!$B$7:$R$2292,13,0)</f>
        <v>2.1859999999999999</v>
      </c>
      <c r="K27" s="61">
        <f t="shared" si="3"/>
        <v>6</v>
      </c>
      <c r="L27" s="60">
        <f>VLOOKUP($A27,'Return Data'!$B$7:$R$2292,17,0)</f>
        <v>23.631599999999999</v>
      </c>
      <c r="M27" s="61">
        <f t="shared" si="4"/>
        <v>6</v>
      </c>
      <c r="N27" s="60"/>
      <c r="O27" s="61"/>
      <c r="P27" s="60"/>
      <c r="Q27" s="61"/>
      <c r="R27" s="60">
        <f>VLOOKUP($A27,'Return Data'!$B$7:$R$2292,16,0)</f>
        <v>16.991</v>
      </c>
      <c r="S27" s="62">
        <f t="shared" si="6"/>
        <v>5</v>
      </c>
    </row>
    <row r="28" spans="1:19" x14ac:dyDescent="0.3">
      <c r="A28" s="58" t="s">
        <v>822</v>
      </c>
      <c r="B28" s="59">
        <f>VLOOKUP($A28,'Return Data'!$B$7:$R$2292,3,0)</f>
        <v>44881</v>
      </c>
      <c r="C28" s="60">
        <f>VLOOKUP($A28,'Return Data'!$B$7:$R$2292,4,0)</f>
        <v>18.399999999999999</v>
      </c>
      <c r="D28" s="60">
        <f>VLOOKUP($A28,'Return Data'!$B$7:$R$2292,10,0)</f>
        <v>2.4499</v>
      </c>
      <c r="E28" s="61">
        <f t="shared" si="0"/>
        <v>11</v>
      </c>
      <c r="F28" s="60">
        <f>VLOOKUP($A28,'Return Data'!$B$7:$R$2292,11,0)</f>
        <v>14.856400000000001</v>
      </c>
      <c r="G28" s="61">
        <f t="shared" si="1"/>
        <v>14</v>
      </c>
      <c r="H28" s="60">
        <f>VLOOKUP($A28,'Return Data'!$B$7:$R$2292,12,0)</f>
        <v>3.1389999999999998</v>
      </c>
      <c r="I28" s="61">
        <f t="shared" si="2"/>
        <v>15</v>
      </c>
      <c r="J28" s="60">
        <f>VLOOKUP($A28,'Return Data'!$B$7:$R$2292,13,0)</f>
        <v>-2.1276999999999999</v>
      </c>
      <c r="K28" s="61">
        <f t="shared" si="3"/>
        <v>15</v>
      </c>
      <c r="L28" s="60">
        <f>VLOOKUP($A28,'Return Data'!$B$7:$R$2292,17,0)</f>
        <v>21.2301</v>
      </c>
      <c r="M28" s="61">
        <f t="shared" si="4"/>
        <v>10</v>
      </c>
      <c r="N28" s="60">
        <f>VLOOKUP($A28,'Return Data'!$B$7:$R$2292,14,0)</f>
        <v>18.4193</v>
      </c>
      <c r="O28" s="61">
        <f t="shared" si="7"/>
        <v>8</v>
      </c>
      <c r="P28" s="60"/>
      <c r="Q28" s="61"/>
      <c r="R28" s="60">
        <f>VLOOKUP($A28,'Return Data'!$B$7:$R$2292,16,0)</f>
        <v>20.397099999999998</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2.2888571428571427</v>
      </c>
      <c r="E30" s="69"/>
      <c r="F30" s="70">
        <f>AVERAGE(F8:F28)</f>
        <v>15.386695238095239</v>
      </c>
      <c r="G30" s="69"/>
      <c r="H30" s="70">
        <f>AVERAGE(H8:H28)</f>
        <v>4.6739285714285712</v>
      </c>
      <c r="I30" s="69"/>
      <c r="J30" s="70">
        <f>AVERAGE(J8:J28)</f>
        <v>-1.0287000000000002</v>
      </c>
      <c r="K30" s="69"/>
      <c r="L30" s="70">
        <f>AVERAGE(L8:L28)</f>
        <v>21.643071428571428</v>
      </c>
      <c r="M30" s="69"/>
      <c r="N30" s="70">
        <f>AVERAGE(N8:N28)</f>
        <v>16.281479999999998</v>
      </c>
      <c r="O30" s="69"/>
      <c r="P30" s="70">
        <f>AVERAGE(P8:P28)</f>
        <v>11.164693333333332</v>
      </c>
      <c r="Q30" s="69"/>
      <c r="R30" s="70">
        <f>AVERAGE(R8:R28)</f>
        <v>13.733019047619047</v>
      </c>
      <c r="S30" s="71"/>
    </row>
    <row r="31" spans="1:19" x14ac:dyDescent="0.3">
      <c r="A31" s="68" t="s">
        <v>28</v>
      </c>
      <c r="B31" s="69"/>
      <c r="C31" s="69"/>
      <c r="D31" s="70">
        <f>MIN(D8:D28)</f>
        <v>-3.4954999999999998</v>
      </c>
      <c r="E31" s="69"/>
      <c r="F31" s="70">
        <f>MIN(F8:F28)</f>
        <v>8.2957999999999998</v>
      </c>
      <c r="G31" s="69"/>
      <c r="H31" s="70">
        <f>MIN(H8:H28)</f>
        <v>-5.5259999999999998</v>
      </c>
      <c r="I31" s="69"/>
      <c r="J31" s="70">
        <f>MIN(J8:J28)</f>
        <v>-16.253299999999999</v>
      </c>
      <c r="K31" s="69"/>
      <c r="L31" s="70">
        <f>MIN(L8:L28)</f>
        <v>11.308999999999999</v>
      </c>
      <c r="M31" s="69"/>
      <c r="N31" s="70">
        <f>MIN(N8:N28)</f>
        <v>9.3531999999999993</v>
      </c>
      <c r="O31" s="69"/>
      <c r="P31" s="70">
        <f>MIN(P8:P28)</f>
        <v>7.0389999999999997</v>
      </c>
      <c r="Q31" s="69"/>
      <c r="R31" s="70">
        <f>MIN(R8:R28)</f>
        <v>1.4044000000000001</v>
      </c>
      <c r="S31" s="71"/>
    </row>
    <row r="32" spans="1:19" ht="15" thickBot="1" x14ac:dyDescent="0.35">
      <c r="A32" s="72" t="s">
        <v>29</v>
      </c>
      <c r="B32" s="73"/>
      <c r="C32" s="73"/>
      <c r="D32" s="74">
        <f>MAX(D8:D28)</f>
        <v>6.6224999999999996</v>
      </c>
      <c r="E32" s="73"/>
      <c r="F32" s="74">
        <f>MAX(F8:F28)</f>
        <v>21.647600000000001</v>
      </c>
      <c r="G32" s="73"/>
      <c r="H32" s="74">
        <f>MAX(H8:H28)</f>
        <v>18.0837</v>
      </c>
      <c r="I32" s="73"/>
      <c r="J32" s="74">
        <f>MAX(J8:J28)</f>
        <v>15.8804</v>
      </c>
      <c r="K32" s="73"/>
      <c r="L32" s="74">
        <f>MAX(L8:L28)</f>
        <v>36.482199999999999</v>
      </c>
      <c r="M32" s="73"/>
      <c r="N32" s="74">
        <f>MAX(N8:N28)</f>
        <v>22.163399999999999</v>
      </c>
      <c r="O32" s="73"/>
      <c r="P32" s="74">
        <f>MAX(P8:P28)</f>
        <v>16.078299999999999</v>
      </c>
      <c r="Q32" s="73"/>
      <c r="R32" s="74">
        <f>MAX(R8:R28)</f>
        <v>20.397099999999998</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44881</v>
      </c>
      <c r="C8" s="60">
        <f>VLOOKUP($A8,'Return Data'!$B$7:$R$2292,4,0)</f>
        <v>57.387700000000002</v>
      </c>
      <c r="D8" s="60">
        <f>VLOOKUP($A8,'Return Data'!$B$7:$R$2292,10,0)</f>
        <v>1.6335999999999999</v>
      </c>
      <c r="E8" s="61">
        <f t="shared" ref="E8:E29" si="0">RANK(D8,D$8:D$29,0)</f>
        <v>19</v>
      </c>
      <c r="F8" s="60">
        <f>VLOOKUP($A8,'Return Data'!$B$7:$R$2292,11,0)</f>
        <v>11.32</v>
      </c>
      <c r="G8" s="61">
        <f t="shared" ref="G8:G29" si="1">RANK(F8,F$8:F$29,0)</f>
        <v>18</v>
      </c>
      <c r="H8" s="60">
        <f>VLOOKUP($A8,'Return Data'!$B$7:$R$2292,12,0)</f>
        <v>-0.30259999999999998</v>
      </c>
      <c r="I8" s="61">
        <f t="shared" ref="I8:I29" si="2">RANK(H8,H$8:H$29,0)</f>
        <v>21</v>
      </c>
      <c r="J8" s="60">
        <f>VLOOKUP($A8,'Return Data'!$B$7:$R$2292,13,0)</f>
        <v>-7.2092999999999998</v>
      </c>
      <c r="K8" s="61">
        <f t="shared" ref="K8:K29" si="3">RANK(J8,J$8:J$29,0)</f>
        <v>20</v>
      </c>
      <c r="L8" s="60">
        <f>VLOOKUP($A8,'Return Data'!$B$7:$R$2292,17,0)</f>
        <v>28.3337</v>
      </c>
      <c r="M8" s="61">
        <f t="shared" ref="M8:M18" si="4">RANK(L8,L$8:L$29,0)</f>
        <v>21</v>
      </c>
      <c r="N8" s="60">
        <f>VLOOKUP($A8,'Return Data'!$B$7:$R$2292,14,0)</f>
        <v>21.528300000000002</v>
      </c>
      <c r="O8" s="61">
        <f>RANK(N8,N$8:N$29,0)</f>
        <v>20</v>
      </c>
      <c r="P8" s="60">
        <f>VLOOKUP($A8,'Return Data'!$B$7:$R$2292,15,0)</f>
        <v>5.8845000000000001</v>
      </c>
      <c r="Q8" s="61">
        <f>RANK(P8,P$8:P$29,0)</f>
        <v>15</v>
      </c>
      <c r="R8" s="60">
        <f>VLOOKUP($A8,'Return Data'!$B$7:$R$2292,16,0)</f>
        <v>15.9771</v>
      </c>
      <c r="S8" s="62">
        <f t="shared" ref="S8:S29" si="5">RANK(R8,R$8:R$29,0)</f>
        <v>19</v>
      </c>
    </row>
    <row r="9" spans="1:20" x14ac:dyDescent="0.3">
      <c r="A9" s="58" t="s">
        <v>1352</v>
      </c>
      <c r="B9" s="59">
        <f>VLOOKUP($A9,'Return Data'!$B$7:$R$2292,3,0)</f>
        <v>44881</v>
      </c>
      <c r="C9" s="60">
        <f>VLOOKUP($A9,'Return Data'!$B$7:$R$2292,4,0)</f>
        <v>71.44</v>
      </c>
      <c r="D9" s="60">
        <f>VLOOKUP($A9,'Return Data'!$B$7:$R$2292,10,0)</f>
        <v>2.8506</v>
      </c>
      <c r="E9" s="61">
        <f t="shared" si="0"/>
        <v>14</v>
      </c>
      <c r="F9" s="60">
        <f>VLOOKUP($A9,'Return Data'!$B$7:$R$2292,11,0)</f>
        <v>14.6525</v>
      </c>
      <c r="G9" s="61">
        <f t="shared" si="1"/>
        <v>16</v>
      </c>
      <c r="H9" s="60">
        <f>VLOOKUP($A9,'Return Data'!$B$7:$R$2292,12,0)</f>
        <v>7.3316999999999997</v>
      </c>
      <c r="I9" s="61">
        <f t="shared" si="2"/>
        <v>10</v>
      </c>
      <c r="J9" s="60">
        <f>VLOOKUP($A9,'Return Data'!$B$7:$R$2292,13,0)</f>
        <v>4.4596999999999998</v>
      </c>
      <c r="K9" s="61">
        <f t="shared" si="3"/>
        <v>8</v>
      </c>
      <c r="L9" s="60">
        <f>VLOOKUP($A9,'Return Data'!$B$7:$R$2292,17,0)</f>
        <v>36.241599999999998</v>
      </c>
      <c r="M9" s="61">
        <f t="shared" si="4"/>
        <v>17</v>
      </c>
      <c r="N9" s="60">
        <f>VLOOKUP($A9,'Return Data'!$B$7:$R$2292,14,0)</f>
        <v>28.6311</v>
      </c>
      <c r="O9" s="61">
        <f>RANK(N9,N$8:N$29,0)</f>
        <v>14</v>
      </c>
      <c r="P9" s="60">
        <f>VLOOKUP($A9,'Return Data'!$B$7:$R$2292,15,0)</f>
        <v>20.0886</v>
      </c>
      <c r="Q9" s="61">
        <f>RANK(P9,P$8:P$29,0)</f>
        <v>2</v>
      </c>
      <c r="R9" s="60">
        <f>VLOOKUP($A9,'Return Data'!$B$7:$R$2292,16,0)</f>
        <v>24.5091</v>
      </c>
      <c r="S9" s="62">
        <f t="shared" si="5"/>
        <v>8</v>
      </c>
    </row>
    <row r="10" spans="1:20" x14ac:dyDescent="0.3">
      <c r="A10" s="58" t="s">
        <v>2034</v>
      </c>
      <c r="B10" s="59">
        <f>VLOOKUP($A10,'Return Data'!$B$7:$R$2292,3,0)</f>
        <v>44881</v>
      </c>
      <c r="C10" s="60">
        <f>VLOOKUP($A10,'Return Data'!$B$7:$R$2292,4,0)</f>
        <v>28.87</v>
      </c>
      <c r="D10" s="60">
        <f>VLOOKUP($A10,'Return Data'!$B$7:$R$2292,10,0)</f>
        <v>3.5508999999999999</v>
      </c>
      <c r="E10" s="61">
        <f t="shared" si="0"/>
        <v>9</v>
      </c>
      <c r="F10" s="60">
        <f>VLOOKUP($A10,'Return Data'!$B$7:$R$2292,11,0)</f>
        <v>17.501000000000001</v>
      </c>
      <c r="G10" s="61">
        <f t="shared" si="1"/>
        <v>6</v>
      </c>
      <c r="H10" s="60">
        <f>VLOOKUP($A10,'Return Data'!$B$7:$R$2292,12,0)</f>
        <v>6.4920999999999998</v>
      </c>
      <c r="I10" s="61">
        <f t="shared" si="2"/>
        <v>14</v>
      </c>
      <c r="J10" s="60">
        <f>VLOOKUP($A10,'Return Data'!$B$7:$R$2292,13,0)</f>
        <v>1.9781</v>
      </c>
      <c r="K10" s="61">
        <f t="shared" si="3"/>
        <v>13</v>
      </c>
      <c r="L10" s="60">
        <f>VLOOKUP($A10,'Return Data'!$B$7:$R$2292,17,0)</f>
        <v>39.288400000000003</v>
      </c>
      <c r="M10" s="61">
        <f t="shared" si="4"/>
        <v>11</v>
      </c>
      <c r="N10" s="60">
        <f>VLOOKUP($A10,'Return Data'!$B$7:$R$2292,14,0)</f>
        <v>40.2303</v>
      </c>
      <c r="O10" s="61">
        <f>RANK(N10,N$8:N$29,0)</f>
        <v>2</v>
      </c>
      <c r="P10" s="60"/>
      <c r="Q10" s="61"/>
      <c r="R10" s="60">
        <f>VLOOKUP($A10,'Return Data'!$B$7:$R$2292,16,0)</f>
        <v>31.1267</v>
      </c>
      <c r="S10" s="62">
        <f t="shared" si="5"/>
        <v>2</v>
      </c>
    </row>
    <row r="11" spans="1:20" x14ac:dyDescent="0.3">
      <c r="A11" s="58" t="s">
        <v>1354</v>
      </c>
      <c r="B11" s="59">
        <f>VLOOKUP($A11,'Return Data'!$B$7:$R$2292,3,0)</f>
        <v>44881</v>
      </c>
      <c r="C11" s="60">
        <f>VLOOKUP($A11,'Return Data'!$B$7:$R$2292,4,0)</f>
        <v>26.19</v>
      </c>
      <c r="D11" s="60">
        <f>VLOOKUP($A11,'Return Data'!$B$7:$R$2292,10,0)</f>
        <v>0.96379999999999999</v>
      </c>
      <c r="E11" s="61">
        <f t="shared" si="0"/>
        <v>20</v>
      </c>
      <c r="F11" s="60">
        <f>VLOOKUP($A11,'Return Data'!$B$7:$R$2292,11,0)</f>
        <v>12.742100000000001</v>
      </c>
      <c r="G11" s="61">
        <f t="shared" si="1"/>
        <v>17</v>
      </c>
      <c r="H11" s="60">
        <f>VLOOKUP($A11,'Return Data'!$B$7:$R$2292,12,0)</f>
        <v>8.1338000000000008</v>
      </c>
      <c r="I11" s="61">
        <f t="shared" si="2"/>
        <v>9</v>
      </c>
      <c r="J11" s="60">
        <f>VLOOKUP($A11,'Return Data'!$B$7:$R$2292,13,0)</f>
        <v>7.4241000000000001</v>
      </c>
      <c r="K11" s="61">
        <f t="shared" si="3"/>
        <v>3</v>
      </c>
      <c r="L11" s="60">
        <f>VLOOKUP($A11,'Return Data'!$B$7:$R$2292,17,0)</f>
        <v>45.0501</v>
      </c>
      <c r="M11" s="61">
        <f t="shared" si="4"/>
        <v>3</v>
      </c>
      <c r="N11" s="60">
        <f>VLOOKUP($A11,'Return Data'!$B$7:$R$2292,14,0)</f>
        <v>39.984699999999997</v>
      </c>
      <c r="O11" s="61">
        <f t="shared" ref="O11:O25" si="6">RANK(N11,N$8:N$29,0)</f>
        <v>3</v>
      </c>
      <c r="P11" s="60"/>
      <c r="Q11" s="61"/>
      <c r="R11" s="60">
        <f>VLOOKUP($A11,'Return Data'!$B$7:$R$2292,16,0)</f>
        <v>29.241199999999999</v>
      </c>
      <c r="S11" s="62">
        <f t="shared" si="5"/>
        <v>4</v>
      </c>
    </row>
    <row r="12" spans="1:20" x14ac:dyDescent="0.3">
      <c r="A12" s="58" t="s">
        <v>1356</v>
      </c>
      <c r="B12" s="59">
        <f>VLOOKUP($A12,'Return Data'!$B$7:$R$2292,3,0)</f>
        <v>44881</v>
      </c>
      <c r="C12" s="60">
        <f>VLOOKUP($A12,'Return Data'!$B$7:$R$2292,4,0)</f>
        <v>120.583</v>
      </c>
      <c r="D12" s="60">
        <f>VLOOKUP($A12,'Return Data'!$B$7:$R$2292,10,0)</f>
        <v>1.7372000000000001</v>
      </c>
      <c r="E12" s="61">
        <f t="shared" si="0"/>
        <v>18</v>
      </c>
      <c r="F12" s="60">
        <f>VLOOKUP($A12,'Return Data'!$B$7:$R$2292,11,0)</f>
        <v>9.2850999999999999</v>
      </c>
      <c r="G12" s="61">
        <f t="shared" si="1"/>
        <v>22</v>
      </c>
      <c r="H12" s="60">
        <f>VLOOKUP($A12,'Return Data'!$B$7:$R$2292,12,0)</f>
        <v>4.1916000000000002</v>
      </c>
      <c r="I12" s="61">
        <f t="shared" si="2"/>
        <v>17</v>
      </c>
      <c r="J12" s="60">
        <f>VLOOKUP($A12,'Return Data'!$B$7:$R$2292,13,0)</f>
        <v>1.2741</v>
      </c>
      <c r="K12" s="61">
        <f t="shared" si="3"/>
        <v>14</v>
      </c>
      <c r="L12" s="60">
        <f>VLOOKUP($A12,'Return Data'!$B$7:$R$2292,17,0)</f>
        <v>34.158999999999999</v>
      </c>
      <c r="M12" s="61">
        <f t="shared" si="4"/>
        <v>18</v>
      </c>
      <c r="N12" s="60">
        <f>VLOOKUP($A12,'Return Data'!$B$7:$R$2292,14,0)</f>
        <v>30.362300000000001</v>
      </c>
      <c r="O12" s="61">
        <f t="shared" si="6"/>
        <v>11</v>
      </c>
      <c r="P12" s="60">
        <f>VLOOKUP($A12,'Return Data'!$B$7:$R$2292,15,0)</f>
        <v>12.831099999999999</v>
      </c>
      <c r="Q12" s="61">
        <f t="shared" ref="Q12:Q29" si="7">RANK(P12,P$8:P$29,0)</f>
        <v>11</v>
      </c>
      <c r="R12" s="60">
        <f>VLOOKUP($A12,'Return Data'!$B$7:$R$2292,16,0)</f>
        <v>21.5518</v>
      </c>
      <c r="S12" s="62">
        <f t="shared" si="5"/>
        <v>10</v>
      </c>
    </row>
    <row r="13" spans="1:20" x14ac:dyDescent="0.3">
      <c r="A13" s="58" t="s">
        <v>1358</v>
      </c>
      <c r="B13" s="59">
        <f>VLOOKUP($A13,'Return Data'!$B$7:$R$2292,3,0)</f>
        <v>44881</v>
      </c>
      <c r="C13" s="60">
        <f>VLOOKUP($A13,'Return Data'!$B$7:$R$2292,4,0)</f>
        <v>26.943999999999999</v>
      </c>
      <c r="D13" s="60">
        <f>VLOOKUP($A13,'Return Data'!$B$7:$R$2292,10,0)</f>
        <v>2.4487000000000001</v>
      </c>
      <c r="E13" s="61">
        <f t="shared" si="0"/>
        <v>16</v>
      </c>
      <c r="F13" s="60">
        <f>VLOOKUP($A13,'Return Data'!$B$7:$R$2292,11,0)</f>
        <v>17.377500000000001</v>
      </c>
      <c r="G13" s="61">
        <f t="shared" si="1"/>
        <v>9</v>
      </c>
      <c r="H13" s="60">
        <f>VLOOKUP($A13,'Return Data'!$B$7:$R$2292,12,0)</f>
        <v>8.4746000000000006</v>
      </c>
      <c r="I13" s="61">
        <f t="shared" si="2"/>
        <v>8</v>
      </c>
      <c r="J13" s="60">
        <f>VLOOKUP($A13,'Return Data'!$B$7:$R$2292,13,0)</f>
        <v>4.4058000000000002</v>
      </c>
      <c r="K13" s="61">
        <f t="shared" si="3"/>
        <v>9</v>
      </c>
      <c r="L13" s="60">
        <f>VLOOKUP($A13,'Return Data'!$B$7:$R$2292,17,0)</f>
        <v>40.831000000000003</v>
      </c>
      <c r="M13" s="61">
        <f t="shared" si="4"/>
        <v>8</v>
      </c>
      <c r="N13" s="60">
        <f>VLOOKUP($A13,'Return Data'!$B$7:$R$2292,14,0)</f>
        <v>34.795900000000003</v>
      </c>
      <c r="O13" s="61">
        <f t="shared" si="6"/>
        <v>5</v>
      </c>
      <c r="P13" s="60"/>
      <c r="Q13" s="61"/>
      <c r="R13" s="60">
        <f>VLOOKUP($A13,'Return Data'!$B$7:$R$2292,16,0)</f>
        <v>30.0227</v>
      </c>
      <c r="S13" s="62">
        <f t="shared" si="5"/>
        <v>3</v>
      </c>
    </row>
    <row r="14" spans="1:20" x14ac:dyDescent="0.3">
      <c r="A14" s="58" t="s">
        <v>1361</v>
      </c>
      <c r="B14" s="59">
        <f>VLOOKUP($A14,'Return Data'!$B$7:$R$2292,3,0)</f>
        <v>44881</v>
      </c>
      <c r="C14" s="60">
        <f>VLOOKUP($A14,'Return Data'!$B$7:$R$2292,4,0)</f>
        <v>105.0227</v>
      </c>
      <c r="D14" s="60">
        <f>VLOOKUP($A14,'Return Data'!$B$7:$R$2292,10,0)</f>
        <v>5.9585999999999997</v>
      </c>
      <c r="E14" s="61">
        <f t="shared" si="0"/>
        <v>5</v>
      </c>
      <c r="F14" s="60">
        <f>VLOOKUP($A14,'Return Data'!$B$7:$R$2292,11,0)</f>
        <v>17.359400000000001</v>
      </c>
      <c r="G14" s="61">
        <f t="shared" si="1"/>
        <v>10</v>
      </c>
      <c r="H14" s="60">
        <f>VLOOKUP($A14,'Return Data'!$B$7:$R$2292,12,0)</f>
        <v>7.1155999999999997</v>
      </c>
      <c r="I14" s="61">
        <f t="shared" si="2"/>
        <v>11</v>
      </c>
      <c r="J14" s="60">
        <f>VLOOKUP($A14,'Return Data'!$B$7:$R$2292,13,0)</f>
        <v>0.93559999999999999</v>
      </c>
      <c r="K14" s="61">
        <f t="shared" si="3"/>
        <v>15</v>
      </c>
      <c r="L14" s="60">
        <f>VLOOKUP($A14,'Return Data'!$B$7:$R$2292,17,0)</f>
        <v>37.020699999999998</v>
      </c>
      <c r="M14" s="61">
        <f t="shared" si="4"/>
        <v>15</v>
      </c>
      <c r="N14" s="60">
        <f>VLOOKUP($A14,'Return Data'!$B$7:$R$2292,14,0)</f>
        <v>25.719200000000001</v>
      </c>
      <c r="O14" s="61">
        <f t="shared" si="6"/>
        <v>18</v>
      </c>
      <c r="P14" s="60">
        <f>VLOOKUP($A14,'Return Data'!$B$7:$R$2292,15,0)</f>
        <v>11.153499999999999</v>
      </c>
      <c r="Q14" s="61">
        <f t="shared" si="7"/>
        <v>12</v>
      </c>
      <c r="R14" s="60">
        <f>VLOOKUP($A14,'Return Data'!$B$7:$R$2292,16,0)</f>
        <v>20.096699999999998</v>
      </c>
      <c r="S14" s="62">
        <f t="shared" si="5"/>
        <v>13</v>
      </c>
    </row>
    <row r="15" spans="1:20" x14ac:dyDescent="0.3">
      <c r="A15" s="58" t="s">
        <v>1362</v>
      </c>
      <c r="B15" s="59">
        <f>VLOOKUP($A15,'Return Data'!$B$7:$R$2292,3,0)</f>
        <v>44881</v>
      </c>
      <c r="C15" s="60">
        <f>VLOOKUP($A15,'Return Data'!$B$7:$R$2292,4,0)</f>
        <v>86.677999999999997</v>
      </c>
      <c r="D15" s="60">
        <f>VLOOKUP($A15,'Return Data'!$B$7:$R$2292,10,0)</f>
        <v>7.1646999999999998</v>
      </c>
      <c r="E15" s="61">
        <f t="shared" si="0"/>
        <v>3</v>
      </c>
      <c r="F15" s="60">
        <f>VLOOKUP($A15,'Return Data'!$B$7:$R$2292,11,0)</f>
        <v>19.7971</v>
      </c>
      <c r="G15" s="61">
        <f t="shared" si="1"/>
        <v>1</v>
      </c>
      <c r="H15" s="60">
        <f>VLOOKUP($A15,'Return Data'!$B$7:$R$2292,12,0)</f>
        <v>8.5837000000000003</v>
      </c>
      <c r="I15" s="61">
        <f t="shared" si="2"/>
        <v>7</v>
      </c>
      <c r="J15" s="60">
        <f>VLOOKUP($A15,'Return Data'!$B$7:$R$2292,13,0)</f>
        <v>4.2705000000000002</v>
      </c>
      <c r="K15" s="61">
        <f t="shared" si="3"/>
        <v>10</v>
      </c>
      <c r="L15" s="60">
        <f>VLOOKUP($A15,'Return Data'!$B$7:$R$2292,17,0)</f>
        <v>40.557099999999998</v>
      </c>
      <c r="M15" s="61">
        <f t="shared" si="4"/>
        <v>9</v>
      </c>
      <c r="N15" s="60">
        <f>VLOOKUP($A15,'Return Data'!$B$7:$R$2292,14,0)</f>
        <v>28.114100000000001</v>
      </c>
      <c r="O15" s="61">
        <f t="shared" si="6"/>
        <v>16</v>
      </c>
      <c r="P15" s="60">
        <f>VLOOKUP($A15,'Return Data'!$B$7:$R$2292,15,0)</f>
        <v>14.5204</v>
      </c>
      <c r="Q15" s="61">
        <f t="shared" si="7"/>
        <v>8</v>
      </c>
      <c r="R15" s="60">
        <f>VLOOKUP($A15,'Return Data'!$B$7:$R$2292,16,0)</f>
        <v>18.720300000000002</v>
      </c>
      <c r="S15" s="62">
        <f t="shared" si="5"/>
        <v>14</v>
      </c>
    </row>
    <row r="16" spans="1:20" x14ac:dyDescent="0.3">
      <c r="A16" s="58" t="s">
        <v>1365</v>
      </c>
      <c r="B16" s="59">
        <f>VLOOKUP($A16,'Return Data'!$B$7:$R$2292,3,0)</f>
        <v>44881</v>
      </c>
      <c r="C16" s="60">
        <f>VLOOKUP($A16,'Return Data'!$B$7:$R$2292,4,0)</f>
        <v>90.726100000000002</v>
      </c>
      <c r="D16" s="60">
        <f>VLOOKUP($A16,'Return Data'!$B$7:$R$2292,10,0)</f>
        <v>2.9716</v>
      </c>
      <c r="E16" s="61">
        <f t="shared" si="0"/>
        <v>13</v>
      </c>
      <c r="F16" s="60">
        <f>VLOOKUP($A16,'Return Data'!$B$7:$R$2292,11,0)</f>
        <v>10.5075</v>
      </c>
      <c r="G16" s="61">
        <f t="shared" si="1"/>
        <v>20</v>
      </c>
      <c r="H16" s="60">
        <f>VLOOKUP($A16,'Return Data'!$B$7:$R$2292,12,0)</f>
        <v>-2.5375000000000001</v>
      </c>
      <c r="I16" s="61">
        <f t="shared" si="2"/>
        <v>22</v>
      </c>
      <c r="J16" s="60">
        <f>VLOOKUP($A16,'Return Data'!$B$7:$R$2292,13,0)</f>
        <v>-8.7304999999999993</v>
      </c>
      <c r="K16" s="61">
        <f t="shared" si="3"/>
        <v>21</v>
      </c>
      <c r="L16" s="60">
        <f>VLOOKUP($A16,'Return Data'!$B$7:$R$2292,17,0)</f>
        <v>30.4651</v>
      </c>
      <c r="M16" s="61">
        <f t="shared" si="4"/>
        <v>19</v>
      </c>
      <c r="N16" s="60">
        <f>VLOOKUP($A16,'Return Data'!$B$7:$R$2292,14,0)</f>
        <v>25.317399999999999</v>
      </c>
      <c r="O16" s="61">
        <f t="shared" si="6"/>
        <v>19</v>
      </c>
      <c r="P16" s="60">
        <f>VLOOKUP($A16,'Return Data'!$B$7:$R$2292,15,0)</f>
        <v>8.4664000000000001</v>
      </c>
      <c r="Q16" s="61">
        <f t="shared" si="7"/>
        <v>14</v>
      </c>
      <c r="R16" s="60">
        <f>VLOOKUP($A16,'Return Data'!$B$7:$R$2292,16,0)</f>
        <v>16.1417</v>
      </c>
      <c r="S16" s="62">
        <f t="shared" si="5"/>
        <v>18</v>
      </c>
    </row>
    <row r="17" spans="1:19" x14ac:dyDescent="0.3">
      <c r="A17" s="58" t="s">
        <v>1367</v>
      </c>
      <c r="B17" s="59">
        <f>VLOOKUP($A17,'Return Data'!$B$7:$R$2292,3,0)</f>
        <v>44881</v>
      </c>
      <c r="C17" s="60">
        <f>VLOOKUP($A17,'Return Data'!$B$7:$R$2292,4,0)</f>
        <v>58.95</v>
      </c>
      <c r="D17" s="60">
        <f>VLOOKUP($A17,'Return Data'!$B$7:$R$2292,10,0)</f>
        <v>3.2761</v>
      </c>
      <c r="E17" s="61">
        <f t="shared" si="0"/>
        <v>11</v>
      </c>
      <c r="F17" s="60">
        <f>VLOOKUP($A17,'Return Data'!$B$7:$R$2292,11,0)</f>
        <v>15.633599999999999</v>
      </c>
      <c r="G17" s="61">
        <f t="shared" si="1"/>
        <v>15</v>
      </c>
      <c r="H17" s="60">
        <f>VLOOKUP($A17,'Return Data'!$B$7:$R$2292,12,0)</f>
        <v>10.1663</v>
      </c>
      <c r="I17" s="61">
        <f t="shared" si="2"/>
        <v>4</v>
      </c>
      <c r="J17" s="60">
        <f>VLOOKUP($A17,'Return Data'!$B$7:$R$2292,13,0)</f>
        <v>3.7122000000000002</v>
      </c>
      <c r="K17" s="61">
        <f t="shared" si="3"/>
        <v>12</v>
      </c>
      <c r="L17" s="60">
        <f>VLOOKUP($A17,'Return Data'!$B$7:$R$2292,17,0)</f>
        <v>42.711500000000001</v>
      </c>
      <c r="M17" s="61">
        <f t="shared" si="4"/>
        <v>6</v>
      </c>
      <c r="N17" s="60">
        <f>VLOOKUP($A17,'Return Data'!$B$7:$R$2292,14,0)</f>
        <v>31.206199999999999</v>
      </c>
      <c r="O17" s="61">
        <f t="shared" si="6"/>
        <v>9</v>
      </c>
      <c r="P17" s="60">
        <f>VLOOKUP($A17,'Return Data'!$B$7:$R$2292,15,0)</f>
        <v>14.849399999999999</v>
      </c>
      <c r="Q17" s="61">
        <f t="shared" si="7"/>
        <v>7</v>
      </c>
      <c r="R17" s="60">
        <f>VLOOKUP($A17,'Return Data'!$B$7:$R$2292,16,0)</f>
        <v>17.2042</v>
      </c>
      <c r="S17" s="62">
        <f t="shared" si="5"/>
        <v>15</v>
      </c>
    </row>
    <row r="18" spans="1:19" x14ac:dyDescent="0.3">
      <c r="A18" s="58" t="s">
        <v>1369</v>
      </c>
      <c r="B18" s="59">
        <f>VLOOKUP($A18,'Return Data'!$B$7:$R$2292,3,0)</f>
        <v>44881</v>
      </c>
      <c r="C18" s="60">
        <f>VLOOKUP($A18,'Return Data'!$B$7:$R$2292,4,0)</f>
        <v>20.27</v>
      </c>
      <c r="D18" s="60">
        <f>VLOOKUP($A18,'Return Data'!$B$7:$R$2292,10,0)</f>
        <v>2.9980000000000002</v>
      </c>
      <c r="E18" s="61">
        <f t="shared" si="0"/>
        <v>12</v>
      </c>
      <c r="F18" s="60">
        <f>VLOOKUP($A18,'Return Data'!$B$7:$R$2292,11,0)</f>
        <v>17.4392</v>
      </c>
      <c r="G18" s="61">
        <f t="shared" si="1"/>
        <v>8</v>
      </c>
      <c r="H18" s="60">
        <f>VLOOKUP($A18,'Return Data'!$B$7:$R$2292,12,0)</f>
        <v>9.2721999999999998</v>
      </c>
      <c r="I18" s="61">
        <f t="shared" si="2"/>
        <v>6</v>
      </c>
      <c r="J18" s="60">
        <f>VLOOKUP($A18,'Return Data'!$B$7:$R$2292,13,0)</f>
        <v>6.4042000000000003</v>
      </c>
      <c r="K18" s="61">
        <f t="shared" si="3"/>
        <v>4</v>
      </c>
      <c r="L18" s="60">
        <f>VLOOKUP($A18,'Return Data'!$B$7:$R$2292,17,0)</f>
        <v>41.955100000000002</v>
      </c>
      <c r="M18" s="61">
        <f t="shared" si="4"/>
        <v>7</v>
      </c>
      <c r="N18" s="60">
        <f>VLOOKUP($A18,'Return Data'!$B$7:$R$2292,14,0)</f>
        <v>28.6797</v>
      </c>
      <c r="O18" s="61">
        <f t="shared" si="6"/>
        <v>13</v>
      </c>
      <c r="P18" s="60">
        <f>VLOOKUP($A18,'Return Data'!$B$7:$R$2292,15,0)</f>
        <v>14.1387</v>
      </c>
      <c r="Q18" s="61">
        <f t="shared" si="7"/>
        <v>9</v>
      </c>
      <c r="R18" s="60">
        <f>VLOOKUP($A18,'Return Data'!$B$7:$R$2292,16,0)</f>
        <v>13.956300000000001</v>
      </c>
      <c r="S18" s="62">
        <f t="shared" si="5"/>
        <v>22</v>
      </c>
    </row>
    <row r="19" spans="1:19" x14ac:dyDescent="0.3">
      <c r="A19" s="58" t="s">
        <v>1370</v>
      </c>
      <c r="B19" s="59">
        <f>VLOOKUP($A19,'Return Data'!$B$7:$R$2292,3,0)</f>
        <v>44881</v>
      </c>
      <c r="C19" s="60">
        <f>VLOOKUP($A19,'Return Data'!$B$7:$R$2292,4,0)</f>
        <v>22.218</v>
      </c>
      <c r="D19" s="60">
        <f>VLOOKUP($A19,'Return Data'!$B$7:$R$2292,10,0)</f>
        <v>0.4385</v>
      </c>
      <c r="E19" s="61">
        <f t="shared" si="0"/>
        <v>21</v>
      </c>
      <c r="F19" s="60">
        <f>VLOOKUP($A19,'Return Data'!$B$7:$R$2292,11,0)</f>
        <v>10.8683</v>
      </c>
      <c r="G19" s="61">
        <f t="shared" si="1"/>
        <v>19</v>
      </c>
      <c r="H19" s="60">
        <f>VLOOKUP($A19,'Return Data'!$B$7:$R$2292,12,0)</f>
        <v>3.5999999999999997E-2</v>
      </c>
      <c r="I19" s="61">
        <f t="shared" si="2"/>
        <v>20</v>
      </c>
      <c r="J19" s="60">
        <f>VLOOKUP($A19,'Return Data'!$B$7:$R$2292,13,0)</f>
        <v>-6.0549999999999997</v>
      </c>
      <c r="K19" s="61">
        <f t="shared" si="3"/>
        <v>19</v>
      </c>
      <c r="L19" s="60">
        <f>VLOOKUP($A19,'Return Data'!$B$7:$R$2292,17,0)</f>
        <v>29.795300000000001</v>
      </c>
      <c r="M19" s="61">
        <f t="shared" ref="M19:M21" si="8">RANK(L19,L$8:L$29,0)</f>
        <v>20</v>
      </c>
      <c r="N19" s="60"/>
      <c r="O19" s="61"/>
      <c r="P19" s="60"/>
      <c r="Q19" s="61"/>
      <c r="R19" s="60">
        <f>VLOOKUP($A19,'Return Data'!$B$7:$R$2292,16,0)</f>
        <v>34.0242</v>
      </c>
      <c r="S19" s="62">
        <f t="shared" si="5"/>
        <v>1</v>
      </c>
    </row>
    <row r="20" spans="1:19" x14ac:dyDescent="0.3">
      <c r="A20" s="58" t="s">
        <v>1372</v>
      </c>
      <c r="B20" s="59">
        <f>VLOOKUP($A20,'Return Data'!$B$7:$R$2292,3,0)</f>
        <v>44881</v>
      </c>
      <c r="C20" s="60">
        <f>VLOOKUP($A20,'Return Data'!$B$7:$R$2292,4,0)</f>
        <v>23.05</v>
      </c>
      <c r="D20" s="60">
        <f>VLOOKUP($A20,'Return Data'!$B$7:$R$2292,10,0)</f>
        <v>3.5954999999999999</v>
      </c>
      <c r="E20" s="61">
        <f t="shared" si="0"/>
        <v>8</v>
      </c>
      <c r="F20" s="60">
        <f>VLOOKUP($A20,'Return Data'!$B$7:$R$2292,11,0)</f>
        <v>16.004000000000001</v>
      </c>
      <c r="G20" s="61">
        <f t="shared" si="1"/>
        <v>13</v>
      </c>
      <c r="H20" s="60">
        <f>VLOOKUP($A20,'Return Data'!$B$7:$R$2292,12,0)</f>
        <v>6.9108999999999998</v>
      </c>
      <c r="I20" s="61">
        <f t="shared" si="2"/>
        <v>12</v>
      </c>
      <c r="J20" s="60">
        <f>VLOOKUP($A20,'Return Data'!$B$7:$R$2292,13,0)</f>
        <v>0.78710000000000002</v>
      </c>
      <c r="K20" s="61">
        <f t="shared" si="3"/>
        <v>16</v>
      </c>
      <c r="L20" s="60">
        <f>VLOOKUP($A20,'Return Data'!$B$7:$R$2292,17,0)</f>
        <v>38.929000000000002</v>
      </c>
      <c r="M20" s="61">
        <f t="shared" si="8"/>
        <v>12</v>
      </c>
      <c r="N20" s="60">
        <f>VLOOKUP($A20,'Return Data'!$B$7:$R$2292,14,0)</f>
        <v>28.611999999999998</v>
      </c>
      <c r="O20" s="61">
        <f t="shared" si="6"/>
        <v>15</v>
      </c>
      <c r="P20" s="60"/>
      <c r="Q20" s="61"/>
      <c r="R20" s="60">
        <f>VLOOKUP($A20,'Return Data'!$B$7:$R$2292,16,0)</f>
        <v>22.903300000000002</v>
      </c>
      <c r="S20" s="62">
        <f t="shared" si="5"/>
        <v>9</v>
      </c>
    </row>
    <row r="21" spans="1:19" x14ac:dyDescent="0.3">
      <c r="A21" s="58" t="s">
        <v>1374</v>
      </c>
      <c r="B21" s="59">
        <f>VLOOKUP($A21,'Return Data'!$B$7:$R$2292,3,0)</f>
        <v>44881</v>
      </c>
      <c r="C21" s="60">
        <f>VLOOKUP($A21,'Return Data'!$B$7:$R$2292,4,0)</f>
        <v>15.2315</v>
      </c>
      <c r="D21" s="60">
        <f>VLOOKUP($A21,'Return Data'!$B$7:$R$2292,10,0)</f>
        <v>3.7936000000000001</v>
      </c>
      <c r="E21" s="61">
        <f t="shared" si="0"/>
        <v>7</v>
      </c>
      <c r="F21" s="60">
        <f>VLOOKUP($A21,'Return Data'!$B$7:$R$2292,11,0)</f>
        <v>16.830200000000001</v>
      </c>
      <c r="G21" s="61">
        <f t="shared" si="1"/>
        <v>11</v>
      </c>
      <c r="H21" s="60">
        <f>VLOOKUP($A21,'Return Data'!$B$7:$R$2292,12,0)</f>
        <v>3.7999000000000001</v>
      </c>
      <c r="I21" s="61">
        <f t="shared" si="2"/>
        <v>18</v>
      </c>
      <c r="J21" s="60">
        <f>VLOOKUP($A21,'Return Data'!$B$7:$R$2292,13,0)</f>
        <v>-9.9830000000000005</v>
      </c>
      <c r="K21" s="61">
        <f t="shared" si="3"/>
        <v>22</v>
      </c>
      <c r="L21" s="60">
        <f>VLOOKUP($A21,'Return Data'!$B$7:$R$2292,17,0)</f>
        <v>23.385899999999999</v>
      </c>
      <c r="M21" s="61">
        <f t="shared" si="8"/>
        <v>22</v>
      </c>
      <c r="N21" s="60"/>
      <c r="O21" s="61"/>
      <c r="P21" s="60"/>
      <c r="Q21" s="61"/>
      <c r="R21" s="60">
        <f>VLOOKUP($A21,'Return Data'!$B$7:$R$2292,16,0)</f>
        <v>16.5471</v>
      </c>
      <c r="S21" s="62">
        <f t="shared" si="5"/>
        <v>17</v>
      </c>
    </row>
    <row r="22" spans="1:19" x14ac:dyDescent="0.3">
      <c r="A22" s="58" t="s">
        <v>1377</v>
      </c>
      <c r="B22" s="59">
        <f>VLOOKUP($A22,'Return Data'!$B$7:$R$2292,3,0)</f>
        <v>44881</v>
      </c>
      <c r="C22" s="60">
        <f>VLOOKUP($A22,'Return Data'!$B$7:$R$2292,4,0)</f>
        <v>186.05099999999999</v>
      </c>
      <c r="D22" s="60">
        <f>VLOOKUP($A22,'Return Data'!$B$7:$R$2292,10,0)</f>
        <v>0.15179999999999999</v>
      </c>
      <c r="E22" s="61">
        <f t="shared" si="0"/>
        <v>22</v>
      </c>
      <c r="F22" s="60">
        <f>VLOOKUP($A22,'Return Data'!$B$7:$R$2292,11,0)</f>
        <v>10.319800000000001</v>
      </c>
      <c r="G22" s="61">
        <f t="shared" si="1"/>
        <v>21</v>
      </c>
      <c r="H22" s="60">
        <f>VLOOKUP($A22,'Return Data'!$B$7:$R$2292,12,0)</f>
        <v>2.6680999999999999</v>
      </c>
      <c r="I22" s="61">
        <f t="shared" si="2"/>
        <v>19</v>
      </c>
      <c r="J22" s="60">
        <f>VLOOKUP($A22,'Return Data'!$B$7:$R$2292,13,0)</f>
        <v>-3.3988</v>
      </c>
      <c r="K22" s="61">
        <f t="shared" si="3"/>
        <v>18</v>
      </c>
      <c r="L22" s="60">
        <f>VLOOKUP($A22,'Return Data'!$B$7:$R$2292,17,0)</f>
        <v>39.9572</v>
      </c>
      <c r="M22" s="61">
        <f t="shared" ref="M22:M29" si="9">RANK(L22,L$8:L$29,0)</f>
        <v>10</v>
      </c>
      <c r="N22" s="60">
        <f>VLOOKUP($A22,'Return Data'!$B$7:$R$2292,14,0)</f>
        <v>33.682499999999997</v>
      </c>
      <c r="O22" s="61">
        <f t="shared" si="6"/>
        <v>6</v>
      </c>
      <c r="P22" s="60">
        <f>VLOOKUP($A22,'Return Data'!$B$7:$R$2292,15,0)</f>
        <v>17.859100000000002</v>
      </c>
      <c r="Q22" s="61">
        <f t="shared" si="7"/>
        <v>4</v>
      </c>
      <c r="R22" s="60">
        <f>VLOOKUP($A22,'Return Data'!$B$7:$R$2292,16,0)</f>
        <v>20.116099999999999</v>
      </c>
      <c r="S22" s="62">
        <f t="shared" si="5"/>
        <v>12</v>
      </c>
    </row>
    <row r="23" spans="1:19" x14ac:dyDescent="0.3">
      <c r="A23" s="58" t="s">
        <v>1378</v>
      </c>
      <c r="B23" s="59">
        <f>VLOOKUP($A23,'Return Data'!$B$7:$R$2292,3,0)</f>
        <v>44881</v>
      </c>
      <c r="C23" s="60">
        <f>VLOOKUP($A23,'Return Data'!$B$7:$R$2292,4,0)</f>
        <v>51.109000000000002</v>
      </c>
      <c r="D23" s="60">
        <f>VLOOKUP($A23,'Return Data'!$B$7:$R$2292,10,0)</f>
        <v>3.4636999999999998</v>
      </c>
      <c r="E23" s="61">
        <f t="shared" si="0"/>
        <v>10</v>
      </c>
      <c r="F23" s="60">
        <f>VLOOKUP($A23,'Return Data'!$B$7:$R$2292,11,0)</f>
        <v>15.675700000000001</v>
      </c>
      <c r="G23" s="61">
        <f t="shared" si="1"/>
        <v>14</v>
      </c>
      <c r="H23" s="60">
        <f>VLOOKUP($A23,'Return Data'!$B$7:$R$2292,12,0)</f>
        <v>6.7416999999999998</v>
      </c>
      <c r="I23" s="61">
        <f t="shared" si="2"/>
        <v>13</v>
      </c>
      <c r="J23" s="60">
        <f>VLOOKUP($A23,'Return Data'!$B$7:$R$2292,13,0)</f>
        <v>4.6928999999999998</v>
      </c>
      <c r="K23" s="61">
        <f t="shared" si="3"/>
        <v>6</v>
      </c>
      <c r="L23" s="60">
        <f>VLOOKUP($A23,'Return Data'!$B$7:$R$2292,17,0)</f>
        <v>44.3065</v>
      </c>
      <c r="M23" s="61">
        <f t="shared" si="9"/>
        <v>5</v>
      </c>
      <c r="N23" s="60">
        <f>VLOOKUP($A23,'Return Data'!$B$7:$R$2292,14,0)</f>
        <v>29.346800000000002</v>
      </c>
      <c r="O23" s="61">
        <f t="shared" si="6"/>
        <v>12</v>
      </c>
      <c r="P23" s="60">
        <f>VLOOKUP($A23,'Return Data'!$B$7:$R$2292,15,0)</f>
        <v>13.2721</v>
      </c>
      <c r="Q23" s="61">
        <f t="shared" si="7"/>
        <v>10</v>
      </c>
      <c r="R23" s="60">
        <f>VLOOKUP($A23,'Return Data'!$B$7:$R$2292,16,0)</f>
        <v>21.1021</v>
      </c>
      <c r="S23" s="62">
        <f t="shared" si="5"/>
        <v>11</v>
      </c>
    </row>
    <row r="24" spans="1:19" x14ac:dyDescent="0.3">
      <c r="A24" s="58" t="s">
        <v>1381</v>
      </c>
      <c r="B24" s="59">
        <f>VLOOKUP($A24,'Return Data'!$B$7:$R$2292,3,0)</f>
        <v>44881</v>
      </c>
      <c r="C24" s="60">
        <f>VLOOKUP($A24,'Return Data'!$B$7:$R$2292,4,0)</f>
        <v>101.4766</v>
      </c>
      <c r="D24" s="60">
        <f>VLOOKUP($A24,'Return Data'!$B$7:$R$2292,10,0)</f>
        <v>6.0915999999999997</v>
      </c>
      <c r="E24" s="61">
        <f t="shared" si="0"/>
        <v>4</v>
      </c>
      <c r="F24" s="60">
        <f>VLOOKUP($A24,'Return Data'!$B$7:$R$2292,11,0)</f>
        <v>19.726800000000001</v>
      </c>
      <c r="G24" s="61">
        <f t="shared" si="1"/>
        <v>2</v>
      </c>
      <c r="H24" s="60">
        <f>VLOOKUP($A24,'Return Data'!$B$7:$R$2292,12,0)</f>
        <v>11.474600000000001</v>
      </c>
      <c r="I24" s="61">
        <f t="shared" si="2"/>
        <v>3</v>
      </c>
      <c r="J24" s="60">
        <f>VLOOKUP($A24,'Return Data'!$B$7:$R$2292,13,0)</f>
        <v>8.6620000000000008</v>
      </c>
      <c r="K24" s="61">
        <f t="shared" si="3"/>
        <v>1</v>
      </c>
      <c r="L24" s="60">
        <f>VLOOKUP($A24,'Return Data'!$B$7:$R$2292,17,0)</f>
        <v>46.592599999999997</v>
      </c>
      <c r="M24" s="61">
        <f t="shared" si="9"/>
        <v>2</v>
      </c>
      <c r="N24" s="60">
        <f>VLOOKUP($A24,'Return Data'!$B$7:$R$2292,14,0)</f>
        <v>35.361899999999999</v>
      </c>
      <c r="O24" s="61">
        <f t="shared" si="6"/>
        <v>4</v>
      </c>
      <c r="P24" s="60">
        <f>VLOOKUP($A24,'Return Data'!$B$7:$R$2292,15,0)</f>
        <v>17.875399999999999</v>
      </c>
      <c r="Q24" s="61">
        <f t="shared" si="7"/>
        <v>3</v>
      </c>
      <c r="R24" s="60">
        <f>VLOOKUP($A24,'Return Data'!$B$7:$R$2292,16,0)</f>
        <v>25.228000000000002</v>
      </c>
      <c r="S24" s="62">
        <f t="shared" si="5"/>
        <v>7</v>
      </c>
    </row>
    <row r="25" spans="1:19" x14ac:dyDescent="0.3">
      <c r="A25" s="58" t="s">
        <v>1385</v>
      </c>
      <c r="B25" s="59">
        <f>VLOOKUP($A25,'Return Data'!$B$7:$R$2292,3,0)</f>
        <v>44881</v>
      </c>
      <c r="C25" s="60">
        <f>VLOOKUP($A25,'Return Data'!$B$7:$R$2292,4,0)</f>
        <v>146.16970000000001</v>
      </c>
      <c r="D25" s="60">
        <f>VLOOKUP($A25,'Return Data'!$B$7:$R$2292,10,0)</f>
        <v>7.9638999999999998</v>
      </c>
      <c r="E25" s="61">
        <f t="shared" si="0"/>
        <v>2</v>
      </c>
      <c r="F25" s="60">
        <f>VLOOKUP($A25,'Return Data'!$B$7:$R$2292,11,0)</f>
        <v>19.307300000000001</v>
      </c>
      <c r="G25" s="61">
        <f t="shared" si="1"/>
        <v>3</v>
      </c>
      <c r="H25" s="60">
        <f>VLOOKUP($A25,'Return Data'!$B$7:$R$2292,12,0)</f>
        <v>5.2332000000000001</v>
      </c>
      <c r="I25" s="61">
        <f t="shared" si="2"/>
        <v>16</v>
      </c>
      <c r="J25" s="60">
        <f>VLOOKUP($A25,'Return Data'!$B$7:$R$2292,13,0)</f>
        <v>3.8734999999999999</v>
      </c>
      <c r="K25" s="61">
        <f t="shared" si="3"/>
        <v>11</v>
      </c>
      <c r="L25" s="60">
        <f>VLOOKUP($A25,'Return Data'!$B$7:$R$2292,17,0)</f>
        <v>50.665500000000002</v>
      </c>
      <c r="M25" s="61">
        <f t="shared" si="9"/>
        <v>1</v>
      </c>
      <c r="N25" s="60">
        <f>VLOOKUP($A25,'Return Data'!$B$7:$R$2292,14,0)</f>
        <v>52.4634</v>
      </c>
      <c r="O25" s="61">
        <f t="shared" si="6"/>
        <v>1</v>
      </c>
      <c r="P25" s="60">
        <f>VLOOKUP($A25,'Return Data'!$B$7:$R$2292,15,0)</f>
        <v>23.267499999999998</v>
      </c>
      <c r="Q25" s="61">
        <f t="shared" si="7"/>
        <v>1</v>
      </c>
      <c r="R25" s="60">
        <f>VLOOKUP($A25,'Return Data'!$B$7:$R$2292,16,0)</f>
        <v>15.8979</v>
      </c>
      <c r="S25" s="62">
        <f t="shared" si="5"/>
        <v>20</v>
      </c>
    </row>
    <row r="26" spans="1:19" x14ac:dyDescent="0.3">
      <c r="A26" s="58" t="s">
        <v>1386</v>
      </c>
      <c r="B26" s="59">
        <f>VLOOKUP($A26,'Return Data'!$B$7:$R$2292,3,0)</f>
        <v>44881</v>
      </c>
      <c r="C26" s="60">
        <f>VLOOKUP($A26,'Return Data'!$B$7:$R$2292,4,0)</f>
        <v>128.11349999999999</v>
      </c>
      <c r="D26" s="60">
        <f>VLOOKUP($A26,'Return Data'!$B$7:$R$2292,10,0)</f>
        <v>4.5144000000000002</v>
      </c>
      <c r="E26" s="61">
        <f t="shared" si="0"/>
        <v>6</v>
      </c>
      <c r="F26" s="60">
        <f>VLOOKUP($A26,'Return Data'!$B$7:$R$2292,11,0)</f>
        <v>18.206600000000002</v>
      </c>
      <c r="G26" s="61">
        <f t="shared" si="1"/>
        <v>4</v>
      </c>
      <c r="H26" s="60">
        <f>VLOOKUP($A26,'Return Data'!$B$7:$R$2292,12,0)</f>
        <v>12.904999999999999</v>
      </c>
      <c r="I26" s="61">
        <f t="shared" si="2"/>
        <v>2</v>
      </c>
      <c r="J26" s="60">
        <f>VLOOKUP($A26,'Return Data'!$B$7:$R$2292,13,0)</f>
        <v>8.0021000000000004</v>
      </c>
      <c r="K26" s="61">
        <f t="shared" si="3"/>
        <v>2</v>
      </c>
      <c r="L26" s="60">
        <f>VLOOKUP($A26,'Return Data'!$B$7:$R$2292,17,0)</f>
        <v>37.184899999999999</v>
      </c>
      <c r="M26" s="61">
        <f t="shared" si="9"/>
        <v>14</v>
      </c>
      <c r="N26" s="60">
        <f>VLOOKUP($A26,'Return Data'!$B$7:$R$2292,14,0)</f>
        <v>30.388000000000002</v>
      </c>
      <c r="O26" s="61">
        <f t="shared" ref="O26:O29" si="10">RANK(N26,N$8:N$29,0)</f>
        <v>10</v>
      </c>
      <c r="P26" s="60">
        <f>VLOOKUP($A26,'Return Data'!$B$7:$R$2292,15,0)</f>
        <v>17.131</v>
      </c>
      <c r="Q26" s="61">
        <f t="shared" si="7"/>
        <v>5</v>
      </c>
      <c r="R26" s="60">
        <f>VLOOKUP($A26,'Return Data'!$B$7:$R$2292,16,0)</f>
        <v>26.278099999999998</v>
      </c>
      <c r="S26" s="62">
        <f t="shared" si="5"/>
        <v>5</v>
      </c>
    </row>
    <row r="27" spans="1:19" x14ac:dyDescent="0.3">
      <c r="A27" s="58" t="s">
        <v>1389</v>
      </c>
      <c r="B27" s="59">
        <f>VLOOKUP($A27,'Return Data'!$B$7:$R$2292,3,0)</f>
        <v>44881</v>
      </c>
      <c r="C27" s="60">
        <f>VLOOKUP($A27,'Return Data'!$B$7:$R$2292,4,0)</f>
        <v>160.80719999999999</v>
      </c>
      <c r="D27" s="60">
        <f>VLOOKUP($A27,'Return Data'!$B$7:$R$2292,10,0)</f>
        <v>2.4438</v>
      </c>
      <c r="E27" s="61">
        <f t="shared" si="0"/>
        <v>17</v>
      </c>
      <c r="F27" s="60">
        <f>VLOOKUP($A27,'Return Data'!$B$7:$R$2292,11,0)</f>
        <v>16.105599999999999</v>
      </c>
      <c r="G27" s="61">
        <f t="shared" si="1"/>
        <v>12</v>
      </c>
      <c r="H27" s="60">
        <f>VLOOKUP($A27,'Return Data'!$B$7:$R$2292,12,0)</f>
        <v>5.2622999999999998</v>
      </c>
      <c r="I27" s="61">
        <f t="shared" si="2"/>
        <v>15</v>
      </c>
      <c r="J27" s="60">
        <f>VLOOKUP($A27,'Return Data'!$B$7:$R$2292,13,0)</f>
        <v>-0.97840000000000005</v>
      </c>
      <c r="K27" s="61">
        <f t="shared" si="3"/>
        <v>17</v>
      </c>
      <c r="L27" s="60">
        <f>VLOOKUP($A27,'Return Data'!$B$7:$R$2292,17,0)</f>
        <v>36.304099999999998</v>
      </c>
      <c r="M27" s="61">
        <f t="shared" si="9"/>
        <v>16</v>
      </c>
      <c r="N27" s="60">
        <f>VLOOKUP($A27,'Return Data'!$B$7:$R$2292,14,0)</f>
        <v>26.7409</v>
      </c>
      <c r="O27" s="61">
        <f t="shared" si="10"/>
        <v>17</v>
      </c>
      <c r="P27" s="60">
        <f>VLOOKUP($A27,'Return Data'!$B$7:$R$2292,15,0)</f>
        <v>9.0609999999999999</v>
      </c>
      <c r="Q27" s="61">
        <f t="shared" si="7"/>
        <v>13</v>
      </c>
      <c r="R27" s="60">
        <f>VLOOKUP($A27,'Return Data'!$B$7:$R$2292,16,0)</f>
        <v>16.856200000000001</v>
      </c>
      <c r="S27" s="62">
        <f t="shared" si="5"/>
        <v>16</v>
      </c>
    </row>
    <row r="28" spans="1:19" x14ac:dyDescent="0.3">
      <c r="A28" s="58" t="s">
        <v>1390</v>
      </c>
      <c r="B28" s="59">
        <f>VLOOKUP($A28,'Return Data'!$B$7:$R$2292,3,0)</f>
        <v>44881</v>
      </c>
      <c r="C28" s="60">
        <f>VLOOKUP($A28,'Return Data'!$B$7:$R$2292,4,0)</f>
        <v>25.190100000000001</v>
      </c>
      <c r="D28" s="60">
        <f>VLOOKUP($A28,'Return Data'!$B$7:$R$2292,10,0)</f>
        <v>8.1928000000000001</v>
      </c>
      <c r="E28" s="61">
        <f t="shared" si="0"/>
        <v>1</v>
      </c>
      <c r="F28" s="60">
        <f>VLOOKUP($A28,'Return Data'!$B$7:$R$2292,11,0)</f>
        <v>17.813099999999999</v>
      </c>
      <c r="G28" s="61">
        <f t="shared" si="1"/>
        <v>5</v>
      </c>
      <c r="H28" s="60">
        <f>VLOOKUP($A28,'Return Data'!$B$7:$R$2292,12,0)</f>
        <v>13.3438</v>
      </c>
      <c r="I28" s="61">
        <f t="shared" si="2"/>
        <v>1</v>
      </c>
      <c r="J28" s="60">
        <f>VLOOKUP($A28,'Return Data'!$B$7:$R$2292,13,0)</f>
        <v>6.2613000000000003</v>
      </c>
      <c r="K28" s="61">
        <f t="shared" si="3"/>
        <v>5</v>
      </c>
      <c r="L28" s="60">
        <f>VLOOKUP($A28,'Return Data'!$B$7:$R$2292,17,0)</f>
        <v>44.722099999999998</v>
      </c>
      <c r="M28" s="61">
        <f t="shared" si="9"/>
        <v>4</v>
      </c>
      <c r="N28" s="60">
        <f>VLOOKUP($A28,'Return Data'!$B$7:$R$2292,14,0)</f>
        <v>32.874200000000002</v>
      </c>
      <c r="O28" s="61">
        <f t="shared" si="10"/>
        <v>7</v>
      </c>
      <c r="P28" s="60"/>
      <c r="Q28" s="61"/>
      <c r="R28" s="60">
        <f>VLOOKUP($A28,'Return Data'!$B$7:$R$2292,16,0)</f>
        <v>25.882400000000001</v>
      </c>
      <c r="S28" s="62">
        <f t="shared" si="5"/>
        <v>6</v>
      </c>
    </row>
    <row r="29" spans="1:19" x14ac:dyDescent="0.3">
      <c r="A29" s="58" t="s">
        <v>1392</v>
      </c>
      <c r="B29" s="59">
        <f>VLOOKUP($A29,'Return Data'!$B$7:$R$2292,3,0)</f>
        <v>44881</v>
      </c>
      <c r="C29" s="60">
        <f>VLOOKUP($A29,'Return Data'!$B$7:$R$2292,4,0)</f>
        <v>32.78</v>
      </c>
      <c r="D29" s="60">
        <f>VLOOKUP($A29,'Return Data'!$B$7:$R$2292,10,0)</f>
        <v>2.4695</v>
      </c>
      <c r="E29" s="61">
        <f t="shared" si="0"/>
        <v>15</v>
      </c>
      <c r="F29" s="60">
        <f>VLOOKUP($A29,'Return Data'!$B$7:$R$2292,11,0)</f>
        <v>17.491</v>
      </c>
      <c r="G29" s="61">
        <f t="shared" si="1"/>
        <v>7</v>
      </c>
      <c r="H29" s="60">
        <f>VLOOKUP($A29,'Return Data'!$B$7:$R$2292,12,0)</f>
        <v>9.3759999999999994</v>
      </c>
      <c r="I29" s="61">
        <f t="shared" si="2"/>
        <v>5</v>
      </c>
      <c r="J29" s="60">
        <f>VLOOKUP($A29,'Return Data'!$B$7:$R$2292,13,0)</f>
        <v>4.6616</v>
      </c>
      <c r="K29" s="61">
        <f t="shared" si="3"/>
        <v>7</v>
      </c>
      <c r="L29" s="60">
        <f>VLOOKUP($A29,'Return Data'!$B$7:$R$2292,17,0)</f>
        <v>38.3506</v>
      </c>
      <c r="M29" s="61">
        <f t="shared" si="9"/>
        <v>13</v>
      </c>
      <c r="N29" s="60">
        <f>VLOOKUP($A29,'Return Data'!$B$7:$R$2292,14,0)</f>
        <v>31.4209</v>
      </c>
      <c r="O29" s="61">
        <f t="shared" si="10"/>
        <v>8</v>
      </c>
      <c r="P29" s="60">
        <f>VLOOKUP($A29,'Return Data'!$B$7:$R$2292,15,0)</f>
        <v>15.343400000000001</v>
      </c>
      <c r="Q29" s="61">
        <f t="shared" si="7"/>
        <v>6</v>
      </c>
      <c r="R29" s="60">
        <f>VLOOKUP($A29,'Return Data'!$B$7:$R$2292,16,0)</f>
        <v>15.1021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3.5760409090909091</v>
      </c>
      <c r="E31" s="69"/>
      <c r="F31" s="70">
        <f>AVERAGE(F8:F29)</f>
        <v>15.543790909090909</v>
      </c>
      <c r="G31" s="69"/>
      <c r="H31" s="70">
        <f>AVERAGE(H8:H29)</f>
        <v>6.5760454545454534</v>
      </c>
      <c r="I31" s="69"/>
      <c r="J31" s="70">
        <f>AVERAGE(J8:J29)</f>
        <v>1.6113545454545457</v>
      </c>
      <c r="K31" s="69"/>
      <c r="L31" s="70">
        <f>AVERAGE(L8:L29)</f>
        <v>38.491227272727258</v>
      </c>
      <c r="M31" s="69"/>
      <c r="N31" s="70">
        <f>AVERAGE(N8:N29)</f>
        <v>31.772990000000004</v>
      </c>
      <c r="O31" s="69"/>
      <c r="P31" s="70">
        <f>AVERAGE(P8:P29)</f>
        <v>14.382806666666669</v>
      </c>
      <c r="Q31" s="69"/>
      <c r="R31" s="70">
        <f>AVERAGE(R8:R29)</f>
        <v>21.749331818181819</v>
      </c>
      <c r="S31" s="71"/>
    </row>
    <row r="32" spans="1:19" x14ac:dyDescent="0.3">
      <c r="A32" s="68" t="s">
        <v>28</v>
      </c>
      <c r="B32" s="69"/>
      <c r="C32" s="69"/>
      <c r="D32" s="70">
        <f>MIN(D8:D29)</f>
        <v>0.15179999999999999</v>
      </c>
      <c r="E32" s="69"/>
      <c r="F32" s="70">
        <f>MIN(F8:F29)</f>
        <v>9.2850999999999999</v>
      </c>
      <c r="G32" s="69"/>
      <c r="H32" s="70">
        <f>MIN(H8:H29)</f>
        <v>-2.5375000000000001</v>
      </c>
      <c r="I32" s="69"/>
      <c r="J32" s="70">
        <f>MIN(J8:J29)</f>
        <v>-9.9830000000000005</v>
      </c>
      <c r="K32" s="69"/>
      <c r="L32" s="70">
        <f>MIN(L8:L29)</f>
        <v>23.385899999999999</v>
      </c>
      <c r="M32" s="69"/>
      <c r="N32" s="70">
        <f>MIN(N8:N29)</f>
        <v>21.528300000000002</v>
      </c>
      <c r="O32" s="69"/>
      <c r="P32" s="70">
        <f>MIN(P8:P29)</f>
        <v>5.8845000000000001</v>
      </c>
      <c r="Q32" s="69"/>
      <c r="R32" s="70">
        <f>MIN(R8:R29)</f>
        <v>13.956300000000001</v>
      </c>
      <c r="S32" s="71"/>
    </row>
    <row r="33" spans="1:19" ht="15" thickBot="1" x14ac:dyDescent="0.35">
      <c r="A33" s="72" t="s">
        <v>29</v>
      </c>
      <c r="B33" s="73"/>
      <c r="C33" s="73"/>
      <c r="D33" s="74">
        <f>MAX(D8:D29)</f>
        <v>8.1928000000000001</v>
      </c>
      <c r="E33" s="73"/>
      <c r="F33" s="74">
        <f>MAX(F8:F29)</f>
        <v>19.7971</v>
      </c>
      <c r="G33" s="73"/>
      <c r="H33" s="74">
        <f>MAX(H8:H29)</f>
        <v>13.3438</v>
      </c>
      <c r="I33" s="73"/>
      <c r="J33" s="74">
        <f>MAX(J8:J29)</f>
        <v>8.6620000000000008</v>
      </c>
      <c r="K33" s="73"/>
      <c r="L33" s="74">
        <f>MAX(L8:L29)</f>
        <v>50.665500000000002</v>
      </c>
      <c r="M33" s="73"/>
      <c r="N33" s="74">
        <f>MAX(N8:N29)</f>
        <v>52.4634</v>
      </c>
      <c r="O33" s="73"/>
      <c r="P33" s="74">
        <f>MAX(P8:P29)</f>
        <v>23.267499999999998</v>
      </c>
      <c r="Q33" s="73"/>
      <c r="R33" s="74">
        <f>MAX(R8:R29)</f>
        <v>34.0242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44881</v>
      </c>
      <c r="C8" s="60">
        <f>VLOOKUP($A8,'Return Data'!$B$7:$R$2292,4,0)</f>
        <v>51.937800000000003</v>
      </c>
      <c r="D8" s="60">
        <f>VLOOKUP($A8,'Return Data'!$B$7:$R$2292,10,0)</f>
        <v>1.3698999999999999</v>
      </c>
      <c r="E8" s="61">
        <f t="shared" ref="E8:E29" si="0">RANK(D8,D$8:D$29,0)</f>
        <v>19</v>
      </c>
      <c r="F8" s="60">
        <f>VLOOKUP($A8,'Return Data'!$B$7:$R$2292,11,0)</f>
        <v>10.7166</v>
      </c>
      <c r="G8" s="61">
        <f t="shared" ref="G8:G29" si="1">RANK(F8,F$8:F$29,0)</f>
        <v>18</v>
      </c>
      <c r="H8" s="60">
        <f>VLOOKUP($A8,'Return Data'!$B$7:$R$2292,12,0)</f>
        <v>-1.0808</v>
      </c>
      <c r="I8" s="61">
        <f>RANK(H8,H$8:H$29,0)</f>
        <v>20</v>
      </c>
      <c r="J8" s="60">
        <f>VLOOKUP($A8,'Return Data'!$B$7:$R$2292,13,0)</f>
        <v>-8.1781000000000006</v>
      </c>
      <c r="K8" s="61">
        <f>RANK(J8,J$8:J$29,0)</f>
        <v>20</v>
      </c>
      <c r="L8" s="60">
        <f>VLOOKUP($A8,'Return Data'!$B$7:$R$2292,17,0)</f>
        <v>27.020700000000001</v>
      </c>
      <c r="M8" s="61">
        <f>RANK(L8,L$8:L$29,0)</f>
        <v>21</v>
      </c>
      <c r="N8" s="60">
        <f>VLOOKUP($A8,'Return Data'!$B$7:$R$2292,14,0)</f>
        <v>20.218399999999999</v>
      </c>
      <c r="O8" s="61">
        <f>RANK(N8,N$8:N$29,0)</f>
        <v>20</v>
      </c>
      <c r="P8" s="60">
        <f>VLOOKUP($A8,'Return Data'!$B$7:$R$2292,15,0)</f>
        <v>4.6909999999999998</v>
      </c>
      <c r="Q8" s="61">
        <f>RANK(P8,P$8:P$29,0)</f>
        <v>15</v>
      </c>
      <c r="R8" s="60">
        <f>VLOOKUP($A8,'Return Data'!$B$7:$R$2292,16,0)</f>
        <v>11.148400000000001</v>
      </c>
      <c r="S8" s="62">
        <f>RANK(R8,R$8:R$29,0)</f>
        <v>21</v>
      </c>
    </row>
    <row r="9" spans="1:20" x14ac:dyDescent="0.3">
      <c r="A9" s="58" t="s">
        <v>1353</v>
      </c>
      <c r="B9" s="59">
        <f>VLOOKUP($A9,'Return Data'!$B$7:$R$2292,3,0)</f>
        <v>44881</v>
      </c>
      <c r="C9" s="60">
        <f>VLOOKUP($A9,'Return Data'!$B$7:$R$2292,4,0)</f>
        <v>63.68</v>
      </c>
      <c r="D9" s="60">
        <f>VLOOKUP($A9,'Return Data'!$B$7:$R$2292,10,0)</f>
        <v>2.4948000000000001</v>
      </c>
      <c r="E9" s="61">
        <f t="shared" si="0"/>
        <v>14</v>
      </c>
      <c r="F9" s="60">
        <f>VLOOKUP($A9,'Return Data'!$B$7:$R$2292,11,0)</f>
        <v>13.8363</v>
      </c>
      <c r="G9" s="61">
        <f t="shared" si="1"/>
        <v>16</v>
      </c>
      <c r="H9" s="60">
        <f>VLOOKUP($A9,'Return Data'!$B$7:$R$2292,12,0)</f>
        <v>6.1687000000000003</v>
      </c>
      <c r="I9" s="61">
        <f t="shared" ref="I9:I29" si="2">RANK(H9,H$8:H$29,0)</f>
        <v>11</v>
      </c>
      <c r="J9" s="60">
        <f>VLOOKUP($A9,'Return Data'!$B$7:$R$2292,13,0)</f>
        <v>2.9255</v>
      </c>
      <c r="K9" s="61">
        <f t="shared" ref="K9:K29" si="3">RANK(J9,J$8:J$29,0)</f>
        <v>9</v>
      </c>
      <c r="L9" s="60">
        <f>VLOOKUP($A9,'Return Data'!$B$7:$R$2292,17,0)</f>
        <v>34.149700000000003</v>
      </c>
      <c r="M9" s="61">
        <f t="shared" ref="M9:M29" si="4">RANK(L9,L$8:L$29,0)</f>
        <v>17</v>
      </c>
      <c r="N9" s="60">
        <f>VLOOKUP($A9,'Return Data'!$B$7:$R$2292,14,0)</f>
        <v>26.590599999999998</v>
      </c>
      <c r="O9" s="61">
        <f t="shared" ref="O9:O29" si="5">RANK(N9,N$8:N$29,0)</f>
        <v>15</v>
      </c>
      <c r="P9" s="60">
        <f>VLOOKUP($A9,'Return Data'!$B$7:$R$2292,15,0)</f>
        <v>18.404699999999998</v>
      </c>
      <c r="Q9" s="61">
        <f t="shared" ref="Q9:Q29" si="6">RANK(P9,P$8:P$29,0)</f>
        <v>2</v>
      </c>
      <c r="R9" s="60">
        <f>VLOOKUP($A9,'Return Data'!$B$7:$R$2292,16,0)</f>
        <v>22.923200000000001</v>
      </c>
      <c r="S9" s="62">
        <f t="shared" ref="S9:S29" si="7">RANK(R9,R$8:R$29,0)</f>
        <v>6</v>
      </c>
    </row>
    <row r="10" spans="1:20" x14ac:dyDescent="0.3">
      <c r="A10" s="58" t="s">
        <v>2035</v>
      </c>
      <c r="B10" s="59">
        <f>VLOOKUP($A10,'Return Data'!$B$7:$R$2292,3,0)</f>
        <v>44881</v>
      </c>
      <c r="C10" s="60">
        <f>VLOOKUP($A10,'Return Data'!$B$7:$R$2292,4,0)</f>
        <v>26.94</v>
      </c>
      <c r="D10" s="60">
        <f>VLOOKUP($A10,'Return Data'!$B$7:$R$2292,10,0)</f>
        <v>2.9817</v>
      </c>
      <c r="E10" s="61">
        <f t="shared" si="0"/>
        <v>10</v>
      </c>
      <c r="F10" s="60">
        <f>VLOOKUP($A10,'Return Data'!$B$7:$R$2292,11,0)</f>
        <v>16.421800000000001</v>
      </c>
      <c r="G10" s="61">
        <f t="shared" si="1"/>
        <v>9</v>
      </c>
      <c r="H10" s="60">
        <f>VLOOKUP($A10,'Return Data'!$B$7:$R$2292,12,0)</f>
        <v>5.1112000000000002</v>
      </c>
      <c r="I10" s="61">
        <f t="shared" si="2"/>
        <v>14</v>
      </c>
      <c r="J10" s="60">
        <f>VLOOKUP($A10,'Return Data'!$B$7:$R$2292,13,0)</f>
        <v>0.29780000000000001</v>
      </c>
      <c r="K10" s="61">
        <f t="shared" si="3"/>
        <v>14</v>
      </c>
      <c r="L10" s="60">
        <f>VLOOKUP($A10,'Return Data'!$B$7:$R$2292,17,0)</f>
        <v>36.935099999999998</v>
      </c>
      <c r="M10" s="61">
        <f t="shared" si="4"/>
        <v>12</v>
      </c>
      <c r="N10" s="60">
        <f>VLOOKUP($A10,'Return Data'!$B$7:$R$2292,14,0)</f>
        <v>37.788800000000002</v>
      </c>
      <c r="O10" s="61">
        <f t="shared" si="5"/>
        <v>2</v>
      </c>
      <c r="P10" s="60"/>
      <c r="Q10" s="61"/>
      <c r="R10" s="60">
        <f>VLOOKUP($A10,'Return Data'!$B$7:$R$2292,16,0)</f>
        <v>28.828099999999999</v>
      </c>
      <c r="S10" s="62">
        <f t="shared" si="7"/>
        <v>2</v>
      </c>
    </row>
    <row r="11" spans="1:20" x14ac:dyDescent="0.3">
      <c r="A11" s="58" t="s">
        <v>1355</v>
      </c>
      <c r="B11" s="59">
        <f>VLOOKUP($A11,'Return Data'!$B$7:$R$2292,3,0)</f>
        <v>44881</v>
      </c>
      <c r="C11" s="60">
        <f>VLOOKUP($A11,'Return Data'!$B$7:$R$2292,4,0)</f>
        <v>24.54</v>
      </c>
      <c r="D11" s="60">
        <f>VLOOKUP($A11,'Return Data'!$B$7:$R$2292,10,0)</f>
        <v>0.57379999999999998</v>
      </c>
      <c r="E11" s="61">
        <f t="shared" si="0"/>
        <v>20</v>
      </c>
      <c r="F11" s="60">
        <f>VLOOKUP($A11,'Return Data'!$B$7:$R$2292,11,0)</f>
        <v>11.7995</v>
      </c>
      <c r="G11" s="61">
        <f t="shared" si="1"/>
        <v>17</v>
      </c>
      <c r="H11" s="60">
        <f>VLOOKUP($A11,'Return Data'!$B$7:$R$2292,12,0)</f>
        <v>6.7885</v>
      </c>
      <c r="I11" s="61">
        <f t="shared" si="2"/>
        <v>9</v>
      </c>
      <c r="J11" s="60">
        <f>VLOOKUP($A11,'Return Data'!$B$7:$R$2292,13,0)</f>
        <v>5.5937999999999999</v>
      </c>
      <c r="K11" s="61">
        <f t="shared" si="3"/>
        <v>3</v>
      </c>
      <c r="L11" s="60">
        <f>VLOOKUP($A11,'Return Data'!$B$7:$R$2292,17,0)</f>
        <v>42.557899999999997</v>
      </c>
      <c r="M11" s="61">
        <f t="shared" si="4"/>
        <v>4</v>
      </c>
      <c r="N11" s="60">
        <f>VLOOKUP($A11,'Return Data'!$B$7:$R$2292,14,0)</f>
        <v>37.565199999999997</v>
      </c>
      <c r="O11" s="61">
        <f t="shared" ref="O11:O12" si="8">RANK(N11,N$8:N$29,0)</f>
        <v>3</v>
      </c>
      <c r="P11" s="60"/>
      <c r="Q11" s="61"/>
      <c r="R11" s="60">
        <f>VLOOKUP($A11,'Return Data'!$B$7:$R$2292,16,0)</f>
        <v>27.0199</v>
      </c>
      <c r="S11" s="62">
        <f t="shared" si="7"/>
        <v>4</v>
      </c>
    </row>
    <row r="12" spans="1:20" x14ac:dyDescent="0.3">
      <c r="A12" s="58" t="s">
        <v>1357</v>
      </c>
      <c r="B12" s="59">
        <f>VLOOKUP($A12,'Return Data'!$B$7:$R$2292,3,0)</f>
        <v>44881</v>
      </c>
      <c r="C12" s="60">
        <f>VLOOKUP($A12,'Return Data'!$B$7:$R$2292,4,0)</f>
        <v>112.361</v>
      </c>
      <c r="D12" s="60">
        <f>VLOOKUP($A12,'Return Data'!$B$7:$R$2292,10,0)</f>
        <v>1.5068999999999999</v>
      </c>
      <c r="E12" s="61">
        <f t="shared" si="0"/>
        <v>18</v>
      </c>
      <c r="F12" s="60">
        <f>VLOOKUP($A12,'Return Data'!$B$7:$R$2292,11,0)</f>
        <v>8.7894000000000005</v>
      </c>
      <c r="G12" s="61">
        <f t="shared" si="1"/>
        <v>22</v>
      </c>
      <c r="H12" s="60">
        <f>VLOOKUP($A12,'Return Data'!$B$7:$R$2292,12,0)</f>
        <v>3.4878999999999998</v>
      </c>
      <c r="I12" s="61">
        <f t="shared" si="2"/>
        <v>17</v>
      </c>
      <c r="J12" s="60">
        <f>VLOOKUP($A12,'Return Data'!$B$7:$R$2292,13,0)</f>
        <v>0.36530000000000001</v>
      </c>
      <c r="K12" s="61">
        <f t="shared" si="3"/>
        <v>13</v>
      </c>
      <c r="L12" s="60">
        <f>VLOOKUP($A12,'Return Data'!$B$7:$R$2292,17,0)</f>
        <v>32.967100000000002</v>
      </c>
      <c r="M12" s="61">
        <f t="shared" si="4"/>
        <v>18</v>
      </c>
      <c r="N12" s="60">
        <f>VLOOKUP($A12,'Return Data'!$B$7:$R$2292,14,0)</f>
        <v>29.2089</v>
      </c>
      <c r="O12" s="61">
        <f t="shared" si="8"/>
        <v>10</v>
      </c>
      <c r="P12" s="60">
        <f>VLOOKUP($A12,'Return Data'!$B$7:$R$2292,15,0)</f>
        <v>11.9473</v>
      </c>
      <c r="Q12" s="61">
        <f t="shared" si="6"/>
        <v>11</v>
      </c>
      <c r="R12" s="60">
        <f>VLOOKUP($A12,'Return Data'!$B$7:$R$2292,16,0)</f>
        <v>16.967300000000002</v>
      </c>
      <c r="S12" s="62">
        <f t="shared" si="7"/>
        <v>12</v>
      </c>
    </row>
    <row r="13" spans="1:20" x14ac:dyDescent="0.3">
      <c r="A13" s="58" t="s">
        <v>1359</v>
      </c>
      <c r="B13" s="59">
        <f>VLOOKUP($A13,'Return Data'!$B$7:$R$2292,3,0)</f>
        <v>44881</v>
      </c>
      <c r="C13" s="60">
        <f>VLOOKUP($A13,'Return Data'!$B$7:$R$2292,4,0)</f>
        <v>25.366</v>
      </c>
      <c r="D13" s="60">
        <f>VLOOKUP($A13,'Return Data'!$B$7:$R$2292,10,0)</f>
        <v>2.0190000000000001</v>
      </c>
      <c r="E13" s="61">
        <f t="shared" si="0"/>
        <v>17</v>
      </c>
      <c r="F13" s="60">
        <f>VLOOKUP($A13,'Return Data'!$B$7:$R$2292,11,0)</f>
        <v>16.395199999999999</v>
      </c>
      <c r="G13" s="61">
        <f t="shared" si="1"/>
        <v>10</v>
      </c>
      <c r="H13" s="60">
        <f>VLOOKUP($A13,'Return Data'!$B$7:$R$2292,12,0)</f>
        <v>7.0928000000000004</v>
      </c>
      <c r="I13" s="61">
        <f t="shared" si="2"/>
        <v>8</v>
      </c>
      <c r="J13" s="60">
        <f>VLOOKUP($A13,'Return Data'!$B$7:$R$2292,13,0)</f>
        <v>2.6423000000000001</v>
      </c>
      <c r="K13" s="61">
        <f t="shared" si="3"/>
        <v>10</v>
      </c>
      <c r="L13" s="60">
        <f>VLOOKUP($A13,'Return Data'!$B$7:$R$2292,17,0)</f>
        <v>38.5227</v>
      </c>
      <c r="M13" s="61">
        <f t="shared" si="4"/>
        <v>9</v>
      </c>
      <c r="N13" s="60">
        <f>VLOOKUP($A13,'Return Data'!$B$7:$R$2292,14,0)</f>
        <v>32.624400000000001</v>
      </c>
      <c r="O13" s="61">
        <f t="shared" si="5"/>
        <v>5</v>
      </c>
      <c r="P13" s="60"/>
      <c r="Q13" s="61"/>
      <c r="R13" s="60">
        <f>VLOOKUP($A13,'Return Data'!$B$7:$R$2292,16,0)</f>
        <v>27.960799999999999</v>
      </c>
      <c r="S13" s="62">
        <f t="shared" si="7"/>
        <v>3</v>
      </c>
    </row>
    <row r="14" spans="1:20" x14ac:dyDescent="0.3">
      <c r="A14" s="58" t="s">
        <v>1360</v>
      </c>
      <c r="B14" s="59">
        <f>VLOOKUP($A14,'Return Data'!$B$7:$R$2292,3,0)</f>
        <v>44881</v>
      </c>
      <c r="C14" s="60">
        <f>VLOOKUP($A14,'Return Data'!$B$7:$R$2292,4,0)</f>
        <v>94.908699999999996</v>
      </c>
      <c r="D14" s="60">
        <f>VLOOKUP($A14,'Return Data'!$B$7:$R$2292,10,0)</f>
        <v>5.7431000000000001</v>
      </c>
      <c r="E14" s="61">
        <f t="shared" si="0"/>
        <v>5</v>
      </c>
      <c r="F14" s="60">
        <f>VLOOKUP($A14,'Return Data'!$B$7:$R$2292,11,0)</f>
        <v>16.8812</v>
      </c>
      <c r="G14" s="61">
        <f t="shared" si="1"/>
        <v>5</v>
      </c>
      <c r="H14" s="60">
        <f>VLOOKUP($A14,'Return Data'!$B$7:$R$2292,12,0)</f>
        <v>6.4615999999999998</v>
      </c>
      <c r="I14" s="61">
        <f t="shared" si="2"/>
        <v>10</v>
      </c>
      <c r="J14" s="60">
        <f>VLOOKUP($A14,'Return Data'!$B$7:$R$2292,13,0)</f>
        <v>0.107</v>
      </c>
      <c r="K14" s="61">
        <f t="shared" si="3"/>
        <v>15</v>
      </c>
      <c r="L14" s="60">
        <f>VLOOKUP($A14,'Return Data'!$B$7:$R$2292,17,0)</f>
        <v>35.889899999999997</v>
      </c>
      <c r="M14" s="61">
        <f t="shared" si="4"/>
        <v>14</v>
      </c>
      <c r="N14" s="60">
        <f>VLOOKUP($A14,'Return Data'!$B$7:$R$2292,14,0)</f>
        <v>24.665700000000001</v>
      </c>
      <c r="O14" s="61">
        <f t="shared" si="5"/>
        <v>18</v>
      </c>
      <c r="P14" s="60">
        <f>VLOOKUP($A14,'Return Data'!$B$7:$R$2292,15,0)</f>
        <v>10.097799999999999</v>
      </c>
      <c r="Q14" s="61">
        <f t="shared" si="6"/>
        <v>12</v>
      </c>
      <c r="R14" s="60">
        <f>VLOOKUP($A14,'Return Data'!$B$7:$R$2292,16,0)</f>
        <v>14.286099999999999</v>
      </c>
      <c r="S14" s="62">
        <f t="shared" si="7"/>
        <v>15</v>
      </c>
    </row>
    <row r="15" spans="1:20" x14ac:dyDescent="0.3">
      <c r="A15" s="58" t="s">
        <v>1363</v>
      </c>
      <c r="B15" s="59">
        <f>VLOOKUP($A15,'Return Data'!$B$7:$R$2292,3,0)</f>
        <v>44881</v>
      </c>
      <c r="C15" s="60">
        <f>VLOOKUP($A15,'Return Data'!$B$7:$R$2292,4,0)</f>
        <v>78.085999999999999</v>
      </c>
      <c r="D15" s="60">
        <f>VLOOKUP($A15,'Return Data'!$B$7:$R$2292,10,0)</f>
        <v>6.8924000000000003</v>
      </c>
      <c r="E15" s="61">
        <f t="shared" si="0"/>
        <v>3</v>
      </c>
      <c r="F15" s="60">
        <f>VLOOKUP($A15,'Return Data'!$B$7:$R$2292,11,0)</f>
        <v>19.1843</v>
      </c>
      <c r="G15" s="61">
        <f t="shared" si="1"/>
        <v>1</v>
      </c>
      <c r="H15" s="60">
        <f>VLOOKUP($A15,'Return Data'!$B$7:$R$2292,12,0)</f>
        <v>7.7583000000000002</v>
      </c>
      <c r="I15" s="61">
        <f t="shared" si="2"/>
        <v>7</v>
      </c>
      <c r="J15" s="60">
        <f>VLOOKUP($A15,'Return Data'!$B$7:$R$2292,13,0)</f>
        <v>3.2242000000000002</v>
      </c>
      <c r="K15" s="61">
        <f t="shared" si="3"/>
        <v>8</v>
      </c>
      <c r="L15" s="60">
        <f>VLOOKUP($A15,'Return Data'!$B$7:$R$2292,17,0)</f>
        <v>39.171799999999998</v>
      </c>
      <c r="M15" s="61">
        <f t="shared" si="4"/>
        <v>8</v>
      </c>
      <c r="N15" s="60">
        <f>VLOOKUP($A15,'Return Data'!$B$7:$R$2292,14,0)</f>
        <v>26.848199999999999</v>
      </c>
      <c r="O15" s="61">
        <f t="shared" si="5"/>
        <v>14</v>
      </c>
      <c r="P15" s="60">
        <f>VLOOKUP($A15,'Return Data'!$B$7:$R$2292,15,0)</f>
        <v>13.234299999999999</v>
      </c>
      <c r="Q15" s="61">
        <f t="shared" si="6"/>
        <v>8</v>
      </c>
      <c r="R15" s="60">
        <f>VLOOKUP($A15,'Return Data'!$B$7:$R$2292,16,0)</f>
        <v>15.0825</v>
      </c>
      <c r="S15" s="62">
        <f t="shared" si="7"/>
        <v>14</v>
      </c>
    </row>
    <row r="16" spans="1:20" x14ac:dyDescent="0.3">
      <c r="A16" s="58" t="s">
        <v>1364</v>
      </c>
      <c r="B16" s="59">
        <f>VLOOKUP($A16,'Return Data'!$B$7:$R$2292,3,0)</f>
        <v>44881</v>
      </c>
      <c r="C16" s="60">
        <f>VLOOKUP($A16,'Return Data'!$B$7:$R$2292,4,0)</f>
        <v>82.269000000000005</v>
      </c>
      <c r="D16" s="60">
        <f>VLOOKUP($A16,'Return Data'!$B$7:$R$2292,10,0)</f>
        <v>2.5924999999999998</v>
      </c>
      <c r="E16" s="61">
        <f t="shared" si="0"/>
        <v>13</v>
      </c>
      <c r="F16" s="60">
        <f>VLOOKUP($A16,'Return Data'!$B$7:$R$2292,11,0)</f>
        <v>9.6935000000000002</v>
      </c>
      <c r="G16" s="61">
        <f t="shared" si="1"/>
        <v>20</v>
      </c>
      <c r="H16" s="60">
        <f>VLOOKUP($A16,'Return Data'!$B$7:$R$2292,12,0)</f>
        <v>-3.5996000000000001</v>
      </c>
      <c r="I16" s="61">
        <f t="shared" si="2"/>
        <v>22</v>
      </c>
      <c r="J16" s="60">
        <f>VLOOKUP($A16,'Return Data'!$B$7:$R$2292,13,0)</f>
        <v>-10.055</v>
      </c>
      <c r="K16" s="61">
        <f t="shared" si="3"/>
        <v>21</v>
      </c>
      <c r="L16" s="60">
        <f>VLOOKUP($A16,'Return Data'!$B$7:$R$2292,17,0)</f>
        <v>28.5943</v>
      </c>
      <c r="M16" s="61">
        <f t="shared" si="4"/>
        <v>19</v>
      </c>
      <c r="N16" s="60">
        <f>VLOOKUP($A16,'Return Data'!$B$7:$R$2292,14,0)</f>
        <v>23.530999999999999</v>
      </c>
      <c r="O16" s="61">
        <f t="shared" si="5"/>
        <v>19</v>
      </c>
      <c r="P16" s="60">
        <f>VLOOKUP($A16,'Return Data'!$B$7:$R$2292,15,0)</f>
        <v>7.1429999999999998</v>
      </c>
      <c r="Q16" s="61">
        <f t="shared" si="6"/>
        <v>14</v>
      </c>
      <c r="R16" s="60">
        <f>VLOOKUP($A16,'Return Data'!$B$7:$R$2292,16,0)</f>
        <v>12.7921</v>
      </c>
      <c r="S16" s="62">
        <f t="shared" si="7"/>
        <v>18</v>
      </c>
    </row>
    <row r="17" spans="1:19" x14ac:dyDescent="0.3">
      <c r="A17" s="58" t="s">
        <v>1366</v>
      </c>
      <c r="B17" s="59">
        <f>VLOOKUP($A17,'Return Data'!$B$7:$R$2292,3,0)</f>
        <v>44881</v>
      </c>
      <c r="C17" s="60">
        <f>VLOOKUP($A17,'Return Data'!$B$7:$R$2292,4,0)</f>
        <v>54.07</v>
      </c>
      <c r="D17" s="60">
        <f>VLOOKUP($A17,'Return Data'!$B$7:$R$2292,10,0)</f>
        <v>2.9512999999999998</v>
      </c>
      <c r="E17" s="61">
        <f t="shared" si="0"/>
        <v>11</v>
      </c>
      <c r="F17" s="60">
        <f>VLOOKUP($A17,'Return Data'!$B$7:$R$2292,11,0)</f>
        <v>14.871499999999999</v>
      </c>
      <c r="G17" s="61">
        <f t="shared" si="1"/>
        <v>15</v>
      </c>
      <c r="H17" s="60">
        <f>VLOOKUP($A17,'Return Data'!$B$7:$R$2292,12,0)</f>
        <v>9.0780999999999992</v>
      </c>
      <c r="I17" s="61">
        <f t="shared" si="2"/>
        <v>4</v>
      </c>
      <c r="J17" s="60">
        <f>VLOOKUP($A17,'Return Data'!$B$7:$R$2292,13,0)</f>
        <v>2.3277999999999999</v>
      </c>
      <c r="K17" s="61">
        <f t="shared" si="3"/>
        <v>11</v>
      </c>
      <c r="L17" s="60">
        <f>VLOOKUP($A17,'Return Data'!$B$7:$R$2292,17,0)</f>
        <v>40.742100000000001</v>
      </c>
      <c r="M17" s="61">
        <f t="shared" si="4"/>
        <v>6</v>
      </c>
      <c r="N17" s="60">
        <f>VLOOKUP($A17,'Return Data'!$B$7:$R$2292,14,0)</f>
        <v>29.330200000000001</v>
      </c>
      <c r="O17" s="61">
        <f t="shared" si="5"/>
        <v>9</v>
      </c>
      <c r="P17" s="60">
        <f>VLOOKUP($A17,'Return Data'!$B$7:$R$2292,15,0)</f>
        <v>13.457599999999999</v>
      </c>
      <c r="Q17" s="61">
        <f t="shared" si="6"/>
        <v>7</v>
      </c>
      <c r="R17" s="60">
        <f>VLOOKUP($A17,'Return Data'!$B$7:$R$2292,16,0)</f>
        <v>11.833299999999999</v>
      </c>
      <c r="S17" s="62">
        <f t="shared" si="7"/>
        <v>20</v>
      </c>
    </row>
    <row r="18" spans="1:19" x14ac:dyDescent="0.3">
      <c r="A18" s="58" t="s">
        <v>1368</v>
      </c>
      <c r="B18" s="59">
        <f>VLOOKUP($A18,'Return Data'!$B$7:$R$2292,3,0)</f>
        <v>44881</v>
      </c>
      <c r="C18" s="60">
        <f>VLOOKUP($A18,'Return Data'!$B$7:$R$2292,4,0)</f>
        <v>18.64</v>
      </c>
      <c r="D18" s="60">
        <f>VLOOKUP($A18,'Return Data'!$B$7:$R$2292,10,0)</f>
        <v>2.7563</v>
      </c>
      <c r="E18" s="61">
        <f t="shared" si="0"/>
        <v>12</v>
      </c>
      <c r="F18" s="60">
        <f>VLOOKUP($A18,'Return Data'!$B$7:$R$2292,11,0)</f>
        <v>16.865200000000002</v>
      </c>
      <c r="G18" s="61">
        <f t="shared" si="1"/>
        <v>7</v>
      </c>
      <c r="H18" s="60">
        <f>VLOOKUP($A18,'Return Data'!$B$7:$R$2292,12,0)</f>
        <v>8.4983000000000004</v>
      </c>
      <c r="I18" s="61">
        <f t="shared" si="2"/>
        <v>6</v>
      </c>
      <c r="J18" s="60">
        <f>VLOOKUP($A18,'Return Data'!$B$7:$R$2292,13,0)</f>
        <v>5.3703000000000003</v>
      </c>
      <c r="K18" s="61">
        <f t="shared" si="3"/>
        <v>4</v>
      </c>
      <c r="L18" s="60">
        <f>VLOOKUP($A18,'Return Data'!$B$7:$R$2292,17,0)</f>
        <v>40.621099999999998</v>
      </c>
      <c r="M18" s="61">
        <f t="shared" si="4"/>
        <v>7</v>
      </c>
      <c r="N18" s="60">
        <f>VLOOKUP($A18,'Return Data'!$B$7:$R$2292,14,0)</f>
        <v>27.4587</v>
      </c>
      <c r="O18" s="61">
        <f t="shared" si="5"/>
        <v>13</v>
      </c>
      <c r="P18" s="60">
        <f>VLOOKUP($A18,'Return Data'!$B$7:$R$2292,15,0)</f>
        <v>12.4794</v>
      </c>
      <c r="Q18" s="61">
        <f t="shared" ref="Q18" si="9">RANK(P18,P$8:P$29,0)</f>
        <v>9</v>
      </c>
      <c r="R18" s="60">
        <f>VLOOKUP($A18,'Return Data'!$B$7:$R$2292,16,0)</f>
        <v>12.2035</v>
      </c>
      <c r="S18" s="62">
        <f t="shared" si="7"/>
        <v>19</v>
      </c>
    </row>
    <row r="19" spans="1:19" x14ac:dyDescent="0.3">
      <c r="A19" s="58" t="s">
        <v>1371</v>
      </c>
      <c r="B19" s="59">
        <f>VLOOKUP($A19,'Return Data'!$B$7:$R$2292,3,0)</f>
        <v>44881</v>
      </c>
      <c r="C19" s="60">
        <f>VLOOKUP($A19,'Return Data'!$B$7:$R$2292,4,0)</f>
        <v>21.146999999999998</v>
      </c>
      <c r="D19" s="60">
        <f>VLOOKUP($A19,'Return Data'!$B$7:$R$2292,10,0)</f>
        <v>1.89E-2</v>
      </c>
      <c r="E19" s="61">
        <f t="shared" si="0"/>
        <v>21</v>
      </c>
      <c r="F19" s="60">
        <f>VLOOKUP($A19,'Return Data'!$B$7:$R$2292,11,0)</f>
        <v>9.9687999999999999</v>
      </c>
      <c r="G19" s="61">
        <f t="shared" si="1"/>
        <v>19</v>
      </c>
      <c r="H19" s="60">
        <f>VLOOKUP($A19,'Return Data'!$B$7:$R$2292,12,0)</f>
        <v>-1.2283999999999999</v>
      </c>
      <c r="I19" s="61">
        <f t="shared" si="2"/>
        <v>21</v>
      </c>
      <c r="J19" s="60">
        <f>VLOOKUP($A19,'Return Data'!$B$7:$R$2292,13,0)</f>
        <v>-7.5743</v>
      </c>
      <c r="K19" s="61">
        <f t="shared" si="3"/>
        <v>19</v>
      </c>
      <c r="L19" s="60">
        <f>VLOOKUP($A19,'Return Data'!$B$7:$R$2292,17,0)</f>
        <v>27.512599999999999</v>
      </c>
      <c r="M19" s="61">
        <f t="shared" ref="M19:M21" si="10">RANK(L19,L$8:L$29,0)</f>
        <v>20</v>
      </c>
      <c r="N19" s="60"/>
      <c r="O19" s="61"/>
      <c r="P19" s="60"/>
      <c r="Q19" s="61"/>
      <c r="R19" s="60">
        <f>VLOOKUP($A19,'Return Data'!$B$7:$R$2292,16,0)</f>
        <v>31.617100000000001</v>
      </c>
      <c r="S19" s="62">
        <f t="shared" si="7"/>
        <v>1</v>
      </c>
    </row>
    <row r="20" spans="1:19" x14ac:dyDescent="0.3">
      <c r="A20" s="58" t="s">
        <v>1373</v>
      </c>
      <c r="B20" s="59">
        <f>VLOOKUP($A20,'Return Data'!$B$7:$R$2292,3,0)</f>
        <v>44881</v>
      </c>
      <c r="C20" s="60">
        <f>VLOOKUP($A20,'Return Data'!$B$7:$R$2292,4,0)</f>
        <v>21.59</v>
      </c>
      <c r="D20" s="60">
        <f>VLOOKUP($A20,'Return Data'!$B$7:$R$2292,10,0)</f>
        <v>3.2027000000000001</v>
      </c>
      <c r="E20" s="61">
        <f t="shared" si="0"/>
        <v>8</v>
      </c>
      <c r="F20" s="60">
        <f>VLOOKUP($A20,'Return Data'!$B$7:$R$2292,11,0)</f>
        <v>15.0853</v>
      </c>
      <c r="G20" s="61">
        <f t="shared" si="1"/>
        <v>13</v>
      </c>
      <c r="H20" s="60">
        <f>VLOOKUP($A20,'Return Data'!$B$7:$R$2292,12,0)</f>
        <v>5.6261999999999999</v>
      </c>
      <c r="I20" s="61">
        <f t="shared" si="2"/>
        <v>13</v>
      </c>
      <c r="J20" s="60">
        <f>VLOOKUP($A20,'Return Data'!$B$7:$R$2292,13,0)</f>
        <v>-0.82679999999999998</v>
      </c>
      <c r="K20" s="61">
        <f t="shared" si="3"/>
        <v>16</v>
      </c>
      <c r="L20" s="60">
        <f>VLOOKUP($A20,'Return Data'!$B$7:$R$2292,17,0)</f>
        <v>36.664000000000001</v>
      </c>
      <c r="M20" s="61">
        <f t="shared" si="10"/>
        <v>13</v>
      </c>
      <c r="N20" s="60">
        <f>VLOOKUP($A20,'Return Data'!$B$7:$R$2292,14,0)</f>
        <v>26.586099999999998</v>
      </c>
      <c r="O20" s="61">
        <f t="shared" si="5"/>
        <v>16</v>
      </c>
      <c r="P20" s="60"/>
      <c r="Q20" s="61"/>
      <c r="R20" s="60">
        <f>VLOOKUP($A20,'Return Data'!$B$7:$R$2292,16,0)</f>
        <v>20.933199999999999</v>
      </c>
      <c r="S20" s="62">
        <f t="shared" si="7"/>
        <v>7</v>
      </c>
    </row>
    <row r="21" spans="1:19" x14ac:dyDescent="0.3">
      <c r="A21" s="58" t="s">
        <v>1375</v>
      </c>
      <c r="B21" s="59">
        <f>VLOOKUP($A21,'Return Data'!$B$7:$R$2292,3,0)</f>
        <v>44881</v>
      </c>
      <c r="C21" s="60">
        <f>VLOOKUP($A21,'Return Data'!$B$7:$R$2292,4,0)</f>
        <v>14.344900000000001</v>
      </c>
      <c r="D21" s="60">
        <f>VLOOKUP($A21,'Return Data'!$B$7:$R$2292,10,0)</f>
        <v>3.2549000000000001</v>
      </c>
      <c r="E21" s="61">
        <f t="shared" si="0"/>
        <v>7</v>
      </c>
      <c r="F21" s="60">
        <f>VLOOKUP($A21,'Return Data'!$B$7:$R$2292,11,0)</f>
        <v>15.647399999999999</v>
      </c>
      <c r="G21" s="61">
        <f t="shared" si="1"/>
        <v>11</v>
      </c>
      <c r="H21" s="60">
        <f>VLOOKUP($A21,'Return Data'!$B$7:$R$2292,12,0)</f>
        <v>2.1766999999999999</v>
      </c>
      <c r="I21" s="61">
        <f t="shared" si="2"/>
        <v>18</v>
      </c>
      <c r="J21" s="60">
        <f>VLOOKUP($A21,'Return Data'!$B$7:$R$2292,13,0)</f>
        <v>-11.875500000000001</v>
      </c>
      <c r="K21" s="61">
        <f t="shared" si="3"/>
        <v>22</v>
      </c>
      <c r="L21" s="60">
        <f>VLOOKUP($A21,'Return Data'!$B$7:$R$2292,17,0)</f>
        <v>20.740400000000001</v>
      </c>
      <c r="M21" s="61">
        <f t="shared" si="10"/>
        <v>22</v>
      </c>
      <c r="N21" s="60"/>
      <c r="O21" s="61"/>
      <c r="P21" s="60"/>
      <c r="Q21" s="61"/>
      <c r="R21" s="60">
        <f>VLOOKUP($A21,'Return Data'!$B$7:$R$2292,16,0)</f>
        <v>14.0312</v>
      </c>
      <c r="S21" s="62">
        <f t="shared" si="7"/>
        <v>17</v>
      </c>
    </row>
    <row r="22" spans="1:19" x14ac:dyDescent="0.3">
      <c r="A22" s="58" t="s">
        <v>1376</v>
      </c>
      <c r="B22" s="59">
        <f>VLOOKUP($A22,'Return Data'!$B$7:$R$2292,3,0)</f>
        <v>44881</v>
      </c>
      <c r="C22" s="60">
        <f>VLOOKUP($A22,'Return Data'!$B$7:$R$2292,4,0)</f>
        <v>163.70599999999999</v>
      </c>
      <c r="D22" s="60">
        <f>VLOOKUP($A22,'Return Data'!$B$7:$R$2292,10,0)</f>
        <v>-0.18229999999999999</v>
      </c>
      <c r="E22" s="61">
        <f t="shared" si="0"/>
        <v>22</v>
      </c>
      <c r="F22" s="60">
        <f>VLOOKUP($A22,'Return Data'!$B$7:$R$2292,11,0)</f>
        <v>9.5683000000000007</v>
      </c>
      <c r="G22" s="61">
        <f t="shared" si="1"/>
        <v>21</v>
      </c>
      <c r="H22" s="60">
        <f>VLOOKUP($A22,'Return Data'!$B$7:$R$2292,12,0)</f>
        <v>1.6063000000000001</v>
      </c>
      <c r="I22" s="61">
        <f t="shared" si="2"/>
        <v>19</v>
      </c>
      <c r="J22" s="60">
        <f>VLOOKUP($A22,'Return Data'!$B$7:$R$2292,13,0)</f>
        <v>-4.7478999999999996</v>
      </c>
      <c r="K22" s="61">
        <f t="shared" si="3"/>
        <v>18</v>
      </c>
      <c r="L22" s="60">
        <f>VLOOKUP($A22,'Return Data'!$B$7:$R$2292,17,0)</f>
        <v>37.9589</v>
      </c>
      <c r="M22" s="61">
        <f t="shared" si="4"/>
        <v>10</v>
      </c>
      <c r="N22" s="60">
        <f>VLOOKUP($A22,'Return Data'!$B$7:$R$2292,14,0)</f>
        <v>31.7864</v>
      </c>
      <c r="O22" s="61">
        <f t="shared" si="5"/>
        <v>6</v>
      </c>
      <c r="P22" s="60">
        <f>VLOOKUP($A22,'Return Data'!$B$7:$R$2292,15,0)</f>
        <v>16.255800000000001</v>
      </c>
      <c r="Q22" s="61">
        <f t="shared" si="6"/>
        <v>4</v>
      </c>
      <c r="R22" s="60">
        <f>VLOOKUP($A22,'Return Data'!$B$7:$R$2292,16,0)</f>
        <v>17.070699999999999</v>
      </c>
      <c r="S22" s="62">
        <f t="shared" si="7"/>
        <v>11</v>
      </c>
    </row>
    <row r="23" spans="1:19" x14ac:dyDescent="0.3">
      <c r="A23" s="58" t="s">
        <v>1379</v>
      </c>
      <c r="B23" s="59">
        <f>VLOOKUP($A23,'Return Data'!$B$7:$R$2292,3,0)</f>
        <v>44881</v>
      </c>
      <c r="C23" s="60">
        <f>VLOOKUP($A23,'Return Data'!$B$7:$R$2292,4,0)</f>
        <v>47.274000000000001</v>
      </c>
      <c r="D23" s="60">
        <f>VLOOKUP($A23,'Return Data'!$B$7:$R$2292,10,0)</f>
        <v>3.1867999999999999</v>
      </c>
      <c r="E23" s="61">
        <f t="shared" si="0"/>
        <v>9</v>
      </c>
      <c r="F23" s="60">
        <f>VLOOKUP($A23,'Return Data'!$B$7:$R$2292,11,0)</f>
        <v>15.0555</v>
      </c>
      <c r="G23" s="61">
        <f t="shared" si="1"/>
        <v>14</v>
      </c>
      <c r="H23" s="60">
        <f>VLOOKUP($A23,'Return Data'!$B$7:$R$2292,12,0)</f>
        <v>5.8933999999999997</v>
      </c>
      <c r="I23" s="61">
        <f t="shared" si="2"/>
        <v>12</v>
      </c>
      <c r="J23" s="60">
        <f>VLOOKUP($A23,'Return Data'!$B$7:$R$2292,13,0)</f>
        <v>3.5756999999999999</v>
      </c>
      <c r="K23" s="61">
        <f t="shared" si="3"/>
        <v>7</v>
      </c>
      <c r="L23" s="60">
        <f>VLOOKUP($A23,'Return Data'!$B$7:$R$2292,17,0)</f>
        <v>42.775399999999998</v>
      </c>
      <c r="M23" s="61">
        <f t="shared" si="4"/>
        <v>3</v>
      </c>
      <c r="N23" s="60">
        <f>VLOOKUP($A23,'Return Data'!$B$7:$R$2292,14,0)</f>
        <v>27.946200000000001</v>
      </c>
      <c r="O23" s="61">
        <f t="shared" si="5"/>
        <v>12</v>
      </c>
      <c r="P23" s="60">
        <f>VLOOKUP($A23,'Return Data'!$B$7:$R$2292,15,0)</f>
        <v>12.079700000000001</v>
      </c>
      <c r="Q23" s="61">
        <f t="shared" si="6"/>
        <v>10</v>
      </c>
      <c r="R23" s="60">
        <f>VLOOKUP($A23,'Return Data'!$B$7:$R$2292,16,0)</f>
        <v>19.9985</v>
      </c>
      <c r="S23" s="62">
        <f t="shared" si="7"/>
        <v>10</v>
      </c>
    </row>
    <row r="24" spans="1:19" x14ac:dyDescent="0.3">
      <c r="A24" s="58" t="s">
        <v>1380</v>
      </c>
      <c r="B24" s="59">
        <f>VLOOKUP($A24,'Return Data'!$B$7:$R$2292,3,0)</f>
        <v>44881</v>
      </c>
      <c r="C24" s="60">
        <f>VLOOKUP($A24,'Return Data'!$B$7:$R$2292,4,0)</f>
        <v>92.524199999999993</v>
      </c>
      <c r="D24" s="60">
        <f>VLOOKUP($A24,'Return Data'!$B$7:$R$2292,10,0)</f>
        <v>5.8346999999999998</v>
      </c>
      <c r="E24" s="61">
        <f t="shared" si="0"/>
        <v>4</v>
      </c>
      <c r="F24" s="60">
        <f>VLOOKUP($A24,'Return Data'!$B$7:$R$2292,11,0)</f>
        <v>19.172899999999998</v>
      </c>
      <c r="G24" s="61">
        <f t="shared" si="1"/>
        <v>2</v>
      </c>
      <c r="H24" s="60">
        <f>VLOOKUP($A24,'Return Data'!$B$7:$R$2292,12,0)</f>
        <v>10.696899999999999</v>
      </c>
      <c r="I24" s="61">
        <f t="shared" si="2"/>
        <v>3</v>
      </c>
      <c r="J24" s="60">
        <f>VLOOKUP($A24,'Return Data'!$B$7:$R$2292,13,0)</f>
        <v>7.6746999999999996</v>
      </c>
      <c r="K24" s="61">
        <f t="shared" si="3"/>
        <v>1</v>
      </c>
      <c r="L24" s="60">
        <f>VLOOKUP($A24,'Return Data'!$B$7:$R$2292,17,0)</f>
        <v>45.286499999999997</v>
      </c>
      <c r="M24" s="61">
        <f t="shared" si="4"/>
        <v>2</v>
      </c>
      <c r="N24" s="60">
        <f>VLOOKUP($A24,'Return Data'!$B$7:$R$2292,14,0)</f>
        <v>34.180399999999999</v>
      </c>
      <c r="O24" s="61">
        <f t="shared" si="5"/>
        <v>4</v>
      </c>
      <c r="P24" s="60">
        <f>VLOOKUP($A24,'Return Data'!$B$7:$R$2292,15,0)</f>
        <v>16.747199999999999</v>
      </c>
      <c r="Q24" s="61">
        <f t="shared" si="6"/>
        <v>3</v>
      </c>
      <c r="R24" s="60">
        <f>VLOOKUP($A24,'Return Data'!$B$7:$R$2292,16,0)</f>
        <v>20.049900000000001</v>
      </c>
      <c r="S24" s="62">
        <f t="shared" si="7"/>
        <v>9</v>
      </c>
    </row>
    <row r="25" spans="1:19" x14ac:dyDescent="0.3">
      <c r="A25" s="58" t="s">
        <v>1384</v>
      </c>
      <c r="B25" s="59">
        <f>VLOOKUP($A25,'Return Data'!$B$7:$R$2292,3,0)</f>
        <v>44881</v>
      </c>
      <c r="C25" s="60">
        <f>VLOOKUP($A25,'Return Data'!$B$7:$R$2292,4,0)</f>
        <v>155.43589511035199</v>
      </c>
      <c r="D25" s="60">
        <f>VLOOKUP($A25,'Return Data'!$B$7:$R$2292,10,0)</f>
        <v>7.6028000000000002</v>
      </c>
      <c r="E25" s="61">
        <f t="shared" si="0"/>
        <v>2</v>
      </c>
      <c r="F25" s="60">
        <f>VLOOKUP($A25,'Return Data'!$B$7:$R$2292,11,0)</f>
        <v>18.391500000000001</v>
      </c>
      <c r="G25" s="61">
        <f t="shared" si="1"/>
        <v>3</v>
      </c>
      <c r="H25" s="60">
        <f>VLOOKUP($A25,'Return Data'!$B$7:$R$2292,12,0)</f>
        <v>4.0688000000000004</v>
      </c>
      <c r="I25" s="61">
        <f t="shared" si="2"/>
        <v>16</v>
      </c>
      <c r="J25" s="60">
        <f>VLOOKUP($A25,'Return Data'!$B$7:$R$2292,13,0)</f>
        <v>2.2599999999999998</v>
      </c>
      <c r="K25" s="61">
        <f t="shared" si="3"/>
        <v>12</v>
      </c>
      <c r="L25" s="60">
        <f>VLOOKUP($A25,'Return Data'!$B$7:$R$2292,17,0)</f>
        <v>48.099899999999998</v>
      </c>
      <c r="M25" s="61">
        <f t="shared" si="4"/>
        <v>1</v>
      </c>
      <c r="N25" s="60">
        <f>VLOOKUP($A25,'Return Data'!$B$7:$R$2292,14,0)</f>
        <v>50.508800000000001</v>
      </c>
      <c r="O25" s="61">
        <f t="shared" si="5"/>
        <v>1</v>
      </c>
      <c r="P25" s="60">
        <f>VLOOKUP($A25,'Return Data'!$B$7:$R$2292,15,0)</f>
        <v>22.126000000000001</v>
      </c>
      <c r="Q25" s="61">
        <f t="shared" si="6"/>
        <v>1</v>
      </c>
      <c r="R25" s="60">
        <f>VLOOKUP($A25,'Return Data'!$B$7:$R$2292,16,0)</f>
        <v>11.0838</v>
      </c>
      <c r="S25" s="62">
        <f t="shared" si="7"/>
        <v>22</v>
      </c>
    </row>
    <row r="26" spans="1:19" x14ac:dyDescent="0.3">
      <c r="A26" s="58" t="s">
        <v>1387</v>
      </c>
      <c r="B26" s="59">
        <f>VLOOKUP($A26,'Return Data'!$B$7:$R$2292,3,0)</f>
        <v>44881</v>
      </c>
      <c r="C26" s="60">
        <f>VLOOKUP($A26,'Return Data'!$B$7:$R$2292,4,0)</f>
        <v>114.8737</v>
      </c>
      <c r="D26" s="60">
        <f>VLOOKUP($A26,'Return Data'!$B$7:$R$2292,10,0)</f>
        <v>4.2492999999999999</v>
      </c>
      <c r="E26" s="61">
        <f t="shared" si="0"/>
        <v>6</v>
      </c>
      <c r="F26" s="60">
        <f>VLOOKUP($A26,'Return Data'!$B$7:$R$2292,11,0)</f>
        <v>17.618600000000001</v>
      </c>
      <c r="G26" s="61">
        <f t="shared" si="1"/>
        <v>4</v>
      </c>
      <c r="H26" s="60">
        <f>VLOOKUP($A26,'Return Data'!$B$7:$R$2292,12,0)</f>
        <v>12.0176</v>
      </c>
      <c r="I26" s="61">
        <f t="shared" si="2"/>
        <v>1</v>
      </c>
      <c r="J26" s="60">
        <f>VLOOKUP($A26,'Return Data'!$B$7:$R$2292,13,0)</f>
        <v>6.8875999999999999</v>
      </c>
      <c r="K26" s="61">
        <f t="shared" si="3"/>
        <v>2</v>
      </c>
      <c r="L26" s="60">
        <f>VLOOKUP($A26,'Return Data'!$B$7:$R$2292,17,0)</f>
        <v>35.760100000000001</v>
      </c>
      <c r="M26" s="61">
        <f t="shared" si="4"/>
        <v>15</v>
      </c>
      <c r="N26" s="60">
        <f>VLOOKUP($A26,'Return Data'!$B$7:$R$2292,14,0)</f>
        <v>28.9754</v>
      </c>
      <c r="O26" s="61">
        <f t="shared" si="5"/>
        <v>11</v>
      </c>
      <c r="P26" s="60">
        <f>VLOOKUP($A26,'Return Data'!$B$7:$R$2292,15,0)</f>
        <v>15.8116</v>
      </c>
      <c r="Q26" s="61">
        <f t="shared" si="6"/>
        <v>5</v>
      </c>
      <c r="R26" s="60">
        <f>VLOOKUP($A26,'Return Data'!$B$7:$R$2292,16,0)</f>
        <v>20.324200000000001</v>
      </c>
      <c r="S26" s="62">
        <f t="shared" si="7"/>
        <v>8</v>
      </c>
    </row>
    <row r="27" spans="1:19" x14ac:dyDescent="0.3">
      <c r="A27" s="58" t="s">
        <v>1388</v>
      </c>
      <c r="B27" s="59">
        <f>VLOOKUP($A27,'Return Data'!$B$7:$R$2292,3,0)</f>
        <v>44881</v>
      </c>
      <c r="C27" s="60">
        <f>VLOOKUP($A27,'Return Data'!$B$7:$R$2292,4,0)</f>
        <v>149.5925</v>
      </c>
      <c r="D27" s="60">
        <f>VLOOKUP($A27,'Return Data'!$B$7:$R$2292,10,0)</f>
        <v>2.1278999999999999</v>
      </c>
      <c r="E27" s="61">
        <f t="shared" si="0"/>
        <v>16</v>
      </c>
      <c r="F27" s="60">
        <f>VLOOKUP($A27,'Return Data'!$B$7:$R$2292,11,0)</f>
        <v>15.3847</v>
      </c>
      <c r="G27" s="61">
        <f t="shared" si="1"/>
        <v>12</v>
      </c>
      <c r="H27" s="60">
        <f>VLOOKUP($A27,'Return Data'!$B$7:$R$2292,12,0)</f>
        <v>4.2949999999999999</v>
      </c>
      <c r="I27" s="61">
        <f t="shared" si="2"/>
        <v>15</v>
      </c>
      <c r="J27" s="60">
        <f>VLOOKUP($A27,'Return Data'!$B$7:$R$2292,13,0)</f>
        <v>-2.1659999999999999</v>
      </c>
      <c r="K27" s="61">
        <f t="shared" si="3"/>
        <v>17</v>
      </c>
      <c r="L27" s="60">
        <f>VLOOKUP($A27,'Return Data'!$B$7:$R$2292,17,0)</f>
        <v>34.806100000000001</v>
      </c>
      <c r="M27" s="61">
        <f t="shared" si="4"/>
        <v>16</v>
      </c>
      <c r="N27" s="60">
        <f>VLOOKUP($A27,'Return Data'!$B$7:$R$2292,14,0)</f>
        <v>25.414100000000001</v>
      </c>
      <c r="O27" s="61">
        <f t="shared" si="5"/>
        <v>17</v>
      </c>
      <c r="P27" s="60">
        <f>VLOOKUP($A27,'Return Data'!$B$7:$R$2292,15,0)</f>
        <v>8.0066000000000006</v>
      </c>
      <c r="Q27" s="61">
        <f t="shared" si="6"/>
        <v>13</v>
      </c>
      <c r="R27" s="60">
        <f>VLOOKUP($A27,'Return Data'!$B$7:$R$2292,16,0)</f>
        <v>16.452500000000001</v>
      </c>
      <c r="S27" s="62">
        <f t="shared" si="7"/>
        <v>13</v>
      </c>
    </row>
    <row r="28" spans="1:19" x14ac:dyDescent="0.3">
      <c r="A28" s="58" t="s">
        <v>1391</v>
      </c>
      <c r="B28" s="59">
        <f>VLOOKUP($A28,'Return Data'!$B$7:$R$2292,3,0)</f>
        <v>44881</v>
      </c>
      <c r="C28" s="60">
        <f>VLOOKUP($A28,'Return Data'!$B$7:$R$2292,4,0)</f>
        <v>23.3416</v>
      </c>
      <c r="D28" s="60">
        <f>VLOOKUP($A28,'Return Data'!$B$7:$R$2292,10,0)</f>
        <v>7.6219999999999999</v>
      </c>
      <c r="E28" s="61">
        <f t="shared" si="0"/>
        <v>1</v>
      </c>
      <c r="F28" s="60">
        <f>VLOOKUP($A28,'Return Data'!$B$7:$R$2292,11,0)</f>
        <v>16.661300000000001</v>
      </c>
      <c r="G28" s="61">
        <f t="shared" si="1"/>
        <v>8</v>
      </c>
      <c r="H28" s="60">
        <f>VLOOKUP($A28,'Return Data'!$B$7:$R$2292,12,0)</f>
        <v>11.728300000000001</v>
      </c>
      <c r="I28" s="61">
        <f t="shared" si="2"/>
        <v>2</v>
      </c>
      <c r="J28" s="60">
        <f>VLOOKUP($A28,'Return Data'!$B$7:$R$2292,13,0)</f>
        <v>4.2458999999999998</v>
      </c>
      <c r="K28" s="61">
        <f t="shared" si="3"/>
        <v>5</v>
      </c>
      <c r="L28" s="60">
        <f>VLOOKUP($A28,'Return Data'!$B$7:$R$2292,17,0)</f>
        <v>42.034100000000002</v>
      </c>
      <c r="M28" s="61">
        <f t="shared" si="4"/>
        <v>5</v>
      </c>
      <c r="N28" s="60">
        <f>VLOOKUP($A28,'Return Data'!$B$7:$R$2292,14,0)</f>
        <v>30.4634</v>
      </c>
      <c r="O28" s="61">
        <f t="shared" si="5"/>
        <v>7</v>
      </c>
      <c r="P28" s="60"/>
      <c r="Q28" s="61"/>
      <c r="R28" s="60">
        <f>VLOOKUP($A28,'Return Data'!$B$7:$R$2292,16,0)</f>
        <v>23.514700000000001</v>
      </c>
      <c r="S28" s="62">
        <f t="shared" si="7"/>
        <v>5</v>
      </c>
    </row>
    <row r="29" spans="1:19" x14ac:dyDescent="0.3">
      <c r="A29" s="58" t="s">
        <v>1393</v>
      </c>
      <c r="B29" s="59">
        <f>VLOOKUP($A29,'Return Data'!$B$7:$R$2292,3,0)</f>
        <v>44881</v>
      </c>
      <c r="C29" s="60">
        <f>VLOOKUP($A29,'Return Data'!$B$7:$R$2292,4,0)</f>
        <v>30.62</v>
      </c>
      <c r="D29" s="60">
        <f>VLOOKUP($A29,'Return Data'!$B$7:$R$2292,10,0)</f>
        <v>2.2029000000000001</v>
      </c>
      <c r="E29" s="61">
        <f t="shared" si="0"/>
        <v>15</v>
      </c>
      <c r="F29" s="60">
        <f>VLOOKUP($A29,'Return Data'!$B$7:$R$2292,11,0)</f>
        <v>16.870200000000001</v>
      </c>
      <c r="G29" s="61">
        <f t="shared" si="1"/>
        <v>6</v>
      </c>
      <c r="H29" s="60">
        <f>VLOOKUP($A29,'Return Data'!$B$7:$R$2292,12,0)</f>
        <v>8.5431000000000008</v>
      </c>
      <c r="I29" s="61">
        <f t="shared" si="2"/>
        <v>5</v>
      </c>
      <c r="J29" s="60">
        <f>VLOOKUP($A29,'Return Data'!$B$7:$R$2292,13,0)</f>
        <v>3.6560999999999999</v>
      </c>
      <c r="K29" s="61">
        <f t="shared" si="3"/>
        <v>6</v>
      </c>
      <c r="L29" s="60">
        <f>VLOOKUP($A29,'Return Data'!$B$7:$R$2292,17,0)</f>
        <v>37.176299999999998</v>
      </c>
      <c r="M29" s="61">
        <f t="shared" si="4"/>
        <v>11</v>
      </c>
      <c r="N29" s="60">
        <f>VLOOKUP($A29,'Return Data'!$B$7:$R$2292,14,0)</f>
        <v>30.366199999999999</v>
      </c>
      <c r="O29" s="61">
        <f t="shared" si="5"/>
        <v>8</v>
      </c>
      <c r="P29" s="60">
        <f>VLOOKUP($A29,'Return Data'!$B$7:$R$2292,15,0)</f>
        <v>14.475099999999999</v>
      </c>
      <c r="Q29" s="61">
        <f t="shared" si="6"/>
        <v>6</v>
      </c>
      <c r="R29" s="60">
        <f>VLOOKUP($A29,'Return Data'!$B$7:$R$2292,16,0)</f>
        <v>14.176299999999999</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3.2273772727272725</v>
      </c>
      <c r="E31" s="69"/>
      <c r="F31" s="70">
        <f>AVERAGE(F8:F29)</f>
        <v>14.76722727272727</v>
      </c>
      <c r="G31" s="69"/>
      <c r="H31" s="70">
        <f>AVERAGE(H8:H29)</f>
        <v>5.5085863636363621</v>
      </c>
      <c r="I31" s="69"/>
      <c r="J31" s="70">
        <f>AVERAGE(J8:J29)</f>
        <v>0.26047272727272724</v>
      </c>
      <c r="K31" s="69"/>
      <c r="L31" s="70">
        <f>AVERAGE(L8:L29)</f>
        <v>36.63575909090909</v>
      </c>
      <c r="M31" s="69"/>
      <c r="N31" s="70">
        <f>AVERAGE(N8:N29)</f>
        <v>30.102854999999998</v>
      </c>
      <c r="O31" s="69"/>
      <c r="P31" s="70">
        <f>AVERAGE(P8:P29)</f>
        <v>13.130473333333331</v>
      </c>
      <c r="Q31" s="69"/>
      <c r="R31" s="70">
        <f>AVERAGE(R8:R29)</f>
        <v>18.649877272727274</v>
      </c>
      <c r="S31" s="71"/>
    </row>
    <row r="32" spans="1:19" x14ac:dyDescent="0.3">
      <c r="A32" s="68" t="s">
        <v>28</v>
      </c>
      <c r="B32" s="69"/>
      <c r="C32" s="69"/>
      <c r="D32" s="70">
        <f>MIN(D8:D29)</f>
        <v>-0.18229999999999999</v>
      </c>
      <c r="E32" s="69"/>
      <c r="F32" s="70">
        <f>MIN(F8:F29)</f>
        <v>8.7894000000000005</v>
      </c>
      <c r="G32" s="69"/>
      <c r="H32" s="70">
        <f>MIN(H8:H29)</f>
        <v>-3.5996000000000001</v>
      </c>
      <c r="I32" s="69"/>
      <c r="J32" s="70">
        <f>MIN(J8:J29)</f>
        <v>-11.875500000000001</v>
      </c>
      <c r="K32" s="69"/>
      <c r="L32" s="70">
        <f>MIN(L8:L29)</f>
        <v>20.740400000000001</v>
      </c>
      <c r="M32" s="69"/>
      <c r="N32" s="70">
        <f>MIN(N8:N29)</f>
        <v>20.218399999999999</v>
      </c>
      <c r="O32" s="69"/>
      <c r="P32" s="70">
        <f>MIN(P8:P29)</f>
        <v>4.6909999999999998</v>
      </c>
      <c r="Q32" s="69"/>
      <c r="R32" s="70">
        <f>MIN(R8:R29)</f>
        <v>11.0838</v>
      </c>
      <c r="S32" s="71"/>
    </row>
    <row r="33" spans="1:19" ht="15" thickBot="1" x14ac:dyDescent="0.35">
      <c r="A33" s="72" t="s">
        <v>29</v>
      </c>
      <c r="B33" s="73"/>
      <c r="C33" s="73"/>
      <c r="D33" s="74">
        <f>MAX(D8:D29)</f>
        <v>7.6219999999999999</v>
      </c>
      <c r="E33" s="73"/>
      <c r="F33" s="74">
        <f>MAX(F8:F29)</f>
        <v>19.1843</v>
      </c>
      <c r="G33" s="73"/>
      <c r="H33" s="74">
        <f>MAX(H8:H29)</f>
        <v>12.0176</v>
      </c>
      <c r="I33" s="73"/>
      <c r="J33" s="74">
        <f>MAX(J8:J29)</f>
        <v>7.6746999999999996</v>
      </c>
      <c r="K33" s="73"/>
      <c r="L33" s="74">
        <f>MAX(L8:L29)</f>
        <v>48.099899999999998</v>
      </c>
      <c r="M33" s="73"/>
      <c r="N33" s="74">
        <f>MAX(N8:N29)</f>
        <v>50.508800000000001</v>
      </c>
      <c r="O33" s="73"/>
      <c r="P33" s="74">
        <f>MAX(P8:P29)</f>
        <v>22.126000000000001</v>
      </c>
      <c r="Q33" s="73"/>
      <c r="R33" s="74">
        <f>MAX(R8:R29)</f>
        <v>31.617100000000001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44881</v>
      </c>
      <c r="C8" s="60">
        <f>VLOOKUP($A8,'Return Data'!$B$7:$R$2292,4,0)</f>
        <v>502.73</v>
      </c>
      <c r="D8" s="60">
        <f>VLOOKUP($A8,'Return Data'!$B$7:$R$2292,10,0)</f>
        <v>-1.8949</v>
      </c>
      <c r="E8" s="61">
        <f t="shared" ref="E8:E31" si="0">RANK(D8,D$8:D$31,0)</f>
        <v>24</v>
      </c>
      <c r="F8" s="60">
        <f>VLOOKUP($A8,'Return Data'!$B$7:$R$2292,11,0)</f>
        <v>10.427</v>
      </c>
      <c r="G8" s="61">
        <f t="shared" ref="G8:G31" si="1">RANK(F8,F$8:F$31,0)</f>
        <v>24</v>
      </c>
      <c r="H8" s="60">
        <f>VLOOKUP($A8,'Return Data'!$B$7:$R$2292,12,0)</f>
        <v>1.2038</v>
      </c>
      <c r="I8" s="61">
        <f t="shared" ref="I8:I31" si="2">RANK(H8,H$8:H$31,0)</f>
        <v>24</v>
      </c>
      <c r="J8" s="60">
        <f>VLOOKUP($A8,'Return Data'!$B$7:$R$2292,13,0)</f>
        <v>-5.4574999999999996</v>
      </c>
      <c r="K8" s="61">
        <f t="shared" ref="K8:K31" si="3">RANK(J8,J$8:J$31,0)</f>
        <v>21</v>
      </c>
      <c r="L8" s="60">
        <f>VLOOKUP($A8,'Return Data'!$B$7:$R$2292,17,0)</f>
        <v>29.898199999999999</v>
      </c>
      <c r="M8" s="61">
        <f t="shared" ref="M8:M29" si="4">RANK(L8,L$8:L$31,0)</f>
        <v>14</v>
      </c>
      <c r="N8" s="60">
        <f>VLOOKUP($A8,'Return Data'!$B$7:$R$2292,14,0)</f>
        <v>20.800699999999999</v>
      </c>
      <c r="O8" s="61">
        <f t="shared" ref="O8:O20" si="5">RANK(N8,N$8:N$31,0)</f>
        <v>17</v>
      </c>
      <c r="P8" s="60">
        <f>VLOOKUP($A8,'Return Data'!$B$7:$R$2292,15,0)</f>
        <v>8.8534000000000006</v>
      </c>
      <c r="Q8" s="61">
        <f t="shared" ref="Q8:Q19" si="6">RANK(P8,P$8:P$31,0)</f>
        <v>20</v>
      </c>
      <c r="R8" s="60">
        <f>VLOOKUP($A8,'Return Data'!$B$7:$R$2292,16,0)</f>
        <v>15.610300000000001</v>
      </c>
      <c r="S8" s="62">
        <f t="shared" ref="S8:S31" si="7">RANK(R8,R$8:R$31,0)</f>
        <v>22</v>
      </c>
    </row>
    <row r="9" spans="1:20" x14ac:dyDescent="0.3">
      <c r="A9" s="58" t="s">
        <v>1083</v>
      </c>
      <c r="B9" s="59">
        <f>VLOOKUP($A9,'Return Data'!$B$7:$R$2292,3,0)</f>
        <v>44881</v>
      </c>
      <c r="C9" s="60">
        <f>VLOOKUP($A9,'Return Data'!$B$7:$R$2292,4,0)</f>
        <v>76.739999999999995</v>
      </c>
      <c r="D9" s="60">
        <f>VLOOKUP($A9,'Return Data'!$B$7:$R$2292,10,0)</f>
        <v>-1.4258</v>
      </c>
      <c r="E9" s="61">
        <f t="shared" si="0"/>
        <v>23</v>
      </c>
      <c r="F9" s="60">
        <f>VLOOKUP($A9,'Return Data'!$B$7:$R$2292,11,0)</f>
        <v>13.202500000000001</v>
      </c>
      <c r="G9" s="61">
        <f t="shared" si="1"/>
        <v>20</v>
      </c>
      <c r="H9" s="60">
        <f>VLOOKUP($A9,'Return Data'!$B$7:$R$2292,12,0)</f>
        <v>4.2096999999999998</v>
      </c>
      <c r="I9" s="61">
        <f t="shared" si="2"/>
        <v>21</v>
      </c>
      <c r="J9" s="60">
        <f>VLOOKUP($A9,'Return Data'!$B$7:$R$2292,13,0)</f>
        <v>-5.6784999999999997</v>
      </c>
      <c r="K9" s="61">
        <f t="shared" si="3"/>
        <v>22</v>
      </c>
      <c r="L9" s="60">
        <f>VLOOKUP($A9,'Return Data'!$B$7:$R$2292,17,0)</f>
        <v>24.1127</v>
      </c>
      <c r="M9" s="61">
        <f t="shared" si="4"/>
        <v>19</v>
      </c>
      <c r="N9" s="60">
        <f>VLOOKUP($A9,'Return Data'!$B$7:$R$2292,14,0)</f>
        <v>21.301600000000001</v>
      </c>
      <c r="O9" s="61">
        <f t="shared" si="5"/>
        <v>16</v>
      </c>
      <c r="P9" s="60">
        <f>VLOOKUP($A9,'Return Data'!$B$7:$R$2292,15,0)</f>
        <v>17.273900000000001</v>
      </c>
      <c r="Q9" s="61">
        <f t="shared" si="6"/>
        <v>3</v>
      </c>
      <c r="R9" s="60">
        <f>VLOOKUP($A9,'Return Data'!$B$7:$R$2292,16,0)</f>
        <v>19.0626</v>
      </c>
      <c r="S9" s="62">
        <f t="shared" si="7"/>
        <v>11</v>
      </c>
    </row>
    <row r="10" spans="1:20" x14ac:dyDescent="0.3">
      <c r="A10" s="58" t="s">
        <v>1976</v>
      </c>
      <c r="B10" s="59">
        <f>VLOOKUP($A10,'Return Data'!$B$7:$R$2292,3,0)</f>
        <v>44881</v>
      </c>
      <c r="C10" s="60">
        <f>VLOOKUP($A10,'Return Data'!$B$7:$R$2292,4,0)</f>
        <v>68.851399999999998</v>
      </c>
      <c r="D10" s="60">
        <f>VLOOKUP($A10,'Return Data'!$B$7:$R$2292,10,0)</f>
        <v>2.59</v>
      </c>
      <c r="E10" s="61">
        <f t="shared" si="0"/>
        <v>6</v>
      </c>
      <c r="F10" s="60">
        <f>VLOOKUP($A10,'Return Data'!$B$7:$R$2292,11,0)</f>
        <v>14.4367</v>
      </c>
      <c r="G10" s="61">
        <f t="shared" si="1"/>
        <v>17</v>
      </c>
      <c r="H10" s="60">
        <f>VLOOKUP($A10,'Return Data'!$B$7:$R$2292,12,0)</f>
        <v>7.1801000000000004</v>
      </c>
      <c r="I10" s="61">
        <f t="shared" si="2"/>
        <v>13</v>
      </c>
      <c r="J10" s="60">
        <f>VLOOKUP($A10,'Return Data'!$B$7:$R$2292,13,0)</f>
        <v>0.57609999999999995</v>
      </c>
      <c r="K10" s="61">
        <f t="shared" si="3"/>
        <v>10</v>
      </c>
      <c r="L10" s="60">
        <f>VLOOKUP($A10,'Return Data'!$B$7:$R$2292,17,0)</f>
        <v>31.809000000000001</v>
      </c>
      <c r="M10" s="61">
        <f t="shared" si="4"/>
        <v>13</v>
      </c>
      <c r="N10" s="60">
        <f>VLOOKUP($A10,'Return Data'!$B$7:$R$2292,14,0)</f>
        <v>24.943200000000001</v>
      </c>
      <c r="O10" s="61">
        <f t="shared" si="5"/>
        <v>11</v>
      </c>
      <c r="P10" s="60">
        <f>VLOOKUP($A10,'Return Data'!$B$7:$R$2292,15,0)</f>
        <v>12.474299999999999</v>
      </c>
      <c r="Q10" s="61">
        <f t="shared" si="6"/>
        <v>13</v>
      </c>
      <c r="R10" s="60">
        <f>VLOOKUP($A10,'Return Data'!$B$7:$R$2292,16,0)</f>
        <v>18.8889</v>
      </c>
      <c r="S10" s="62">
        <f t="shared" si="7"/>
        <v>13</v>
      </c>
    </row>
    <row r="11" spans="1:20" x14ac:dyDescent="0.3">
      <c r="A11" s="58" t="s">
        <v>1087</v>
      </c>
      <c r="B11" s="59">
        <f>VLOOKUP($A11,'Return Data'!$B$7:$R$2292,3,0)</f>
        <v>44881</v>
      </c>
      <c r="C11" s="60">
        <f>VLOOKUP($A11,'Return Data'!$B$7:$R$2292,4,0)</f>
        <v>95.108000000000004</v>
      </c>
      <c r="D11" s="60">
        <f>VLOOKUP($A11,'Return Data'!$B$7:$R$2292,10,0)</f>
        <v>-0.59260000000000002</v>
      </c>
      <c r="E11" s="61">
        <f t="shared" si="0"/>
        <v>22</v>
      </c>
      <c r="F11" s="60">
        <f>VLOOKUP($A11,'Return Data'!$B$7:$R$2292,11,0)</f>
        <v>10.9183</v>
      </c>
      <c r="G11" s="61">
        <f t="shared" si="1"/>
        <v>23</v>
      </c>
      <c r="H11" s="60">
        <f>VLOOKUP($A11,'Return Data'!$B$7:$R$2292,12,0)</f>
        <v>1.3448</v>
      </c>
      <c r="I11" s="61">
        <f t="shared" si="2"/>
        <v>23</v>
      </c>
      <c r="J11" s="60">
        <f>VLOOKUP($A11,'Return Data'!$B$7:$R$2292,13,0)</f>
        <v>-7.0103</v>
      </c>
      <c r="K11" s="61">
        <f t="shared" si="3"/>
        <v>24</v>
      </c>
      <c r="L11" s="60">
        <f>VLOOKUP($A11,'Return Data'!$B$7:$R$2292,17,0)</f>
        <v>17.350100000000001</v>
      </c>
      <c r="M11" s="61">
        <f t="shared" si="4"/>
        <v>24</v>
      </c>
      <c r="N11" s="60">
        <f>VLOOKUP($A11,'Return Data'!$B$7:$R$2292,14,0)</f>
        <v>17.139099999999999</v>
      </c>
      <c r="O11" s="61">
        <f t="shared" si="5"/>
        <v>23</v>
      </c>
      <c r="P11" s="60">
        <f>VLOOKUP($A11,'Return Data'!$B$7:$R$2292,15,0)</f>
        <v>10.793100000000001</v>
      </c>
      <c r="Q11" s="61">
        <f t="shared" si="6"/>
        <v>17</v>
      </c>
      <c r="R11" s="60">
        <f>VLOOKUP($A11,'Return Data'!$B$7:$R$2292,16,0)</f>
        <v>16.989100000000001</v>
      </c>
      <c r="S11" s="62">
        <f t="shared" si="7"/>
        <v>18</v>
      </c>
    </row>
    <row r="12" spans="1:20" x14ac:dyDescent="0.3">
      <c r="A12" s="58" t="s">
        <v>1089</v>
      </c>
      <c r="B12" s="59">
        <f>VLOOKUP($A12,'Return Data'!$B$7:$R$2292,3,0)</f>
        <v>44881</v>
      </c>
      <c r="C12" s="60">
        <f>VLOOKUP($A12,'Return Data'!$B$7:$R$2292,4,0)</f>
        <v>59.857999999999997</v>
      </c>
      <c r="D12" s="60">
        <f>VLOOKUP($A12,'Return Data'!$B$7:$R$2292,10,0)</f>
        <v>1.8721000000000001</v>
      </c>
      <c r="E12" s="61">
        <f t="shared" si="0"/>
        <v>7</v>
      </c>
      <c r="F12" s="60">
        <f>VLOOKUP($A12,'Return Data'!$B$7:$R$2292,11,0)</f>
        <v>18.072399999999998</v>
      </c>
      <c r="G12" s="61">
        <f t="shared" si="1"/>
        <v>5</v>
      </c>
      <c r="H12" s="60">
        <f>VLOOKUP($A12,'Return Data'!$B$7:$R$2292,12,0)</f>
        <v>10.430999999999999</v>
      </c>
      <c r="I12" s="61">
        <f t="shared" si="2"/>
        <v>4</v>
      </c>
      <c r="J12" s="60">
        <f>VLOOKUP($A12,'Return Data'!$B$7:$R$2292,13,0)</f>
        <v>2.5510000000000002</v>
      </c>
      <c r="K12" s="61">
        <f t="shared" si="3"/>
        <v>6</v>
      </c>
      <c r="L12" s="60">
        <f>VLOOKUP($A12,'Return Data'!$B$7:$R$2292,17,0)</f>
        <v>33.9315</v>
      </c>
      <c r="M12" s="61">
        <f t="shared" si="4"/>
        <v>5</v>
      </c>
      <c r="N12" s="60">
        <f>VLOOKUP($A12,'Return Data'!$B$7:$R$2292,14,0)</f>
        <v>27.8033</v>
      </c>
      <c r="O12" s="61">
        <f t="shared" si="5"/>
        <v>4</v>
      </c>
      <c r="P12" s="60">
        <f>VLOOKUP($A12,'Return Data'!$B$7:$R$2292,15,0)</f>
        <v>15.6968</v>
      </c>
      <c r="Q12" s="61">
        <f t="shared" si="6"/>
        <v>5</v>
      </c>
      <c r="R12" s="60">
        <f>VLOOKUP($A12,'Return Data'!$B$7:$R$2292,16,0)</f>
        <v>20.8947</v>
      </c>
      <c r="S12" s="62">
        <f t="shared" si="7"/>
        <v>4</v>
      </c>
    </row>
    <row r="13" spans="1:20" x14ac:dyDescent="0.3">
      <c r="A13" s="58" t="s">
        <v>1092</v>
      </c>
      <c r="B13" s="59">
        <f>VLOOKUP($A13,'Return Data'!$B$7:$R$2292,3,0)</f>
        <v>44881</v>
      </c>
      <c r="C13" s="60">
        <f>VLOOKUP($A13,'Return Data'!$B$7:$R$2292,4,0)</f>
        <v>1684.59</v>
      </c>
      <c r="D13" s="60">
        <f>VLOOKUP($A13,'Return Data'!$B$7:$R$2292,10,0)</f>
        <v>1.5993999999999999</v>
      </c>
      <c r="E13" s="61">
        <f t="shared" si="0"/>
        <v>8</v>
      </c>
      <c r="F13" s="60">
        <f>VLOOKUP($A13,'Return Data'!$B$7:$R$2292,11,0)</f>
        <v>18.6633</v>
      </c>
      <c r="G13" s="61">
        <f t="shared" si="1"/>
        <v>3</v>
      </c>
      <c r="H13" s="60">
        <f>VLOOKUP($A13,'Return Data'!$B$7:$R$2292,12,0)</f>
        <v>7.7241</v>
      </c>
      <c r="I13" s="61">
        <f t="shared" si="2"/>
        <v>11</v>
      </c>
      <c r="J13" s="60">
        <f>VLOOKUP($A13,'Return Data'!$B$7:$R$2292,13,0)</f>
        <v>-3.2084000000000001</v>
      </c>
      <c r="K13" s="61">
        <f t="shared" si="3"/>
        <v>20</v>
      </c>
      <c r="L13" s="60">
        <f>VLOOKUP($A13,'Return Data'!$B$7:$R$2292,17,0)</f>
        <v>23.576699999999999</v>
      </c>
      <c r="M13" s="61">
        <f t="shared" si="4"/>
        <v>20</v>
      </c>
      <c r="N13" s="60">
        <f>VLOOKUP($A13,'Return Data'!$B$7:$R$2292,14,0)</f>
        <v>18.1935</v>
      </c>
      <c r="O13" s="61">
        <f t="shared" si="5"/>
        <v>21</v>
      </c>
      <c r="P13" s="60">
        <f>VLOOKUP($A13,'Return Data'!$B$7:$R$2292,15,0)</f>
        <v>10.9772</v>
      </c>
      <c r="Q13" s="61">
        <f t="shared" si="6"/>
        <v>16</v>
      </c>
      <c r="R13" s="60">
        <f>VLOOKUP($A13,'Return Data'!$B$7:$R$2292,16,0)</f>
        <v>17.825900000000001</v>
      </c>
      <c r="S13" s="62">
        <f t="shared" si="7"/>
        <v>16</v>
      </c>
    </row>
    <row r="14" spans="1:20" x14ac:dyDescent="0.3">
      <c r="A14" s="58" t="s">
        <v>1094</v>
      </c>
      <c r="B14" s="59">
        <f>VLOOKUP($A14,'Return Data'!$B$7:$R$2292,3,0)</f>
        <v>44881</v>
      </c>
      <c r="C14" s="60">
        <f>VLOOKUP($A14,'Return Data'!$B$7:$R$2292,4,0)</f>
        <v>109.301</v>
      </c>
      <c r="D14" s="60">
        <f>VLOOKUP($A14,'Return Data'!$B$7:$R$2292,10,0)</f>
        <v>4.2312000000000003</v>
      </c>
      <c r="E14" s="61">
        <f t="shared" si="0"/>
        <v>3</v>
      </c>
      <c r="F14" s="60">
        <f>VLOOKUP($A14,'Return Data'!$B$7:$R$2292,11,0)</f>
        <v>20.243099999999998</v>
      </c>
      <c r="G14" s="61">
        <f t="shared" si="1"/>
        <v>2</v>
      </c>
      <c r="H14" s="60">
        <f>VLOOKUP($A14,'Return Data'!$B$7:$R$2292,12,0)</f>
        <v>12.8292</v>
      </c>
      <c r="I14" s="61">
        <f t="shared" si="2"/>
        <v>3</v>
      </c>
      <c r="J14" s="60">
        <f>VLOOKUP($A14,'Return Data'!$B$7:$R$2292,13,0)</f>
        <v>7.6178999999999997</v>
      </c>
      <c r="K14" s="61">
        <f t="shared" si="3"/>
        <v>3</v>
      </c>
      <c r="L14" s="60">
        <f>VLOOKUP($A14,'Return Data'!$B$7:$R$2292,17,0)</f>
        <v>32.361899999999999</v>
      </c>
      <c r="M14" s="61">
        <f t="shared" si="4"/>
        <v>11</v>
      </c>
      <c r="N14" s="60">
        <f>VLOOKUP($A14,'Return Data'!$B$7:$R$2292,14,0)</f>
        <v>25.0229</v>
      </c>
      <c r="O14" s="61">
        <f t="shared" si="5"/>
        <v>10</v>
      </c>
      <c r="P14" s="60">
        <f>VLOOKUP($A14,'Return Data'!$B$7:$R$2292,15,0)</f>
        <v>13.120900000000001</v>
      </c>
      <c r="Q14" s="61">
        <f t="shared" si="6"/>
        <v>11</v>
      </c>
      <c r="R14" s="60">
        <f>VLOOKUP($A14,'Return Data'!$B$7:$R$2292,16,0)</f>
        <v>19.6007</v>
      </c>
      <c r="S14" s="62">
        <f t="shared" si="7"/>
        <v>7</v>
      </c>
    </row>
    <row r="15" spans="1:20" x14ac:dyDescent="0.3">
      <c r="A15" s="58" t="s">
        <v>1096</v>
      </c>
      <c r="B15" s="59">
        <f>VLOOKUP($A15,'Return Data'!$B$7:$R$2292,3,0)</f>
        <v>44881</v>
      </c>
      <c r="C15" s="60">
        <f>VLOOKUP($A15,'Return Data'!$B$7:$R$2292,4,0)</f>
        <v>184.55</v>
      </c>
      <c r="D15" s="60">
        <f>VLOOKUP($A15,'Return Data'!$B$7:$R$2292,10,0)</f>
        <v>2.8134000000000001</v>
      </c>
      <c r="E15" s="61">
        <f t="shared" si="0"/>
        <v>5</v>
      </c>
      <c r="F15" s="60">
        <f>VLOOKUP($A15,'Return Data'!$B$7:$R$2292,11,0)</f>
        <v>17.2193</v>
      </c>
      <c r="G15" s="61">
        <f t="shared" si="1"/>
        <v>6</v>
      </c>
      <c r="H15" s="60">
        <f>VLOOKUP($A15,'Return Data'!$B$7:$R$2292,12,0)</f>
        <v>8.8019999999999996</v>
      </c>
      <c r="I15" s="61">
        <f t="shared" si="2"/>
        <v>8</v>
      </c>
      <c r="J15" s="60">
        <f>VLOOKUP($A15,'Return Data'!$B$7:$R$2292,13,0)</f>
        <v>0.12479999999999999</v>
      </c>
      <c r="K15" s="61">
        <f t="shared" si="3"/>
        <v>13</v>
      </c>
      <c r="L15" s="60">
        <f>VLOOKUP($A15,'Return Data'!$B$7:$R$2292,17,0)</f>
        <v>32.022199999999998</v>
      </c>
      <c r="M15" s="61">
        <f t="shared" si="4"/>
        <v>12</v>
      </c>
      <c r="N15" s="60">
        <f>VLOOKUP($A15,'Return Data'!$B$7:$R$2292,14,0)</f>
        <v>22.737500000000001</v>
      </c>
      <c r="O15" s="61">
        <f t="shared" si="5"/>
        <v>14</v>
      </c>
      <c r="P15" s="60">
        <f>VLOOKUP($A15,'Return Data'!$B$7:$R$2292,15,0)</f>
        <v>12.401199999999999</v>
      </c>
      <c r="Q15" s="61">
        <f t="shared" si="6"/>
        <v>14</v>
      </c>
      <c r="R15" s="60">
        <f>VLOOKUP($A15,'Return Data'!$B$7:$R$2292,16,0)</f>
        <v>18.636399999999998</v>
      </c>
      <c r="S15" s="62">
        <f t="shared" si="7"/>
        <v>14</v>
      </c>
    </row>
    <row r="16" spans="1:20" x14ac:dyDescent="0.3">
      <c r="A16" s="58" t="s">
        <v>1098</v>
      </c>
      <c r="B16" s="59">
        <f>VLOOKUP($A16,'Return Data'!$B$7:$R$2292,3,0)</f>
        <v>44881</v>
      </c>
      <c r="C16" s="60">
        <f>VLOOKUP($A16,'Return Data'!$B$7:$R$2292,4,0)</f>
        <v>18.63</v>
      </c>
      <c r="D16" s="60">
        <f>VLOOKUP($A16,'Return Data'!$B$7:$R$2292,10,0)</f>
        <v>0</v>
      </c>
      <c r="E16" s="61">
        <f t="shared" si="0"/>
        <v>20</v>
      </c>
      <c r="F16" s="60">
        <f>VLOOKUP($A16,'Return Data'!$B$7:$R$2292,11,0)</f>
        <v>15.7143</v>
      </c>
      <c r="G16" s="61">
        <f t="shared" si="1"/>
        <v>11</v>
      </c>
      <c r="H16" s="60">
        <f>VLOOKUP($A16,'Return Data'!$B$7:$R$2292,12,0)</f>
        <v>3.9621</v>
      </c>
      <c r="I16" s="61">
        <f t="shared" si="2"/>
        <v>22</v>
      </c>
      <c r="J16" s="60">
        <f>VLOOKUP($A16,'Return Data'!$B$7:$R$2292,13,0)</f>
        <v>-6.3348000000000004</v>
      </c>
      <c r="K16" s="61">
        <f t="shared" si="3"/>
        <v>23</v>
      </c>
      <c r="L16" s="60">
        <f>VLOOKUP($A16,'Return Data'!$B$7:$R$2292,17,0)</f>
        <v>22.569600000000001</v>
      </c>
      <c r="M16" s="61">
        <f t="shared" si="4"/>
        <v>22</v>
      </c>
      <c r="N16" s="60">
        <f>VLOOKUP($A16,'Return Data'!$B$7:$R$2292,14,0)</f>
        <v>19.560199999999998</v>
      </c>
      <c r="O16" s="61">
        <f t="shared" si="5"/>
        <v>19</v>
      </c>
      <c r="P16" s="60">
        <f>VLOOKUP($A16,'Return Data'!$B$7:$R$2292,15,0)</f>
        <v>9.2635000000000005</v>
      </c>
      <c r="Q16" s="61">
        <f t="shared" si="6"/>
        <v>18</v>
      </c>
      <c r="R16" s="60">
        <f>VLOOKUP($A16,'Return Data'!$B$7:$R$2292,16,0)</f>
        <v>11.301399999999999</v>
      </c>
      <c r="S16" s="62">
        <f t="shared" si="7"/>
        <v>24</v>
      </c>
    </row>
    <row r="17" spans="1:19" x14ac:dyDescent="0.3">
      <c r="A17" s="58" t="s">
        <v>1100</v>
      </c>
      <c r="B17" s="59">
        <f>VLOOKUP($A17,'Return Data'!$B$7:$R$2292,3,0)</f>
        <v>44881</v>
      </c>
      <c r="C17" s="60">
        <f>VLOOKUP($A17,'Return Data'!$B$7:$R$2292,4,0)</f>
        <v>104.26</v>
      </c>
      <c r="D17" s="60">
        <f>VLOOKUP($A17,'Return Data'!$B$7:$R$2292,10,0)</f>
        <v>3.4531000000000001</v>
      </c>
      <c r="E17" s="61">
        <f t="shared" si="0"/>
        <v>4</v>
      </c>
      <c r="F17" s="60">
        <f>VLOOKUP($A17,'Return Data'!$B$7:$R$2292,11,0)</f>
        <v>16.9621</v>
      </c>
      <c r="G17" s="61">
        <f t="shared" si="1"/>
        <v>8</v>
      </c>
      <c r="H17" s="60">
        <f>VLOOKUP($A17,'Return Data'!$B$7:$R$2292,12,0)</f>
        <v>6.8128000000000002</v>
      </c>
      <c r="I17" s="61">
        <f t="shared" si="2"/>
        <v>15</v>
      </c>
      <c r="J17" s="60">
        <f>VLOOKUP($A17,'Return Data'!$B$7:$R$2292,13,0)</f>
        <v>0.1152</v>
      </c>
      <c r="K17" s="61">
        <f t="shared" si="3"/>
        <v>14</v>
      </c>
      <c r="L17" s="60">
        <f>VLOOKUP($A17,'Return Data'!$B$7:$R$2292,17,0)</f>
        <v>28.0867</v>
      </c>
      <c r="M17" s="61">
        <f t="shared" si="4"/>
        <v>17</v>
      </c>
      <c r="N17" s="60">
        <f>VLOOKUP($A17,'Return Data'!$B$7:$R$2292,14,0)</f>
        <v>23.953700000000001</v>
      </c>
      <c r="O17" s="61">
        <f t="shared" si="5"/>
        <v>13</v>
      </c>
      <c r="P17" s="60">
        <f>VLOOKUP($A17,'Return Data'!$B$7:$R$2292,15,0)</f>
        <v>15.2887</v>
      </c>
      <c r="Q17" s="61">
        <f t="shared" si="6"/>
        <v>7</v>
      </c>
      <c r="R17" s="60">
        <f>VLOOKUP($A17,'Return Data'!$B$7:$R$2292,16,0)</f>
        <v>19.695699999999999</v>
      </c>
      <c r="S17" s="62">
        <f t="shared" si="7"/>
        <v>6</v>
      </c>
    </row>
    <row r="18" spans="1:19" x14ac:dyDescent="0.3">
      <c r="A18" s="58" t="s">
        <v>1102</v>
      </c>
      <c r="B18" s="59">
        <f>VLOOKUP($A18,'Return Data'!$B$7:$R$2292,3,0)</f>
        <v>44881</v>
      </c>
      <c r="C18" s="60">
        <f>VLOOKUP($A18,'Return Data'!$B$7:$R$2292,4,0)</f>
        <v>85.838999999999999</v>
      </c>
      <c r="D18" s="60">
        <f>VLOOKUP($A18,'Return Data'!$B$7:$R$2292,10,0)</f>
        <v>0.91459999999999997</v>
      </c>
      <c r="E18" s="61">
        <f t="shared" si="0"/>
        <v>13</v>
      </c>
      <c r="F18" s="60">
        <f>VLOOKUP($A18,'Return Data'!$B$7:$R$2292,11,0)</f>
        <v>15.703099999999999</v>
      </c>
      <c r="G18" s="61">
        <f t="shared" si="1"/>
        <v>12</v>
      </c>
      <c r="H18" s="60">
        <f>VLOOKUP($A18,'Return Data'!$B$7:$R$2292,12,0)</f>
        <v>10.205399999999999</v>
      </c>
      <c r="I18" s="61">
        <f t="shared" si="2"/>
        <v>5</v>
      </c>
      <c r="J18" s="60">
        <f>VLOOKUP($A18,'Return Data'!$B$7:$R$2292,13,0)</f>
        <v>4.2000999999999999</v>
      </c>
      <c r="K18" s="61">
        <f t="shared" si="3"/>
        <v>4</v>
      </c>
      <c r="L18" s="60">
        <f>VLOOKUP($A18,'Return Data'!$B$7:$R$2292,17,0)</f>
        <v>33.462299999999999</v>
      </c>
      <c r="M18" s="61">
        <f t="shared" si="4"/>
        <v>6</v>
      </c>
      <c r="N18" s="60">
        <f>VLOOKUP($A18,'Return Data'!$B$7:$R$2292,14,0)</f>
        <v>26.379000000000001</v>
      </c>
      <c r="O18" s="61">
        <f t="shared" si="5"/>
        <v>6</v>
      </c>
      <c r="P18" s="60">
        <f>VLOOKUP($A18,'Return Data'!$B$7:$R$2292,15,0)</f>
        <v>15.6493</v>
      </c>
      <c r="Q18" s="61">
        <f t="shared" si="6"/>
        <v>6</v>
      </c>
      <c r="R18" s="60">
        <f>VLOOKUP($A18,'Return Data'!$B$7:$R$2292,16,0)</f>
        <v>20.222999999999999</v>
      </c>
      <c r="S18" s="62">
        <f t="shared" si="7"/>
        <v>5</v>
      </c>
    </row>
    <row r="19" spans="1:19" x14ac:dyDescent="0.3">
      <c r="A19" s="58" t="s">
        <v>1103</v>
      </c>
      <c r="B19" s="59">
        <f>VLOOKUP($A19,'Return Data'!$B$7:$R$2292,3,0)</f>
        <v>44881</v>
      </c>
      <c r="C19" s="60">
        <f>VLOOKUP($A19,'Return Data'!$B$7:$R$2292,4,0)</f>
        <v>227.26</v>
      </c>
      <c r="D19" s="60">
        <f>VLOOKUP($A19,'Return Data'!$B$7:$R$2292,10,0)</f>
        <v>0.21609999999999999</v>
      </c>
      <c r="E19" s="61">
        <f t="shared" si="0"/>
        <v>18</v>
      </c>
      <c r="F19" s="60">
        <f>VLOOKUP($A19,'Return Data'!$B$7:$R$2292,11,0)</f>
        <v>12.177300000000001</v>
      </c>
      <c r="G19" s="61">
        <f t="shared" si="1"/>
        <v>22</v>
      </c>
      <c r="H19" s="60">
        <f>VLOOKUP($A19,'Return Data'!$B$7:$R$2292,12,0)</f>
        <v>5.4962</v>
      </c>
      <c r="I19" s="61">
        <f t="shared" si="2"/>
        <v>20</v>
      </c>
      <c r="J19" s="60">
        <f>VLOOKUP($A19,'Return Data'!$B$7:$R$2292,13,0)</f>
        <v>-3.0295000000000001</v>
      </c>
      <c r="K19" s="61">
        <f t="shared" si="3"/>
        <v>19</v>
      </c>
      <c r="L19" s="60">
        <f>VLOOKUP($A19,'Return Data'!$B$7:$R$2292,17,0)</f>
        <v>21.971399999999999</v>
      </c>
      <c r="M19" s="61">
        <f t="shared" si="4"/>
        <v>23</v>
      </c>
      <c r="N19" s="60">
        <f>VLOOKUP($A19,'Return Data'!$B$7:$R$2292,14,0)</f>
        <v>18.026199999999999</v>
      </c>
      <c r="O19" s="61">
        <f t="shared" si="5"/>
        <v>22</v>
      </c>
      <c r="P19" s="60">
        <f>VLOOKUP($A19,'Return Data'!$B$7:$R$2292,15,0)</f>
        <v>8.7550000000000008</v>
      </c>
      <c r="Q19" s="61">
        <f t="shared" si="6"/>
        <v>21</v>
      </c>
      <c r="R19" s="60">
        <f>VLOOKUP($A19,'Return Data'!$B$7:$R$2292,16,0)</f>
        <v>18.3916</v>
      </c>
      <c r="S19" s="62">
        <f t="shared" si="7"/>
        <v>15</v>
      </c>
    </row>
    <row r="20" spans="1:19" x14ac:dyDescent="0.3">
      <c r="A20" s="58" t="s">
        <v>1105</v>
      </c>
      <c r="B20" s="59">
        <f>VLOOKUP($A20,'Return Data'!$B$7:$R$2292,3,0)</f>
        <v>44881</v>
      </c>
      <c r="C20" s="60">
        <f>VLOOKUP($A20,'Return Data'!$B$7:$R$2292,4,0)</f>
        <v>19.2561</v>
      </c>
      <c r="D20" s="60">
        <f>VLOOKUP($A20,'Return Data'!$B$7:$R$2292,10,0)</f>
        <v>0.65129999999999999</v>
      </c>
      <c r="E20" s="61">
        <f t="shared" si="0"/>
        <v>15</v>
      </c>
      <c r="F20" s="60">
        <f>VLOOKUP($A20,'Return Data'!$B$7:$R$2292,11,0)</f>
        <v>13.470800000000001</v>
      </c>
      <c r="G20" s="61">
        <f t="shared" si="1"/>
        <v>19</v>
      </c>
      <c r="H20" s="60">
        <f>VLOOKUP($A20,'Return Data'!$B$7:$R$2292,12,0)</f>
        <v>6.0351999999999997</v>
      </c>
      <c r="I20" s="61">
        <f t="shared" si="2"/>
        <v>18</v>
      </c>
      <c r="J20" s="60">
        <f>VLOOKUP($A20,'Return Data'!$B$7:$R$2292,13,0)</f>
        <v>0.48949999999999999</v>
      </c>
      <c r="K20" s="61">
        <f t="shared" si="3"/>
        <v>11</v>
      </c>
      <c r="L20" s="60">
        <f>VLOOKUP($A20,'Return Data'!$B$7:$R$2292,17,0)</f>
        <v>32.941099999999999</v>
      </c>
      <c r="M20" s="61">
        <f t="shared" si="4"/>
        <v>9</v>
      </c>
      <c r="N20" s="60">
        <f>VLOOKUP($A20,'Return Data'!$B$7:$R$2292,14,0)</f>
        <v>24.238099999999999</v>
      </c>
      <c r="O20" s="61">
        <f t="shared" si="5"/>
        <v>12</v>
      </c>
      <c r="P20" s="60"/>
      <c r="Q20" s="61"/>
      <c r="R20" s="60">
        <f>VLOOKUP($A20,'Return Data'!$B$7:$R$2292,16,0)</f>
        <v>14.635400000000001</v>
      </c>
      <c r="S20" s="62">
        <f t="shared" si="7"/>
        <v>23</v>
      </c>
    </row>
    <row r="21" spans="1:19" x14ac:dyDescent="0.3">
      <c r="A21" s="58" t="s">
        <v>1107</v>
      </c>
      <c r="B21" s="59">
        <f>VLOOKUP($A21,'Return Data'!$B$7:$R$2292,3,0)</f>
        <v>44881</v>
      </c>
      <c r="C21" s="60">
        <f>VLOOKUP($A21,'Return Data'!$B$7:$R$2292,4,0)</f>
        <v>22.756</v>
      </c>
      <c r="D21" s="60">
        <f>VLOOKUP($A21,'Return Data'!$B$7:$R$2292,10,0)</f>
        <v>0.60119999999999996</v>
      </c>
      <c r="E21" s="61">
        <f t="shared" si="0"/>
        <v>16</v>
      </c>
      <c r="F21" s="60">
        <f>VLOOKUP($A21,'Return Data'!$B$7:$R$2292,11,0)</f>
        <v>15.442399999999999</v>
      </c>
      <c r="G21" s="61">
        <f t="shared" si="1"/>
        <v>14</v>
      </c>
      <c r="H21" s="60">
        <f>VLOOKUP($A21,'Return Data'!$B$7:$R$2292,12,0)</f>
        <v>7.5374999999999996</v>
      </c>
      <c r="I21" s="61">
        <f t="shared" si="2"/>
        <v>12</v>
      </c>
      <c r="J21" s="60">
        <f>VLOOKUP($A21,'Return Data'!$B$7:$R$2292,13,0)</f>
        <v>0.99409999999999998</v>
      </c>
      <c r="K21" s="61">
        <f t="shared" si="3"/>
        <v>9</v>
      </c>
      <c r="L21" s="60">
        <f>VLOOKUP($A21,'Return Data'!$B$7:$R$2292,17,0)</f>
        <v>33.364600000000003</v>
      </c>
      <c r="M21" s="61">
        <f t="shared" si="4"/>
        <v>7</v>
      </c>
      <c r="N21" s="60">
        <f>VLOOKUP($A21,'Return Data'!$B$7:$R$2292,14,0)</f>
        <v>27.251300000000001</v>
      </c>
      <c r="O21" s="61">
        <f t="shared" ref="O21" si="8">RANK(N21,N$8:N$31,0)</f>
        <v>5</v>
      </c>
      <c r="P21" s="60"/>
      <c r="Q21" s="61"/>
      <c r="R21" s="60">
        <f>VLOOKUP($A21,'Return Data'!$B$7:$R$2292,16,0)</f>
        <v>28.255600000000001</v>
      </c>
      <c r="S21" s="62">
        <f t="shared" si="7"/>
        <v>2</v>
      </c>
    </row>
    <row r="22" spans="1:19" x14ac:dyDescent="0.3">
      <c r="A22" s="58" t="s">
        <v>2054</v>
      </c>
      <c r="B22" s="59">
        <f>VLOOKUP($A22,'Return Data'!$B$7:$R$2292,3,0)</f>
        <v>44881</v>
      </c>
      <c r="C22" s="60">
        <f>VLOOKUP($A22,'Return Data'!$B$7:$R$2292,4,0)</f>
        <v>57.123899999999999</v>
      </c>
      <c r="D22" s="60">
        <f>VLOOKUP($A22,'Return Data'!$B$7:$R$2292,10,0)</f>
        <v>5.5751999999999997</v>
      </c>
      <c r="E22" s="61">
        <f t="shared" si="0"/>
        <v>2</v>
      </c>
      <c r="F22" s="60">
        <f>VLOOKUP($A22,'Return Data'!$B$7:$R$2292,11,0)</f>
        <v>20.7499</v>
      </c>
      <c r="G22" s="61">
        <f t="shared" si="1"/>
        <v>1</v>
      </c>
      <c r="H22" s="60">
        <f>VLOOKUP($A22,'Return Data'!$B$7:$R$2292,12,0)</f>
        <v>16.435199999999998</v>
      </c>
      <c r="I22" s="61">
        <f t="shared" si="2"/>
        <v>1</v>
      </c>
      <c r="J22" s="60">
        <f>VLOOKUP($A22,'Return Data'!$B$7:$R$2292,13,0)</f>
        <v>13.0343</v>
      </c>
      <c r="K22" s="61">
        <f t="shared" si="3"/>
        <v>1</v>
      </c>
      <c r="L22" s="60">
        <f>VLOOKUP($A22,'Return Data'!$B$7:$R$2292,17,0)</f>
        <v>41.024700000000003</v>
      </c>
      <c r="M22" s="61">
        <f t="shared" si="4"/>
        <v>2</v>
      </c>
      <c r="N22" s="60">
        <f>VLOOKUP($A22,'Return Data'!$B$7:$R$2292,14,0)</f>
        <v>25.877700000000001</v>
      </c>
      <c r="O22" s="61">
        <f t="shared" ref="O22:O29" si="9">RANK(N22,N$8:N$31,0)</f>
        <v>7</v>
      </c>
      <c r="P22" s="60">
        <f>VLOOKUP($A22,'Return Data'!$B$7:$R$2292,15,0)</f>
        <v>16.055499999999999</v>
      </c>
      <c r="Q22" s="61">
        <f t="shared" ref="Q22:Q29" si="10">RANK(P22,P$8:P$31,0)</f>
        <v>4</v>
      </c>
      <c r="R22" s="60">
        <f>VLOOKUP($A22,'Return Data'!$B$7:$R$2292,16,0)</f>
        <v>22.088999999999999</v>
      </c>
      <c r="S22" s="62">
        <f t="shared" si="7"/>
        <v>3</v>
      </c>
    </row>
    <row r="23" spans="1:19" x14ac:dyDescent="0.3">
      <c r="A23" s="58" t="s">
        <v>1110</v>
      </c>
      <c r="B23" s="59">
        <f>VLOOKUP($A23,'Return Data'!$B$7:$R$2292,3,0)</f>
        <v>44881</v>
      </c>
      <c r="C23" s="60">
        <f>VLOOKUP($A23,'Return Data'!$B$7:$R$2292,4,0)</f>
        <v>2316.7265000000002</v>
      </c>
      <c r="D23" s="60">
        <f>VLOOKUP($A23,'Return Data'!$B$7:$R$2292,10,0)</f>
        <v>1.4312</v>
      </c>
      <c r="E23" s="61">
        <f t="shared" si="0"/>
        <v>9</v>
      </c>
      <c r="F23" s="60">
        <f>VLOOKUP($A23,'Return Data'!$B$7:$R$2292,11,0)</f>
        <v>15.6869</v>
      </c>
      <c r="G23" s="61">
        <f t="shared" si="1"/>
        <v>13</v>
      </c>
      <c r="H23" s="60">
        <f>VLOOKUP($A23,'Return Data'!$B$7:$R$2292,12,0)</f>
        <v>8.6616999999999997</v>
      </c>
      <c r="I23" s="61">
        <f t="shared" si="2"/>
        <v>9</v>
      </c>
      <c r="J23" s="60">
        <f>VLOOKUP($A23,'Return Data'!$B$7:$R$2292,13,0)</f>
        <v>1.2739</v>
      </c>
      <c r="K23" s="61">
        <f t="shared" si="3"/>
        <v>8</v>
      </c>
      <c r="L23" s="60">
        <f>VLOOKUP($A23,'Return Data'!$B$7:$R$2292,17,0)</f>
        <v>32.682000000000002</v>
      </c>
      <c r="M23" s="61">
        <f t="shared" si="4"/>
        <v>10</v>
      </c>
      <c r="N23" s="60">
        <f>VLOOKUP($A23,'Return Data'!$B$7:$R$2292,14,0)</f>
        <v>25.698</v>
      </c>
      <c r="O23" s="61">
        <f t="shared" si="9"/>
        <v>9</v>
      </c>
      <c r="P23" s="60">
        <f>VLOOKUP($A23,'Return Data'!$B$7:$R$2292,15,0)</f>
        <v>14.6387</v>
      </c>
      <c r="Q23" s="61">
        <f t="shared" si="10"/>
        <v>8</v>
      </c>
      <c r="R23" s="60">
        <f>VLOOKUP($A23,'Return Data'!$B$7:$R$2292,16,0)</f>
        <v>16.6629</v>
      </c>
      <c r="S23" s="62">
        <f t="shared" si="7"/>
        <v>20</v>
      </c>
    </row>
    <row r="24" spans="1:19" x14ac:dyDescent="0.3">
      <c r="A24" s="58" t="s">
        <v>1111</v>
      </c>
      <c r="B24" s="59">
        <f>VLOOKUP($A24,'Return Data'!$B$7:$R$2292,3,0)</f>
        <v>44881</v>
      </c>
      <c r="C24" s="60">
        <f>VLOOKUP($A24,'Return Data'!$B$7:$R$2292,4,0)</f>
        <v>49.61</v>
      </c>
      <c r="D24" s="60">
        <f>VLOOKUP($A24,'Return Data'!$B$7:$R$2292,10,0)</f>
        <v>-0.1007</v>
      </c>
      <c r="E24" s="61">
        <f t="shared" si="0"/>
        <v>21</v>
      </c>
      <c r="F24" s="60">
        <f>VLOOKUP($A24,'Return Data'!$B$7:$R$2292,11,0)</f>
        <v>15.9383</v>
      </c>
      <c r="G24" s="61">
        <f t="shared" si="1"/>
        <v>10</v>
      </c>
      <c r="H24" s="60">
        <f>VLOOKUP($A24,'Return Data'!$B$7:$R$2292,12,0)</f>
        <v>5.7782999999999998</v>
      </c>
      <c r="I24" s="61">
        <f t="shared" si="2"/>
        <v>19</v>
      </c>
      <c r="J24" s="60">
        <f>VLOOKUP($A24,'Return Data'!$B$7:$R$2292,13,0)</f>
        <v>-8.0600000000000005E-2</v>
      </c>
      <c r="K24" s="61">
        <f t="shared" si="3"/>
        <v>15</v>
      </c>
      <c r="L24" s="60">
        <f>VLOOKUP($A24,'Return Data'!$B$7:$R$2292,17,0)</f>
        <v>38.535600000000002</v>
      </c>
      <c r="M24" s="61">
        <f t="shared" si="4"/>
        <v>3</v>
      </c>
      <c r="N24" s="60">
        <f>VLOOKUP($A24,'Return Data'!$B$7:$R$2292,14,0)</f>
        <v>37.9116</v>
      </c>
      <c r="O24" s="61">
        <f t="shared" si="9"/>
        <v>1</v>
      </c>
      <c r="P24" s="60">
        <f>VLOOKUP($A24,'Return Data'!$B$7:$R$2292,15,0)</f>
        <v>19.769200000000001</v>
      </c>
      <c r="Q24" s="61">
        <f t="shared" si="10"/>
        <v>2</v>
      </c>
      <c r="R24" s="60">
        <f>VLOOKUP($A24,'Return Data'!$B$7:$R$2292,16,0)</f>
        <v>19.5684</v>
      </c>
      <c r="S24" s="62">
        <f t="shared" si="7"/>
        <v>8</v>
      </c>
    </row>
    <row r="25" spans="1:19" x14ac:dyDescent="0.3">
      <c r="A25" s="58" t="s">
        <v>1116</v>
      </c>
      <c r="B25" s="59">
        <f>VLOOKUP($A25,'Return Data'!$B$7:$R$2292,3,0)</f>
        <v>44881</v>
      </c>
      <c r="C25" s="60">
        <f>VLOOKUP($A25,'Return Data'!$B$7:$R$2292,4,0)</f>
        <v>144.36850000000001</v>
      </c>
      <c r="D25" s="60">
        <f>VLOOKUP($A25,'Return Data'!$B$7:$R$2292,10,0)</f>
        <v>6.0330000000000004</v>
      </c>
      <c r="E25" s="61">
        <f t="shared" si="0"/>
        <v>1</v>
      </c>
      <c r="F25" s="60">
        <f>VLOOKUP($A25,'Return Data'!$B$7:$R$2292,11,0)</f>
        <v>17.116099999999999</v>
      </c>
      <c r="G25" s="61">
        <f t="shared" si="1"/>
        <v>7</v>
      </c>
      <c r="H25" s="60">
        <f>VLOOKUP($A25,'Return Data'!$B$7:$R$2292,12,0)</f>
        <v>14.045400000000001</v>
      </c>
      <c r="I25" s="61">
        <f t="shared" si="2"/>
        <v>2</v>
      </c>
      <c r="J25" s="60">
        <f>VLOOKUP($A25,'Return Data'!$B$7:$R$2292,13,0)</f>
        <v>12.580500000000001</v>
      </c>
      <c r="K25" s="61">
        <f t="shared" si="3"/>
        <v>2</v>
      </c>
      <c r="L25" s="60">
        <f>VLOOKUP($A25,'Return Data'!$B$7:$R$2292,17,0)</f>
        <v>44.460500000000003</v>
      </c>
      <c r="M25" s="61">
        <f t="shared" si="4"/>
        <v>1</v>
      </c>
      <c r="N25" s="60">
        <f>VLOOKUP($A25,'Return Data'!$B$7:$R$2292,14,0)</f>
        <v>36.489199999999997</v>
      </c>
      <c r="O25" s="61">
        <f t="shared" si="9"/>
        <v>2</v>
      </c>
      <c r="P25" s="60">
        <f>VLOOKUP($A25,'Return Data'!$B$7:$R$2292,15,0)</f>
        <v>21.463999999999999</v>
      </c>
      <c r="Q25" s="61">
        <f t="shared" si="10"/>
        <v>1</v>
      </c>
      <c r="R25" s="60">
        <f>VLOOKUP($A25,'Return Data'!$B$7:$R$2292,16,0)</f>
        <v>17.0307</v>
      </c>
      <c r="S25" s="62">
        <f t="shared" si="7"/>
        <v>17</v>
      </c>
    </row>
    <row r="26" spans="1:19" x14ac:dyDescent="0.3">
      <c r="A26" s="58" t="s">
        <v>1117</v>
      </c>
      <c r="B26" s="59">
        <f>VLOOKUP($A26,'Return Data'!$B$7:$R$2292,3,0)</f>
        <v>44881</v>
      </c>
      <c r="C26" s="60">
        <f>VLOOKUP($A26,'Return Data'!$B$7:$R$2292,4,0)</f>
        <v>161.41409999999999</v>
      </c>
      <c r="D26" s="60">
        <f>VLOOKUP($A26,'Return Data'!$B$7:$R$2292,10,0)</f>
        <v>0.1565</v>
      </c>
      <c r="E26" s="61">
        <f t="shared" si="0"/>
        <v>19</v>
      </c>
      <c r="F26" s="60">
        <f>VLOOKUP($A26,'Return Data'!$B$7:$R$2292,11,0)</f>
        <v>13.7333</v>
      </c>
      <c r="G26" s="61">
        <f t="shared" si="1"/>
        <v>18</v>
      </c>
      <c r="H26" s="60">
        <f>VLOOKUP($A26,'Return Data'!$B$7:$R$2292,12,0)</f>
        <v>8.8694000000000006</v>
      </c>
      <c r="I26" s="61">
        <f t="shared" si="2"/>
        <v>7</v>
      </c>
      <c r="J26" s="60">
        <f>VLOOKUP($A26,'Return Data'!$B$7:$R$2292,13,0)</f>
        <v>2.7161</v>
      </c>
      <c r="K26" s="61">
        <f t="shared" si="3"/>
        <v>5</v>
      </c>
      <c r="L26" s="60">
        <f>VLOOKUP($A26,'Return Data'!$B$7:$R$2292,17,0)</f>
        <v>37.552</v>
      </c>
      <c r="M26" s="61">
        <f t="shared" si="4"/>
        <v>4</v>
      </c>
      <c r="N26" s="60">
        <f>VLOOKUP($A26,'Return Data'!$B$7:$R$2292,14,0)</f>
        <v>29.047999999999998</v>
      </c>
      <c r="O26" s="61">
        <f t="shared" si="9"/>
        <v>3</v>
      </c>
      <c r="P26" s="60">
        <f>VLOOKUP($A26,'Return Data'!$B$7:$R$2292,15,0)</f>
        <v>14.1646</v>
      </c>
      <c r="Q26" s="61">
        <f t="shared" si="10"/>
        <v>9</v>
      </c>
      <c r="R26" s="60">
        <f>VLOOKUP($A26,'Return Data'!$B$7:$R$2292,16,0)</f>
        <v>19.474299999999999</v>
      </c>
      <c r="S26" s="62">
        <f t="shared" si="7"/>
        <v>9</v>
      </c>
    </row>
    <row r="27" spans="1:19" x14ac:dyDescent="0.3">
      <c r="A27" s="58" t="s">
        <v>1119</v>
      </c>
      <c r="B27" s="59">
        <f>VLOOKUP($A27,'Return Data'!$B$7:$R$2292,3,0)</f>
        <v>44881</v>
      </c>
      <c r="C27" s="60">
        <f>VLOOKUP($A27,'Return Data'!$B$7:$R$2292,4,0)</f>
        <v>798.21360000000004</v>
      </c>
      <c r="D27" s="60">
        <f>VLOOKUP($A27,'Return Data'!$B$7:$R$2292,10,0)</f>
        <v>1.1372</v>
      </c>
      <c r="E27" s="61">
        <f t="shared" si="0"/>
        <v>11</v>
      </c>
      <c r="F27" s="60">
        <f>VLOOKUP($A27,'Return Data'!$B$7:$R$2292,11,0)</f>
        <v>18.182099999999998</v>
      </c>
      <c r="G27" s="61">
        <f t="shared" si="1"/>
        <v>4</v>
      </c>
      <c r="H27" s="60">
        <f>VLOOKUP($A27,'Return Data'!$B$7:$R$2292,12,0)</f>
        <v>9.9963999999999995</v>
      </c>
      <c r="I27" s="61">
        <f t="shared" si="2"/>
        <v>6</v>
      </c>
      <c r="J27" s="60">
        <f>VLOOKUP($A27,'Return Data'!$B$7:$R$2292,13,0)</f>
        <v>1.9755</v>
      </c>
      <c r="K27" s="61">
        <f t="shared" si="3"/>
        <v>7</v>
      </c>
      <c r="L27" s="60">
        <f>VLOOKUP($A27,'Return Data'!$B$7:$R$2292,17,0)</f>
        <v>28.724799999999998</v>
      </c>
      <c r="M27" s="61">
        <f t="shared" si="4"/>
        <v>15</v>
      </c>
      <c r="N27" s="60">
        <f>VLOOKUP($A27,'Return Data'!$B$7:$R$2292,14,0)</f>
        <v>19.261500000000002</v>
      </c>
      <c r="O27" s="61">
        <f t="shared" si="9"/>
        <v>20</v>
      </c>
      <c r="P27" s="60">
        <f>VLOOKUP($A27,'Return Data'!$B$7:$R$2292,15,0)</f>
        <v>8.8977000000000004</v>
      </c>
      <c r="Q27" s="61">
        <f t="shared" si="10"/>
        <v>19</v>
      </c>
      <c r="R27" s="60">
        <f>VLOOKUP($A27,'Return Data'!$B$7:$R$2292,16,0)</f>
        <v>16.691600000000001</v>
      </c>
      <c r="S27" s="62">
        <f t="shared" si="7"/>
        <v>19</v>
      </c>
    </row>
    <row r="28" spans="1:19" x14ac:dyDescent="0.3">
      <c r="A28" s="58" t="s">
        <v>1121</v>
      </c>
      <c r="B28" s="59">
        <f>VLOOKUP($A28,'Return Data'!$B$7:$R$2292,3,0)</f>
        <v>44881</v>
      </c>
      <c r="C28" s="60">
        <f>VLOOKUP($A28,'Return Data'!$B$7:$R$2292,4,0)</f>
        <v>273.86840000000001</v>
      </c>
      <c r="D28" s="60">
        <f>VLOOKUP($A28,'Return Data'!$B$7:$R$2292,10,0)</f>
        <v>1.135</v>
      </c>
      <c r="E28" s="61">
        <f t="shared" si="0"/>
        <v>12</v>
      </c>
      <c r="F28" s="60">
        <f>VLOOKUP($A28,'Return Data'!$B$7:$R$2292,11,0)</f>
        <v>14.962999999999999</v>
      </c>
      <c r="G28" s="61">
        <f t="shared" si="1"/>
        <v>16</v>
      </c>
      <c r="H28" s="60">
        <f>VLOOKUP($A28,'Return Data'!$B$7:$R$2292,12,0)</f>
        <v>6.7864000000000004</v>
      </c>
      <c r="I28" s="61">
        <f t="shared" si="2"/>
        <v>16</v>
      </c>
      <c r="J28" s="60">
        <f>VLOOKUP($A28,'Return Data'!$B$7:$R$2292,13,0)</f>
        <v>-1.0638000000000001</v>
      </c>
      <c r="K28" s="61">
        <f t="shared" si="3"/>
        <v>16</v>
      </c>
      <c r="L28" s="60">
        <f>VLOOKUP($A28,'Return Data'!$B$7:$R$2292,17,0)</f>
        <v>27.347300000000001</v>
      </c>
      <c r="M28" s="61">
        <f t="shared" si="4"/>
        <v>18</v>
      </c>
      <c r="N28" s="60">
        <f>VLOOKUP($A28,'Return Data'!$B$7:$R$2292,14,0)</f>
        <v>22.651199999999999</v>
      </c>
      <c r="O28" s="61">
        <f t="shared" si="9"/>
        <v>15</v>
      </c>
      <c r="P28" s="60">
        <f>VLOOKUP($A28,'Return Data'!$B$7:$R$2292,15,0)</f>
        <v>13.988</v>
      </c>
      <c r="Q28" s="61">
        <f t="shared" si="10"/>
        <v>10</v>
      </c>
      <c r="R28" s="60">
        <f>VLOOKUP($A28,'Return Data'!$B$7:$R$2292,16,0)</f>
        <v>18.9541</v>
      </c>
      <c r="S28" s="62">
        <f t="shared" si="7"/>
        <v>12</v>
      </c>
    </row>
    <row r="29" spans="1:19" x14ac:dyDescent="0.3">
      <c r="A29" s="58" t="s">
        <v>1122</v>
      </c>
      <c r="B29" s="59">
        <f>VLOOKUP($A29,'Return Data'!$B$7:$R$2292,3,0)</f>
        <v>44881</v>
      </c>
      <c r="C29" s="60">
        <f>VLOOKUP($A29,'Return Data'!$B$7:$R$2292,4,0)</f>
        <v>78.540000000000006</v>
      </c>
      <c r="D29" s="60">
        <f>VLOOKUP($A29,'Return Data'!$B$7:$R$2292,10,0)</f>
        <v>1.2897000000000001</v>
      </c>
      <c r="E29" s="61">
        <f t="shared" si="0"/>
        <v>10</v>
      </c>
      <c r="F29" s="60">
        <f>VLOOKUP($A29,'Return Data'!$B$7:$R$2292,11,0)</f>
        <v>13.0723</v>
      </c>
      <c r="G29" s="61">
        <f t="shared" si="1"/>
        <v>21</v>
      </c>
      <c r="H29" s="60">
        <f>VLOOKUP($A29,'Return Data'!$B$7:$R$2292,12,0)</f>
        <v>6.8281000000000001</v>
      </c>
      <c r="I29" s="61">
        <f t="shared" si="2"/>
        <v>14</v>
      </c>
      <c r="J29" s="60">
        <f>VLOOKUP($A29,'Return Data'!$B$7:$R$2292,13,0)</f>
        <v>-1.9843</v>
      </c>
      <c r="K29" s="61">
        <f t="shared" si="3"/>
        <v>17</v>
      </c>
      <c r="L29" s="60">
        <f>VLOOKUP($A29,'Return Data'!$B$7:$R$2292,17,0)</f>
        <v>23.541599999999999</v>
      </c>
      <c r="M29" s="61">
        <f t="shared" si="4"/>
        <v>21</v>
      </c>
      <c r="N29" s="60">
        <f>VLOOKUP($A29,'Return Data'!$B$7:$R$2292,14,0)</f>
        <v>20.7804</v>
      </c>
      <c r="O29" s="61">
        <f t="shared" si="9"/>
        <v>18</v>
      </c>
      <c r="P29" s="60">
        <f>VLOOKUP($A29,'Return Data'!$B$7:$R$2292,15,0)</f>
        <v>12.198</v>
      </c>
      <c r="Q29" s="61">
        <f t="shared" si="10"/>
        <v>15</v>
      </c>
      <c r="R29" s="60">
        <f>VLOOKUP($A29,'Return Data'!$B$7:$R$2292,16,0)</f>
        <v>16.272400000000001</v>
      </c>
      <c r="S29" s="62">
        <f t="shared" si="7"/>
        <v>21</v>
      </c>
    </row>
    <row r="30" spans="1:19" x14ac:dyDescent="0.3">
      <c r="A30" s="58" t="s">
        <v>1124</v>
      </c>
      <c r="B30" s="59">
        <f>VLOOKUP($A30,'Return Data'!$B$7:$R$2292,3,0)</f>
        <v>44881</v>
      </c>
      <c r="C30" s="60">
        <f>VLOOKUP($A30,'Return Data'!$B$7:$R$2292,4,0)</f>
        <v>29.6</v>
      </c>
      <c r="D30" s="60">
        <f>VLOOKUP($A30,'Return Data'!$B$7:$R$2292,10,0)</f>
        <v>0.27100000000000002</v>
      </c>
      <c r="E30" s="61">
        <f t="shared" si="0"/>
        <v>17</v>
      </c>
      <c r="F30" s="60">
        <f>VLOOKUP($A30,'Return Data'!$B$7:$R$2292,11,0)</f>
        <v>15.1303</v>
      </c>
      <c r="G30" s="61">
        <f t="shared" si="1"/>
        <v>15</v>
      </c>
      <c r="H30" s="60">
        <f>VLOOKUP($A30,'Return Data'!$B$7:$R$2292,12,0)</f>
        <v>8.3454999999999995</v>
      </c>
      <c r="I30" s="61">
        <f t="shared" si="2"/>
        <v>10</v>
      </c>
      <c r="J30" s="60">
        <f>VLOOKUP($A30,'Return Data'!$B$7:$R$2292,13,0)</f>
        <v>0.1353</v>
      </c>
      <c r="K30" s="61">
        <f t="shared" si="3"/>
        <v>12</v>
      </c>
      <c r="L30" s="60">
        <f>VLOOKUP($A30,'Return Data'!$B$7:$R$2292,17,0)</f>
        <v>33.176400000000001</v>
      </c>
      <c r="M30" s="61">
        <f>RANK(L30,L$8:L$31,0)</f>
        <v>8</v>
      </c>
      <c r="N30" s="60"/>
      <c r="O30" s="61"/>
      <c r="P30" s="60"/>
      <c r="Q30" s="61"/>
      <c r="R30" s="60">
        <f>VLOOKUP($A30,'Return Data'!$B$7:$R$2292,16,0)</f>
        <v>50.5595</v>
      </c>
      <c r="S30" s="62">
        <f t="shared" si="7"/>
        <v>1</v>
      </c>
    </row>
    <row r="31" spans="1:19" x14ac:dyDescent="0.3">
      <c r="A31" s="58" t="s">
        <v>1798</v>
      </c>
      <c r="B31" s="59">
        <f>VLOOKUP($A31,'Return Data'!$B$7:$R$2292,3,0)</f>
        <v>44881</v>
      </c>
      <c r="C31" s="60">
        <f>VLOOKUP($A31,'Return Data'!$B$7:$R$2292,4,0)</f>
        <v>207.7664</v>
      </c>
      <c r="D31" s="60">
        <f>VLOOKUP($A31,'Return Data'!$B$7:$R$2292,10,0)</f>
        <v>0.90259999999999996</v>
      </c>
      <c r="E31" s="61">
        <f t="shared" si="0"/>
        <v>14</v>
      </c>
      <c r="F31" s="60">
        <f>VLOOKUP($A31,'Return Data'!$B$7:$R$2292,11,0)</f>
        <v>16.612500000000001</v>
      </c>
      <c r="G31" s="61">
        <f t="shared" si="1"/>
        <v>9</v>
      </c>
      <c r="H31" s="60">
        <f>VLOOKUP($A31,'Return Data'!$B$7:$R$2292,12,0)</f>
        <v>6.3021000000000003</v>
      </c>
      <c r="I31" s="61">
        <f t="shared" si="2"/>
        <v>17</v>
      </c>
      <c r="J31" s="60">
        <f>VLOOKUP($A31,'Return Data'!$B$7:$R$2292,13,0)</f>
        <v>-2.0588000000000002</v>
      </c>
      <c r="K31" s="61">
        <f t="shared" si="3"/>
        <v>18</v>
      </c>
      <c r="L31" s="60">
        <f>VLOOKUP($A31,'Return Data'!$B$7:$R$2292,17,0)</f>
        <v>28.563800000000001</v>
      </c>
      <c r="M31" s="61">
        <f>RANK(L31,L$8:L$31,0)</f>
        <v>16</v>
      </c>
      <c r="N31" s="60">
        <f>VLOOKUP($A31,'Return Data'!$B$7:$R$2292,14,0)</f>
        <v>25.835100000000001</v>
      </c>
      <c r="O31" s="61">
        <f>RANK(N31,N$8:N$31,0)</f>
        <v>8</v>
      </c>
      <c r="P31" s="60">
        <f>VLOOKUP($A31,'Return Data'!$B$7:$R$2292,15,0)</f>
        <v>12.7773</v>
      </c>
      <c r="Q31" s="61">
        <f>RANK(P31,P$8:P$31,0)</f>
        <v>12</v>
      </c>
      <c r="R31" s="60">
        <f>VLOOKUP($A31,'Return Data'!$B$7:$R$2292,16,0)</f>
        <v>19.300699999999999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1.3691583333333337</v>
      </c>
      <c r="E33" s="69"/>
      <c r="F33" s="70">
        <f>AVERAGE(F8:F31)</f>
        <v>15.576554166666668</v>
      </c>
      <c r="G33" s="69"/>
      <c r="H33" s="70">
        <f>AVERAGE(H8:H31)</f>
        <v>7.7425999999999995</v>
      </c>
      <c r="I33" s="69"/>
      <c r="J33" s="70">
        <f>AVERAGE(J8:J31)</f>
        <v>0.51990833333333342</v>
      </c>
      <c r="K33" s="69"/>
      <c r="L33" s="70">
        <f>AVERAGE(L8:L31)</f>
        <v>30.544445833333331</v>
      </c>
      <c r="M33" s="69"/>
      <c r="N33" s="70">
        <f>AVERAGE(N8:N31)</f>
        <v>24.387086956521738</v>
      </c>
      <c r="O33" s="69"/>
      <c r="P33" s="70">
        <f>AVERAGE(P8:P31)</f>
        <v>13.547633333333335</v>
      </c>
      <c r="Q33" s="69"/>
      <c r="R33" s="70">
        <f>AVERAGE(R8:R31)</f>
        <v>19.858954166666667</v>
      </c>
      <c r="S33" s="71"/>
    </row>
    <row r="34" spans="1:19" x14ac:dyDescent="0.3">
      <c r="A34" s="68" t="s">
        <v>28</v>
      </c>
      <c r="B34" s="69"/>
      <c r="C34" s="69"/>
      <c r="D34" s="70">
        <f>MIN(D8:D31)</f>
        <v>-1.8949</v>
      </c>
      <c r="E34" s="69"/>
      <c r="F34" s="70">
        <f>MIN(F8:F31)</f>
        <v>10.427</v>
      </c>
      <c r="G34" s="69"/>
      <c r="H34" s="70">
        <f>MIN(H8:H31)</f>
        <v>1.2038</v>
      </c>
      <c r="I34" s="69"/>
      <c r="J34" s="70">
        <f>MIN(J8:J31)</f>
        <v>-7.0103</v>
      </c>
      <c r="K34" s="69"/>
      <c r="L34" s="70">
        <f>MIN(L8:L31)</f>
        <v>17.350100000000001</v>
      </c>
      <c r="M34" s="69"/>
      <c r="N34" s="70">
        <f>MIN(N8:N31)</f>
        <v>17.139099999999999</v>
      </c>
      <c r="O34" s="69"/>
      <c r="P34" s="70">
        <f>MIN(P8:P31)</f>
        <v>8.7550000000000008</v>
      </c>
      <c r="Q34" s="69"/>
      <c r="R34" s="70">
        <f>MIN(R8:R31)</f>
        <v>11.301399999999999</v>
      </c>
      <c r="S34" s="71"/>
    </row>
    <row r="35" spans="1:19" ht="15" thickBot="1" x14ac:dyDescent="0.35">
      <c r="A35" s="72" t="s">
        <v>29</v>
      </c>
      <c r="B35" s="73"/>
      <c r="C35" s="73"/>
      <c r="D35" s="74">
        <f>MAX(D8:D31)</f>
        <v>6.0330000000000004</v>
      </c>
      <c r="E35" s="73"/>
      <c r="F35" s="74">
        <f>MAX(F8:F31)</f>
        <v>20.7499</v>
      </c>
      <c r="G35" s="73"/>
      <c r="H35" s="74">
        <f>MAX(H8:H31)</f>
        <v>16.435199999999998</v>
      </c>
      <c r="I35" s="73"/>
      <c r="J35" s="74">
        <f>MAX(J8:J31)</f>
        <v>13.0343</v>
      </c>
      <c r="K35" s="73"/>
      <c r="L35" s="74">
        <f>MAX(L8:L31)</f>
        <v>44.460500000000003</v>
      </c>
      <c r="M35" s="73"/>
      <c r="N35" s="74">
        <f>MAX(N8:N31)</f>
        <v>37.9116</v>
      </c>
      <c r="O35" s="73"/>
      <c r="P35" s="74">
        <f>MAX(P8:P31)</f>
        <v>21.463999999999999</v>
      </c>
      <c r="Q35" s="73"/>
      <c r="R35" s="74">
        <f>MAX(R8:R31)</f>
        <v>50.5595</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44881</v>
      </c>
      <c r="C8" s="60">
        <f>VLOOKUP($A8,'Return Data'!$B$7:$R$2292,4,0)</f>
        <v>461.6</v>
      </c>
      <c r="D8" s="60">
        <f>VLOOKUP($A8,'Return Data'!$B$7:$R$2292,10,0)</f>
        <v>-2.1286999999999998</v>
      </c>
      <c r="E8" s="61">
        <f t="shared" ref="E8:E31" si="0">RANK(D8,D$8:D$31,0)</f>
        <v>24</v>
      </c>
      <c r="F8" s="60">
        <f>VLOOKUP($A8,'Return Data'!$B$7:$R$2292,11,0)</f>
        <v>9.8942999999999994</v>
      </c>
      <c r="G8" s="61">
        <f t="shared" ref="G8:G31" si="1">RANK(F8,F$8:F$31,0)</f>
        <v>24</v>
      </c>
      <c r="H8" s="60">
        <f>VLOOKUP($A8,'Return Data'!$B$7:$R$2292,12,0)</f>
        <v>0.51390000000000002</v>
      </c>
      <c r="I8" s="61">
        <f t="shared" ref="I8:I31" si="2">RANK(H8,H$8:H$31,0)</f>
        <v>24</v>
      </c>
      <c r="J8" s="60">
        <f>VLOOKUP($A8,'Return Data'!$B$7:$R$2292,13,0)</f>
        <v>-6.3121999999999998</v>
      </c>
      <c r="K8" s="61">
        <f t="shared" ref="K8:K31" si="3">RANK(J8,J$8:J$31,0)</f>
        <v>21</v>
      </c>
      <c r="L8" s="60">
        <f>VLOOKUP($A8,'Return Data'!$B$7:$R$2292,17,0)</f>
        <v>28.735600000000002</v>
      </c>
      <c r="M8" s="61">
        <f t="shared" ref="M8:M29" si="4">RANK(L8,L$8:L$31,0)</f>
        <v>14</v>
      </c>
      <c r="N8" s="60">
        <f>VLOOKUP($A8,'Return Data'!$B$7:$R$2292,14,0)</f>
        <v>19.6982</v>
      </c>
      <c r="O8" s="61">
        <f t="shared" ref="O8:O21" si="5">RANK(N8,N$8:N$31,0)</f>
        <v>17</v>
      </c>
      <c r="P8" s="60">
        <f>VLOOKUP($A8,'Return Data'!$B$7:$R$2292,15,0)</f>
        <v>7.8672000000000004</v>
      </c>
      <c r="Q8" s="61">
        <f t="shared" ref="Q8:Q19" si="6">RANK(P8,P$8:P$31,0)</f>
        <v>19</v>
      </c>
      <c r="R8" s="60">
        <f>VLOOKUP($A8,'Return Data'!$B$7:$R$2292,16,0)</f>
        <v>20.964600000000001</v>
      </c>
      <c r="S8" s="62">
        <f t="shared" ref="S8:S31" si="7">RANK(R8,R$8:R$31,0)</f>
        <v>5</v>
      </c>
    </row>
    <row r="9" spans="1:20" x14ac:dyDescent="0.3">
      <c r="A9" s="58" t="s">
        <v>1084</v>
      </c>
      <c r="B9" s="59">
        <f>VLOOKUP($A9,'Return Data'!$B$7:$R$2292,3,0)</f>
        <v>44881</v>
      </c>
      <c r="C9" s="60">
        <f>VLOOKUP($A9,'Return Data'!$B$7:$R$2292,4,0)</f>
        <v>67.92</v>
      </c>
      <c r="D9" s="60">
        <f>VLOOKUP($A9,'Return Data'!$B$7:$R$2292,10,0)</f>
        <v>-1.7361</v>
      </c>
      <c r="E9" s="61">
        <f t="shared" si="0"/>
        <v>23</v>
      </c>
      <c r="F9" s="60">
        <f>VLOOKUP($A9,'Return Data'!$B$7:$R$2292,11,0)</f>
        <v>12.4876</v>
      </c>
      <c r="G9" s="61">
        <f t="shared" si="1"/>
        <v>20</v>
      </c>
      <c r="H9" s="60">
        <f>VLOOKUP($A9,'Return Data'!$B$7:$R$2292,12,0)</f>
        <v>3.2219000000000002</v>
      </c>
      <c r="I9" s="61">
        <f t="shared" si="2"/>
        <v>22</v>
      </c>
      <c r="J9" s="60">
        <f>VLOOKUP($A9,'Return Data'!$B$7:$R$2292,13,0)</f>
        <v>-6.8951000000000002</v>
      </c>
      <c r="K9" s="61">
        <f t="shared" si="3"/>
        <v>22</v>
      </c>
      <c r="L9" s="60">
        <f>VLOOKUP($A9,'Return Data'!$B$7:$R$2292,17,0)</f>
        <v>22.494199999999999</v>
      </c>
      <c r="M9" s="61">
        <f t="shared" si="4"/>
        <v>21</v>
      </c>
      <c r="N9" s="60">
        <f>VLOOKUP($A9,'Return Data'!$B$7:$R$2292,14,0)</f>
        <v>19.692799999999998</v>
      </c>
      <c r="O9" s="61">
        <f t="shared" si="5"/>
        <v>18</v>
      </c>
      <c r="P9" s="60">
        <f>VLOOKUP($A9,'Return Data'!$B$7:$R$2292,15,0)</f>
        <v>15.796200000000001</v>
      </c>
      <c r="Q9" s="61">
        <f t="shared" si="6"/>
        <v>3</v>
      </c>
      <c r="R9" s="60">
        <f>VLOOKUP($A9,'Return Data'!$B$7:$R$2292,16,0)</f>
        <v>17.7075</v>
      </c>
      <c r="S9" s="62">
        <f t="shared" si="7"/>
        <v>10</v>
      </c>
    </row>
    <row r="10" spans="1:20" x14ac:dyDescent="0.3">
      <c r="A10" s="58" t="s">
        <v>1998</v>
      </c>
      <c r="B10" s="59">
        <f>VLOOKUP($A10,'Return Data'!$B$7:$R$2292,3,0)</f>
        <v>44881</v>
      </c>
      <c r="C10" s="60">
        <f>VLOOKUP($A10,'Return Data'!$B$7:$R$2292,4,0)</f>
        <v>60.156300000000002</v>
      </c>
      <c r="D10" s="60">
        <f>VLOOKUP($A10,'Return Data'!$B$7:$R$2292,10,0)</f>
        <v>2.1606999999999998</v>
      </c>
      <c r="E10" s="61">
        <f t="shared" si="0"/>
        <v>6</v>
      </c>
      <c r="F10" s="60">
        <f>VLOOKUP($A10,'Return Data'!$B$7:$R$2292,11,0)</f>
        <v>13.4877</v>
      </c>
      <c r="G10" s="61">
        <f t="shared" si="1"/>
        <v>17</v>
      </c>
      <c r="H10" s="60">
        <f>VLOOKUP($A10,'Return Data'!$B$7:$R$2292,12,0)</f>
        <v>5.9276</v>
      </c>
      <c r="I10" s="61">
        <f t="shared" si="2"/>
        <v>14</v>
      </c>
      <c r="J10" s="60">
        <f>VLOOKUP($A10,'Return Data'!$B$7:$R$2292,13,0)</f>
        <v>-0.98540000000000005</v>
      </c>
      <c r="K10" s="61">
        <f t="shared" si="3"/>
        <v>11</v>
      </c>
      <c r="L10" s="60">
        <f>VLOOKUP($A10,'Return Data'!$B$7:$R$2292,17,0)</f>
        <v>29.7851</v>
      </c>
      <c r="M10" s="61">
        <f t="shared" si="4"/>
        <v>13</v>
      </c>
      <c r="N10" s="60">
        <f>VLOOKUP($A10,'Return Data'!$B$7:$R$2292,14,0)</f>
        <v>23.080400000000001</v>
      </c>
      <c r="O10" s="61">
        <f t="shared" si="5"/>
        <v>11</v>
      </c>
      <c r="P10" s="60">
        <f>VLOOKUP($A10,'Return Data'!$B$7:$R$2292,15,0)</f>
        <v>10.7681</v>
      </c>
      <c r="Q10" s="61">
        <f t="shared" si="6"/>
        <v>15</v>
      </c>
      <c r="R10" s="60">
        <f>VLOOKUP($A10,'Return Data'!$B$7:$R$2292,16,0)</f>
        <v>11.4491</v>
      </c>
      <c r="S10" s="62">
        <f t="shared" si="7"/>
        <v>22</v>
      </c>
    </row>
    <row r="11" spans="1:20" x14ac:dyDescent="0.3">
      <c r="A11" s="58" t="s">
        <v>1088</v>
      </c>
      <c r="B11" s="59">
        <f>VLOOKUP($A11,'Return Data'!$B$7:$R$2292,3,0)</f>
        <v>44881</v>
      </c>
      <c r="C11" s="60">
        <f>VLOOKUP($A11,'Return Data'!$B$7:$R$2292,4,0)</f>
        <v>87.715999999999994</v>
      </c>
      <c r="D11" s="60">
        <f>VLOOKUP($A11,'Return Data'!$B$7:$R$2292,10,0)</f>
        <v>-0.84109999999999996</v>
      </c>
      <c r="E11" s="61">
        <f t="shared" si="0"/>
        <v>22</v>
      </c>
      <c r="F11" s="60">
        <f>VLOOKUP($A11,'Return Data'!$B$7:$R$2292,11,0)</f>
        <v>10.3568</v>
      </c>
      <c r="G11" s="61">
        <f t="shared" si="1"/>
        <v>23</v>
      </c>
      <c r="H11" s="60">
        <f>VLOOKUP($A11,'Return Data'!$B$7:$R$2292,12,0)</f>
        <v>0.58479999999999999</v>
      </c>
      <c r="I11" s="61">
        <f t="shared" si="2"/>
        <v>23</v>
      </c>
      <c r="J11" s="60">
        <f>VLOOKUP($A11,'Return Data'!$B$7:$R$2292,13,0)</f>
        <v>-7.9397000000000002</v>
      </c>
      <c r="K11" s="61">
        <f t="shared" si="3"/>
        <v>24</v>
      </c>
      <c r="L11" s="60">
        <f>VLOOKUP($A11,'Return Data'!$B$7:$R$2292,17,0)</f>
        <v>16.192799999999998</v>
      </c>
      <c r="M11" s="61">
        <f t="shared" si="4"/>
        <v>24</v>
      </c>
      <c r="N11" s="60">
        <f>VLOOKUP($A11,'Return Data'!$B$7:$R$2292,14,0)</f>
        <v>16.024899999999999</v>
      </c>
      <c r="O11" s="61">
        <f t="shared" si="5"/>
        <v>23</v>
      </c>
      <c r="P11" s="60">
        <f>VLOOKUP($A11,'Return Data'!$B$7:$R$2292,15,0)</f>
        <v>9.7706999999999997</v>
      </c>
      <c r="Q11" s="61">
        <f t="shared" si="6"/>
        <v>17</v>
      </c>
      <c r="R11" s="60">
        <f>VLOOKUP($A11,'Return Data'!$B$7:$R$2292,16,0)</f>
        <v>14.520200000000001</v>
      </c>
      <c r="S11" s="62">
        <f t="shared" si="7"/>
        <v>16</v>
      </c>
    </row>
    <row r="12" spans="1:20" x14ac:dyDescent="0.3">
      <c r="A12" s="58" t="s">
        <v>1090</v>
      </c>
      <c r="B12" s="59">
        <f>VLOOKUP($A12,'Return Data'!$B$7:$R$2292,3,0)</f>
        <v>44881</v>
      </c>
      <c r="C12" s="60">
        <f>VLOOKUP($A12,'Return Data'!$B$7:$R$2292,4,0)</f>
        <v>53.222000000000001</v>
      </c>
      <c r="D12" s="60">
        <f>VLOOKUP($A12,'Return Data'!$B$7:$R$2292,10,0)</f>
        <v>1.4661</v>
      </c>
      <c r="E12" s="61">
        <f t="shared" si="0"/>
        <v>7</v>
      </c>
      <c r="F12" s="60">
        <f>VLOOKUP($A12,'Return Data'!$B$7:$R$2292,11,0)</f>
        <v>17.141300000000001</v>
      </c>
      <c r="G12" s="61">
        <f t="shared" si="1"/>
        <v>5</v>
      </c>
      <c r="H12" s="60">
        <f>VLOOKUP($A12,'Return Data'!$B$7:$R$2292,12,0)</f>
        <v>9.1464999999999996</v>
      </c>
      <c r="I12" s="61">
        <f t="shared" si="2"/>
        <v>6</v>
      </c>
      <c r="J12" s="60">
        <f>VLOOKUP($A12,'Return Data'!$B$7:$R$2292,13,0)</f>
        <v>0.96560000000000001</v>
      </c>
      <c r="K12" s="61">
        <f t="shared" si="3"/>
        <v>7</v>
      </c>
      <c r="L12" s="60">
        <f>VLOOKUP($A12,'Return Data'!$B$7:$R$2292,17,0)</f>
        <v>31.940999999999999</v>
      </c>
      <c r="M12" s="61">
        <f t="shared" si="4"/>
        <v>5</v>
      </c>
      <c r="N12" s="60">
        <f>VLOOKUP($A12,'Return Data'!$B$7:$R$2292,14,0)</f>
        <v>25.858799999999999</v>
      </c>
      <c r="O12" s="61">
        <f t="shared" si="5"/>
        <v>4</v>
      </c>
      <c r="P12" s="60">
        <f>VLOOKUP($A12,'Return Data'!$B$7:$R$2292,15,0)</f>
        <v>13.9834</v>
      </c>
      <c r="Q12" s="61">
        <f t="shared" si="6"/>
        <v>6</v>
      </c>
      <c r="R12" s="60">
        <f>VLOOKUP($A12,'Return Data'!$B$7:$R$2292,16,0)</f>
        <v>11.8733</v>
      </c>
      <c r="S12" s="62">
        <f t="shared" si="7"/>
        <v>21</v>
      </c>
    </row>
    <row r="13" spans="1:20" x14ac:dyDescent="0.3">
      <c r="A13" s="58" t="s">
        <v>1091</v>
      </c>
      <c r="B13" s="59">
        <f>VLOOKUP($A13,'Return Data'!$B$7:$R$2292,3,0)</f>
        <v>44881</v>
      </c>
      <c r="C13" s="60">
        <f>VLOOKUP($A13,'Return Data'!$B$7:$R$2292,4,0)</f>
        <v>1532.1195</v>
      </c>
      <c r="D13" s="60">
        <f>VLOOKUP($A13,'Return Data'!$B$7:$R$2292,10,0)</f>
        <v>1.3969</v>
      </c>
      <c r="E13" s="61">
        <f t="shared" si="0"/>
        <v>8</v>
      </c>
      <c r="F13" s="60">
        <f>VLOOKUP($A13,'Return Data'!$B$7:$R$2292,11,0)</f>
        <v>18.185500000000001</v>
      </c>
      <c r="G13" s="61">
        <f t="shared" si="1"/>
        <v>3</v>
      </c>
      <c r="H13" s="60">
        <f>VLOOKUP($A13,'Return Data'!$B$7:$R$2292,12,0)</f>
        <v>7.0727000000000002</v>
      </c>
      <c r="I13" s="61">
        <f t="shared" si="2"/>
        <v>11</v>
      </c>
      <c r="J13" s="60">
        <f>VLOOKUP($A13,'Return Data'!$B$7:$R$2292,13,0)</f>
        <v>-3.9811000000000001</v>
      </c>
      <c r="K13" s="61">
        <f t="shared" si="3"/>
        <v>19</v>
      </c>
      <c r="L13" s="60">
        <f>VLOOKUP($A13,'Return Data'!$B$7:$R$2292,17,0)</f>
        <v>22.5914</v>
      </c>
      <c r="M13" s="61">
        <f t="shared" si="4"/>
        <v>20</v>
      </c>
      <c r="N13" s="60">
        <f>VLOOKUP($A13,'Return Data'!$B$7:$R$2292,14,0)</f>
        <v>17.2392</v>
      </c>
      <c r="O13" s="61">
        <f t="shared" si="5"/>
        <v>21</v>
      </c>
      <c r="P13" s="60">
        <f>VLOOKUP($A13,'Return Data'!$B$7:$R$2292,15,0)</f>
        <v>10.004099999999999</v>
      </c>
      <c r="Q13" s="61">
        <f t="shared" si="6"/>
        <v>16</v>
      </c>
      <c r="R13" s="60">
        <f>VLOOKUP($A13,'Return Data'!$B$7:$R$2292,16,0)</f>
        <v>18.963000000000001</v>
      </c>
      <c r="S13" s="62">
        <f t="shared" si="7"/>
        <v>7</v>
      </c>
    </row>
    <row r="14" spans="1:20" x14ac:dyDescent="0.3">
      <c r="A14" s="58" t="s">
        <v>1093</v>
      </c>
      <c r="B14" s="59">
        <f>VLOOKUP($A14,'Return Data'!$B$7:$R$2292,3,0)</f>
        <v>44881</v>
      </c>
      <c r="C14" s="60">
        <f>VLOOKUP($A14,'Return Data'!$B$7:$R$2292,4,0)</f>
        <v>101.005</v>
      </c>
      <c r="D14" s="60">
        <f>VLOOKUP($A14,'Return Data'!$B$7:$R$2292,10,0)</f>
        <v>4.0419999999999998</v>
      </c>
      <c r="E14" s="61">
        <f t="shared" si="0"/>
        <v>3</v>
      </c>
      <c r="F14" s="60">
        <f>VLOOKUP($A14,'Return Data'!$B$7:$R$2292,11,0)</f>
        <v>19.8033</v>
      </c>
      <c r="G14" s="61">
        <f t="shared" si="1"/>
        <v>2</v>
      </c>
      <c r="H14" s="60">
        <f>VLOOKUP($A14,'Return Data'!$B$7:$R$2292,12,0)</f>
        <v>12.224</v>
      </c>
      <c r="I14" s="61">
        <f t="shared" si="2"/>
        <v>3</v>
      </c>
      <c r="J14" s="60">
        <f>VLOOKUP($A14,'Return Data'!$B$7:$R$2292,13,0)</f>
        <v>6.8440000000000003</v>
      </c>
      <c r="K14" s="61">
        <f t="shared" si="3"/>
        <v>3</v>
      </c>
      <c r="L14" s="60">
        <f>VLOOKUP($A14,'Return Data'!$B$7:$R$2292,17,0)</f>
        <v>31.4329</v>
      </c>
      <c r="M14" s="61">
        <f t="shared" si="4"/>
        <v>9</v>
      </c>
      <c r="N14" s="60">
        <f>VLOOKUP($A14,'Return Data'!$B$7:$R$2292,14,0)</f>
        <v>24.158200000000001</v>
      </c>
      <c r="O14" s="61">
        <f t="shared" si="5"/>
        <v>10</v>
      </c>
      <c r="P14" s="60">
        <f>VLOOKUP($A14,'Return Data'!$B$7:$R$2292,15,0)</f>
        <v>12.226100000000001</v>
      </c>
      <c r="Q14" s="61">
        <f t="shared" si="6"/>
        <v>11</v>
      </c>
      <c r="R14" s="60">
        <f>VLOOKUP($A14,'Return Data'!$B$7:$R$2292,16,0)</f>
        <v>16.1967</v>
      </c>
      <c r="S14" s="62">
        <f t="shared" si="7"/>
        <v>13</v>
      </c>
    </row>
    <row r="15" spans="1:20" x14ac:dyDescent="0.3">
      <c r="A15" s="58" t="s">
        <v>1095</v>
      </c>
      <c r="B15" s="59">
        <f>VLOOKUP($A15,'Return Data'!$B$7:$R$2292,3,0)</f>
        <v>44881</v>
      </c>
      <c r="C15" s="60">
        <f>VLOOKUP($A15,'Return Data'!$B$7:$R$2292,4,0)</f>
        <v>168.45</v>
      </c>
      <c r="D15" s="60">
        <f>VLOOKUP($A15,'Return Data'!$B$7:$R$2292,10,0)</f>
        <v>2.5632999999999999</v>
      </c>
      <c r="E15" s="61">
        <f t="shared" si="0"/>
        <v>5</v>
      </c>
      <c r="F15" s="60">
        <f>VLOOKUP($A15,'Return Data'!$B$7:$R$2292,11,0)</f>
        <v>16.646999999999998</v>
      </c>
      <c r="G15" s="61">
        <f t="shared" si="1"/>
        <v>6</v>
      </c>
      <c r="H15" s="60">
        <f>VLOOKUP($A15,'Return Data'!$B$7:$R$2292,12,0)</f>
        <v>7.9946000000000002</v>
      </c>
      <c r="I15" s="61">
        <f t="shared" si="2"/>
        <v>9</v>
      </c>
      <c r="J15" s="60">
        <f>VLOOKUP($A15,'Return Data'!$B$7:$R$2292,13,0)</f>
        <v>-0.84760000000000002</v>
      </c>
      <c r="K15" s="61">
        <f t="shared" si="3"/>
        <v>10</v>
      </c>
      <c r="L15" s="60">
        <f>VLOOKUP($A15,'Return Data'!$B$7:$R$2292,17,0)</f>
        <v>30.781400000000001</v>
      </c>
      <c r="M15" s="61">
        <f t="shared" si="4"/>
        <v>11</v>
      </c>
      <c r="N15" s="60">
        <f>VLOOKUP($A15,'Return Data'!$B$7:$R$2292,14,0)</f>
        <v>21.593399999999999</v>
      </c>
      <c r="O15" s="61">
        <f t="shared" si="5"/>
        <v>14</v>
      </c>
      <c r="P15" s="60">
        <f>VLOOKUP($A15,'Return Data'!$B$7:$R$2292,15,0)</f>
        <v>11.2905</v>
      </c>
      <c r="Q15" s="61">
        <f t="shared" si="6"/>
        <v>14</v>
      </c>
      <c r="R15" s="60">
        <f>VLOOKUP($A15,'Return Data'!$B$7:$R$2292,16,0)</f>
        <v>16.922899999999998</v>
      </c>
      <c r="S15" s="62">
        <f t="shared" si="7"/>
        <v>11</v>
      </c>
    </row>
    <row r="16" spans="1:20" x14ac:dyDescent="0.3">
      <c r="A16" s="58" t="s">
        <v>1097</v>
      </c>
      <c r="B16" s="59">
        <f>VLOOKUP($A16,'Return Data'!$B$7:$R$2292,3,0)</f>
        <v>44881</v>
      </c>
      <c r="C16" s="60">
        <f>VLOOKUP($A16,'Return Data'!$B$7:$R$2292,4,0)</f>
        <v>17.09</v>
      </c>
      <c r="D16" s="60">
        <f>VLOOKUP($A16,'Return Data'!$B$7:$R$2292,10,0)</f>
        <v>-0.23350000000000001</v>
      </c>
      <c r="E16" s="61">
        <f t="shared" si="0"/>
        <v>20</v>
      </c>
      <c r="F16" s="60">
        <f>VLOOKUP($A16,'Return Data'!$B$7:$R$2292,11,0)</f>
        <v>15.1617</v>
      </c>
      <c r="G16" s="61">
        <f t="shared" si="1"/>
        <v>11</v>
      </c>
      <c r="H16" s="60">
        <f>VLOOKUP($A16,'Return Data'!$B$7:$R$2292,12,0)</f>
        <v>3.3252999999999999</v>
      </c>
      <c r="I16" s="61">
        <f t="shared" si="2"/>
        <v>21</v>
      </c>
      <c r="J16" s="60">
        <f>VLOOKUP($A16,'Return Data'!$B$7:$R$2292,13,0)</f>
        <v>-7.17</v>
      </c>
      <c r="K16" s="61">
        <f t="shared" si="3"/>
        <v>23</v>
      </c>
      <c r="L16" s="60">
        <f>VLOOKUP($A16,'Return Data'!$B$7:$R$2292,17,0)</f>
        <v>21.491199999999999</v>
      </c>
      <c r="M16" s="61">
        <f t="shared" si="4"/>
        <v>22</v>
      </c>
      <c r="N16" s="60">
        <f>VLOOKUP($A16,'Return Data'!$B$7:$R$2292,14,0)</f>
        <v>18.580200000000001</v>
      </c>
      <c r="O16" s="61">
        <f t="shared" si="5"/>
        <v>19</v>
      </c>
      <c r="P16" s="60">
        <f>VLOOKUP($A16,'Return Data'!$B$7:$R$2292,15,0)</f>
        <v>7.8312999999999997</v>
      </c>
      <c r="Q16" s="61">
        <f t="shared" si="6"/>
        <v>20</v>
      </c>
      <c r="R16" s="60">
        <f>VLOOKUP($A16,'Return Data'!$B$7:$R$2292,16,0)</f>
        <v>9.6609999999999996</v>
      </c>
      <c r="S16" s="62">
        <f t="shared" si="7"/>
        <v>23</v>
      </c>
    </row>
    <row r="17" spans="1:19" x14ac:dyDescent="0.3">
      <c r="A17" s="58" t="s">
        <v>1099</v>
      </c>
      <c r="B17" s="59">
        <f>VLOOKUP($A17,'Return Data'!$B$7:$R$2292,3,0)</f>
        <v>44881</v>
      </c>
      <c r="C17" s="60">
        <f>VLOOKUP($A17,'Return Data'!$B$7:$R$2292,4,0)</f>
        <v>89.7</v>
      </c>
      <c r="D17" s="60">
        <f>VLOOKUP($A17,'Return Data'!$B$7:$R$2292,10,0)</f>
        <v>3.0916000000000001</v>
      </c>
      <c r="E17" s="61">
        <f t="shared" si="0"/>
        <v>4</v>
      </c>
      <c r="F17" s="60">
        <f>VLOOKUP($A17,'Return Data'!$B$7:$R$2292,11,0)</f>
        <v>16.116499999999998</v>
      </c>
      <c r="G17" s="61">
        <f t="shared" si="1"/>
        <v>7</v>
      </c>
      <c r="H17" s="60">
        <f>VLOOKUP($A17,'Return Data'!$B$7:$R$2292,12,0)</f>
        <v>5.6536999999999997</v>
      </c>
      <c r="I17" s="61">
        <f t="shared" si="2"/>
        <v>16</v>
      </c>
      <c r="J17" s="60">
        <f>VLOOKUP($A17,'Return Data'!$B$7:$R$2292,13,0)</f>
        <v>-1.3418000000000001</v>
      </c>
      <c r="K17" s="61">
        <f t="shared" si="3"/>
        <v>14</v>
      </c>
      <c r="L17" s="60">
        <f>VLOOKUP($A17,'Return Data'!$B$7:$R$2292,17,0)</f>
        <v>26.2043</v>
      </c>
      <c r="M17" s="61">
        <f t="shared" si="4"/>
        <v>17</v>
      </c>
      <c r="N17" s="60">
        <f>VLOOKUP($A17,'Return Data'!$B$7:$R$2292,14,0)</f>
        <v>22.185300000000002</v>
      </c>
      <c r="O17" s="61">
        <f t="shared" si="5"/>
        <v>13</v>
      </c>
      <c r="P17" s="60">
        <f>VLOOKUP($A17,'Return Data'!$B$7:$R$2292,15,0)</f>
        <v>13.536300000000001</v>
      </c>
      <c r="Q17" s="61">
        <f t="shared" si="6"/>
        <v>8</v>
      </c>
      <c r="R17" s="60">
        <f>VLOOKUP($A17,'Return Data'!$B$7:$R$2292,16,0)</f>
        <v>15.111700000000001</v>
      </c>
      <c r="S17" s="62">
        <f t="shared" si="7"/>
        <v>15</v>
      </c>
    </row>
    <row r="18" spans="1:19" x14ac:dyDescent="0.3">
      <c r="A18" s="58" t="s">
        <v>1101</v>
      </c>
      <c r="B18" s="59">
        <f>VLOOKUP($A18,'Return Data'!$B$7:$R$2292,3,0)</f>
        <v>44881</v>
      </c>
      <c r="C18" s="60">
        <f>VLOOKUP($A18,'Return Data'!$B$7:$R$2292,4,0)</f>
        <v>76.378</v>
      </c>
      <c r="D18" s="60">
        <f>VLOOKUP($A18,'Return Data'!$B$7:$R$2292,10,0)</f>
        <v>0.60329999999999995</v>
      </c>
      <c r="E18" s="61">
        <f t="shared" si="0"/>
        <v>14</v>
      </c>
      <c r="F18" s="60">
        <f>VLOOKUP($A18,'Return Data'!$B$7:$R$2292,11,0)</f>
        <v>14.982100000000001</v>
      </c>
      <c r="G18" s="61">
        <f t="shared" si="1"/>
        <v>13</v>
      </c>
      <c r="H18" s="60">
        <f>VLOOKUP($A18,'Return Data'!$B$7:$R$2292,12,0)</f>
        <v>9.1768999999999998</v>
      </c>
      <c r="I18" s="61">
        <f t="shared" si="2"/>
        <v>5</v>
      </c>
      <c r="J18" s="60">
        <f>VLOOKUP($A18,'Return Data'!$B$7:$R$2292,13,0)</f>
        <v>2.9076</v>
      </c>
      <c r="K18" s="61">
        <f t="shared" si="3"/>
        <v>4</v>
      </c>
      <c r="L18" s="60">
        <f>VLOOKUP($A18,'Return Data'!$B$7:$R$2292,17,0)</f>
        <v>31.800599999999999</v>
      </c>
      <c r="M18" s="61">
        <f t="shared" si="4"/>
        <v>6</v>
      </c>
      <c r="N18" s="60">
        <f>VLOOKUP($A18,'Return Data'!$B$7:$R$2292,14,0)</f>
        <v>24.797000000000001</v>
      </c>
      <c r="O18" s="61">
        <f t="shared" si="5"/>
        <v>6</v>
      </c>
      <c r="P18" s="60">
        <f>VLOOKUP($A18,'Return Data'!$B$7:$R$2292,15,0)</f>
        <v>14.228999999999999</v>
      </c>
      <c r="Q18" s="61">
        <f t="shared" si="6"/>
        <v>5</v>
      </c>
      <c r="R18" s="60">
        <f>VLOOKUP($A18,'Return Data'!$B$7:$R$2292,16,0)</f>
        <v>13.8786</v>
      </c>
      <c r="S18" s="62">
        <f t="shared" si="7"/>
        <v>17</v>
      </c>
    </row>
    <row r="19" spans="1:19" x14ac:dyDescent="0.3">
      <c r="A19" s="58" t="s">
        <v>1104</v>
      </c>
      <c r="B19" s="59">
        <f>VLOOKUP($A19,'Return Data'!$B$7:$R$2292,3,0)</f>
        <v>44881</v>
      </c>
      <c r="C19" s="60">
        <f>VLOOKUP($A19,'Return Data'!$B$7:$R$2292,4,0)</f>
        <v>206.91</v>
      </c>
      <c r="D19" s="60">
        <f>VLOOKUP($A19,'Return Data'!$B$7:$R$2292,10,0)</f>
        <v>-6.2799999999999995E-2</v>
      </c>
      <c r="E19" s="61">
        <f t="shared" si="0"/>
        <v>18</v>
      </c>
      <c r="F19" s="60">
        <f>VLOOKUP($A19,'Return Data'!$B$7:$R$2292,11,0)</f>
        <v>11.547800000000001</v>
      </c>
      <c r="G19" s="61">
        <f t="shared" si="1"/>
        <v>22</v>
      </c>
      <c r="H19" s="60">
        <f>VLOOKUP($A19,'Return Data'!$B$7:$R$2292,12,0)</f>
        <v>4.6162000000000001</v>
      </c>
      <c r="I19" s="61">
        <f t="shared" si="2"/>
        <v>19</v>
      </c>
      <c r="J19" s="60">
        <f>VLOOKUP($A19,'Return Data'!$B$7:$R$2292,13,0)</f>
        <v>-4.1062000000000003</v>
      </c>
      <c r="K19" s="61">
        <f t="shared" si="3"/>
        <v>20</v>
      </c>
      <c r="L19" s="60">
        <f>VLOOKUP($A19,'Return Data'!$B$7:$R$2292,17,0)</f>
        <v>20.6053</v>
      </c>
      <c r="M19" s="61">
        <f t="shared" si="4"/>
        <v>23</v>
      </c>
      <c r="N19" s="60">
        <f>VLOOKUP($A19,'Return Data'!$B$7:$R$2292,14,0)</f>
        <v>16.6723</v>
      </c>
      <c r="O19" s="61">
        <f t="shared" si="5"/>
        <v>22</v>
      </c>
      <c r="P19" s="60">
        <f>VLOOKUP($A19,'Return Data'!$B$7:$R$2292,15,0)</f>
        <v>7.5667</v>
      </c>
      <c r="Q19" s="61">
        <f t="shared" si="6"/>
        <v>21</v>
      </c>
      <c r="R19" s="60">
        <f>VLOOKUP($A19,'Return Data'!$B$7:$R$2292,16,0)</f>
        <v>18.024100000000001</v>
      </c>
      <c r="S19" s="62">
        <f t="shared" si="7"/>
        <v>9</v>
      </c>
    </row>
    <row r="20" spans="1:19" x14ac:dyDescent="0.3">
      <c r="A20" s="58" t="s">
        <v>1106</v>
      </c>
      <c r="B20" s="59">
        <f>VLOOKUP($A20,'Return Data'!$B$7:$R$2292,3,0)</f>
        <v>44881</v>
      </c>
      <c r="C20" s="60">
        <f>VLOOKUP($A20,'Return Data'!$B$7:$R$2292,4,0)</f>
        <v>17.710100000000001</v>
      </c>
      <c r="D20" s="60">
        <f>VLOOKUP($A20,'Return Data'!$B$7:$R$2292,10,0)</f>
        <v>0.2145</v>
      </c>
      <c r="E20" s="61">
        <f t="shared" si="0"/>
        <v>16</v>
      </c>
      <c r="F20" s="60">
        <f>VLOOKUP($A20,'Return Data'!$B$7:$R$2292,11,0)</f>
        <v>12.4801</v>
      </c>
      <c r="G20" s="61">
        <f t="shared" si="1"/>
        <v>21</v>
      </c>
      <c r="H20" s="60">
        <f>VLOOKUP($A20,'Return Data'!$B$7:$R$2292,12,0)</f>
        <v>4.6863000000000001</v>
      </c>
      <c r="I20" s="61">
        <f t="shared" si="2"/>
        <v>18</v>
      </c>
      <c r="J20" s="60">
        <f>VLOOKUP($A20,'Return Data'!$B$7:$R$2292,13,0)</f>
        <v>-1.2149000000000001</v>
      </c>
      <c r="K20" s="61">
        <f t="shared" si="3"/>
        <v>12</v>
      </c>
      <c r="L20" s="60">
        <f>VLOOKUP($A20,'Return Data'!$B$7:$R$2292,17,0)</f>
        <v>30.724</v>
      </c>
      <c r="M20" s="61">
        <f t="shared" si="4"/>
        <v>12</v>
      </c>
      <c r="N20" s="60">
        <f>VLOOKUP($A20,'Return Data'!$B$7:$R$2292,14,0)</f>
        <v>22.198399999999999</v>
      </c>
      <c r="O20" s="61">
        <f t="shared" si="5"/>
        <v>12</v>
      </c>
      <c r="P20" s="60"/>
      <c r="Q20" s="61"/>
      <c r="R20" s="60">
        <f>VLOOKUP($A20,'Return Data'!$B$7:$R$2292,16,0)</f>
        <v>12.652900000000001</v>
      </c>
      <c r="S20" s="62">
        <f t="shared" si="7"/>
        <v>19</v>
      </c>
    </row>
    <row r="21" spans="1:19" x14ac:dyDescent="0.3">
      <c r="A21" s="58" t="s">
        <v>1108</v>
      </c>
      <c r="B21" s="59">
        <f>VLOOKUP($A21,'Return Data'!$B$7:$R$2292,3,0)</f>
        <v>44881</v>
      </c>
      <c r="C21" s="60">
        <f>VLOOKUP($A21,'Return Data'!$B$7:$R$2292,4,0)</f>
        <v>21.672000000000001</v>
      </c>
      <c r="D21" s="60">
        <f>VLOOKUP($A21,'Return Data'!$B$7:$R$2292,10,0)</f>
        <v>0.28689999999999999</v>
      </c>
      <c r="E21" s="61">
        <f t="shared" si="0"/>
        <v>15</v>
      </c>
      <c r="F21" s="60">
        <f>VLOOKUP($A21,'Return Data'!$B$7:$R$2292,11,0)</f>
        <v>14.7395</v>
      </c>
      <c r="G21" s="61">
        <f t="shared" si="1"/>
        <v>14</v>
      </c>
      <c r="H21" s="60">
        <f>VLOOKUP($A21,'Return Data'!$B$7:$R$2292,12,0)</f>
        <v>6.5696000000000003</v>
      </c>
      <c r="I21" s="61">
        <f t="shared" si="2"/>
        <v>12</v>
      </c>
      <c r="J21" s="60">
        <f>VLOOKUP($A21,'Return Data'!$B$7:$R$2292,13,0)</f>
        <v>-0.25769999999999998</v>
      </c>
      <c r="K21" s="61">
        <f t="shared" si="3"/>
        <v>9</v>
      </c>
      <c r="L21" s="60">
        <f>VLOOKUP($A21,'Return Data'!$B$7:$R$2292,17,0)</f>
        <v>31.566099999999999</v>
      </c>
      <c r="M21" s="61">
        <f t="shared" si="4"/>
        <v>8</v>
      </c>
      <c r="N21" s="60">
        <f>VLOOKUP($A21,'Return Data'!$B$7:$R$2292,14,0)</f>
        <v>25.4251</v>
      </c>
      <c r="O21" s="61">
        <f t="shared" si="5"/>
        <v>5</v>
      </c>
      <c r="P21" s="60"/>
      <c r="Q21" s="61"/>
      <c r="R21" s="60">
        <f>VLOOKUP($A21,'Return Data'!$B$7:$R$2292,16,0)</f>
        <v>26.3749</v>
      </c>
      <c r="S21" s="62">
        <f t="shared" si="7"/>
        <v>2</v>
      </c>
    </row>
    <row r="22" spans="1:19" x14ac:dyDescent="0.3">
      <c r="A22" s="58" t="s">
        <v>2055</v>
      </c>
      <c r="B22" s="59">
        <f>VLOOKUP($A22,'Return Data'!$B$7:$R$2292,3,0)</f>
        <v>44881</v>
      </c>
      <c r="C22" s="60">
        <f>VLOOKUP($A22,'Return Data'!$B$7:$R$2292,4,0)</f>
        <v>51.311700000000002</v>
      </c>
      <c r="D22" s="60">
        <f>VLOOKUP($A22,'Return Data'!$B$7:$R$2292,10,0)</f>
        <v>5.2610000000000001</v>
      </c>
      <c r="E22" s="61">
        <f t="shared" si="0"/>
        <v>2</v>
      </c>
      <c r="F22" s="60">
        <f>VLOOKUP($A22,'Return Data'!$B$7:$R$2292,11,0)</f>
        <v>20.033799999999999</v>
      </c>
      <c r="G22" s="61">
        <f t="shared" si="1"/>
        <v>1</v>
      </c>
      <c r="H22" s="60">
        <f>VLOOKUP($A22,'Return Data'!$B$7:$R$2292,12,0)</f>
        <v>15.4351</v>
      </c>
      <c r="I22" s="61">
        <f t="shared" si="2"/>
        <v>1</v>
      </c>
      <c r="J22" s="60">
        <f>VLOOKUP($A22,'Return Data'!$B$7:$R$2292,13,0)</f>
        <v>11.7517</v>
      </c>
      <c r="K22" s="61">
        <f t="shared" si="3"/>
        <v>1</v>
      </c>
      <c r="L22" s="60">
        <f>VLOOKUP($A22,'Return Data'!$B$7:$R$2292,17,0)</f>
        <v>39.333100000000002</v>
      </c>
      <c r="M22" s="61">
        <f t="shared" si="4"/>
        <v>2</v>
      </c>
      <c r="N22" s="60">
        <f>VLOOKUP($A22,'Return Data'!$B$7:$R$2292,14,0)</f>
        <v>24.3733</v>
      </c>
      <c r="O22" s="61">
        <f t="shared" ref="O22:O29" si="8">RANK(N22,N$8:N$31,0)</f>
        <v>9</v>
      </c>
      <c r="P22" s="60">
        <f>VLOOKUP($A22,'Return Data'!$B$7:$R$2292,15,0)</f>
        <v>14.6516</v>
      </c>
      <c r="Q22" s="61">
        <f t="shared" ref="Q22:Q29" si="9">RANK(P22,P$8:P$31,0)</f>
        <v>4</v>
      </c>
      <c r="R22" s="60">
        <f>VLOOKUP($A22,'Return Data'!$B$7:$R$2292,16,0)</f>
        <v>20.597799999999999</v>
      </c>
      <c r="S22" s="62">
        <f t="shared" si="7"/>
        <v>6</v>
      </c>
    </row>
    <row r="23" spans="1:19" x14ac:dyDescent="0.3">
      <c r="A23" s="58" t="s">
        <v>1109</v>
      </c>
      <c r="B23" s="59">
        <f>VLOOKUP($A23,'Return Data'!$B$7:$R$2292,3,0)</f>
        <v>44881</v>
      </c>
      <c r="C23" s="60">
        <f>VLOOKUP($A23,'Return Data'!$B$7:$R$2292,4,0)</f>
        <v>2160.5209</v>
      </c>
      <c r="D23" s="60">
        <f>VLOOKUP($A23,'Return Data'!$B$7:$R$2292,10,0)</f>
        <v>1.2030000000000001</v>
      </c>
      <c r="E23" s="61">
        <f t="shared" si="0"/>
        <v>9</v>
      </c>
      <c r="F23" s="60">
        <f>VLOOKUP($A23,'Return Data'!$B$7:$R$2292,11,0)</f>
        <v>15.2133</v>
      </c>
      <c r="G23" s="61">
        <f t="shared" si="1"/>
        <v>10</v>
      </c>
      <c r="H23" s="60">
        <f>VLOOKUP($A23,'Return Data'!$B$7:$R$2292,12,0)</f>
        <v>7.9976000000000003</v>
      </c>
      <c r="I23" s="61">
        <f t="shared" si="2"/>
        <v>8</v>
      </c>
      <c r="J23" s="60">
        <f>VLOOKUP($A23,'Return Data'!$B$7:$R$2292,13,0)</f>
        <v>0.47020000000000001</v>
      </c>
      <c r="K23" s="61">
        <f t="shared" si="3"/>
        <v>8</v>
      </c>
      <c r="L23" s="60">
        <f>VLOOKUP($A23,'Return Data'!$B$7:$R$2292,17,0)</f>
        <v>31.666499999999999</v>
      </c>
      <c r="M23" s="61">
        <f t="shared" si="4"/>
        <v>7</v>
      </c>
      <c r="N23" s="60">
        <f>VLOOKUP($A23,'Return Data'!$B$7:$R$2292,14,0)</f>
        <v>24.7729</v>
      </c>
      <c r="O23" s="61">
        <f t="shared" si="8"/>
        <v>7</v>
      </c>
      <c r="P23" s="60">
        <f>VLOOKUP($A23,'Return Data'!$B$7:$R$2292,15,0)</f>
        <v>13.8256</v>
      </c>
      <c r="Q23" s="61">
        <f t="shared" si="9"/>
        <v>7</v>
      </c>
      <c r="R23" s="60">
        <f>VLOOKUP($A23,'Return Data'!$B$7:$R$2292,16,0)</f>
        <v>21.916799999999999</v>
      </c>
      <c r="S23" s="62">
        <f t="shared" si="7"/>
        <v>4</v>
      </c>
    </row>
    <row r="24" spans="1:19" x14ac:dyDescent="0.3">
      <c r="A24" s="58" t="s">
        <v>1112</v>
      </c>
      <c r="B24" s="59">
        <f>VLOOKUP($A24,'Return Data'!$B$7:$R$2292,3,0)</f>
        <v>44881</v>
      </c>
      <c r="C24" s="60">
        <f>VLOOKUP($A24,'Return Data'!$B$7:$R$2292,4,0)</f>
        <v>44.35</v>
      </c>
      <c r="D24" s="60">
        <f>VLOOKUP($A24,'Return Data'!$B$7:$R$2292,10,0)</f>
        <v>-0.4713</v>
      </c>
      <c r="E24" s="61">
        <f t="shared" si="0"/>
        <v>21</v>
      </c>
      <c r="F24" s="60">
        <f>VLOOKUP($A24,'Return Data'!$B$7:$R$2292,11,0)</f>
        <v>15.045400000000001</v>
      </c>
      <c r="G24" s="61">
        <f t="shared" si="1"/>
        <v>12</v>
      </c>
      <c r="H24" s="60">
        <f>VLOOKUP($A24,'Return Data'!$B$7:$R$2292,12,0)</f>
        <v>4.5496999999999996</v>
      </c>
      <c r="I24" s="61">
        <f t="shared" si="2"/>
        <v>20</v>
      </c>
      <c r="J24" s="60">
        <f>VLOOKUP($A24,'Return Data'!$B$7:$R$2292,13,0)</f>
        <v>-1.6848000000000001</v>
      </c>
      <c r="K24" s="61">
        <f t="shared" si="3"/>
        <v>15</v>
      </c>
      <c r="L24" s="60">
        <f>VLOOKUP($A24,'Return Data'!$B$7:$R$2292,17,0)</f>
        <v>36.106699999999996</v>
      </c>
      <c r="M24" s="61">
        <f t="shared" si="4"/>
        <v>4</v>
      </c>
      <c r="N24" s="60">
        <f>VLOOKUP($A24,'Return Data'!$B$7:$R$2292,14,0)</f>
        <v>35.493000000000002</v>
      </c>
      <c r="O24" s="61">
        <f t="shared" si="8"/>
        <v>1</v>
      </c>
      <c r="P24" s="60">
        <f>VLOOKUP($A24,'Return Data'!$B$7:$R$2292,15,0)</f>
        <v>17.7544</v>
      </c>
      <c r="Q24" s="61">
        <f t="shared" si="9"/>
        <v>2</v>
      </c>
      <c r="R24" s="60">
        <f>VLOOKUP($A24,'Return Data'!$B$7:$R$2292,16,0)</f>
        <v>18.0823</v>
      </c>
      <c r="S24" s="62">
        <f t="shared" si="7"/>
        <v>8</v>
      </c>
    </row>
    <row r="25" spans="1:19" x14ac:dyDescent="0.3">
      <c r="A25" s="58" t="s">
        <v>1115</v>
      </c>
      <c r="B25" s="59">
        <f>VLOOKUP($A25,'Return Data'!$B$7:$R$2292,3,0)</f>
        <v>44881</v>
      </c>
      <c r="C25" s="60">
        <f>VLOOKUP($A25,'Return Data'!$B$7:$R$2292,4,0)</f>
        <v>133.64830000000001</v>
      </c>
      <c r="D25" s="60">
        <f>VLOOKUP($A25,'Return Data'!$B$7:$R$2292,10,0)</f>
        <v>5.5876000000000001</v>
      </c>
      <c r="E25" s="61">
        <f t="shared" si="0"/>
        <v>1</v>
      </c>
      <c r="F25" s="60">
        <f>VLOOKUP($A25,'Return Data'!$B$7:$R$2292,11,0)</f>
        <v>16.0184</v>
      </c>
      <c r="G25" s="61">
        <f t="shared" si="1"/>
        <v>9</v>
      </c>
      <c r="H25" s="60">
        <f>VLOOKUP($A25,'Return Data'!$B$7:$R$2292,12,0)</f>
        <v>12.4879</v>
      </c>
      <c r="I25" s="61">
        <f t="shared" si="2"/>
        <v>2</v>
      </c>
      <c r="J25" s="60">
        <f>VLOOKUP($A25,'Return Data'!$B$7:$R$2292,13,0)</f>
        <v>10.4762</v>
      </c>
      <c r="K25" s="61">
        <f t="shared" si="3"/>
        <v>2</v>
      </c>
      <c r="L25" s="60">
        <f>VLOOKUP($A25,'Return Data'!$B$7:$R$2292,17,0)</f>
        <v>41.612699999999997</v>
      </c>
      <c r="M25" s="61">
        <f t="shared" si="4"/>
        <v>1</v>
      </c>
      <c r="N25" s="60">
        <f>VLOOKUP($A25,'Return Data'!$B$7:$R$2292,14,0)</f>
        <v>33.911099999999998</v>
      </c>
      <c r="O25" s="61">
        <f t="shared" si="8"/>
        <v>2</v>
      </c>
      <c r="P25" s="60">
        <f>VLOOKUP($A25,'Return Data'!$B$7:$R$2292,15,0)</f>
        <v>19.7285</v>
      </c>
      <c r="Q25" s="61">
        <f t="shared" si="9"/>
        <v>1</v>
      </c>
      <c r="R25" s="60">
        <f>VLOOKUP($A25,'Return Data'!$B$7:$R$2292,16,0)</f>
        <v>12.6694</v>
      </c>
      <c r="S25" s="62">
        <f t="shared" si="7"/>
        <v>18</v>
      </c>
    </row>
    <row r="26" spans="1:19" x14ac:dyDescent="0.3">
      <c r="A26" s="58" t="s">
        <v>1118</v>
      </c>
      <c r="B26" s="59">
        <f>VLOOKUP($A26,'Return Data'!$B$7:$R$2292,3,0)</f>
        <v>44881</v>
      </c>
      <c r="C26" s="60">
        <f>VLOOKUP($A26,'Return Data'!$B$7:$R$2292,4,0)</f>
        <v>147.41050000000001</v>
      </c>
      <c r="D26" s="60">
        <f>VLOOKUP($A26,'Return Data'!$B$7:$R$2292,10,0)</f>
        <v>-5.6399999999999999E-2</v>
      </c>
      <c r="E26" s="61">
        <f t="shared" si="0"/>
        <v>17</v>
      </c>
      <c r="F26" s="60">
        <f>VLOOKUP($A26,'Return Data'!$B$7:$R$2292,11,0)</f>
        <v>13.253</v>
      </c>
      <c r="G26" s="61">
        <f t="shared" si="1"/>
        <v>18</v>
      </c>
      <c r="H26" s="60">
        <f>VLOOKUP($A26,'Return Data'!$B$7:$R$2292,12,0)</f>
        <v>8.1525999999999996</v>
      </c>
      <c r="I26" s="61">
        <f t="shared" si="2"/>
        <v>7</v>
      </c>
      <c r="J26" s="60">
        <f>VLOOKUP($A26,'Return Data'!$B$7:$R$2292,13,0)</f>
        <v>1.8110999999999999</v>
      </c>
      <c r="K26" s="61">
        <f t="shared" si="3"/>
        <v>5</v>
      </c>
      <c r="L26" s="60">
        <f>VLOOKUP($A26,'Return Data'!$B$7:$R$2292,17,0)</f>
        <v>36.329700000000003</v>
      </c>
      <c r="M26" s="61">
        <f t="shared" si="4"/>
        <v>3</v>
      </c>
      <c r="N26" s="60">
        <f>VLOOKUP($A26,'Return Data'!$B$7:$R$2292,14,0)</f>
        <v>27.897600000000001</v>
      </c>
      <c r="O26" s="61">
        <f t="shared" si="8"/>
        <v>3</v>
      </c>
      <c r="P26" s="60">
        <f>VLOOKUP($A26,'Return Data'!$B$7:$R$2292,15,0)</f>
        <v>13.1106</v>
      </c>
      <c r="Q26" s="61">
        <f t="shared" si="9"/>
        <v>9</v>
      </c>
      <c r="R26" s="60">
        <f>VLOOKUP($A26,'Return Data'!$B$7:$R$2292,16,0)</f>
        <v>16.4712</v>
      </c>
      <c r="S26" s="62">
        <f t="shared" si="7"/>
        <v>12</v>
      </c>
    </row>
    <row r="27" spans="1:19" x14ac:dyDescent="0.3">
      <c r="A27" s="58" t="s">
        <v>2056</v>
      </c>
      <c r="B27" s="59">
        <f>VLOOKUP($A27,'Return Data'!$B$7:$R$2292,3,0)</f>
        <v>44881</v>
      </c>
      <c r="C27" s="60">
        <f>VLOOKUP($A27,'Return Data'!$B$7:$R$2292,4,0)</f>
        <v>747.52</v>
      </c>
      <c r="D27" s="60">
        <f>VLOOKUP($A27,'Return Data'!$B$7:$R$2292,10,0)</f>
        <v>0.89710000000000001</v>
      </c>
      <c r="E27" s="61">
        <f t="shared" si="0"/>
        <v>11</v>
      </c>
      <c r="F27" s="60">
        <f>VLOOKUP($A27,'Return Data'!$B$7:$R$2292,11,0)</f>
        <v>17.616900000000001</v>
      </c>
      <c r="G27" s="61">
        <f t="shared" si="1"/>
        <v>4</v>
      </c>
      <c r="H27" s="60">
        <f>VLOOKUP($A27,'Return Data'!$B$7:$R$2292,12,0)</f>
        <v>9.2187000000000001</v>
      </c>
      <c r="I27" s="61">
        <f t="shared" si="2"/>
        <v>4</v>
      </c>
      <c r="J27" s="60">
        <f>VLOOKUP($A27,'Return Data'!$B$7:$R$2292,13,0)</f>
        <v>1.0313000000000001</v>
      </c>
      <c r="K27" s="61">
        <f t="shared" si="3"/>
        <v>6</v>
      </c>
      <c r="L27" s="60">
        <f>VLOOKUP($A27,'Return Data'!$B$7:$R$2292,17,0)</f>
        <v>27.6142</v>
      </c>
      <c r="M27" s="61">
        <f t="shared" si="4"/>
        <v>15</v>
      </c>
      <c r="N27" s="60">
        <f>VLOOKUP($A27,'Return Data'!$B$7:$R$2292,14,0)</f>
        <v>18.263000000000002</v>
      </c>
      <c r="O27" s="61">
        <f t="shared" si="8"/>
        <v>20</v>
      </c>
      <c r="P27" s="60">
        <f>VLOOKUP($A27,'Return Data'!$B$7:$R$2292,15,0)</f>
        <v>8.0137999999999998</v>
      </c>
      <c r="Q27" s="61">
        <f t="shared" si="9"/>
        <v>18</v>
      </c>
      <c r="R27" s="60">
        <f>VLOOKUP($A27,'Return Data'!$B$7:$R$2292,16,0)</f>
        <v>23.624300000000002</v>
      </c>
      <c r="S27" s="62">
        <f t="shared" si="7"/>
        <v>3</v>
      </c>
    </row>
    <row r="28" spans="1:19" x14ac:dyDescent="0.3">
      <c r="A28" s="58" t="s">
        <v>1120</v>
      </c>
      <c r="B28" s="59">
        <f>VLOOKUP($A28,'Return Data'!$B$7:$R$2292,3,0)</f>
        <v>44881</v>
      </c>
      <c r="C28" s="60">
        <f>VLOOKUP($A28,'Return Data'!$B$7:$R$2292,4,0)</f>
        <v>248.63720000000001</v>
      </c>
      <c r="D28" s="60">
        <f>VLOOKUP($A28,'Return Data'!$B$7:$R$2292,10,0)</f>
        <v>0.7954</v>
      </c>
      <c r="E28" s="61">
        <f t="shared" si="0"/>
        <v>12</v>
      </c>
      <c r="F28" s="60">
        <f>VLOOKUP($A28,'Return Data'!$B$7:$R$2292,11,0)</f>
        <v>14.198499999999999</v>
      </c>
      <c r="G28" s="61">
        <f t="shared" si="1"/>
        <v>16</v>
      </c>
      <c r="H28" s="60">
        <f>VLOOKUP($A28,'Return Data'!$B$7:$R$2292,12,0)</f>
        <v>5.7488999999999999</v>
      </c>
      <c r="I28" s="61">
        <f t="shared" si="2"/>
        <v>15</v>
      </c>
      <c r="J28" s="60">
        <f>VLOOKUP($A28,'Return Data'!$B$7:$R$2292,13,0)</f>
        <v>-2.3376000000000001</v>
      </c>
      <c r="K28" s="61">
        <f t="shared" si="3"/>
        <v>17</v>
      </c>
      <c r="L28" s="60">
        <f>VLOOKUP($A28,'Return Data'!$B$7:$R$2292,17,0)</f>
        <v>25.761099999999999</v>
      </c>
      <c r="M28" s="61">
        <f t="shared" si="4"/>
        <v>18</v>
      </c>
      <c r="N28" s="60">
        <f>VLOOKUP($A28,'Return Data'!$B$7:$R$2292,14,0)</f>
        <v>21.105799999999999</v>
      </c>
      <c r="O28" s="61">
        <f t="shared" si="8"/>
        <v>15</v>
      </c>
      <c r="P28" s="60">
        <f>VLOOKUP($A28,'Return Data'!$B$7:$R$2292,15,0)</f>
        <v>12.625999999999999</v>
      </c>
      <c r="Q28" s="61">
        <f t="shared" si="9"/>
        <v>10</v>
      </c>
      <c r="R28" s="60">
        <f>VLOOKUP($A28,'Return Data'!$B$7:$R$2292,16,0)</f>
        <v>11.981</v>
      </c>
      <c r="S28" s="62">
        <f t="shared" si="7"/>
        <v>20</v>
      </c>
    </row>
    <row r="29" spans="1:19" x14ac:dyDescent="0.3">
      <c r="A29" s="58" t="s">
        <v>1123</v>
      </c>
      <c r="B29" s="59">
        <f>VLOOKUP($A29,'Return Data'!$B$7:$R$2292,3,0)</f>
        <v>44881</v>
      </c>
      <c r="C29" s="60">
        <f>VLOOKUP($A29,'Return Data'!$B$7:$R$2292,4,0)</f>
        <v>75.16</v>
      </c>
      <c r="D29" s="60">
        <f>VLOOKUP($A29,'Return Data'!$B$7:$R$2292,10,0)</f>
        <v>1.1982999999999999</v>
      </c>
      <c r="E29" s="61">
        <f t="shared" si="0"/>
        <v>10</v>
      </c>
      <c r="F29" s="60">
        <f>VLOOKUP($A29,'Return Data'!$B$7:$R$2292,11,0)</f>
        <v>12.886799999999999</v>
      </c>
      <c r="G29" s="61">
        <f t="shared" si="1"/>
        <v>19</v>
      </c>
      <c r="H29" s="60">
        <f>VLOOKUP($A29,'Return Data'!$B$7:$R$2292,12,0)</f>
        <v>6.5646000000000004</v>
      </c>
      <c r="I29" s="61">
        <f t="shared" si="2"/>
        <v>13</v>
      </c>
      <c r="J29" s="60">
        <f>VLOOKUP($A29,'Return Data'!$B$7:$R$2292,13,0)</f>
        <v>-2.3134999999999999</v>
      </c>
      <c r="K29" s="61">
        <f t="shared" si="3"/>
        <v>16</v>
      </c>
      <c r="L29" s="60">
        <f>VLOOKUP($A29,'Return Data'!$B$7:$R$2292,17,0)</f>
        <v>23.1174</v>
      </c>
      <c r="M29" s="61">
        <f t="shared" si="4"/>
        <v>19</v>
      </c>
      <c r="N29" s="60">
        <f>VLOOKUP($A29,'Return Data'!$B$7:$R$2292,14,0)</f>
        <v>20.343699999999998</v>
      </c>
      <c r="O29" s="61">
        <f t="shared" si="8"/>
        <v>16</v>
      </c>
      <c r="P29" s="60">
        <f>VLOOKUP($A29,'Return Data'!$B$7:$R$2292,15,0)</f>
        <v>11.736499999999999</v>
      </c>
      <c r="Q29" s="61">
        <f t="shared" si="9"/>
        <v>13</v>
      </c>
      <c r="R29" s="60">
        <f>VLOOKUP($A29,'Return Data'!$B$7:$R$2292,16,0)</f>
        <v>7.4100999999999999</v>
      </c>
      <c r="S29" s="62">
        <f t="shared" si="7"/>
        <v>24</v>
      </c>
    </row>
    <row r="30" spans="1:19" x14ac:dyDescent="0.3">
      <c r="A30" s="58" t="s">
        <v>1125</v>
      </c>
      <c r="B30" s="59">
        <f>VLOOKUP($A30,'Return Data'!$B$7:$R$2292,3,0)</f>
        <v>44881</v>
      </c>
      <c r="C30" s="60">
        <f>VLOOKUP($A30,'Return Data'!$B$7:$R$2292,4,0)</f>
        <v>28.61</v>
      </c>
      <c r="D30" s="60">
        <f>VLOOKUP($A30,'Return Data'!$B$7:$R$2292,10,0)</f>
        <v>-0.1047</v>
      </c>
      <c r="E30" s="61">
        <f t="shared" si="0"/>
        <v>19</v>
      </c>
      <c r="F30" s="60">
        <f>VLOOKUP($A30,'Return Data'!$B$7:$R$2292,11,0)</f>
        <v>14.3028</v>
      </c>
      <c r="G30" s="61">
        <f t="shared" si="1"/>
        <v>15</v>
      </c>
      <c r="H30" s="60">
        <f>VLOOKUP($A30,'Return Data'!$B$7:$R$2292,12,0)</f>
        <v>7.1134000000000004</v>
      </c>
      <c r="I30" s="61">
        <f t="shared" si="2"/>
        <v>10</v>
      </c>
      <c r="J30" s="60">
        <f>VLOOKUP($A30,'Return Data'!$B$7:$R$2292,13,0)</f>
        <v>-1.3108</v>
      </c>
      <c r="K30" s="61">
        <f t="shared" si="3"/>
        <v>13</v>
      </c>
      <c r="L30" s="60">
        <f>VLOOKUP($A30,'Return Data'!$B$7:$R$2292,17,0)</f>
        <v>31.372399999999999</v>
      </c>
      <c r="M30" s="61">
        <f>RANK(L30,L$8:L$31,0)</f>
        <v>10</v>
      </c>
      <c r="N30" s="60"/>
      <c r="O30" s="61"/>
      <c r="P30" s="60"/>
      <c r="Q30" s="61"/>
      <c r="R30" s="60">
        <f>VLOOKUP($A30,'Return Data'!$B$7:$R$2292,16,0)</f>
        <v>48.640599999999999</v>
      </c>
      <c r="S30" s="62">
        <f t="shared" si="7"/>
        <v>1</v>
      </c>
    </row>
    <row r="31" spans="1:19" x14ac:dyDescent="0.3">
      <c r="A31" s="58" t="s">
        <v>1799</v>
      </c>
      <c r="B31" s="59">
        <f>VLOOKUP($A31,'Return Data'!$B$7:$R$2292,3,0)</f>
        <v>44881</v>
      </c>
      <c r="C31" s="60">
        <f>VLOOKUP($A31,'Return Data'!$B$7:$R$2292,4,0)</f>
        <v>191.05760000000001</v>
      </c>
      <c r="D31" s="60">
        <f>VLOOKUP($A31,'Return Data'!$B$7:$R$2292,10,0)</f>
        <v>0.65180000000000005</v>
      </c>
      <c r="E31" s="61">
        <f t="shared" si="0"/>
        <v>13</v>
      </c>
      <c r="F31" s="60">
        <f>VLOOKUP($A31,'Return Data'!$B$7:$R$2292,11,0)</f>
        <v>16.028099999999998</v>
      </c>
      <c r="G31" s="61">
        <f t="shared" si="1"/>
        <v>8</v>
      </c>
      <c r="H31" s="60">
        <f>VLOOKUP($A31,'Return Data'!$B$7:$R$2292,12,0)</f>
        <v>5.4954999999999998</v>
      </c>
      <c r="I31" s="61">
        <f t="shared" si="2"/>
        <v>17</v>
      </c>
      <c r="J31" s="60">
        <f>VLOOKUP($A31,'Return Data'!$B$7:$R$2292,13,0)</f>
        <v>-3.0501</v>
      </c>
      <c r="K31" s="61">
        <f t="shared" si="3"/>
        <v>18</v>
      </c>
      <c r="L31" s="60">
        <f>VLOOKUP($A31,'Return Data'!$B$7:$R$2292,17,0)</f>
        <v>27.3127</v>
      </c>
      <c r="M31" s="61">
        <f>RANK(L31,L$8:L$31,0)</f>
        <v>16</v>
      </c>
      <c r="N31" s="60">
        <f>VLOOKUP($A31,'Return Data'!$B$7:$R$2292,14,0)</f>
        <v>24.648700000000002</v>
      </c>
      <c r="O31" s="61">
        <f>RANK(N31,N$8:N$31,0)</f>
        <v>8</v>
      </c>
      <c r="P31" s="60">
        <f>VLOOKUP($A31,'Return Data'!$B$7:$R$2292,15,0)</f>
        <v>11.747299999999999</v>
      </c>
      <c r="Q31" s="61">
        <f>RANK(P31,P$8:P$31,0)</f>
        <v>12</v>
      </c>
      <c r="R31" s="60">
        <f>VLOOKUP($A31,'Return Data'!$B$7:$R$2292,16,0)</f>
        <v>15.517899999999999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1.0743708333333333</v>
      </c>
      <c r="E33" s="69"/>
      <c r="F33" s="70">
        <f>AVERAGE(F8:F31)</f>
        <v>14.901175</v>
      </c>
      <c r="G33" s="69"/>
      <c r="H33" s="70">
        <f>AVERAGE(H8:H31)</f>
        <v>6.8115833333333349</v>
      </c>
      <c r="I33" s="69"/>
      <c r="J33" s="70">
        <f>AVERAGE(J8:J31)</f>
        <v>-0.64545000000000019</v>
      </c>
      <c r="K33" s="69"/>
      <c r="L33" s="70">
        <f>AVERAGE(L8:L31)</f>
        <v>29.023849999999985</v>
      </c>
      <c r="M33" s="69"/>
      <c r="N33" s="70">
        <f>AVERAGE(N8:N31)</f>
        <v>22.957099999999997</v>
      </c>
      <c r="O33" s="69"/>
      <c r="P33" s="70">
        <f>AVERAGE(P8:P31)</f>
        <v>12.288757142857145</v>
      </c>
      <c r="Q33" s="69"/>
      <c r="R33" s="70">
        <f>AVERAGE(R8:R31)</f>
        <v>17.550495833333333</v>
      </c>
      <c r="S33" s="71"/>
    </row>
    <row r="34" spans="1:19" x14ac:dyDescent="0.3">
      <c r="A34" s="68" t="s">
        <v>28</v>
      </c>
      <c r="B34" s="69"/>
      <c r="C34" s="69"/>
      <c r="D34" s="70">
        <f>MIN(D8:D31)</f>
        <v>-2.1286999999999998</v>
      </c>
      <c r="E34" s="69"/>
      <c r="F34" s="70">
        <f>MIN(F8:F31)</f>
        <v>9.8942999999999994</v>
      </c>
      <c r="G34" s="69"/>
      <c r="H34" s="70">
        <f>MIN(H8:H31)</f>
        <v>0.51390000000000002</v>
      </c>
      <c r="I34" s="69"/>
      <c r="J34" s="70">
        <f>MIN(J8:J31)</f>
        <v>-7.9397000000000002</v>
      </c>
      <c r="K34" s="69"/>
      <c r="L34" s="70">
        <f>MIN(L8:L31)</f>
        <v>16.192799999999998</v>
      </c>
      <c r="M34" s="69"/>
      <c r="N34" s="70">
        <f>MIN(N8:N31)</f>
        <v>16.024899999999999</v>
      </c>
      <c r="O34" s="69"/>
      <c r="P34" s="70">
        <f>MIN(P8:P31)</f>
        <v>7.5667</v>
      </c>
      <c r="Q34" s="69"/>
      <c r="R34" s="70">
        <f>MIN(R8:R31)</f>
        <v>7.4100999999999999</v>
      </c>
      <c r="S34" s="71"/>
    </row>
    <row r="35" spans="1:19" ht="15" thickBot="1" x14ac:dyDescent="0.35">
      <c r="A35" s="72" t="s">
        <v>29</v>
      </c>
      <c r="B35" s="73"/>
      <c r="C35" s="73"/>
      <c r="D35" s="74">
        <f>MAX(D8:D31)</f>
        <v>5.5876000000000001</v>
      </c>
      <c r="E35" s="73"/>
      <c r="F35" s="74">
        <f>MAX(F8:F31)</f>
        <v>20.033799999999999</v>
      </c>
      <c r="G35" s="73"/>
      <c r="H35" s="74">
        <f>MAX(H8:H31)</f>
        <v>15.4351</v>
      </c>
      <c r="I35" s="73"/>
      <c r="J35" s="74">
        <f>MAX(J8:J31)</f>
        <v>11.7517</v>
      </c>
      <c r="K35" s="73"/>
      <c r="L35" s="74">
        <f>MAX(L8:L31)</f>
        <v>41.612699999999997</v>
      </c>
      <c r="M35" s="73"/>
      <c r="N35" s="74">
        <f>MAX(N8:N31)</f>
        <v>35.493000000000002</v>
      </c>
      <c r="O35" s="73"/>
      <c r="P35" s="74">
        <f>MAX(P8:P31)</f>
        <v>19.7285</v>
      </c>
      <c r="Q35" s="73"/>
      <c r="R35" s="74">
        <f>MAX(R8:R31)</f>
        <v>48.640599999999999</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44881</v>
      </c>
      <c r="C8" s="60">
        <f>VLOOKUP($A8,'Return Data'!$B$7:$R$2292,4,0)</f>
        <v>1267.0899999999999</v>
      </c>
      <c r="D8" s="60">
        <f>VLOOKUP($A8,'Return Data'!$B$7:$R$2292,10,0)</f>
        <v>3.2968000000000002</v>
      </c>
      <c r="E8" s="61">
        <f t="shared" ref="E8:E39" si="0">RANK(D8,D$8:D$39,0)</f>
        <v>10</v>
      </c>
      <c r="F8" s="60">
        <f>VLOOKUP($A8,'Return Data'!$B$7:$R$2292,11,0)</f>
        <v>14.6792</v>
      </c>
      <c r="G8" s="61">
        <f t="shared" ref="G8:G39" si="1">RANK(F8,F$8:F$39,0)</f>
        <v>21</v>
      </c>
      <c r="H8" s="60">
        <f>VLOOKUP($A8,'Return Data'!$B$7:$R$2292,12,0)</f>
        <v>3.9382000000000001</v>
      </c>
      <c r="I8" s="61">
        <f t="shared" ref="I8:I39" si="2">RANK(H8,H$8:H$39,0)</f>
        <v>20</v>
      </c>
      <c r="J8" s="60">
        <f>VLOOKUP($A8,'Return Data'!$B$7:$R$2292,13,0)</f>
        <v>-1.657</v>
      </c>
      <c r="K8" s="61">
        <f t="shared" ref="K8:K39" si="3">RANK(J8,J$8:J$39,0)</f>
        <v>20</v>
      </c>
      <c r="L8" s="60">
        <f>VLOOKUP($A8,'Return Data'!$B$7:$R$2292,17,0)</f>
        <v>21.322399999999998</v>
      </c>
      <c r="M8" s="61">
        <f t="shared" ref="M8:M39" si="4">RANK(L8,L$8:L$39,0)</f>
        <v>19</v>
      </c>
      <c r="N8" s="60">
        <f>VLOOKUP($A8,'Return Data'!$B$7:$R$2292,14,0)</f>
        <v>17.027799999999999</v>
      </c>
      <c r="O8" s="61">
        <f t="shared" ref="O8:O20" si="5">RANK(N8,N$8:N$39,0)</f>
        <v>17</v>
      </c>
      <c r="P8" s="60">
        <f>VLOOKUP($A8,'Return Data'!$B$7:$R$2292,15,0)</f>
        <v>11.546099999999999</v>
      </c>
      <c r="Q8" s="61">
        <f>RANK(P8,P$8:P$39,0)</f>
        <v>19</v>
      </c>
      <c r="R8" s="60">
        <f>VLOOKUP($A8,'Return Data'!$B$7:$R$2292,16,0)</f>
        <v>16.570900000000002</v>
      </c>
      <c r="S8" s="62">
        <f t="shared" ref="S8:S39" si="6">RANK(R8,R$8:R$39,0)</f>
        <v>7</v>
      </c>
    </row>
    <row r="9" spans="1:20" x14ac:dyDescent="0.3">
      <c r="A9" s="58" t="s">
        <v>1676</v>
      </c>
      <c r="B9" s="59">
        <f>VLOOKUP($A9,'Return Data'!$B$7:$R$2292,3,0)</f>
        <v>44881</v>
      </c>
      <c r="C9" s="60">
        <f>VLOOKUP($A9,'Return Data'!$B$7:$R$2292,4,0)</f>
        <v>19.71</v>
      </c>
      <c r="D9" s="60">
        <f>VLOOKUP($A9,'Return Data'!$B$7:$R$2292,10,0)</f>
        <v>0.66390000000000005</v>
      </c>
      <c r="E9" s="61">
        <f t="shared" si="0"/>
        <v>26</v>
      </c>
      <c r="F9" s="60">
        <f>VLOOKUP($A9,'Return Data'!$B$7:$R$2292,11,0)</f>
        <v>13.6678</v>
      </c>
      <c r="G9" s="61">
        <f t="shared" si="1"/>
        <v>23</v>
      </c>
      <c r="H9" s="60">
        <f>VLOOKUP($A9,'Return Data'!$B$7:$R$2292,12,0)</f>
        <v>0.2034</v>
      </c>
      <c r="I9" s="61">
        <f t="shared" si="2"/>
        <v>30</v>
      </c>
      <c r="J9" s="60">
        <f>VLOOKUP($A9,'Return Data'!$B$7:$R$2292,13,0)</f>
        <v>-8.0260999999999996</v>
      </c>
      <c r="K9" s="61">
        <f t="shared" si="3"/>
        <v>31</v>
      </c>
      <c r="L9" s="60">
        <f>VLOOKUP($A9,'Return Data'!$B$7:$R$2292,17,0)</f>
        <v>17.3658</v>
      </c>
      <c r="M9" s="61">
        <f t="shared" si="4"/>
        <v>29</v>
      </c>
      <c r="N9" s="60">
        <f>VLOOKUP($A9,'Return Data'!$B$7:$R$2292,14,0)</f>
        <v>14.851800000000001</v>
      </c>
      <c r="O9" s="61">
        <f t="shared" si="5"/>
        <v>25</v>
      </c>
      <c r="P9" s="60"/>
      <c r="Q9" s="61"/>
      <c r="R9" s="60">
        <f>VLOOKUP($A9,'Return Data'!$B$7:$R$2292,16,0)</f>
        <v>14.534800000000001</v>
      </c>
      <c r="S9" s="62">
        <f t="shared" si="6"/>
        <v>19</v>
      </c>
    </row>
    <row r="10" spans="1:20" x14ac:dyDescent="0.3">
      <c r="A10" s="58" t="s">
        <v>1979</v>
      </c>
      <c r="B10" s="59">
        <f>VLOOKUP($A10,'Return Data'!$B$7:$R$2292,3,0)</f>
        <v>44881</v>
      </c>
      <c r="C10" s="60">
        <f>VLOOKUP($A10,'Return Data'!$B$7:$R$2292,4,0)</f>
        <v>189.49809999999999</v>
      </c>
      <c r="D10" s="60">
        <f>VLOOKUP($A10,'Return Data'!$B$7:$R$2292,10,0)</f>
        <v>2.8386999999999998</v>
      </c>
      <c r="E10" s="61">
        <f t="shared" si="0"/>
        <v>13</v>
      </c>
      <c r="F10" s="60">
        <f>VLOOKUP($A10,'Return Data'!$B$7:$R$2292,11,0)</f>
        <v>14.6272</v>
      </c>
      <c r="G10" s="61">
        <f t="shared" si="1"/>
        <v>22</v>
      </c>
      <c r="H10" s="60">
        <f>VLOOKUP($A10,'Return Data'!$B$7:$R$2292,12,0)</f>
        <v>2.8315999999999999</v>
      </c>
      <c r="I10" s="61">
        <f t="shared" si="2"/>
        <v>23</v>
      </c>
      <c r="J10" s="60">
        <f>VLOOKUP($A10,'Return Data'!$B$7:$R$2292,13,0)</f>
        <v>-2.5916999999999999</v>
      </c>
      <c r="K10" s="61">
        <f t="shared" si="3"/>
        <v>23</v>
      </c>
      <c r="L10" s="60">
        <f>VLOOKUP($A10,'Return Data'!$B$7:$R$2292,17,0)</f>
        <v>27.86</v>
      </c>
      <c r="M10" s="61">
        <f t="shared" si="4"/>
        <v>8</v>
      </c>
      <c r="N10" s="60">
        <f>VLOOKUP($A10,'Return Data'!$B$7:$R$2292,14,0)</f>
        <v>21.4422</v>
      </c>
      <c r="O10" s="61">
        <f t="shared" si="5"/>
        <v>7</v>
      </c>
      <c r="P10" s="60">
        <f>VLOOKUP($A10,'Return Data'!$B$7:$R$2292,15,0)</f>
        <v>12.813700000000001</v>
      </c>
      <c r="Q10" s="61">
        <f t="shared" ref="Q10:Q20" si="7">RANK(P10,P$8:P$39,0)</f>
        <v>15</v>
      </c>
      <c r="R10" s="60">
        <f>VLOOKUP($A10,'Return Data'!$B$7:$R$2292,16,0)</f>
        <v>14.3066</v>
      </c>
      <c r="S10" s="62">
        <f t="shared" si="6"/>
        <v>21</v>
      </c>
    </row>
    <row r="11" spans="1:20" x14ac:dyDescent="0.3">
      <c r="A11" s="58" t="s">
        <v>1695</v>
      </c>
      <c r="B11" s="59">
        <f>VLOOKUP($A11,'Return Data'!$B$7:$R$2292,3,0)</f>
        <v>44881</v>
      </c>
      <c r="C11" s="60">
        <f>VLOOKUP($A11,'Return Data'!$B$7:$R$2292,4,0)</f>
        <v>248.5</v>
      </c>
      <c r="D11" s="60">
        <f>VLOOKUP($A11,'Return Data'!$B$7:$R$2292,10,0)</f>
        <v>1.8025</v>
      </c>
      <c r="E11" s="61">
        <f t="shared" si="0"/>
        <v>20</v>
      </c>
      <c r="F11" s="60">
        <f>VLOOKUP($A11,'Return Data'!$B$7:$R$2292,11,0)</f>
        <v>15.110200000000001</v>
      </c>
      <c r="G11" s="61">
        <f t="shared" si="1"/>
        <v>18</v>
      </c>
      <c r="H11" s="60">
        <f>VLOOKUP($A11,'Return Data'!$B$7:$R$2292,12,0)</f>
        <v>2.7879</v>
      </c>
      <c r="I11" s="61">
        <f t="shared" si="2"/>
        <v>24</v>
      </c>
      <c r="J11" s="60">
        <f>VLOOKUP($A11,'Return Data'!$B$7:$R$2292,13,0)</f>
        <v>-1.5022</v>
      </c>
      <c r="K11" s="61">
        <f t="shared" si="3"/>
        <v>19</v>
      </c>
      <c r="L11" s="60">
        <f>VLOOKUP($A11,'Return Data'!$B$7:$R$2292,17,0)</f>
        <v>21.5777</v>
      </c>
      <c r="M11" s="61">
        <f t="shared" si="4"/>
        <v>18</v>
      </c>
      <c r="N11" s="60">
        <f>VLOOKUP($A11,'Return Data'!$B$7:$R$2292,14,0)</f>
        <v>19.409500000000001</v>
      </c>
      <c r="O11" s="61">
        <f t="shared" si="5"/>
        <v>11</v>
      </c>
      <c r="P11" s="60">
        <f>VLOOKUP($A11,'Return Data'!$B$7:$R$2292,15,0)</f>
        <v>15.1478</v>
      </c>
      <c r="Q11" s="61">
        <f t="shared" si="7"/>
        <v>4</v>
      </c>
      <c r="R11" s="60">
        <f>VLOOKUP($A11,'Return Data'!$B$7:$R$2292,16,0)</f>
        <v>14.731199999999999</v>
      </c>
      <c r="S11" s="62">
        <f t="shared" si="6"/>
        <v>18</v>
      </c>
    </row>
    <row r="12" spans="1:20" x14ac:dyDescent="0.3">
      <c r="A12" s="94" t="s">
        <v>1736</v>
      </c>
      <c r="B12" s="59">
        <f>VLOOKUP($A12,'Return Data'!$B$7:$R$2292,3,0)</f>
        <v>44881</v>
      </c>
      <c r="C12" s="60">
        <f>VLOOKUP($A12,'Return Data'!$B$7:$R$2292,4,0)</f>
        <v>70.358999999999995</v>
      </c>
      <c r="D12" s="60">
        <f>VLOOKUP($A12,'Return Data'!$B$7:$R$2292,10,0)</f>
        <v>0.47549999999999998</v>
      </c>
      <c r="E12" s="61">
        <f t="shared" si="0"/>
        <v>27</v>
      </c>
      <c r="F12" s="60">
        <f>VLOOKUP($A12,'Return Data'!$B$7:$R$2292,11,0)</f>
        <v>15.4032</v>
      </c>
      <c r="G12" s="61">
        <f t="shared" si="1"/>
        <v>16</v>
      </c>
      <c r="H12" s="60">
        <f>VLOOKUP($A12,'Return Data'!$B$7:$R$2292,12,0)</f>
        <v>1.9031</v>
      </c>
      <c r="I12" s="61">
        <f t="shared" si="2"/>
        <v>26</v>
      </c>
      <c r="J12" s="60">
        <f>VLOOKUP($A12,'Return Data'!$B$7:$R$2292,13,0)</f>
        <v>-5.5647000000000002</v>
      </c>
      <c r="K12" s="61">
        <f t="shared" si="3"/>
        <v>29</v>
      </c>
      <c r="L12" s="60">
        <f>VLOOKUP($A12,'Return Data'!$B$7:$R$2292,17,0)</f>
        <v>20.552800000000001</v>
      </c>
      <c r="M12" s="61">
        <f t="shared" si="4"/>
        <v>21</v>
      </c>
      <c r="N12" s="60">
        <f>VLOOKUP($A12,'Return Data'!$B$7:$R$2292,14,0)</f>
        <v>16.7196</v>
      </c>
      <c r="O12" s="61">
        <f t="shared" si="5"/>
        <v>19</v>
      </c>
      <c r="P12" s="60">
        <f>VLOOKUP($A12,'Return Data'!$B$7:$R$2292,15,0)</f>
        <v>13.1236</v>
      </c>
      <c r="Q12" s="61">
        <f t="shared" si="7"/>
        <v>12</v>
      </c>
      <c r="R12" s="60">
        <f>VLOOKUP($A12,'Return Data'!$B$7:$R$2292,16,0)</f>
        <v>14.8987</v>
      </c>
      <c r="S12" s="62">
        <f t="shared" si="6"/>
        <v>16</v>
      </c>
    </row>
    <row r="13" spans="1:20" x14ac:dyDescent="0.3">
      <c r="A13" s="94" t="s">
        <v>1659</v>
      </c>
      <c r="B13" s="59">
        <f>VLOOKUP($A13,'Return Data'!$B$7:$R$2292,3,0)</f>
        <v>44881</v>
      </c>
      <c r="C13" s="60">
        <f>VLOOKUP($A13,'Return Data'!$B$7:$R$2292,4,0)</f>
        <v>26.474</v>
      </c>
      <c r="D13" s="60">
        <f>VLOOKUP($A13,'Return Data'!$B$7:$R$2292,10,0)</f>
        <v>2.9556</v>
      </c>
      <c r="E13" s="61">
        <f t="shared" si="0"/>
        <v>12</v>
      </c>
      <c r="F13" s="60">
        <f>VLOOKUP($A13,'Return Data'!$B$7:$R$2292,11,0)</f>
        <v>18.6005</v>
      </c>
      <c r="G13" s="61">
        <f t="shared" si="1"/>
        <v>6</v>
      </c>
      <c r="H13" s="60">
        <f>VLOOKUP($A13,'Return Data'!$B$7:$R$2292,12,0)</f>
        <v>6.6295999999999999</v>
      </c>
      <c r="I13" s="61">
        <f t="shared" si="2"/>
        <v>10</v>
      </c>
      <c r="J13" s="60">
        <f>VLOOKUP($A13,'Return Data'!$B$7:$R$2292,13,0)</f>
        <v>2.3862000000000001</v>
      </c>
      <c r="K13" s="61">
        <f t="shared" si="3"/>
        <v>8</v>
      </c>
      <c r="L13" s="60">
        <f>VLOOKUP($A13,'Return Data'!$B$7:$R$2292,17,0)</f>
        <v>24.938600000000001</v>
      </c>
      <c r="M13" s="61">
        <f t="shared" si="4"/>
        <v>12</v>
      </c>
      <c r="N13" s="60">
        <f>VLOOKUP($A13,'Return Data'!$B$7:$R$2292,14,0)</f>
        <v>19.207899999999999</v>
      </c>
      <c r="O13" s="61">
        <f t="shared" si="5"/>
        <v>13</v>
      </c>
      <c r="P13" s="60">
        <f>VLOOKUP($A13,'Return Data'!$B$7:$R$2292,15,0)</f>
        <v>13.599500000000001</v>
      </c>
      <c r="Q13" s="61">
        <f t="shared" si="7"/>
        <v>9</v>
      </c>
      <c r="R13" s="60">
        <f>VLOOKUP($A13,'Return Data'!$B$7:$R$2292,16,0)</f>
        <v>13.3141</v>
      </c>
      <c r="S13" s="62">
        <f t="shared" si="6"/>
        <v>26</v>
      </c>
    </row>
    <row r="14" spans="1:20" x14ac:dyDescent="0.3">
      <c r="A14" s="58" t="s">
        <v>1666</v>
      </c>
      <c r="B14" s="59">
        <f>VLOOKUP($A14,'Return Data'!$B$7:$R$2292,3,0)</f>
        <v>44881</v>
      </c>
      <c r="C14" s="60">
        <f>VLOOKUP($A14,'Return Data'!$B$7:$R$2292,4,0)</f>
        <v>1117.6590000000001</v>
      </c>
      <c r="D14" s="60">
        <f>VLOOKUP($A14,'Return Data'!$B$7:$R$2292,10,0)</f>
        <v>5.3434999999999997</v>
      </c>
      <c r="E14" s="61">
        <f t="shared" si="0"/>
        <v>4</v>
      </c>
      <c r="F14" s="60">
        <f>VLOOKUP($A14,'Return Data'!$B$7:$R$2292,11,0)</f>
        <v>18.573799999999999</v>
      </c>
      <c r="G14" s="61">
        <f t="shared" si="1"/>
        <v>7</v>
      </c>
      <c r="H14" s="60">
        <f>VLOOKUP($A14,'Return Data'!$B$7:$R$2292,12,0)</f>
        <v>7.3219000000000003</v>
      </c>
      <c r="I14" s="61">
        <f t="shared" si="2"/>
        <v>7</v>
      </c>
      <c r="J14" s="60">
        <f>VLOOKUP($A14,'Return Data'!$B$7:$R$2292,13,0)</f>
        <v>2.7964000000000002</v>
      </c>
      <c r="K14" s="61">
        <f t="shared" si="3"/>
        <v>5</v>
      </c>
      <c r="L14" s="60">
        <f>VLOOKUP($A14,'Return Data'!$B$7:$R$2292,17,0)</f>
        <v>29.37</v>
      </c>
      <c r="M14" s="61">
        <f t="shared" si="4"/>
        <v>5</v>
      </c>
      <c r="N14" s="60">
        <f>VLOOKUP($A14,'Return Data'!$B$7:$R$2292,14,0)</f>
        <v>21.907399999999999</v>
      </c>
      <c r="O14" s="61">
        <f t="shared" si="5"/>
        <v>5</v>
      </c>
      <c r="P14" s="60">
        <f>VLOOKUP($A14,'Return Data'!$B$7:$R$2292,15,0)</f>
        <v>13.112500000000001</v>
      </c>
      <c r="Q14" s="61">
        <f t="shared" si="7"/>
        <v>13</v>
      </c>
      <c r="R14" s="60">
        <f>VLOOKUP($A14,'Return Data'!$B$7:$R$2292,16,0)</f>
        <v>16.194700000000001</v>
      </c>
      <c r="S14" s="62">
        <f t="shared" si="6"/>
        <v>11</v>
      </c>
    </row>
    <row r="15" spans="1:20" x14ac:dyDescent="0.3">
      <c r="A15" s="58" t="s">
        <v>1668</v>
      </c>
      <c r="B15" s="59">
        <f>VLOOKUP($A15,'Return Data'!$B$7:$R$2292,3,0)</f>
        <v>44881</v>
      </c>
      <c r="C15" s="60">
        <f>VLOOKUP($A15,'Return Data'!$B$7:$R$2292,4,0)</f>
        <v>1244.9880000000001</v>
      </c>
      <c r="D15" s="60">
        <f>VLOOKUP($A15,'Return Data'!$B$7:$R$2292,10,0)</f>
        <v>6.4607999999999999</v>
      </c>
      <c r="E15" s="61">
        <f t="shared" si="0"/>
        <v>2</v>
      </c>
      <c r="F15" s="60">
        <f>VLOOKUP($A15,'Return Data'!$B$7:$R$2292,11,0)</f>
        <v>22.562799999999999</v>
      </c>
      <c r="G15" s="61">
        <f t="shared" si="1"/>
        <v>1</v>
      </c>
      <c r="H15" s="60">
        <f>VLOOKUP($A15,'Return Data'!$B$7:$R$2292,12,0)</f>
        <v>16.4117</v>
      </c>
      <c r="I15" s="61">
        <f t="shared" si="2"/>
        <v>1</v>
      </c>
      <c r="J15" s="60">
        <f>VLOOKUP($A15,'Return Data'!$B$7:$R$2292,13,0)</f>
        <v>15.456799999999999</v>
      </c>
      <c r="K15" s="61">
        <f t="shared" si="3"/>
        <v>1</v>
      </c>
      <c r="L15" s="60">
        <f>VLOOKUP($A15,'Return Data'!$B$7:$R$2292,17,0)</f>
        <v>35.677199999999999</v>
      </c>
      <c r="M15" s="61">
        <f t="shared" si="4"/>
        <v>3</v>
      </c>
      <c r="N15" s="60">
        <f>VLOOKUP($A15,'Return Data'!$B$7:$R$2292,14,0)</f>
        <v>21.307099999999998</v>
      </c>
      <c r="O15" s="61">
        <f t="shared" si="5"/>
        <v>8</v>
      </c>
      <c r="P15" s="60">
        <f>VLOOKUP($A15,'Return Data'!$B$7:$R$2292,15,0)</f>
        <v>13.559699999999999</v>
      </c>
      <c r="Q15" s="61">
        <f t="shared" si="7"/>
        <v>10</v>
      </c>
      <c r="R15" s="60">
        <f>VLOOKUP($A15,'Return Data'!$B$7:$R$2292,16,0)</f>
        <v>15.7486</v>
      </c>
      <c r="S15" s="62">
        <f t="shared" si="6"/>
        <v>12</v>
      </c>
    </row>
    <row r="16" spans="1:20" x14ac:dyDescent="0.3">
      <c r="A16" s="102" t="s">
        <v>1662</v>
      </c>
      <c r="B16" s="59">
        <f>VLOOKUP($A16,'Return Data'!$B$7:$R$2292,3,0)</f>
        <v>44881</v>
      </c>
      <c r="C16" s="60">
        <f>VLOOKUP($A16,'Return Data'!$B$7:$R$2292,4,0)</f>
        <v>143.1336</v>
      </c>
      <c r="D16" s="60">
        <f>VLOOKUP($A16,'Return Data'!$B$7:$R$2292,10,0)</f>
        <v>0.96009999999999995</v>
      </c>
      <c r="E16" s="61">
        <f t="shared" si="0"/>
        <v>25</v>
      </c>
      <c r="F16" s="60">
        <f>VLOOKUP($A16,'Return Data'!$B$7:$R$2292,11,0)</f>
        <v>13.516299999999999</v>
      </c>
      <c r="G16" s="61">
        <f t="shared" si="1"/>
        <v>24</v>
      </c>
      <c r="H16" s="60">
        <f>VLOOKUP($A16,'Return Data'!$B$7:$R$2292,12,0)</f>
        <v>0.34200000000000003</v>
      </c>
      <c r="I16" s="61">
        <f t="shared" si="2"/>
        <v>29</v>
      </c>
      <c r="J16" s="60">
        <f>VLOOKUP($A16,'Return Data'!$B$7:$R$2292,13,0)</f>
        <v>-1.7003999999999999</v>
      </c>
      <c r="K16" s="61">
        <f t="shared" si="3"/>
        <v>21</v>
      </c>
      <c r="L16" s="60">
        <f>VLOOKUP($A16,'Return Data'!$B$7:$R$2292,17,0)</f>
        <v>20.525400000000001</v>
      </c>
      <c r="M16" s="61">
        <f t="shared" si="4"/>
        <v>22</v>
      </c>
      <c r="N16" s="60">
        <f>VLOOKUP($A16,'Return Data'!$B$7:$R$2292,14,0)</f>
        <v>16.701799999999999</v>
      </c>
      <c r="O16" s="61">
        <f t="shared" si="5"/>
        <v>20</v>
      </c>
      <c r="P16" s="60">
        <f>VLOOKUP($A16,'Return Data'!$B$7:$R$2292,15,0)</f>
        <v>9.8757000000000001</v>
      </c>
      <c r="Q16" s="61">
        <f t="shared" si="7"/>
        <v>21</v>
      </c>
      <c r="R16" s="60">
        <f>VLOOKUP($A16,'Return Data'!$B$7:$R$2292,16,0)</f>
        <v>14.2857</v>
      </c>
      <c r="S16" s="62">
        <f t="shared" si="6"/>
        <v>22</v>
      </c>
    </row>
    <row r="17" spans="1:19" x14ac:dyDescent="0.3">
      <c r="A17" s="103" t="s">
        <v>1187</v>
      </c>
      <c r="B17" s="59">
        <f>VLOOKUP($A17,'Return Data'!$B$7:$R$2292,3,0)</f>
        <v>44881</v>
      </c>
      <c r="C17" s="60">
        <f>VLOOKUP($A17,'Return Data'!$B$7:$R$2292,4,0)</f>
        <v>514.91999999999996</v>
      </c>
      <c r="D17" s="60">
        <f>VLOOKUP($A17,'Return Data'!$B$7:$R$2292,10,0)</f>
        <v>4.0621</v>
      </c>
      <c r="E17" s="61">
        <f t="shared" si="0"/>
        <v>7</v>
      </c>
      <c r="F17" s="60">
        <f>VLOOKUP($A17,'Return Data'!$B$7:$R$2292,11,0)</f>
        <v>17.857600000000001</v>
      </c>
      <c r="G17" s="61">
        <f t="shared" si="1"/>
        <v>9</v>
      </c>
      <c r="H17" s="60">
        <f>VLOOKUP($A17,'Return Data'!$B$7:$R$2292,12,0)</f>
        <v>8.3039000000000005</v>
      </c>
      <c r="I17" s="61">
        <f t="shared" si="2"/>
        <v>6</v>
      </c>
      <c r="J17" s="60">
        <f>VLOOKUP($A17,'Return Data'!$B$7:$R$2292,13,0)</f>
        <v>2.6105</v>
      </c>
      <c r="K17" s="61">
        <f t="shared" si="3"/>
        <v>6</v>
      </c>
      <c r="L17" s="60">
        <f>VLOOKUP($A17,'Return Data'!$B$7:$R$2292,17,0)</f>
        <v>28.2395</v>
      </c>
      <c r="M17" s="61">
        <f t="shared" si="4"/>
        <v>7</v>
      </c>
      <c r="N17" s="60">
        <f>VLOOKUP($A17,'Return Data'!$B$7:$R$2292,14,0)</f>
        <v>18.4666</v>
      </c>
      <c r="O17" s="61">
        <f t="shared" si="5"/>
        <v>15</v>
      </c>
      <c r="P17" s="60">
        <f>VLOOKUP($A17,'Return Data'!$B$7:$R$2292,15,0)</f>
        <v>12.9939</v>
      </c>
      <c r="Q17" s="61">
        <f t="shared" si="7"/>
        <v>14</v>
      </c>
      <c r="R17" s="60">
        <f>VLOOKUP($A17,'Return Data'!$B$7:$R$2292,16,0)</f>
        <v>15.6111</v>
      </c>
      <c r="S17" s="62">
        <f t="shared" si="6"/>
        <v>13</v>
      </c>
    </row>
    <row r="18" spans="1:19" x14ac:dyDescent="0.3">
      <c r="A18" s="58" t="s">
        <v>1670</v>
      </c>
      <c r="B18" s="59">
        <f>VLOOKUP($A18,'Return Data'!$B$7:$R$2292,3,0)</f>
        <v>44881</v>
      </c>
      <c r="C18" s="60">
        <f>VLOOKUP($A18,'Return Data'!$B$7:$R$2292,4,0)</f>
        <v>40.36</v>
      </c>
      <c r="D18" s="60">
        <f>VLOOKUP($A18,'Return Data'!$B$7:$R$2292,10,0)</f>
        <v>1.9964999999999999</v>
      </c>
      <c r="E18" s="61">
        <f t="shared" si="0"/>
        <v>19</v>
      </c>
      <c r="F18" s="60">
        <f>VLOOKUP($A18,'Return Data'!$B$7:$R$2292,11,0)</f>
        <v>17.223400000000002</v>
      </c>
      <c r="G18" s="61">
        <f t="shared" si="1"/>
        <v>11</v>
      </c>
      <c r="H18" s="60">
        <f>VLOOKUP($A18,'Return Data'!$B$7:$R$2292,12,0)</f>
        <v>5.8207000000000004</v>
      </c>
      <c r="I18" s="61">
        <f t="shared" si="2"/>
        <v>13</v>
      </c>
      <c r="J18" s="60">
        <f>VLOOKUP($A18,'Return Data'!$B$7:$R$2292,13,0)</f>
        <v>1.4325000000000001</v>
      </c>
      <c r="K18" s="61">
        <f t="shared" si="3"/>
        <v>10</v>
      </c>
      <c r="L18" s="60">
        <f>VLOOKUP($A18,'Return Data'!$B$7:$R$2292,17,0)</f>
        <v>25.959900000000001</v>
      </c>
      <c r="M18" s="61">
        <f t="shared" si="4"/>
        <v>10</v>
      </c>
      <c r="N18" s="60">
        <f>VLOOKUP($A18,'Return Data'!$B$7:$R$2292,14,0)</f>
        <v>19.361999999999998</v>
      </c>
      <c r="O18" s="61">
        <f t="shared" si="5"/>
        <v>12</v>
      </c>
      <c r="P18" s="60">
        <f>VLOOKUP($A18,'Return Data'!$B$7:$R$2292,15,0)</f>
        <v>13.702400000000001</v>
      </c>
      <c r="Q18" s="61">
        <f t="shared" si="7"/>
        <v>8</v>
      </c>
      <c r="R18" s="60">
        <f>VLOOKUP($A18,'Return Data'!$B$7:$R$2292,16,0)</f>
        <v>17.517399999999999</v>
      </c>
      <c r="S18" s="62">
        <f t="shared" si="6"/>
        <v>4</v>
      </c>
    </row>
    <row r="19" spans="1:19" x14ac:dyDescent="0.3">
      <c r="A19" s="58" t="s">
        <v>1690</v>
      </c>
      <c r="B19" s="59">
        <f>VLOOKUP($A19,'Return Data'!$B$7:$R$2292,3,0)</f>
        <v>44881</v>
      </c>
      <c r="C19" s="60">
        <f>VLOOKUP($A19,'Return Data'!$B$7:$R$2292,4,0)</f>
        <v>150.77000000000001</v>
      </c>
      <c r="D19" s="60">
        <f>VLOOKUP($A19,'Return Data'!$B$7:$R$2292,10,0)</f>
        <v>1.2646999999999999</v>
      </c>
      <c r="E19" s="61">
        <f t="shared" si="0"/>
        <v>23</v>
      </c>
      <c r="F19" s="60">
        <f>VLOOKUP($A19,'Return Data'!$B$7:$R$2292,11,0)</f>
        <v>18.2881</v>
      </c>
      <c r="G19" s="61">
        <f t="shared" si="1"/>
        <v>8</v>
      </c>
      <c r="H19" s="60">
        <f>VLOOKUP($A19,'Return Data'!$B$7:$R$2292,12,0)</f>
        <v>4.1157000000000004</v>
      </c>
      <c r="I19" s="61">
        <f t="shared" si="2"/>
        <v>19</v>
      </c>
      <c r="J19" s="60">
        <f>VLOOKUP($A19,'Return Data'!$B$7:$R$2292,13,0)</f>
        <v>-0.1391</v>
      </c>
      <c r="K19" s="61">
        <f t="shared" si="3"/>
        <v>15</v>
      </c>
      <c r="L19" s="60">
        <f>VLOOKUP($A19,'Return Data'!$B$7:$R$2292,17,0)</f>
        <v>21.743300000000001</v>
      </c>
      <c r="M19" s="61">
        <f t="shared" si="4"/>
        <v>17</v>
      </c>
      <c r="N19" s="60">
        <f>VLOOKUP($A19,'Return Data'!$B$7:$R$2292,14,0)</f>
        <v>14.8797</v>
      </c>
      <c r="O19" s="61">
        <f t="shared" si="5"/>
        <v>24</v>
      </c>
      <c r="P19" s="60">
        <f>VLOOKUP($A19,'Return Data'!$B$7:$R$2292,15,0)</f>
        <v>9.4959000000000007</v>
      </c>
      <c r="Q19" s="61">
        <f t="shared" si="7"/>
        <v>22</v>
      </c>
      <c r="R19" s="60">
        <f>VLOOKUP($A19,'Return Data'!$B$7:$R$2292,16,0)</f>
        <v>14.2476</v>
      </c>
      <c r="S19" s="62">
        <f t="shared" si="6"/>
        <v>23</v>
      </c>
    </row>
    <row r="20" spans="1:19" x14ac:dyDescent="0.3">
      <c r="A20" s="58" t="s">
        <v>1190</v>
      </c>
      <c r="B20" s="59">
        <f>VLOOKUP($A20,'Return Data'!$B$7:$R$2292,3,0)</f>
        <v>44881</v>
      </c>
      <c r="C20" s="60">
        <f>VLOOKUP($A20,'Return Data'!$B$7:$R$2292,4,0)</f>
        <v>91.21</v>
      </c>
      <c r="D20" s="60">
        <f>VLOOKUP($A20,'Return Data'!$B$7:$R$2292,10,0)</f>
        <v>3.0737999999999999</v>
      </c>
      <c r="E20" s="61">
        <f t="shared" si="0"/>
        <v>11</v>
      </c>
      <c r="F20" s="60">
        <f>VLOOKUP($A20,'Return Data'!$B$7:$R$2292,11,0)</f>
        <v>16.1023</v>
      </c>
      <c r="G20" s="61">
        <f t="shared" si="1"/>
        <v>13</v>
      </c>
      <c r="H20" s="60">
        <f>VLOOKUP($A20,'Return Data'!$B$7:$R$2292,12,0)</f>
        <v>4.5026999999999999</v>
      </c>
      <c r="I20" s="61">
        <f t="shared" si="2"/>
        <v>18</v>
      </c>
      <c r="J20" s="60">
        <f>VLOOKUP($A20,'Return Data'!$B$7:$R$2292,13,0)</f>
        <v>-3.0402999999999998</v>
      </c>
      <c r="K20" s="61">
        <f t="shared" si="3"/>
        <v>25</v>
      </c>
      <c r="L20" s="60">
        <f>VLOOKUP($A20,'Return Data'!$B$7:$R$2292,17,0)</f>
        <v>25.959</v>
      </c>
      <c r="M20" s="61">
        <f t="shared" si="4"/>
        <v>11</v>
      </c>
      <c r="N20" s="60">
        <f>VLOOKUP($A20,'Return Data'!$B$7:$R$2292,14,0)</f>
        <v>20.1373</v>
      </c>
      <c r="O20" s="61">
        <f t="shared" si="5"/>
        <v>9</v>
      </c>
      <c r="P20" s="60">
        <f>VLOOKUP($A20,'Return Data'!$B$7:$R$2292,15,0)</f>
        <v>11.5718</v>
      </c>
      <c r="Q20" s="61">
        <f t="shared" si="7"/>
        <v>18</v>
      </c>
      <c r="R20" s="60">
        <f>VLOOKUP($A20,'Return Data'!$B$7:$R$2292,16,0)</f>
        <v>17.985399999999998</v>
      </c>
      <c r="S20" s="62">
        <f t="shared" si="6"/>
        <v>3</v>
      </c>
    </row>
    <row r="21" spans="1:19" x14ac:dyDescent="0.3">
      <c r="A21" s="58" t="s">
        <v>1191</v>
      </c>
      <c r="B21" s="59">
        <f>VLOOKUP($A21,'Return Data'!$B$7:$R$2292,3,0)</f>
        <v>44881</v>
      </c>
      <c r="C21" s="60">
        <f>VLOOKUP($A21,'Return Data'!$B$7:$R$2292,4,0)</f>
        <v>15.3828</v>
      </c>
      <c r="D21" s="60">
        <f>VLOOKUP($A21,'Return Data'!$B$7:$R$2292,10,0)</f>
        <v>4.8903999999999996</v>
      </c>
      <c r="E21" s="61">
        <f t="shared" si="0"/>
        <v>5</v>
      </c>
      <c r="F21" s="60">
        <f>VLOOKUP($A21,'Return Data'!$B$7:$R$2292,11,0)</f>
        <v>19.1403</v>
      </c>
      <c r="G21" s="61">
        <f t="shared" si="1"/>
        <v>5</v>
      </c>
      <c r="H21" s="60">
        <f>VLOOKUP($A21,'Return Data'!$B$7:$R$2292,12,0)</f>
        <v>10.119400000000001</v>
      </c>
      <c r="I21" s="61">
        <f t="shared" si="2"/>
        <v>4</v>
      </c>
      <c r="J21" s="60">
        <f>VLOOKUP($A21,'Return Data'!$B$7:$R$2292,13,0)</f>
        <v>-2.5312999999999999</v>
      </c>
      <c r="K21" s="61">
        <f t="shared" si="3"/>
        <v>22</v>
      </c>
      <c r="L21" s="60">
        <f>VLOOKUP($A21,'Return Data'!$B$7:$R$2292,17,0)</f>
        <v>19.262899999999998</v>
      </c>
      <c r="M21" s="61">
        <f t="shared" si="4"/>
        <v>24</v>
      </c>
      <c r="N21" s="60"/>
      <c r="O21" s="61"/>
      <c r="P21" s="60"/>
      <c r="Q21" s="61"/>
      <c r="R21" s="60">
        <f>VLOOKUP($A21,'Return Data'!$B$7:$R$2292,16,0)</f>
        <v>13.0558</v>
      </c>
      <c r="S21" s="62">
        <f t="shared" si="6"/>
        <v>28</v>
      </c>
    </row>
    <row r="22" spans="1:19" x14ac:dyDescent="0.3">
      <c r="A22" s="58" t="s">
        <v>1671</v>
      </c>
      <c r="B22" s="59">
        <f>VLOOKUP($A22,'Return Data'!$B$7:$R$2292,3,0)</f>
        <v>44881</v>
      </c>
      <c r="C22" s="60">
        <f>VLOOKUP($A22,'Return Data'!$B$7:$R$2292,4,0)</f>
        <v>61.333799999999997</v>
      </c>
      <c r="D22" s="60">
        <f>VLOOKUP($A22,'Return Data'!$B$7:$R$2292,10,0)</f>
        <v>3.9533</v>
      </c>
      <c r="E22" s="61">
        <f t="shared" si="0"/>
        <v>8</v>
      </c>
      <c r="F22" s="60">
        <f>VLOOKUP($A22,'Return Data'!$B$7:$R$2292,11,0)</f>
        <v>20.7178</v>
      </c>
      <c r="G22" s="61">
        <f t="shared" si="1"/>
        <v>3</v>
      </c>
      <c r="H22" s="60">
        <f>VLOOKUP($A22,'Return Data'!$B$7:$R$2292,12,0)</f>
        <v>8.9847999999999999</v>
      </c>
      <c r="I22" s="61">
        <f t="shared" si="2"/>
        <v>5</v>
      </c>
      <c r="J22" s="60">
        <f>VLOOKUP($A22,'Return Data'!$B$7:$R$2292,13,0)</f>
        <v>4.657</v>
      </c>
      <c r="K22" s="61">
        <f t="shared" si="3"/>
        <v>4</v>
      </c>
      <c r="L22" s="60">
        <f>VLOOKUP($A22,'Return Data'!$B$7:$R$2292,17,0)</f>
        <v>28.305099999999999</v>
      </c>
      <c r="M22" s="61">
        <f t="shared" si="4"/>
        <v>6</v>
      </c>
      <c r="N22" s="60">
        <f>VLOOKUP($A22,'Return Data'!$B$7:$R$2292,14,0)</f>
        <v>17.798500000000001</v>
      </c>
      <c r="O22" s="61">
        <f t="shared" ref="O22:O34" si="8">RANK(N22,N$8:N$39,0)</f>
        <v>16</v>
      </c>
      <c r="P22" s="60">
        <f>VLOOKUP($A22,'Return Data'!$B$7:$R$2292,15,0)</f>
        <v>13.7964</v>
      </c>
      <c r="Q22" s="61">
        <f>RANK(P22,P$8:P$39,0)</f>
        <v>7</v>
      </c>
      <c r="R22" s="60">
        <f>VLOOKUP($A22,'Return Data'!$B$7:$R$2292,16,0)</f>
        <v>16.355</v>
      </c>
      <c r="S22" s="62">
        <f t="shared" si="6"/>
        <v>9</v>
      </c>
    </row>
    <row r="23" spans="1:19" x14ac:dyDescent="0.3">
      <c r="A23" s="58" t="s">
        <v>1679</v>
      </c>
      <c r="B23" s="59">
        <f>VLOOKUP($A23,'Return Data'!$B$7:$R$2292,3,0)</f>
        <v>44881</v>
      </c>
      <c r="C23" s="60">
        <f>VLOOKUP($A23,'Return Data'!$B$7:$R$2292,4,0)</f>
        <v>60.66</v>
      </c>
      <c r="D23" s="60">
        <f>VLOOKUP($A23,'Return Data'!$B$7:$R$2292,10,0)</f>
        <v>2.8066</v>
      </c>
      <c r="E23" s="61">
        <f t="shared" si="0"/>
        <v>15</v>
      </c>
      <c r="F23" s="60">
        <f>VLOOKUP($A23,'Return Data'!$B$7:$R$2292,11,0)</f>
        <v>16.849299999999999</v>
      </c>
      <c r="G23" s="61">
        <f t="shared" si="1"/>
        <v>12</v>
      </c>
      <c r="H23" s="60">
        <f>VLOOKUP($A23,'Return Data'!$B$7:$R$2292,12,0)</f>
        <v>6.6512000000000002</v>
      </c>
      <c r="I23" s="61">
        <f t="shared" si="2"/>
        <v>9</v>
      </c>
      <c r="J23" s="60">
        <f>VLOOKUP($A23,'Return Data'!$B$7:$R$2292,13,0)</f>
        <v>2.5112000000000001</v>
      </c>
      <c r="K23" s="61">
        <f t="shared" si="3"/>
        <v>7</v>
      </c>
      <c r="L23" s="60">
        <f>VLOOKUP($A23,'Return Data'!$B$7:$R$2292,17,0)</f>
        <v>20.492999999999999</v>
      </c>
      <c r="M23" s="61">
        <f t="shared" si="4"/>
        <v>23</v>
      </c>
      <c r="N23" s="60">
        <f>VLOOKUP($A23,'Return Data'!$B$7:$R$2292,14,0)</f>
        <v>15.392899999999999</v>
      </c>
      <c r="O23" s="61">
        <f t="shared" si="8"/>
        <v>22</v>
      </c>
      <c r="P23" s="60">
        <f>VLOOKUP($A23,'Return Data'!$B$7:$R$2292,15,0)</f>
        <v>12.290800000000001</v>
      </c>
      <c r="Q23" s="61">
        <f>RANK(P23,P$8:P$39,0)</f>
        <v>16</v>
      </c>
      <c r="R23" s="60">
        <f>VLOOKUP($A23,'Return Data'!$B$7:$R$2292,16,0)</f>
        <v>16.531199999999998</v>
      </c>
      <c r="S23" s="62">
        <f t="shared" si="6"/>
        <v>8</v>
      </c>
    </row>
    <row r="24" spans="1:19" x14ac:dyDescent="0.3">
      <c r="A24" s="58" t="s">
        <v>1692</v>
      </c>
      <c r="B24" s="59">
        <f>VLOOKUP($A24,'Return Data'!$B$7:$R$2292,3,0)</f>
        <v>44881</v>
      </c>
      <c r="C24" s="60">
        <f>VLOOKUP($A24,'Return Data'!$B$7:$R$2292,4,0)</f>
        <v>132.898</v>
      </c>
      <c r="D24" s="60">
        <f>VLOOKUP($A24,'Return Data'!$B$7:$R$2292,10,0)</f>
        <v>2.7031999999999998</v>
      </c>
      <c r="E24" s="61">
        <f t="shared" si="0"/>
        <v>17</v>
      </c>
      <c r="F24" s="60">
        <f>VLOOKUP($A24,'Return Data'!$B$7:$R$2292,11,0)</f>
        <v>15.0303</v>
      </c>
      <c r="G24" s="61">
        <f t="shared" si="1"/>
        <v>19</v>
      </c>
      <c r="H24" s="60">
        <f>VLOOKUP($A24,'Return Data'!$B$7:$R$2292,12,0)</f>
        <v>5.9462999999999999</v>
      </c>
      <c r="I24" s="61">
        <f t="shared" si="2"/>
        <v>12</v>
      </c>
      <c r="J24" s="60">
        <f>VLOOKUP($A24,'Return Data'!$B$7:$R$2292,13,0)</f>
        <v>-0.23499999999999999</v>
      </c>
      <c r="K24" s="61">
        <f t="shared" si="3"/>
        <v>16</v>
      </c>
      <c r="L24" s="60">
        <f>VLOOKUP($A24,'Return Data'!$B$7:$R$2292,17,0)</f>
        <v>20.829499999999999</v>
      </c>
      <c r="M24" s="61">
        <f t="shared" si="4"/>
        <v>20</v>
      </c>
      <c r="N24" s="60">
        <f>VLOOKUP($A24,'Return Data'!$B$7:$R$2292,14,0)</f>
        <v>15.2401</v>
      </c>
      <c r="O24" s="61">
        <f t="shared" si="8"/>
        <v>23</v>
      </c>
      <c r="P24" s="60">
        <f>VLOOKUP($A24,'Return Data'!$B$7:$R$2292,15,0)</f>
        <v>10.163500000000001</v>
      </c>
      <c r="Q24" s="61">
        <f>RANK(P24,P$8:P$39,0)</f>
        <v>20</v>
      </c>
      <c r="R24" s="60">
        <f>VLOOKUP($A24,'Return Data'!$B$7:$R$2292,16,0)</f>
        <v>13.4999</v>
      </c>
      <c r="S24" s="62">
        <f t="shared" si="6"/>
        <v>25</v>
      </c>
    </row>
    <row r="25" spans="1:19" x14ac:dyDescent="0.3">
      <c r="A25" s="58" t="s">
        <v>1694</v>
      </c>
      <c r="B25" s="59">
        <f>VLOOKUP($A25,'Return Data'!$B$7:$R$2292,3,0)</f>
        <v>44881</v>
      </c>
      <c r="C25" s="60">
        <f>VLOOKUP($A25,'Return Data'!$B$7:$R$2292,4,0)</f>
        <v>71.87</v>
      </c>
      <c r="D25" s="60">
        <f>VLOOKUP($A25,'Return Data'!$B$7:$R$2292,10,0)</f>
        <v>7.0000000000000007E-2</v>
      </c>
      <c r="E25" s="61">
        <f t="shared" si="0"/>
        <v>30</v>
      </c>
      <c r="F25" s="60">
        <f>VLOOKUP($A25,'Return Data'!$B$7:$R$2292,11,0)</f>
        <v>13.1366</v>
      </c>
      <c r="G25" s="61">
        <f t="shared" si="1"/>
        <v>25</v>
      </c>
      <c r="H25" s="60">
        <f>VLOOKUP($A25,'Return Data'!$B$7:$R$2292,12,0)</f>
        <v>2.2008999999999999</v>
      </c>
      <c r="I25" s="61">
        <f t="shared" si="2"/>
        <v>25</v>
      </c>
      <c r="J25" s="60">
        <f>VLOOKUP($A25,'Return Data'!$B$7:$R$2292,13,0)</f>
        <v>-2.8460999999999999</v>
      </c>
      <c r="K25" s="61">
        <f t="shared" si="3"/>
        <v>24</v>
      </c>
      <c r="L25" s="60">
        <f>VLOOKUP($A25,'Return Data'!$B$7:$R$2292,17,0)</f>
        <v>15.2203</v>
      </c>
      <c r="M25" s="61">
        <f t="shared" si="4"/>
        <v>30</v>
      </c>
      <c r="N25" s="60">
        <f>VLOOKUP($A25,'Return Data'!$B$7:$R$2292,14,0)</f>
        <v>11.32</v>
      </c>
      <c r="O25" s="61">
        <f t="shared" si="8"/>
        <v>29</v>
      </c>
      <c r="P25" s="60">
        <f>VLOOKUP($A25,'Return Data'!$B$7:$R$2292,15,0)</f>
        <v>8.0090000000000003</v>
      </c>
      <c r="Q25" s="61">
        <f>RANK(P25,P$8:P$39,0)</f>
        <v>23</v>
      </c>
      <c r="R25" s="60">
        <f>VLOOKUP($A25,'Return Data'!$B$7:$R$2292,16,0)</f>
        <v>10.223000000000001</v>
      </c>
      <c r="S25" s="62">
        <f t="shared" si="6"/>
        <v>30</v>
      </c>
    </row>
    <row r="26" spans="1:19" x14ac:dyDescent="0.3">
      <c r="A26" s="58" t="s">
        <v>1193</v>
      </c>
      <c r="B26" s="59">
        <f>VLOOKUP($A26,'Return Data'!$B$7:$R$2292,3,0)</f>
        <v>44881</v>
      </c>
      <c r="C26" s="60">
        <f>VLOOKUP($A26,'Return Data'!$B$7:$R$2292,4,0)</f>
        <v>23.715499999999999</v>
      </c>
      <c r="D26" s="60">
        <f>VLOOKUP($A26,'Return Data'!$B$7:$R$2292,10,0)</f>
        <v>4.5307000000000004</v>
      </c>
      <c r="E26" s="61">
        <f t="shared" si="0"/>
        <v>6</v>
      </c>
      <c r="F26" s="60">
        <f>VLOOKUP($A26,'Return Data'!$B$7:$R$2292,11,0)</f>
        <v>14.744999999999999</v>
      </c>
      <c r="G26" s="61">
        <f t="shared" si="1"/>
        <v>20</v>
      </c>
      <c r="H26" s="60">
        <f>VLOOKUP($A26,'Return Data'!$B$7:$R$2292,12,0)</f>
        <v>6.3613999999999997</v>
      </c>
      <c r="I26" s="61">
        <f t="shared" si="2"/>
        <v>11</v>
      </c>
      <c r="J26" s="60">
        <f>VLOOKUP($A26,'Return Data'!$B$7:$R$2292,13,0)</f>
        <v>0.6391</v>
      </c>
      <c r="K26" s="61">
        <f t="shared" si="3"/>
        <v>12</v>
      </c>
      <c r="L26" s="60">
        <f>VLOOKUP($A26,'Return Data'!$B$7:$R$2292,17,0)</f>
        <v>32.494500000000002</v>
      </c>
      <c r="M26" s="61">
        <f t="shared" si="4"/>
        <v>4</v>
      </c>
      <c r="N26" s="60">
        <f>VLOOKUP($A26,'Return Data'!$B$7:$R$2292,14,0)</f>
        <v>25.032599999999999</v>
      </c>
      <c r="O26" s="61">
        <f t="shared" si="8"/>
        <v>3</v>
      </c>
      <c r="P26" s="60"/>
      <c r="Q26" s="61"/>
      <c r="R26" s="60">
        <f>VLOOKUP($A26,'Return Data'!$B$7:$R$2292,16,0)</f>
        <v>16.932099999999998</v>
      </c>
      <c r="S26" s="62">
        <f t="shared" si="6"/>
        <v>5</v>
      </c>
    </row>
    <row r="27" spans="1:19" x14ac:dyDescent="0.3">
      <c r="A27" s="58" t="s">
        <v>1688</v>
      </c>
      <c r="B27" s="59">
        <f>VLOOKUP($A27,'Return Data'!$B$7:$R$2292,3,0)</f>
        <v>44881</v>
      </c>
      <c r="C27" s="60">
        <f>VLOOKUP($A27,'Return Data'!$B$7:$R$2292,4,0)</f>
        <v>37.354900000000001</v>
      </c>
      <c r="D27" s="60">
        <f>VLOOKUP($A27,'Return Data'!$B$7:$R$2292,10,0)</f>
        <v>3.5710999999999999</v>
      </c>
      <c r="E27" s="61">
        <f t="shared" si="0"/>
        <v>9</v>
      </c>
      <c r="F27" s="60">
        <f>VLOOKUP($A27,'Return Data'!$B$7:$R$2292,11,0)</f>
        <v>15.384399999999999</v>
      </c>
      <c r="G27" s="61">
        <f t="shared" si="1"/>
        <v>17</v>
      </c>
      <c r="H27" s="60">
        <f>VLOOKUP($A27,'Return Data'!$B$7:$R$2292,12,0)</f>
        <v>4.8912000000000004</v>
      </c>
      <c r="I27" s="61">
        <f t="shared" si="2"/>
        <v>17</v>
      </c>
      <c r="J27" s="60">
        <f>VLOOKUP($A27,'Return Data'!$B$7:$R$2292,13,0)</f>
        <v>-3.1892999999999998</v>
      </c>
      <c r="K27" s="61">
        <f t="shared" si="3"/>
        <v>26</v>
      </c>
      <c r="L27" s="60">
        <f>VLOOKUP($A27,'Return Data'!$B$7:$R$2292,17,0)</f>
        <v>13.0466</v>
      </c>
      <c r="M27" s="61">
        <f t="shared" si="4"/>
        <v>31</v>
      </c>
      <c r="N27" s="60">
        <f>VLOOKUP($A27,'Return Data'!$B$7:$R$2292,14,0)</f>
        <v>9.6024999999999991</v>
      </c>
      <c r="O27" s="61">
        <f t="shared" si="8"/>
        <v>30</v>
      </c>
      <c r="P27" s="60">
        <f>VLOOKUP($A27,'Return Data'!$B$7:$R$2292,15,0)</f>
        <v>7.1988000000000003</v>
      </c>
      <c r="Q27" s="61">
        <f>RANK(P27,P$8:P$39,0)</f>
        <v>24</v>
      </c>
      <c r="R27" s="60">
        <f>VLOOKUP($A27,'Return Data'!$B$7:$R$2292,16,0)</f>
        <v>16.6465</v>
      </c>
      <c r="S27" s="62">
        <f t="shared" si="6"/>
        <v>6</v>
      </c>
    </row>
    <row r="28" spans="1:19" x14ac:dyDescent="0.3">
      <c r="A28" s="58" t="s">
        <v>1865</v>
      </c>
      <c r="B28" s="59">
        <f>VLOOKUP($A28,'Return Data'!$B$7:$R$2292,3,0)</f>
        <v>44881</v>
      </c>
      <c r="C28" s="60">
        <f>VLOOKUP($A28,'Return Data'!$B$7:$R$2292,4,0)</f>
        <v>18.026900000000001</v>
      </c>
      <c r="D28" s="60">
        <f>VLOOKUP($A28,'Return Data'!$B$7:$R$2292,10,0)</f>
        <v>2.8129</v>
      </c>
      <c r="E28" s="61">
        <f t="shared" si="0"/>
        <v>14</v>
      </c>
      <c r="F28" s="60">
        <f>VLOOKUP($A28,'Return Data'!$B$7:$R$2292,11,0)</f>
        <v>17.3565</v>
      </c>
      <c r="G28" s="61">
        <f t="shared" si="1"/>
        <v>10</v>
      </c>
      <c r="H28" s="60">
        <f>VLOOKUP($A28,'Return Data'!$B$7:$R$2292,12,0)</f>
        <v>7.0468000000000002</v>
      </c>
      <c r="I28" s="61">
        <f t="shared" si="2"/>
        <v>8</v>
      </c>
      <c r="J28" s="60">
        <f>VLOOKUP($A28,'Return Data'!$B$7:$R$2292,13,0)</f>
        <v>1.7548999999999999</v>
      </c>
      <c r="K28" s="61">
        <f t="shared" si="3"/>
        <v>9</v>
      </c>
      <c r="L28" s="60">
        <f>VLOOKUP($A28,'Return Data'!$B$7:$R$2292,17,0)</f>
        <v>24.194800000000001</v>
      </c>
      <c r="M28" s="61">
        <f t="shared" si="4"/>
        <v>13</v>
      </c>
      <c r="N28" s="60">
        <f>VLOOKUP($A28,'Return Data'!$B$7:$R$2292,14,0)</f>
        <v>16.786100000000001</v>
      </c>
      <c r="O28" s="61">
        <f t="shared" si="8"/>
        <v>18</v>
      </c>
      <c r="P28" s="60"/>
      <c r="Q28" s="61"/>
      <c r="R28" s="60">
        <f>VLOOKUP($A28,'Return Data'!$B$7:$R$2292,16,0)</f>
        <v>14.4754</v>
      </c>
      <c r="S28" s="62">
        <f t="shared" si="6"/>
        <v>20</v>
      </c>
    </row>
    <row r="29" spans="1:19" x14ac:dyDescent="0.3">
      <c r="A29" s="58" t="s">
        <v>1196</v>
      </c>
      <c r="B29" s="59">
        <f>VLOOKUP($A29,'Return Data'!$B$7:$R$2292,3,0)</f>
        <v>44881</v>
      </c>
      <c r="C29" s="60">
        <f>VLOOKUP($A29,'Return Data'!$B$7:$R$2292,4,0)</f>
        <v>179.9923</v>
      </c>
      <c r="D29" s="60">
        <f>VLOOKUP($A29,'Return Data'!$B$7:$R$2292,10,0)</f>
        <v>5.3827999999999996</v>
      </c>
      <c r="E29" s="61">
        <f t="shared" si="0"/>
        <v>3</v>
      </c>
      <c r="F29" s="60">
        <f>VLOOKUP($A29,'Return Data'!$B$7:$R$2292,11,0)</f>
        <v>21.750900000000001</v>
      </c>
      <c r="G29" s="61">
        <f t="shared" si="1"/>
        <v>2</v>
      </c>
      <c r="H29" s="60">
        <f>VLOOKUP($A29,'Return Data'!$B$7:$R$2292,12,0)</f>
        <v>15.867599999999999</v>
      </c>
      <c r="I29" s="61">
        <f t="shared" si="2"/>
        <v>2</v>
      </c>
      <c r="J29" s="60">
        <f>VLOOKUP($A29,'Return Data'!$B$7:$R$2292,13,0)</f>
        <v>10.3187</v>
      </c>
      <c r="K29" s="61">
        <f t="shared" si="3"/>
        <v>2</v>
      </c>
      <c r="L29" s="60">
        <f>VLOOKUP($A29,'Return Data'!$B$7:$R$2292,17,0)</f>
        <v>38.787100000000002</v>
      </c>
      <c r="M29" s="61">
        <f t="shared" si="4"/>
        <v>2</v>
      </c>
      <c r="N29" s="60">
        <f>VLOOKUP($A29,'Return Data'!$B$7:$R$2292,14,0)</f>
        <v>21.450299999999999</v>
      </c>
      <c r="O29" s="61">
        <f t="shared" si="8"/>
        <v>6</v>
      </c>
      <c r="P29" s="60">
        <f>VLOOKUP($A29,'Return Data'!$B$7:$R$2292,15,0)</f>
        <v>13.3147</v>
      </c>
      <c r="Q29" s="61">
        <f>RANK(P29,P$8:P$39,0)</f>
        <v>11</v>
      </c>
      <c r="R29" s="60">
        <f>VLOOKUP($A29,'Return Data'!$B$7:$R$2292,16,0)</f>
        <v>15.1457</v>
      </c>
      <c r="S29" s="62">
        <f t="shared" si="6"/>
        <v>15</v>
      </c>
    </row>
    <row r="30" spans="1:19" x14ac:dyDescent="0.3">
      <c r="A30" s="58" t="s">
        <v>1652</v>
      </c>
      <c r="B30" s="59">
        <f>VLOOKUP($A30,'Return Data'!$B$7:$R$2292,3,0)</f>
        <v>44881</v>
      </c>
      <c r="C30" s="60">
        <f>VLOOKUP($A30,'Return Data'!$B$7:$R$2292,4,0)</f>
        <v>52.530200000000001</v>
      </c>
      <c r="D30" s="60">
        <f>VLOOKUP($A30,'Return Data'!$B$7:$R$2292,10,0)</f>
        <v>0.30969999999999998</v>
      </c>
      <c r="E30" s="61">
        <f t="shared" si="0"/>
        <v>28</v>
      </c>
      <c r="F30" s="60">
        <f>VLOOKUP($A30,'Return Data'!$B$7:$R$2292,11,0)</f>
        <v>10.271599999999999</v>
      </c>
      <c r="G30" s="61">
        <f t="shared" si="1"/>
        <v>31</v>
      </c>
      <c r="H30" s="60">
        <f>VLOOKUP($A30,'Return Data'!$B$7:$R$2292,12,0)</f>
        <v>0.97240000000000004</v>
      </c>
      <c r="I30" s="61">
        <f t="shared" si="2"/>
        <v>27</v>
      </c>
      <c r="J30" s="60">
        <f>VLOOKUP($A30,'Return Data'!$B$7:$R$2292,13,0)</f>
        <v>-4.7286000000000001</v>
      </c>
      <c r="K30" s="61">
        <f t="shared" si="3"/>
        <v>28</v>
      </c>
      <c r="L30" s="60">
        <f>VLOOKUP($A30,'Return Data'!$B$7:$R$2292,17,0)</f>
        <v>23.036200000000001</v>
      </c>
      <c r="M30" s="61">
        <f t="shared" si="4"/>
        <v>15</v>
      </c>
      <c r="N30" s="60">
        <f>VLOOKUP($A30,'Return Data'!$B$7:$R$2292,14,0)</f>
        <v>24.188099999999999</v>
      </c>
      <c r="O30" s="61">
        <f t="shared" si="8"/>
        <v>4</v>
      </c>
      <c r="P30" s="60">
        <f>VLOOKUP($A30,'Return Data'!$B$7:$R$2292,15,0)</f>
        <v>17.840299999999999</v>
      </c>
      <c r="Q30" s="61">
        <f>RANK(P30,P$8:P$39,0)</f>
        <v>2</v>
      </c>
      <c r="R30" s="60">
        <f>VLOOKUP($A30,'Return Data'!$B$7:$R$2292,16,0)</f>
        <v>19.130400000000002</v>
      </c>
      <c r="S30" s="62">
        <f t="shared" si="6"/>
        <v>2</v>
      </c>
    </row>
    <row r="31" spans="1:19" x14ac:dyDescent="0.3">
      <c r="A31" s="58" t="s">
        <v>1680</v>
      </c>
      <c r="B31" s="59">
        <f>VLOOKUP($A31,'Return Data'!$B$7:$R$2292,3,0)</f>
        <v>44881</v>
      </c>
      <c r="C31" s="60">
        <f>VLOOKUP($A31,'Return Data'!$B$7:$R$2292,4,0)</f>
        <v>29.04</v>
      </c>
      <c r="D31" s="60">
        <f>VLOOKUP($A31,'Return Data'!$B$7:$R$2292,10,0)</f>
        <v>1.4675</v>
      </c>
      <c r="E31" s="61">
        <f t="shared" si="0"/>
        <v>21</v>
      </c>
      <c r="F31" s="60">
        <f>VLOOKUP($A31,'Return Data'!$B$7:$R$2292,11,0)</f>
        <v>12.8644</v>
      </c>
      <c r="G31" s="61">
        <f t="shared" si="1"/>
        <v>26</v>
      </c>
      <c r="H31" s="60">
        <f>VLOOKUP($A31,'Return Data'!$B$7:$R$2292,12,0)</f>
        <v>0.69350000000000001</v>
      </c>
      <c r="I31" s="61">
        <f t="shared" si="2"/>
        <v>28</v>
      </c>
      <c r="J31" s="60">
        <f>VLOOKUP($A31,'Return Data'!$B$7:$R$2292,13,0)</f>
        <v>-5.9584999999999999</v>
      </c>
      <c r="K31" s="61">
        <f t="shared" si="3"/>
        <v>30</v>
      </c>
      <c r="L31" s="60">
        <f>VLOOKUP($A31,'Return Data'!$B$7:$R$2292,17,0)</f>
        <v>26.058599999999998</v>
      </c>
      <c r="M31" s="61">
        <f t="shared" si="4"/>
        <v>9</v>
      </c>
      <c r="N31" s="60">
        <f>VLOOKUP($A31,'Return Data'!$B$7:$R$2292,14,0)</f>
        <v>25.766400000000001</v>
      </c>
      <c r="O31" s="61">
        <f t="shared" si="8"/>
        <v>2</v>
      </c>
      <c r="P31" s="60">
        <f>VLOOKUP($A31,'Return Data'!$B$7:$R$2292,15,0)</f>
        <v>16.684200000000001</v>
      </c>
      <c r="Q31" s="61">
        <f>RANK(P31,P$8:P$39,0)</f>
        <v>3</v>
      </c>
      <c r="R31" s="60">
        <f>VLOOKUP($A31,'Return Data'!$B$7:$R$2292,16,0)</f>
        <v>14.829800000000001</v>
      </c>
      <c r="S31" s="62">
        <f t="shared" si="6"/>
        <v>17</v>
      </c>
    </row>
    <row r="32" spans="1:19" x14ac:dyDescent="0.3">
      <c r="A32" s="58" t="s">
        <v>1198</v>
      </c>
      <c r="B32" s="59">
        <f>VLOOKUP($A32,'Return Data'!$B$7:$R$2292,3,0)</f>
        <v>44881</v>
      </c>
      <c r="C32" s="60">
        <f>VLOOKUP($A32,'Return Data'!$B$7:$R$2292,4,0)</f>
        <v>481.036</v>
      </c>
      <c r="D32" s="60">
        <f>VLOOKUP($A32,'Return Data'!$B$7:$R$2292,10,0)</f>
        <v>7.7187999999999999</v>
      </c>
      <c r="E32" s="61">
        <f t="shared" si="0"/>
        <v>1</v>
      </c>
      <c r="F32" s="60">
        <f>VLOOKUP($A32,'Return Data'!$B$7:$R$2292,11,0)</f>
        <v>20.369800000000001</v>
      </c>
      <c r="G32" s="61">
        <f t="shared" si="1"/>
        <v>4</v>
      </c>
      <c r="H32" s="60">
        <f>VLOOKUP($A32,'Return Data'!$B$7:$R$2292,12,0)</f>
        <v>11.650399999999999</v>
      </c>
      <c r="I32" s="61">
        <f t="shared" si="2"/>
        <v>3</v>
      </c>
      <c r="J32" s="60">
        <f>VLOOKUP($A32,'Return Data'!$B$7:$R$2292,13,0)</f>
        <v>8.4392999999999994</v>
      </c>
      <c r="K32" s="61">
        <f t="shared" si="3"/>
        <v>3</v>
      </c>
      <c r="L32" s="60">
        <f>VLOOKUP($A32,'Return Data'!$B$7:$R$2292,17,0)</f>
        <v>42.5334</v>
      </c>
      <c r="M32" s="61">
        <f t="shared" si="4"/>
        <v>1</v>
      </c>
      <c r="N32" s="60">
        <f>VLOOKUP($A32,'Return Data'!$B$7:$R$2292,14,0)</f>
        <v>35.0899</v>
      </c>
      <c r="O32" s="61">
        <f t="shared" si="8"/>
        <v>1</v>
      </c>
      <c r="P32" s="60">
        <f>VLOOKUP($A32,'Return Data'!$B$7:$R$2292,15,0)</f>
        <v>22.843699999999998</v>
      </c>
      <c r="Q32" s="61">
        <f>RANK(P32,P$8:P$39,0)</f>
        <v>1</v>
      </c>
      <c r="R32" s="60">
        <f>VLOOKUP($A32,'Return Data'!$B$7:$R$2292,16,0)</f>
        <v>20.9162</v>
      </c>
      <c r="S32" s="62">
        <f t="shared" si="6"/>
        <v>1</v>
      </c>
    </row>
    <row r="33" spans="1:19" x14ac:dyDescent="0.3">
      <c r="A33" s="58" t="s">
        <v>1682</v>
      </c>
      <c r="B33" s="59">
        <f>VLOOKUP($A33,'Return Data'!$B$7:$R$2292,3,0)</f>
        <v>44881</v>
      </c>
      <c r="C33" s="60">
        <f>VLOOKUP($A33,'Return Data'!$B$7:$R$2292,4,0)</f>
        <v>84.214399999999998</v>
      </c>
      <c r="D33" s="60">
        <f>VLOOKUP($A33,'Return Data'!$B$7:$R$2292,10,0)</f>
        <v>1.0474000000000001</v>
      </c>
      <c r="E33" s="61">
        <f t="shared" si="0"/>
        <v>24</v>
      </c>
      <c r="F33" s="60">
        <f>VLOOKUP($A33,'Return Data'!$B$7:$R$2292,11,0)</f>
        <v>11.818199999999999</v>
      </c>
      <c r="G33" s="61">
        <f t="shared" si="1"/>
        <v>29</v>
      </c>
      <c r="H33" s="60">
        <f>VLOOKUP($A33,'Return Data'!$B$7:$R$2292,12,0)</f>
        <v>2.9493</v>
      </c>
      <c r="I33" s="61">
        <f t="shared" si="2"/>
        <v>22</v>
      </c>
      <c r="J33" s="60">
        <f>VLOOKUP($A33,'Return Data'!$B$7:$R$2292,13,0)</f>
        <v>-1.1877</v>
      </c>
      <c r="K33" s="61">
        <f t="shared" si="3"/>
        <v>17</v>
      </c>
      <c r="L33" s="60">
        <f>VLOOKUP($A33,'Return Data'!$B$7:$R$2292,17,0)</f>
        <v>22.524699999999999</v>
      </c>
      <c r="M33" s="61">
        <f t="shared" si="4"/>
        <v>16</v>
      </c>
      <c r="N33" s="60">
        <f>VLOOKUP($A33,'Return Data'!$B$7:$R$2292,14,0)</f>
        <v>15.966799999999999</v>
      </c>
      <c r="O33" s="61">
        <f t="shared" si="8"/>
        <v>21</v>
      </c>
      <c r="P33" s="60">
        <f>VLOOKUP($A33,'Return Data'!$B$7:$R$2292,15,0)</f>
        <v>11.8462</v>
      </c>
      <c r="Q33" s="61">
        <f>RANK(P33,P$8:P$39,0)</f>
        <v>17</v>
      </c>
      <c r="R33" s="60">
        <f>VLOOKUP($A33,'Return Data'!$B$7:$R$2292,16,0)</f>
        <v>16.2681</v>
      </c>
      <c r="S33" s="62">
        <f t="shared" si="6"/>
        <v>10</v>
      </c>
    </row>
    <row r="34" spans="1:19" x14ac:dyDescent="0.3">
      <c r="A34" s="58" t="s">
        <v>1684</v>
      </c>
      <c r="B34" s="59">
        <f>VLOOKUP($A34,'Return Data'!$B$7:$R$2292,3,0)</f>
        <v>44881</v>
      </c>
      <c r="C34" s="60">
        <f>VLOOKUP($A34,'Return Data'!$B$7:$R$2292,4,0)</f>
        <v>16.3904</v>
      </c>
      <c r="D34" s="60">
        <f>VLOOKUP($A34,'Return Data'!$B$7:$R$2292,10,0)</f>
        <v>2.7412000000000001</v>
      </c>
      <c r="E34" s="61">
        <f t="shared" si="0"/>
        <v>16</v>
      </c>
      <c r="F34" s="60">
        <f>VLOOKUP($A34,'Return Data'!$B$7:$R$2292,11,0)</f>
        <v>15.7326</v>
      </c>
      <c r="G34" s="61">
        <f t="shared" si="1"/>
        <v>14</v>
      </c>
      <c r="H34" s="60">
        <f>VLOOKUP($A34,'Return Data'!$B$7:$R$2292,12,0)</f>
        <v>5.6871999999999998</v>
      </c>
      <c r="I34" s="61">
        <f t="shared" si="2"/>
        <v>14</v>
      </c>
      <c r="J34" s="60">
        <f>VLOOKUP($A34,'Return Data'!$B$7:$R$2292,13,0)</f>
        <v>1.3836999999999999</v>
      </c>
      <c r="K34" s="61">
        <f t="shared" si="3"/>
        <v>11</v>
      </c>
      <c r="L34" s="60">
        <f>VLOOKUP($A34,'Return Data'!$B$7:$R$2292,17,0)</f>
        <v>18.3874</v>
      </c>
      <c r="M34" s="61">
        <f t="shared" si="4"/>
        <v>26</v>
      </c>
      <c r="N34" s="60">
        <f>VLOOKUP($A34,'Return Data'!$B$7:$R$2292,14,0)</f>
        <v>14.2714</v>
      </c>
      <c r="O34" s="61">
        <f t="shared" si="8"/>
        <v>26</v>
      </c>
      <c r="P34" s="60"/>
      <c r="Q34" s="61"/>
      <c r="R34" s="60">
        <f>VLOOKUP($A34,'Return Data'!$B$7:$R$2292,16,0)</f>
        <v>12.686299999999999</v>
      </c>
      <c r="S34" s="62">
        <f t="shared" si="6"/>
        <v>29</v>
      </c>
    </row>
    <row r="35" spans="1:19" x14ac:dyDescent="0.3">
      <c r="A35" s="58" t="s">
        <v>1199</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31</v>
      </c>
      <c r="J35" s="60">
        <f>VLOOKUP($A35,'Return Data'!$B$7:$R$2292,13,0)</f>
        <v>0</v>
      </c>
      <c r="K35" s="61">
        <f t="shared" si="3"/>
        <v>13</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44881</v>
      </c>
      <c r="C36" s="60">
        <f>VLOOKUP($A36,'Return Data'!$B$7:$R$2292,4,0)</f>
        <v>17.0291</v>
      </c>
      <c r="D36" s="60">
        <f>VLOOKUP($A36,'Return Data'!$B$7:$R$2292,10,0)</f>
        <v>0.14230000000000001</v>
      </c>
      <c r="E36" s="61">
        <f t="shared" si="0"/>
        <v>29</v>
      </c>
      <c r="F36" s="60">
        <f>VLOOKUP($A36,'Return Data'!$B$7:$R$2292,11,0)</f>
        <v>11.9209</v>
      </c>
      <c r="G36" s="61">
        <f t="shared" si="1"/>
        <v>28</v>
      </c>
      <c r="H36" s="60">
        <f>VLOOKUP($A36,'Return Data'!$B$7:$R$2292,12,0)</f>
        <v>3.7923</v>
      </c>
      <c r="I36" s="61">
        <f t="shared" si="2"/>
        <v>21</v>
      </c>
      <c r="J36" s="60">
        <f>VLOOKUP($A36,'Return Data'!$B$7:$R$2292,13,0)</f>
        <v>-4.1694000000000004</v>
      </c>
      <c r="K36" s="61">
        <f t="shared" si="3"/>
        <v>27</v>
      </c>
      <c r="L36" s="60">
        <f>VLOOKUP($A36,'Return Data'!$B$7:$R$2292,17,0)</f>
        <v>17.796600000000002</v>
      </c>
      <c r="M36" s="61">
        <f t="shared" si="4"/>
        <v>28</v>
      </c>
      <c r="N36" s="60">
        <f>VLOOKUP($A36,'Return Data'!$B$7:$R$2292,14,0)</f>
        <v>14.1328</v>
      </c>
      <c r="O36" s="61">
        <f>RANK(N36,N$8:N$39,0)</f>
        <v>27</v>
      </c>
      <c r="P36" s="60"/>
      <c r="Q36" s="61"/>
      <c r="R36" s="60">
        <f>VLOOKUP($A36,'Return Data'!$B$7:$R$2292,16,0)</f>
        <v>13.522399999999999</v>
      </c>
      <c r="S36" s="62">
        <f t="shared" si="6"/>
        <v>24</v>
      </c>
    </row>
    <row r="37" spans="1:19" x14ac:dyDescent="0.3">
      <c r="A37" s="58" t="s">
        <v>1686</v>
      </c>
      <c r="B37" s="59">
        <f>VLOOKUP($A37,'Return Data'!$B$7:$R$2292,3,0)</f>
        <v>44881</v>
      </c>
      <c r="C37" s="60">
        <f>VLOOKUP($A37,'Return Data'!$B$7:$R$2292,4,0)</f>
        <v>160.30000000000001</v>
      </c>
      <c r="D37" s="60">
        <f>VLOOKUP($A37,'Return Data'!$B$7:$R$2292,10,0)</f>
        <v>1.3594999999999999</v>
      </c>
      <c r="E37" s="61">
        <f t="shared" si="0"/>
        <v>22</v>
      </c>
      <c r="F37" s="60">
        <f>VLOOKUP($A37,'Return Data'!$B$7:$R$2292,11,0)</f>
        <v>11.575100000000001</v>
      </c>
      <c r="G37" s="61">
        <f t="shared" si="1"/>
        <v>30</v>
      </c>
      <c r="H37" s="60">
        <f>VLOOKUP($A37,'Return Data'!$B$7:$R$2292,12,0)</f>
        <v>5.2112999999999996</v>
      </c>
      <c r="I37" s="61">
        <f t="shared" si="2"/>
        <v>16</v>
      </c>
      <c r="J37" s="60">
        <f>VLOOKUP($A37,'Return Data'!$B$7:$R$2292,13,0)</f>
        <v>-6.2300000000000001E-2</v>
      </c>
      <c r="K37" s="61">
        <f t="shared" si="3"/>
        <v>14</v>
      </c>
      <c r="L37" s="60">
        <f>VLOOKUP($A37,'Return Data'!$B$7:$R$2292,17,0)</f>
        <v>18.555099999999999</v>
      </c>
      <c r="M37" s="61">
        <f t="shared" si="4"/>
        <v>25</v>
      </c>
      <c r="N37" s="60">
        <f>VLOOKUP($A37,'Return Data'!$B$7:$R$2292,14,0)</f>
        <v>11.5776</v>
      </c>
      <c r="O37" s="61">
        <f>RANK(N37,N$8:N$39,0)</f>
        <v>28</v>
      </c>
      <c r="P37" s="60">
        <f>VLOOKUP($A37,'Return Data'!$B$7:$R$2292,15,0)</f>
        <v>6.5601000000000003</v>
      </c>
      <c r="Q37" s="61">
        <f>RANK(P37,P$8:P$39,0)</f>
        <v>25</v>
      </c>
      <c r="R37" s="60">
        <f>VLOOKUP($A37,'Return Data'!$B$7:$R$2292,16,0)</f>
        <v>9.7357999999999993</v>
      </c>
      <c r="S37" s="62">
        <f t="shared" si="6"/>
        <v>31</v>
      </c>
    </row>
    <row r="38" spans="1:19" x14ac:dyDescent="0.3">
      <c r="A38" s="58" t="s">
        <v>1672</v>
      </c>
      <c r="B38" s="59">
        <f>VLOOKUP($A38,'Return Data'!$B$7:$R$2292,3,0)</f>
        <v>44881</v>
      </c>
      <c r="C38" s="60">
        <f>VLOOKUP($A38,'Return Data'!$B$7:$R$2292,4,0)</f>
        <v>37.14</v>
      </c>
      <c r="D38" s="60">
        <f>VLOOKUP($A38,'Return Data'!$B$7:$R$2292,10,0)</f>
        <v>2.6534</v>
      </c>
      <c r="E38" s="61">
        <f t="shared" si="0"/>
        <v>18</v>
      </c>
      <c r="F38" s="60">
        <f>VLOOKUP($A38,'Return Data'!$B$7:$R$2292,11,0)</f>
        <v>15.664899999999999</v>
      </c>
      <c r="G38" s="61">
        <f t="shared" si="1"/>
        <v>15</v>
      </c>
      <c r="H38" s="60">
        <f>VLOOKUP($A38,'Return Data'!$B$7:$R$2292,12,0)</f>
        <v>5.3019999999999996</v>
      </c>
      <c r="I38" s="61">
        <f t="shared" si="2"/>
        <v>15</v>
      </c>
      <c r="J38" s="60">
        <f>VLOOKUP($A38,'Return Data'!$B$7:$R$2292,13,0)</f>
        <v>-1.3808</v>
      </c>
      <c r="K38" s="61">
        <f t="shared" si="3"/>
        <v>18</v>
      </c>
      <c r="L38" s="60">
        <f>VLOOKUP($A38,'Return Data'!$B$7:$R$2292,17,0)</f>
        <v>24.0304</v>
      </c>
      <c r="M38" s="61">
        <f t="shared" si="4"/>
        <v>14</v>
      </c>
      <c r="N38" s="60">
        <f>VLOOKUP($A38,'Return Data'!$B$7:$R$2292,14,0)</f>
        <v>19.984400000000001</v>
      </c>
      <c r="O38" s="61">
        <f>RANK(N38,N$8:N$39,0)</f>
        <v>10</v>
      </c>
      <c r="P38" s="60">
        <f>VLOOKUP($A38,'Return Data'!$B$7:$R$2292,15,0)</f>
        <v>14.3849</v>
      </c>
      <c r="Q38" s="61">
        <f>RANK(P38,P$8:P$39,0)</f>
        <v>6</v>
      </c>
      <c r="R38" s="60">
        <f>VLOOKUP($A38,'Return Data'!$B$7:$R$2292,16,0)</f>
        <v>13.222200000000001</v>
      </c>
      <c r="S38" s="62">
        <f t="shared" si="6"/>
        <v>27</v>
      </c>
    </row>
    <row r="39" spans="1:19" x14ac:dyDescent="0.3">
      <c r="A39" s="58" t="s">
        <v>1738</v>
      </c>
      <c r="B39" s="59">
        <f>VLOOKUP($A39,'Return Data'!$B$7:$R$2292,3,0)</f>
        <v>44881</v>
      </c>
      <c r="C39" s="60">
        <f>VLOOKUP($A39,'Return Data'!$B$7:$R$2292,4,0)</f>
        <v>255.38749999999999</v>
      </c>
      <c r="D39" s="60">
        <f>VLOOKUP($A39,'Return Data'!$B$7:$R$2292,10,0)</f>
        <v>-0.37180000000000002</v>
      </c>
      <c r="E39" s="61">
        <f t="shared" si="0"/>
        <v>32</v>
      </c>
      <c r="F39" s="60">
        <f>VLOOKUP($A39,'Return Data'!$B$7:$R$2292,11,0)</f>
        <v>12.4336</v>
      </c>
      <c r="G39" s="61">
        <f t="shared" si="1"/>
        <v>27</v>
      </c>
      <c r="H39" s="60">
        <f>VLOOKUP($A39,'Return Data'!$B$7:$R$2292,12,0)</f>
        <v>-0.78149999999999997</v>
      </c>
      <c r="I39" s="61">
        <f t="shared" si="2"/>
        <v>32</v>
      </c>
      <c r="J39" s="60">
        <f>VLOOKUP($A39,'Return Data'!$B$7:$R$2292,13,0)</f>
        <v>-12.192</v>
      </c>
      <c r="K39" s="61">
        <f t="shared" si="3"/>
        <v>32</v>
      </c>
      <c r="L39" s="60">
        <f>VLOOKUP($A39,'Return Data'!$B$7:$R$2292,17,0)</f>
        <v>18.3386</v>
      </c>
      <c r="M39" s="61">
        <f t="shared" si="4"/>
        <v>27</v>
      </c>
      <c r="N39" s="60">
        <f>VLOOKUP($A39,'Return Data'!$B$7:$R$2292,14,0)</f>
        <v>18.775200000000002</v>
      </c>
      <c r="O39" s="61">
        <f>RANK(N39,N$8:N$39,0)</f>
        <v>14</v>
      </c>
      <c r="P39" s="60">
        <f>VLOOKUP($A39,'Return Data'!$B$7:$R$2292,15,0)</f>
        <v>15.0077</v>
      </c>
      <c r="Q39" s="61">
        <f>RANK(P39,P$8:P$39,0)</f>
        <v>5</v>
      </c>
      <c r="R39" s="60">
        <f>VLOOKUP($A39,'Return Data'!$B$7:$R$2292,16,0)</f>
        <v>15.1562</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2.5932343750000011</v>
      </c>
      <c r="E41" s="69"/>
      <c r="F41" s="70">
        <f>AVERAGE(F8:F39)</f>
        <v>15.405456249999999</v>
      </c>
      <c r="G41" s="69"/>
      <c r="H41" s="70">
        <f>AVERAGE(H8:H39)</f>
        <v>5.2705906249999996</v>
      </c>
      <c r="I41" s="69"/>
      <c r="J41" s="70">
        <f>AVERAGE(J8:J39)</f>
        <v>-0.25988125000000006</v>
      </c>
      <c r="K41" s="69"/>
      <c r="L41" s="70">
        <f>AVERAGE(L8:L39)</f>
        <v>23.280825</v>
      </c>
      <c r="M41" s="69"/>
      <c r="N41" s="70">
        <f>AVERAGE(N8:N39)</f>
        <v>18.459876666666666</v>
      </c>
      <c r="O41" s="69"/>
      <c r="P41" s="70">
        <f>AVERAGE(P8:P39)</f>
        <v>12.819315999999999</v>
      </c>
      <c r="Q41" s="69"/>
      <c r="R41" s="70">
        <f>AVERAGE(R8:R39)</f>
        <v>14.6337125</v>
      </c>
      <c r="S41" s="71"/>
    </row>
    <row r="42" spans="1:19" x14ac:dyDescent="0.3">
      <c r="A42" s="68" t="s">
        <v>28</v>
      </c>
      <c r="B42" s="69"/>
      <c r="C42" s="69"/>
      <c r="D42" s="70">
        <f>MIN(D8:D39)</f>
        <v>-0.37180000000000002</v>
      </c>
      <c r="E42" s="69"/>
      <c r="F42" s="70">
        <f>MIN(F8:F39)</f>
        <v>0</v>
      </c>
      <c r="G42" s="69"/>
      <c r="H42" s="70">
        <f>MIN(H8:H39)</f>
        <v>-0.78149999999999997</v>
      </c>
      <c r="I42" s="69"/>
      <c r="J42" s="70">
        <f>MIN(J8:J39)</f>
        <v>-12.192</v>
      </c>
      <c r="K42" s="69"/>
      <c r="L42" s="70">
        <f>MIN(L8:L39)</f>
        <v>0</v>
      </c>
      <c r="M42" s="69"/>
      <c r="N42" s="70">
        <f>MIN(N8:N39)</f>
        <v>9.6024999999999991</v>
      </c>
      <c r="O42" s="69"/>
      <c r="P42" s="70">
        <f>MIN(P8:P39)</f>
        <v>6.5601000000000003</v>
      </c>
      <c r="Q42" s="69"/>
      <c r="R42" s="70">
        <f>MIN(R8:R39)</f>
        <v>0</v>
      </c>
      <c r="S42" s="71"/>
    </row>
    <row r="43" spans="1:19" ht="15" thickBot="1" x14ac:dyDescent="0.35">
      <c r="A43" s="72" t="s">
        <v>29</v>
      </c>
      <c r="B43" s="73"/>
      <c r="C43" s="73"/>
      <c r="D43" s="74">
        <f>MAX(D8:D39)</f>
        <v>7.7187999999999999</v>
      </c>
      <c r="E43" s="73"/>
      <c r="F43" s="74">
        <f>MAX(F8:F39)</f>
        <v>22.562799999999999</v>
      </c>
      <c r="G43" s="73"/>
      <c r="H43" s="74">
        <f>MAX(H8:H39)</f>
        <v>16.4117</v>
      </c>
      <c r="I43" s="73"/>
      <c r="J43" s="74">
        <f>MAX(J8:J39)</f>
        <v>15.456799999999999</v>
      </c>
      <c r="K43" s="73"/>
      <c r="L43" s="74">
        <f>MAX(L8:L39)</f>
        <v>42.5334</v>
      </c>
      <c r="M43" s="73"/>
      <c r="N43" s="74">
        <f>MAX(N8:N39)</f>
        <v>35.0899</v>
      </c>
      <c r="O43" s="73"/>
      <c r="P43" s="74">
        <f>MAX(P8:P39)</f>
        <v>22.843699999999998</v>
      </c>
      <c r="Q43" s="73"/>
      <c r="R43" s="74">
        <f>MAX(R8:R39)</f>
        <v>20.9162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44881</v>
      </c>
      <c r="C8" s="60">
        <f>VLOOKUP($A8,'Return Data'!$B$7:$R$2292,4,0)</f>
        <v>1158.6400000000001</v>
      </c>
      <c r="D8" s="60">
        <f>VLOOKUP($A8,'Return Data'!$B$7:$R$2292,10,0)</f>
        <v>3.0901000000000001</v>
      </c>
      <c r="E8" s="61">
        <f t="shared" ref="E8:E39" si="0">RANK(D8,D$8:D$39,0)</f>
        <v>10</v>
      </c>
      <c r="F8" s="60">
        <f>VLOOKUP($A8,'Return Data'!$B$7:$R$2292,11,0)</f>
        <v>14.1945</v>
      </c>
      <c r="G8" s="61">
        <f t="shared" ref="G8:G39" si="1">RANK(F8,F$8:F$39,0)</f>
        <v>20</v>
      </c>
      <c r="H8" s="60">
        <f>VLOOKUP($A8,'Return Data'!$B$7:$R$2292,12,0)</f>
        <v>3.2848999999999999</v>
      </c>
      <c r="I8" s="61">
        <f t="shared" ref="I8:I39" si="2">RANK(H8,H$8:H$39,0)</f>
        <v>20</v>
      </c>
      <c r="J8" s="60">
        <f>VLOOKUP($A8,'Return Data'!$B$7:$R$2292,13,0)</f>
        <v>-2.4811999999999999</v>
      </c>
      <c r="K8" s="61">
        <f t="shared" ref="K8:K39" si="3">RANK(J8,J$8:J$39,0)</f>
        <v>18</v>
      </c>
      <c r="L8" s="60">
        <f>VLOOKUP($A8,'Return Data'!$B$7:$R$2292,17,0)</f>
        <v>20.302099999999999</v>
      </c>
      <c r="M8" s="61">
        <f t="shared" ref="M8:M39" si="4">RANK(L8,L$8:L$39,0)</f>
        <v>18</v>
      </c>
      <c r="N8" s="60">
        <f>VLOOKUP($A8,'Return Data'!$B$7:$R$2292,14,0)</f>
        <v>16.023900000000001</v>
      </c>
      <c r="O8" s="61">
        <f t="shared" ref="O8:O20" si="5">RANK(N8,N$8:N$39,0)</f>
        <v>17</v>
      </c>
      <c r="P8" s="60">
        <f>VLOOKUP($A8,'Return Data'!$B$7:$R$2292,15,0)</f>
        <v>10.5167</v>
      </c>
      <c r="Q8" s="61">
        <f>RANK(P8,P$8:P$39,0)</f>
        <v>18</v>
      </c>
      <c r="R8" s="60">
        <f>VLOOKUP($A8,'Return Data'!$B$7:$R$2292,16,0)</f>
        <v>21.661200000000001</v>
      </c>
      <c r="S8" s="62">
        <f t="shared" ref="S8:S39" si="6">RANK(R8,R$8:R$39,0)</f>
        <v>1</v>
      </c>
    </row>
    <row r="9" spans="1:20" x14ac:dyDescent="0.3">
      <c r="A9" s="58" t="s">
        <v>1677</v>
      </c>
      <c r="B9" s="59">
        <f>VLOOKUP($A9,'Return Data'!$B$7:$R$2292,3,0)</f>
        <v>44881</v>
      </c>
      <c r="C9" s="60">
        <f>VLOOKUP($A9,'Return Data'!$B$7:$R$2292,4,0)</f>
        <v>18.34</v>
      </c>
      <c r="D9" s="60">
        <f>VLOOKUP($A9,'Return Data'!$B$7:$R$2292,10,0)</f>
        <v>0.32819999999999999</v>
      </c>
      <c r="E9" s="61">
        <f t="shared" si="0"/>
        <v>26</v>
      </c>
      <c r="F9" s="60">
        <f>VLOOKUP($A9,'Return Data'!$B$7:$R$2292,11,0)</f>
        <v>12.930999999999999</v>
      </c>
      <c r="G9" s="61">
        <f t="shared" si="1"/>
        <v>23</v>
      </c>
      <c r="H9" s="60">
        <f>VLOOKUP($A9,'Return Data'!$B$7:$R$2292,12,0)</f>
        <v>-0.75760000000000005</v>
      </c>
      <c r="I9" s="61">
        <f t="shared" si="2"/>
        <v>31</v>
      </c>
      <c r="J9" s="60">
        <f>VLOOKUP($A9,'Return Data'!$B$7:$R$2292,13,0)</f>
        <v>-9.2079000000000004</v>
      </c>
      <c r="K9" s="61">
        <f t="shared" si="3"/>
        <v>31</v>
      </c>
      <c r="L9" s="60">
        <f>VLOOKUP($A9,'Return Data'!$B$7:$R$2292,17,0)</f>
        <v>15.8856</v>
      </c>
      <c r="M9" s="61">
        <f t="shared" si="4"/>
        <v>29</v>
      </c>
      <c r="N9" s="60">
        <f>VLOOKUP($A9,'Return Data'!$B$7:$R$2292,14,0)</f>
        <v>13.3635</v>
      </c>
      <c r="O9" s="61">
        <f t="shared" si="5"/>
        <v>25</v>
      </c>
      <c r="P9" s="60"/>
      <c r="Q9" s="61"/>
      <c r="R9" s="60">
        <f>VLOOKUP($A9,'Return Data'!$B$7:$R$2292,16,0)</f>
        <v>12.8963</v>
      </c>
      <c r="S9" s="62">
        <f t="shared" si="6"/>
        <v>21</v>
      </c>
    </row>
    <row r="10" spans="1:20" x14ac:dyDescent="0.3">
      <c r="A10" s="58" t="s">
        <v>1999</v>
      </c>
      <c r="B10" s="59">
        <f>VLOOKUP($A10,'Return Data'!$B$7:$R$2292,3,0)</f>
        <v>44881</v>
      </c>
      <c r="C10" s="60">
        <f>VLOOKUP($A10,'Return Data'!$B$7:$R$2292,4,0)</f>
        <v>173.5848</v>
      </c>
      <c r="D10" s="60">
        <f>VLOOKUP($A10,'Return Data'!$B$7:$R$2292,10,0)</f>
        <v>2.5499000000000001</v>
      </c>
      <c r="E10" s="61">
        <f t="shared" si="0"/>
        <v>13</v>
      </c>
      <c r="F10" s="60">
        <f>VLOOKUP($A10,'Return Data'!$B$7:$R$2292,11,0)</f>
        <v>14.0014</v>
      </c>
      <c r="G10" s="61">
        <f t="shared" si="1"/>
        <v>21</v>
      </c>
      <c r="H10" s="60">
        <f>VLOOKUP($A10,'Return Data'!$B$7:$R$2292,12,0)</f>
        <v>2.0367000000000002</v>
      </c>
      <c r="I10" s="61">
        <f t="shared" si="2"/>
        <v>23</v>
      </c>
      <c r="J10" s="60">
        <f>VLOOKUP($A10,'Return Data'!$B$7:$R$2292,13,0)</f>
        <v>-3.5586000000000002</v>
      </c>
      <c r="K10" s="61">
        <f t="shared" si="3"/>
        <v>22</v>
      </c>
      <c r="L10" s="60">
        <f>VLOOKUP($A10,'Return Data'!$B$7:$R$2292,17,0)</f>
        <v>26.684200000000001</v>
      </c>
      <c r="M10" s="61">
        <f t="shared" si="4"/>
        <v>8</v>
      </c>
      <c r="N10" s="60">
        <f>VLOOKUP($A10,'Return Data'!$B$7:$R$2292,14,0)</f>
        <v>20.39</v>
      </c>
      <c r="O10" s="61">
        <f t="shared" si="5"/>
        <v>8</v>
      </c>
      <c r="P10" s="60">
        <f>VLOOKUP($A10,'Return Data'!$B$7:$R$2292,15,0)</f>
        <v>11.811400000000001</v>
      </c>
      <c r="Q10" s="61">
        <f t="shared" ref="Q10:Q20" si="7">RANK(P10,P$8:P$39,0)</f>
        <v>14</v>
      </c>
      <c r="R10" s="60">
        <f>VLOOKUP($A10,'Return Data'!$B$7:$R$2292,16,0)</f>
        <v>16.034099999999999</v>
      </c>
      <c r="S10" s="62">
        <f t="shared" si="6"/>
        <v>9</v>
      </c>
    </row>
    <row r="11" spans="1:20" x14ac:dyDescent="0.3">
      <c r="A11" s="58" t="s">
        <v>1696</v>
      </c>
      <c r="B11" s="59">
        <f>VLOOKUP($A11,'Return Data'!$B$7:$R$2292,3,0)</f>
        <v>44881</v>
      </c>
      <c r="C11" s="60">
        <f>VLOOKUP($A11,'Return Data'!$B$7:$R$2292,4,0)</f>
        <v>228.6</v>
      </c>
      <c r="D11" s="60">
        <f>VLOOKUP($A11,'Return Data'!$B$7:$R$2292,10,0)</f>
        <v>1.4601999999999999</v>
      </c>
      <c r="E11" s="61">
        <f t="shared" si="0"/>
        <v>20</v>
      </c>
      <c r="F11" s="60">
        <f>VLOOKUP($A11,'Return Data'!$B$7:$R$2292,11,0)</f>
        <v>14.3286</v>
      </c>
      <c r="G11" s="61">
        <f t="shared" si="1"/>
        <v>19</v>
      </c>
      <c r="H11" s="60">
        <f>VLOOKUP($A11,'Return Data'!$B$7:$R$2292,12,0)</f>
        <v>1.7538</v>
      </c>
      <c r="I11" s="61">
        <f t="shared" si="2"/>
        <v>24</v>
      </c>
      <c r="J11" s="60">
        <f>VLOOKUP($A11,'Return Data'!$B$7:$R$2292,13,0)</f>
        <v>-2.8309000000000002</v>
      </c>
      <c r="K11" s="61">
        <f t="shared" si="3"/>
        <v>20</v>
      </c>
      <c r="L11" s="60">
        <f>VLOOKUP($A11,'Return Data'!$B$7:$R$2292,17,0)</f>
        <v>19.963200000000001</v>
      </c>
      <c r="M11" s="61">
        <f t="shared" si="4"/>
        <v>19</v>
      </c>
      <c r="N11" s="60">
        <f>VLOOKUP($A11,'Return Data'!$B$7:$R$2292,14,0)</f>
        <v>17.8217</v>
      </c>
      <c r="O11" s="61">
        <f t="shared" si="5"/>
        <v>13</v>
      </c>
      <c r="P11" s="60">
        <f>VLOOKUP($A11,'Return Data'!$B$7:$R$2292,15,0)</f>
        <v>13.867000000000001</v>
      </c>
      <c r="Q11" s="61">
        <f t="shared" si="7"/>
        <v>5</v>
      </c>
      <c r="R11" s="60">
        <f>VLOOKUP($A11,'Return Data'!$B$7:$R$2292,16,0)</f>
        <v>17.721599999999999</v>
      </c>
      <c r="S11" s="62">
        <f t="shared" si="6"/>
        <v>6</v>
      </c>
    </row>
    <row r="12" spans="1:20" x14ac:dyDescent="0.3">
      <c r="A12" s="94" t="s">
        <v>1737</v>
      </c>
      <c r="B12" s="59">
        <f>VLOOKUP($A12,'Return Data'!$B$7:$R$2292,3,0)</f>
        <v>44881</v>
      </c>
      <c r="C12" s="60">
        <f>VLOOKUP($A12,'Return Data'!$B$7:$R$2292,4,0)</f>
        <v>65.055999999999997</v>
      </c>
      <c r="D12" s="60">
        <f>VLOOKUP($A12,'Return Data'!$B$7:$R$2292,10,0)</f>
        <v>0.1925</v>
      </c>
      <c r="E12" s="61">
        <f t="shared" si="0"/>
        <v>27</v>
      </c>
      <c r="F12" s="60">
        <f>VLOOKUP($A12,'Return Data'!$B$7:$R$2292,11,0)</f>
        <v>14.741300000000001</v>
      </c>
      <c r="G12" s="61">
        <f t="shared" si="1"/>
        <v>16</v>
      </c>
      <c r="H12" s="60">
        <f>VLOOKUP($A12,'Return Data'!$B$7:$R$2292,12,0)</f>
        <v>1.0437000000000001</v>
      </c>
      <c r="I12" s="61">
        <f t="shared" si="2"/>
        <v>26</v>
      </c>
      <c r="J12" s="60">
        <f>VLOOKUP($A12,'Return Data'!$B$7:$R$2292,13,0)</f>
        <v>-6.6334</v>
      </c>
      <c r="K12" s="61">
        <f t="shared" si="3"/>
        <v>29</v>
      </c>
      <c r="L12" s="60">
        <f>VLOOKUP($A12,'Return Data'!$B$7:$R$2292,17,0)</f>
        <v>19.231400000000001</v>
      </c>
      <c r="M12" s="61">
        <f t="shared" si="4"/>
        <v>22</v>
      </c>
      <c r="N12" s="60">
        <f>VLOOKUP($A12,'Return Data'!$B$7:$R$2292,14,0)</f>
        <v>15.470800000000001</v>
      </c>
      <c r="O12" s="61">
        <f t="shared" si="5"/>
        <v>18</v>
      </c>
      <c r="P12" s="60">
        <f>VLOOKUP($A12,'Return Data'!$B$7:$R$2292,15,0)</f>
        <v>12.0456</v>
      </c>
      <c r="Q12" s="61">
        <f t="shared" si="7"/>
        <v>11</v>
      </c>
      <c r="R12" s="60">
        <f>VLOOKUP($A12,'Return Data'!$B$7:$R$2292,16,0)</f>
        <v>12.8817</v>
      </c>
      <c r="S12" s="62">
        <f t="shared" si="6"/>
        <v>22</v>
      </c>
    </row>
    <row r="13" spans="1:20" x14ac:dyDescent="0.3">
      <c r="A13" s="94" t="s">
        <v>1660</v>
      </c>
      <c r="B13" s="59">
        <f>VLOOKUP($A13,'Return Data'!$B$7:$R$2292,3,0)</f>
        <v>44881</v>
      </c>
      <c r="C13" s="60">
        <f>VLOOKUP($A13,'Return Data'!$B$7:$R$2292,4,0)</f>
        <v>23.867999999999999</v>
      </c>
      <c r="D13" s="60">
        <f>VLOOKUP($A13,'Return Data'!$B$7:$R$2292,10,0)</f>
        <v>2.5082</v>
      </c>
      <c r="E13" s="61">
        <f t="shared" si="0"/>
        <v>15</v>
      </c>
      <c r="F13" s="60">
        <f>VLOOKUP($A13,'Return Data'!$B$7:$R$2292,11,0)</f>
        <v>17.570599999999999</v>
      </c>
      <c r="G13" s="61">
        <f t="shared" si="1"/>
        <v>8</v>
      </c>
      <c r="H13" s="60">
        <f>VLOOKUP($A13,'Return Data'!$B$7:$R$2292,12,0)</f>
        <v>5.2519999999999998</v>
      </c>
      <c r="I13" s="61">
        <f t="shared" si="2"/>
        <v>11</v>
      </c>
      <c r="J13" s="60">
        <f>VLOOKUP($A13,'Return Data'!$B$7:$R$2292,13,0)</f>
        <v>0.61970000000000003</v>
      </c>
      <c r="K13" s="61">
        <f t="shared" si="3"/>
        <v>8</v>
      </c>
      <c r="L13" s="60">
        <f>VLOOKUP($A13,'Return Data'!$B$7:$R$2292,17,0)</f>
        <v>22.777000000000001</v>
      </c>
      <c r="M13" s="61">
        <f t="shared" si="4"/>
        <v>13</v>
      </c>
      <c r="N13" s="60">
        <f>VLOOKUP($A13,'Return Data'!$B$7:$R$2292,14,0)</f>
        <v>17.130099999999999</v>
      </c>
      <c r="O13" s="61">
        <f t="shared" si="5"/>
        <v>15</v>
      </c>
      <c r="P13" s="60">
        <f>VLOOKUP($A13,'Return Data'!$B$7:$R$2292,15,0)</f>
        <v>11.7294</v>
      </c>
      <c r="Q13" s="61">
        <f t="shared" si="7"/>
        <v>15</v>
      </c>
      <c r="R13" s="60">
        <f>VLOOKUP($A13,'Return Data'!$B$7:$R$2292,16,0)</f>
        <v>11.816599999999999</v>
      </c>
      <c r="S13" s="62">
        <f t="shared" si="6"/>
        <v>25</v>
      </c>
    </row>
    <row r="14" spans="1:20" x14ac:dyDescent="0.3">
      <c r="A14" s="58" t="s">
        <v>1665</v>
      </c>
      <c r="B14" s="59">
        <f>VLOOKUP($A14,'Return Data'!$B$7:$R$2292,3,0)</f>
        <v>44881</v>
      </c>
      <c r="C14" s="60">
        <f>VLOOKUP($A14,'Return Data'!$B$7:$R$2292,4,0)</f>
        <v>1025.1309000000001</v>
      </c>
      <c r="D14" s="60">
        <f>VLOOKUP($A14,'Return Data'!$B$7:$R$2292,10,0)</f>
        <v>5.1550000000000002</v>
      </c>
      <c r="E14" s="61">
        <f t="shared" si="0"/>
        <v>4</v>
      </c>
      <c r="F14" s="60">
        <f>VLOOKUP($A14,'Return Data'!$B$7:$R$2292,11,0)</f>
        <v>18.148299999999999</v>
      </c>
      <c r="G14" s="61">
        <f t="shared" si="1"/>
        <v>5</v>
      </c>
      <c r="H14" s="60">
        <f>VLOOKUP($A14,'Return Data'!$B$7:$R$2292,12,0)</f>
        <v>6.7469999999999999</v>
      </c>
      <c r="I14" s="61">
        <f t="shared" si="2"/>
        <v>7</v>
      </c>
      <c r="J14" s="60">
        <f>VLOOKUP($A14,'Return Data'!$B$7:$R$2292,13,0)</f>
        <v>2.0646</v>
      </c>
      <c r="K14" s="61">
        <f t="shared" si="3"/>
        <v>5</v>
      </c>
      <c r="L14" s="60">
        <f>VLOOKUP($A14,'Return Data'!$B$7:$R$2292,17,0)</f>
        <v>28.442</v>
      </c>
      <c r="M14" s="61">
        <f t="shared" si="4"/>
        <v>5</v>
      </c>
      <c r="N14" s="60">
        <f>VLOOKUP($A14,'Return Data'!$B$7:$R$2292,14,0)</f>
        <v>21.014800000000001</v>
      </c>
      <c r="O14" s="61">
        <f t="shared" si="5"/>
        <v>5</v>
      </c>
      <c r="P14" s="60">
        <f>VLOOKUP($A14,'Return Data'!$B$7:$R$2292,15,0)</f>
        <v>12.1927</v>
      </c>
      <c r="Q14" s="61">
        <f t="shared" si="7"/>
        <v>10</v>
      </c>
      <c r="R14" s="60">
        <f>VLOOKUP($A14,'Return Data'!$B$7:$R$2292,16,0)</f>
        <v>17.876999999999999</v>
      </c>
      <c r="S14" s="62">
        <f t="shared" si="6"/>
        <v>5</v>
      </c>
    </row>
    <row r="15" spans="1:20" x14ac:dyDescent="0.3">
      <c r="A15" s="58" t="s">
        <v>1667</v>
      </c>
      <c r="B15" s="59">
        <f>VLOOKUP($A15,'Return Data'!$B$7:$R$2292,3,0)</f>
        <v>44881</v>
      </c>
      <c r="C15" s="60">
        <f>VLOOKUP($A15,'Return Data'!$B$7:$R$2292,4,0)</f>
        <v>1158.925</v>
      </c>
      <c r="D15" s="60">
        <f>VLOOKUP($A15,'Return Data'!$B$7:$R$2292,10,0)</f>
        <v>6.2826000000000004</v>
      </c>
      <c r="E15" s="61">
        <f t="shared" si="0"/>
        <v>2</v>
      </c>
      <c r="F15" s="60">
        <f>VLOOKUP($A15,'Return Data'!$B$7:$R$2292,11,0)</f>
        <v>22.150500000000001</v>
      </c>
      <c r="G15" s="61">
        <f t="shared" si="1"/>
        <v>1</v>
      </c>
      <c r="H15" s="60">
        <f>VLOOKUP($A15,'Return Data'!$B$7:$R$2292,12,0)</f>
        <v>15.829700000000001</v>
      </c>
      <c r="I15" s="61">
        <f t="shared" si="2"/>
        <v>1</v>
      </c>
      <c r="J15" s="60">
        <f>VLOOKUP($A15,'Return Data'!$B$7:$R$2292,13,0)</f>
        <v>14.6812</v>
      </c>
      <c r="K15" s="61">
        <f t="shared" si="3"/>
        <v>1</v>
      </c>
      <c r="L15" s="60">
        <f>VLOOKUP($A15,'Return Data'!$B$7:$R$2292,17,0)</f>
        <v>34.823999999999998</v>
      </c>
      <c r="M15" s="61">
        <f t="shared" si="4"/>
        <v>3</v>
      </c>
      <c r="N15" s="60">
        <f>VLOOKUP($A15,'Return Data'!$B$7:$R$2292,14,0)</f>
        <v>20.5687</v>
      </c>
      <c r="O15" s="61">
        <f t="shared" si="5"/>
        <v>7</v>
      </c>
      <c r="P15" s="60">
        <f>VLOOKUP($A15,'Return Data'!$B$7:$R$2292,15,0)</f>
        <v>12.794499999999999</v>
      </c>
      <c r="Q15" s="61">
        <f t="shared" si="7"/>
        <v>8</v>
      </c>
      <c r="R15" s="60">
        <f>VLOOKUP($A15,'Return Data'!$B$7:$R$2292,16,0)</f>
        <v>18.576499999999999</v>
      </c>
      <c r="S15" s="62">
        <f t="shared" si="6"/>
        <v>3</v>
      </c>
    </row>
    <row r="16" spans="1:20" x14ac:dyDescent="0.3">
      <c r="A16" s="102" t="s">
        <v>1661</v>
      </c>
      <c r="B16" s="59">
        <f>VLOOKUP($A16,'Return Data'!$B$7:$R$2292,3,0)</f>
        <v>44881</v>
      </c>
      <c r="C16" s="60">
        <f>VLOOKUP($A16,'Return Data'!$B$7:$R$2292,4,0)</f>
        <v>131.0395</v>
      </c>
      <c r="D16" s="60">
        <f>VLOOKUP($A16,'Return Data'!$B$7:$R$2292,10,0)</f>
        <v>0.66039999999999999</v>
      </c>
      <c r="E16" s="61">
        <f t="shared" si="0"/>
        <v>25</v>
      </c>
      <c r="F16" s="60">
        <f>VLOOKUP($A16,'Return Data'!$B$7:$R$2292,11,0)</f>
        <v>12.827199999999999</v>
      </c>
      <c r="G16" s="61">
        <f t="shared" si="1"/>
        <v>24</v>
      </c>
      <c r="H16" s="60">
        <f>VLOOKUP($A16,'Return Data'!$B$7:$R$2292,12,0)</f>
        <v>-0.5575</v>
      </c>
      <c r="I16" s="61">
        <f t="shared" si="2"/>
        <v>30</v>
      </c>
      <c r="J16" s="60">
        <f>VLOOKUP($A16,'Return Data'!$B$7:$R$2292,13,0)</f>
        <v>-2.87</v>
      </c>
      <c r="K16" s="61">
        <f t="shared" si="3"/>
        <v>21</v>
      </c>
      <c r="L16" s="60">
        <f>VLOOKUP($A16,'Return Data'!$B$7:$R$2292,17,0)</f>
        <v>19.111799999999999</v>
      </c>
      <c r="M16" s="61">
        <f t="shared" si="4"/>
        <v>23</v>
      </c>
      <c r="N16" s="60">
        <f>VLOOKUP($A16,'Return Data'!$B$7:$R$2292,14,0)</f>
        <v>15.3416</v>
      </c>
      <c r="O16" s="61">
        <f t="shared" si="5"/>
        <v>19</v>
      </c>
      <c r="P16" s="60">
        <f>VLOOKUP($A16,'Return Data'!$B$7:$R$2292,15,0)</f>
        <v>8.7342999999999993</v>
      </c>
      <c r="Q16" s="61">
        <f t="shared" si="7"/>
        <v>21</v>
      </c>
      <c r="R16" s="60">
        <f>VLOOKUP($A16,'Return Data'!$B$7:$R$2292,16,0)</f>
        <v>14.716900000000001</v>
      </c>
      <c r="S16" s="62">
        <f t="shared" si="6"/>
        <v>15</v>
      </c>
    </row>
    <row r="17" spans="1:19" x14ac:dyDescent="0.3">
      <c r="A17" s="103" t="s">
        <v>1186</v>
      </c>
      <c r="B17" s="59">
        <f>VLOOKUP($A17,'Return Data'!$B$7:$R$2292,3,0)</f>
        <v>44881</v>
      </c>
      <c r="C17" s="60">
        <f>VLOOKUP($A17,'Return Data'!$B$7:$R$2292,4,0)</f>
        <v>471.67</v>
      </c>
      <c r="D17" s="60">
        <f>VLOOKUP($A17,'Return Data'!$B$7:$R$2292,10,0)</f>
        <v>3.8325999999999998</v>
      </c>
      <c r="E17" s="61">
        <f t="shared" si="0"/>
        <v>7</v>
      </c>
      <c r="F17" s="60">
        <f>VLOOKUP($A17,'Return Data'!$B$7:$R$2292,11,0)</f>
        <v>17.3279</v>
      </c>
      <c r="G17" s="61">
        <f t="shared" si="1"/>
        <v>9</v>
      </c>
      <c r="H17" s="60">
        <f>VLOOKUP($A17,'Return Data'!$B$7:$R$2292,12,0)</f>
        <v>7.5693000000000001</v>
      </c>
      <c r="I17" s="61">
        <f t="shared" si="2"/>
        <v>6</v>
      </c>
      <c r="J17" s="60">
        <f>VLOOKUP($A17,'Return Data'!$B$7:$R$2292,13,0)</f>
        <v>1.6815</v>
      </c>
      <c r="K17" s="61">
        <f t="shared" si="3"/>
        <v>6</v>
      </c>
      <c r="L17" s="60">
        <f>VLOOKUP($A17,'Return Data'!$B$7:$R$2292,17,0)</f>
        <v>27.085000000000001</v>
      </c>
      <c r="M17" s="61">
        <f t="shared" si="4"/>
        <v>7</v>
      </c>
      <c r="N17" s="60">
        <f>VLOOKUP($A17,'Return Data'!$B$7:$R$2292,14,0)</f>
        <v>17.372</v>
      </c>
      <c r="O17" s="61">
        <f t="shared" si="5"/>
        <v>14</v>
      </c>
      <c r="P17" s="60">
        <f>VLOOKUP($A17,'Return Data'!$B$7:$R$2292,15,0)</f>
        <v>11.921900000000001</v>
      </c>
      <c r="Q17" s="61">
        <f t="shared" si="7"/>
        <v>13</v>
      </c>
      <c r="R17" s="60">
        <f>VLOOKUP($A17,'Return Data'!$B$7:$R$2292,16,0)</f>
        <v>14.6739</v>
      </c>
      <c r="S17" s="62">
        <f t="shared" si="6"/>
        <v>16</v>
      </c>
    </row>
    <row r="18" spans="1:19" x14ac:dyDescent="0.3">
      <c r="A18" s="58" t="s">
        <v>1669</v>
      </c>
      <c r="B18" s="59">
        <f>VLOOKUP($A18,'Return Data'!$B$7:$R$2292,3,0)</f>
        <v>44881</v>
      </c>
      <c r="C18" s="60">
        <f>VLOOKUP($A18,'Return Data'!$B$7:$R$2292,4,0)</f>
        <v>36.07</v>
      </c>
      <c r="D18" s="60">
        <f>VLOOKUP($A18,'Return Data'!$B$7:$R$2292,10,0)</f>
        <v>1.6629</v>
      </c>
      <c r="E18" s="61">
        <f t="shared" si="0"/>
        <v>19</v>
      </c>
      <c r="F18" s="60">
        <f>VLOOKUP($A18,'Return Data'!$B$7:$R$2292,11,0)</f>
        <v>16.43</v>
      </c>
      <c r="G18" s="61">
        <f t="shared" si="1"/>
        <v>10</v>
      </c>
      <c r="H18" s="60">
        <f>VLOOKUP($A18,'Return Data'!$B$7:$R$2292,12,0)</f>
        <v>4.8242000000000003</v>
      </c>
      <c r="I18" s="61">
        <f t="shared" si="2"/>
        <v>14</v>
      </c>
      <c r="J18" s="60">
        <f>VLOOKUP($A18,'Return Data'!$B$7:$R$2292,13,0)</f>
        <v>0.13880000000000001</v>
      </c>
      <c r="K18" s="61">
        <f t="shared" si="3"/>
        <v>9</v>
      </c>
      <c r="L18" s="60">
        <f>VLOOKUP($A18,'Return Data'!$B$7:$R$2292,17,0)</f>
        <v>24.310199999999998</v>
      </c>
      <c r="M18" s="61">
        <f t="shared" si="4"/>
        <v>9</v>
      </c>
      <c r="N18" s="60">
        <f>VLOOKUP($A18,'Return Data'!$B$7:$R$2292,14,0)</f>
        <v>17.8276</v>
      </c>
      <c r="O18" s="61">
        <f t="shared" si="5"/>
        <v>12</v>
      </c>
      <c r="P18" s="60">
        <f>VLOOKUP($A18,'Return Data'!$B$7:$R$2292,15,0)</f>
        <v>11.9899</v>
      </c>
      <c r="Q18" s="61">
        <f t="shared" si="7"/>
        <v>12</v>
      </c>
      <c r="R18" s="60">
        <f>VLOOKUP($A18,'Return Data'!$B$7:$R$2292,16,0)</f>
        <v>15.9994</v>
      </c>
      <c r="S18" s="62">
        <f t="shared" si="6"/>
        <v>10</v>
      </c>
    </row>
    <row r="19" spans="1:19" x14ac:dyDescent="0.3">
      <c r="A19" s="58" t="s">
        <v>1691</v>
      </c>
      <c r="B19" s="59">
        <f>VLOOKUP($A19,'Return Data'!$B$7:$R$2292,3,0)</f>
        <v>44881</v>
      </c>
      <c r="C19" s="60">
        <f>VLOOKUP($A19,'Return Data'!$B$7:$R$2292,4,0)</f>
        <v>140.56899999999999</v>
      </c>
      <c r="D19" s="60">
        <f>VLOOKUP($A19,'Return Data'!$B$7:$R$2292,10,0)</f>
        <v>1.0808</v>
      </c>
      <c r="E19" s="61">
        <f t="shared" si="0"/>
        <v>22</v>
      </c>
      <c r="F19" s="60">
        <f>VLOOKUP($A19,'Return Data'!$B$7:$R$2292,11,0)</f>
        <v>17.857800000000001</v>
      </c>
      <c r="G19" s="61">
        <f t="shared" si="1"/>
        <v>6</v>
      </c>
      <c r="H19" s="60">
        <f>VLOOKUP($A19,'Return Data'!$B$7:$R$2292,12,0)</f>
        <v>3.5651999999999999</v>
      </c>
      <c r="I19" s="61">
        <f t="shared" si="2"/>
        <v>18</v>
      </c>
      <c r="J19" s="60">
        <f>VLOOKUP($A19,'Return Data'!$B$7:$R$2292,13,0)</f>
        <v>-0.84019999999999995</v>
      </c>
      <c r="K19" s="61">
        <f t="shared" si="3"/>
        <v>14</v>
      </c>
      <c r="L19" s="60">
        <f>VLOOKUP($A19,'Return Data'!$B$7:$R$2292,17,0)</f>
        <v>20.8872</v>
      </c>
      <c r="M19" s="61">
        <f t="shared" si="4"/>
        <v>17</v>
      </c>
      <c r="N19" s="60">
        <f>VLOOKUP($A19,'Return Data'!$B$7:$R$2292,14,0)</f>
        <v>14.084899999999999</v>
      </c>
      <c r="O19" s="61">
        <f t="shared" si="5"/>
        <v>24</v>
      </c>
      <c r="P19" s="60">
        <f>VLOOKUP($A19,'Return Data'!$B$7:$R$2292,15,0)</f>
        <v>8.7263999999999999</v>
      </c>
      <c r="Q19" s="61">
        <f t="shared" si="7"/>
        <v>22</v>
      </c>
      <c r="R19" s="60">
        <f>VLOOKUP($A19,'Return Data'!$B$7:$R$2292,16,0)</f>
        <v>16.6678</v>
      </c>
      <c r="S19" s="62">
        <f t="shared" si="6"/>
        <v>8</v>
      </c>
    </row>
    <row r="20" spans="1:19" x14ac:dyDescent="0.3">
      <c r="A20" s="58" t="s">
        <v>1189</v>
      </c>
      <c r="B20" s="59">
        <f>VLOOKUP($A20,'Return Data'!$B$7:$R$2292,3,0)</f>
        <v>44881</v>
      </c>
      <c r="C20" s="60">
        <f>VLOOKUP($A20,'Return Data'!$B$7:$R$2292,4,0)</f>
        <v>79.31</v>
      </c>
      <c r="D20" s="60">
        <f>VLOOKUP($A20,'Return Data'!$B$7:$R$2292,10,0)</f>
        <v>2.7465000000000002</v>
      </c>
      <c r="E20" s="61">
        <f t="shared" si="0"/>
        <v>11</v>
      </c>
      <c r="F20" s="60">
        <f>VLOOKUP($A20,'Return Data'!$B$7:$R$2292,11,0)</f>
        <v>15.326499999999999</v>
      </c>
      <c r="G20" s="61">
        <f t="shared" si="1"/>
        <v>13</v>
      </c>
      <c r="H20" s="60">
        <f>VLOOKUP($A20,'Return Data'!$B$7:$R$2292,12,0)</f>
        <v>3.4432999999999998</v>
      </c>
      <c r="I20" s="61">
        <f t="shared" si="2"/>
        <v>19</v>
      </c>
      <c r="J20" s="60">
        <f>VLOOKUP($A20,'Return Data'!$B$7:$R$2292,13,0)</f>
        <v>-4.3651</v>
      </c>
      <c r="K20" s="61">
        <f t="shared" si="3"/>
        <v>25</v>
      </c>
      <c r="L20" s="60">
        <f>VLOOKUP($A20,'Return Data'!$B$7:$R$2292,17,0)</f>
        <v>24.2638</v>
      </c>
      <c r="M20" s="61">
        <f t="shared" si="4"/>
        <v>10</v>
      </c>
      <c r="N20" s="60">
        <f>VLOOKUP($A20,'Return Data'!$B$7:$R$2292,14,0)</f>
        <v>18.547899999999998</v>
      </c>
      <c r="O20" s="61">
        <f t="shared" si="5"/>
        <v>10</v>
      </c>
      <c r="P20" s="60">
        <f>VLOOKUP($A20,'Return Data'!$B$7:$R$2292,15,0)</f>
        <v>10.0055</v>
      </c>
      <c r="Q20" s="61">
        <f t="shared" si="7"/>
        <v>19</v>
      </c>
      <c r="R20" s="60">
        <f>VLOOKUP($A20,'Return Data'!$B$7:$R$2292,16,0)</f>
        <v>15.1532</v>
      </c>
      <c r="S20" s="62">
        <f t="shared" si="6"/>
        <v>13</v>
      </c>
    </row>
    <row r="21" spans="1:19" x14ac:dyDescent="0.3">
      <c r="A21" s="58" t="s">
        <v>1192</v>
      </c>
      <c r="B21" s="59">
        <f>VLOOKUP($A21,'Return Data'!$B$7:$R$2292,3,0)</f>
        <v>44881</v>
      </c>
      <c r="C21" s="60">
        <f>VLOOKUP($A21,'Return Data'!$B$7:$R$2292,4,0)</f>
        <v>14.268000000000001</v>
      </c>
      <c r="D21" s="60">
        <f>VLOOKUP($A21,'Return Data'!$B$7:$R$2292,10,0)</f>
        <v>4.3234000000000004</v>
      </c>
      <c r="E21" s="61">
        <f t="shared" si="0"/>
        <v>5</v>
      </c>
      <c r="F21" s="60">
        <f>VLOOKUP($A21,'Return Data'!$B$7:$R$2292,11,0)</f>
        <v>17.856999999999999</v>
      </c>
      <c r="G21" s="61">
        <f t="shared" si="1"/>
        <v>7</v>
      </c>
      <c r="H21" s="60">
        <f>VLOOKUP($A21,'Return Data'!$B$7:$R$2292,12,0)</f>
        <v>8.3635000000000002</v>
      </c>
      <c r="I21" s="61">
        <f t="shared" si="2"/>
        <v>5</v>
      </c>
      <c r="J21" s="60">
        <f>VLOOKUP($A21,'Return Data'!$B$7:$R$2292,13,0)</f>
        <v>-4.6045999999999996</v>
      </c>
      <c r="K21" s="61">
        <f t="shared" si="3"/>
        <v>26</v>
      </c>
      <c r="L21" s="60">
        <f>VLOOKUP($A21,'Return Data'!$B$7:$R$2292,17,0)</f>
        <v>16.730799999999999</v>
      </c>
      <c r="M21" s="61">
        <f t="shared" si="4"/>
        <v>26</v>
      </c>
      <c r="N21" s="60"/>
      <c r="O21" s="61"/>
      <c r="P21" s="60"/>
      <c r="Q21" s="61"/>
      <c r="R21" s="60">
        <f>VLOOKUP($A21,'Return Data'!$B$7:$R$2292,16,0)</f>
        <v>10.658099999999999</v>
      </c>
      <c r="S21" s="62">
        <f t="shared" si="6"/>
        <v>28</v>
      </c>
    </row>
    <row r="22" spans="1:19" x14ac:dyDescent="0.3">
      <c r="A22" s="58" t="s">
        <v>2003</v>
      </c>
      <c r="B22" s="59">
        <f>VLOOKUP($A22,'Return Data'!$B$7:$R$2292,3,0)</f>
        <v>44881</v>
      </c>
      <c r="C22" s="60">
        <f>VLOOKUP($A22,'Return Data'!$B$7:$R$2292,4,0)</f>
        <v>55.765900000000002</v>
      </c>
      <c r="D22" s="60">
        <f>VLOOKUP($A22,'Return Data'!$B$7:$R$2292,10,0)</f>
        <v>3.7399</v>
      </c>
      <c r="E22" s="61">
        <f t="shared" si="0"/>
        <v>8</v>
      </c>
      <c r="F22" s="60">
        <f>VLOOKUP($A22,'Return Data'!$B$7:$R$2292,11,0)</f>
        <v>20.229199999999999</v>
      </c>
      <c r="G22" s="61">
        <f t="shared" si="1"/>
        <v>3</v>
      </c>
      <c r="H22" s="60">
        <f>VLOOKUP($A22,'Return Data'!$B$7:$R$2292,12,0)</f>
        <v>8.3674999999999997</v>
      </c>
      <c r="I22" s="61">
        <f t="shared" si="2"/>
        <v>4</v>
      </c>
      <c r="J22" s="60">
        <f>VLOOKUP($A22,'Return Data'!$B$7:$R$2292,13,0)</f>
        <v>3.8414999999999999</v>
      </c>
      <c r="K22" s="61">
        <f t="shared" si="3"/>
        <v>4</v>
      </c>
      <c r="L22" s="60">
        <f>VLOOKUP($A22,'Return Data'!$B$7:$R$2292,17,0)</f>
        <v>27.306699999999999</v>
      </c>
      <c r="M22" s="61">
        <f t="shared" si="4"/>
        <v>6</v>
      </c>
      <c r="N22" s="60">
        <f>VLOOKUP($A22,'Return Data'!$B$7:$R$2292,14,0)</f>
        <v>16.8828</v>
      </c>
      <c r="O22" s="61">
        <f t="shared" ref="O22:O34" si="8">RANK(N22,N$8:N$39,0)</f>
        <v>16</v>
      </c>
      <c r="P22" s="60">
        <f>VLOOKUP($A22,'Return Data'!$B$7:$R$2292,15,0)</f>
        <v>12.9122</v>
      </c>
      <c r="Q22" s="61">
        <f>RANK(P22,P$8:P$39,0)</f>
        <v>7</v>
      </c>
      <c r="R22" s="60">
        <f>VLOOKUP($A22,'Return Data'!$B$7:$R$2292,16,0)</f>
        <v>12.9078</v>
      </c>
      <c r="S22" s="62">
        <f t="shared" si="6"/>
        <v>20</v>
      </c>
    </row>
    <row r="23" spans="1:19" x14ac:dyDescent="0.3">
      <c r="A23" s="58" t="s">
        <v>1678</v>
      </c>
      <c r="B23" s="59">
        <f>VLOOKUP($A23,'Return Data'!$B$7:$R$2292,3,0)</f>
        <v>44881</v>
      </c>
      <c r="C23" s="60">
        <f>VLOOKUP($A23,'Return Data'!$B$7:$R$2292,4,0)</f>
        <v>55.113</v>
      </c>
      <c r="D23" s="60">
        <f>VLOOKUP($A23,'Return Data'!$B$7:$R$2292,10,0)</f>
        <v>2.5682999999999998</v>
      </c>
      <c r="E23" s="61">
        <f t="shared" si="0"/>
        <v>12</v>
      </c>
      <c r="F23" s="60">
        <f>VLOOKUP($A23,'Return Data'!$B$7:$R$2292,11,0)</f>
        <v>16.301600000000001</v>
      </c>
      <c r="G23" s="61">
        <f t="shared" si="1"/>
        <v>11</v>
      </c>
      <c r="H23" s="60">
        <f>VLOOKUP($A23,'Return Data'!$B$7:$R$2292,12,0)</f>
        <v>5.9029999999999996</v>
      </c>
      <c r="I23" s="61">
        <f t="shared" si="2"/>
        <v>8</v>
      </c>
      <c r="J23" s="60">
        <f>VLOOKUP($A23,'Return Data'!$B$7:$R$2292,13,0)</f>
        <v>1.5477000000000001</v>
      </c>
      <c r="K23" s="61">
        <f t="shared" si="3"/>
        <v>7</v>
      </c>
      <c r="L23" s="60">
        <f>VLOOKUP($A23,'Return Data'!$B$7:$R$2292,17,0)</f>
        <v>19.351099999999999</v>
      </c>
      <c r="M23" s="61">
        <f t="shared" si="4"/>
        <v>21</v>
      </c>
      <c r="N23" s="60">
        <f>VLOOKUP($A23,'Return Data'!$B$7:$R$2292,14,0)</f>
        <v>14.292299999999999</v>
      </c>
      <c r="O23" s="61">
        <f t="shared" si="8"/>
        <v>23</v>
      </c>
      <c r="P23" s="60">
        <f>VLOOKUP($A23,'Return Data'!$B$7:$R$2292,15,0)</f>
        <v>11.1927</v>
      </c>
      <c r="Q23" s="61">
        <f>RANK(P23,P$8:P$39,0)</f>
        <v>16</v>
      </c>
      <c r="R23" s="60">
        <f>VLOOKUP($A23,'Return Data'!$B$7:$R$2292,16,0)</f>
        <v>13.8157</v>
      </c>
      <c r="S23" s="62">
        <f t="shared" si="6"/>
        <v>18</v>
      </c>
    </row>
    <row r="24" spans="1:19" x14ac:dyDescent="0.3">
      <c r="A24" s="58" t="s">
        <v>1693</v>
      </c>
      <c r="B24" s="59">
        <f>VLOOKUP($A24,'Return Data'!$B$7:$R$2292,3,0)</f>
        <v>44881</v>
      </c>
      <c r="C24" s="60">
        <f>VLOOKUP($A24,'Return Data'!$B$7:$R$2292,4,0)</f>
        <v>124.072</v>
      </c>
      <c r="D24" s="60">
        <f>VLOOKUP($A24,'Return Data'!$B$7:$R$2292,10,0)</f>
        <v>2.5108999999999999</v>
      </c>
      <c r="E24" s="61">
        <f t="shared" si="0"/>
        <v>14</v>
      </c>
      <c r="F24" s="60">
        <f>VLOOKUP($A24,'Return Data'!$B$7:$R$2292,11,0)</f>
        <v>14.600300000000001</v>
      </c>
      <c r="G24" s="61">
        <f t="shared" si="1"/>
        <v>18</v>
      </c>
      <c r="H24" s="60">
        <f>VLOOKUP($A24,'Return Data'!$B$7:$R$2292,12,0)</f>
        <v>5.3654000000000002</v>
      </c>
      <c r="I24" s="61">
        <f t="shared" si="2"/>
        <v>10</v>
      </c>
      <c r="J24" s="60">
        <f>VLOOKUP($A24,'Return Data'!$B$7:$R$2292,13,0)</f>
        <v>-0.95789999999999997</v>
      </c>
      <c r="K24" s="61">
        <f t="shared" si="3"/>
        <v>15</v>
      </c>
      <c r="L24" s="60">
        <f>VLOOKUP($A24,'Return Data'!$B$7:$R$2292,17,0)</f>
        <v>19.9605</v>
      </c>
      <c r="M24" s="61">
        <f t="shared" si="4"/>
        <v>20</v>
      </c>
      <c r="N24" s="60">
        <f>VLOOKUP($A24,'Return Data'!$B$7:$R$2292,14,0)</f>
        <v>14.4293</v>
      </c>
      <c r="O24" s="61">
        <f t="shared" si="8"/>
        <v>22</v>
      </c>
      <c r="P24" s="60">
        <f>VLOOKUP($A24,'Return Data'!$B$7:$R$2292,15,0)</f>
        <v>9.3741000000000003</v>
      </c>
      <c r="Q24" s="61">
        <f>RANK(P24,P$8:P$39,0)</f>
        <v>20</v>
      </c>
      <c r="R24" s="60">
        <f>VLOOKUP($A24,'Return Data'!$B$7:$R$2292,16,0)</f>
        <v>15.4627</v>
      </c>
      <c r="S24" s="62">
        <f t="shared" si="6"/>
        <v>12</v>
      </c>
    </row>
    <row r="25" spans="1:19" x14ac:dyDescent="0.3">
      <c r="A25" s="58" t="s">
        <v>1880</v>
      </c>
      <c r="B25" s="59">
        <f>VLOOKUP($A25,'Return Data'!$B$7:$R$2292,3,0)</f>
        <v>44881</v>
      </c>
      <c r="C25" s="60">
        <f>VLOOKUP($A25,'Return Data'!$B$7:$R$2292,4,0)</f>
        <v>66.783000000000001</v>
      </c>
      <c r="D25" s="60">
        <f>VLOOKUP($A25,'Return Data'!$B$7:$R$2292,10,0)</f>
        <v>-0.13500000000000001</v>
      </c>
      <c r="E25" s="61">
        <f t="shared" si="0"/>
        <v>30</v>
      </c>
      <c r="F25" s="60">
        <f>VLOOKUP($A25,'Return Data'!$B$7:$R$2292,11,0)</f>
        <v>12.669600000000001</v>
      </c>
      <c r="G25" s="61">
        <f t="shared" si="1"/>
        <v>25</v>
      </c>
      <c r="H25" s="60">
        <f>VLOOKUP($A25,'Return Data'!$B$7:$R$2292,12,0)</f>
        <v>1.5441</v>
      </c>
      <c r="I25" s="61">
        <f t="shared" si="2"/>
        <v>25</v>
      </c>
      <c r="J25" s="60">
        <f>VLOOKUP($A25,'Return Data'!$B$7:$R$2292,13,0)</f>
        <v>-3.7010000000000001</v>
      </c>
      <c r="K25" s="61">
        <f t="shared" si="3"/>
        <v>23</v>
      </c>
      <c r="L25" s="60">
        <f>VLOOKUP($A25,'Return Data'!$B$7:$R$2292,17,0)</f>
        <v>14.161</v>
      </c>
      <c r="M25" s="61">
        <f t="shared" si="4"/>
        <v>30</v>
      </c>
      <c r="N25" s="60">
        <f>VLOOKUP($A25,'Return Data'!$B$7:$R$2292,14,0)</f>
        <v>10.4054</v>
      </c>
      <c r="O25" s="61">
        <f t="shared" si="8"/>
        <v>29</v>
      </c>
      <c r="P25" s="60">
        <f>VLOOKUP($A25,'Return Data'!$B$7:$R$2292,15,0)</f>
        <v>7.1032000000000002</v>
      </c>
      <c r="Q25" s="61">
        <f>RANK(P25,P$8:P$39,0)</f>
        <v>23</v>
      </c>
      <c r="R25" s="60">
        <f>VLOOKUP($A25,'Return Data'!$B$7:$R$2292,16,0)</f>
        <v>8.9253999999999998</v>
      </c>
      <c r="S25" s="62">
        <f t="shared" si="6"/>
        <v>31</v>
      </c>
    </row>
    <row r="26" spans="1:19" x14ac:dyDescent="0.3">
      <c r="A26" s="58" t="s">
        <v>1194</v>
      </c>
      <c r="B26" s="59">
        <f>VLOOKUP($A26,'Return Data'!$B$7:$R$2292,3,0)</f>
        <v>44881</v>
      </c>
      <c r="C26" s="60">
        <f>VLOOKUP($A26,'Return Data'!$B$7:$R$2292,4,0)</f>
        <v>21.285299999999999</v>
      </c>
      <c r="D26" s="60">
        <f>VLOOKUP($A26,'Return Data'!$B$7:$R$2292,10,0)</f>
        <v>4.0458999999999996</v>
      </c>
      <c r="E26" s="61">
        <f t="shared" si="0"/>
        <v>6</v>
      </c>
      <c r="F26" s="60">
        <f>VLOOKUP($A26,'Return Data'!$B$7:$R$2292,11,0)</f>
        <v>13.689</v>
      </c>
      <c r="G26" s="61">
        <f t="shared" si="1"/>
        <v>22</v>
      </c>
      <c r="H26" s="60">
        <f>VLOOKUP($A26,'Return Data'!$B$7:$R$2292,12,0)</f>
        <v>4.9183000000000003</v>
      </c>
      <c r="I26" s="61">
        <f t="shared" si="2"/>
        <v>13</v>
      </c>
      <c r="J26" s="60">
        <f>VLOOKUP($A26,'Return Data'!$B$7:$R$2292,13,0)</f>
        <v>-1.1733</v>
      </c>
      <c r="K26" s="61">
        <f t="shared" si="3"/>
        <v>16</v>
      </c>
      <c r="L26" s="60">
        <f>VLOOKUP($A26,'Return Data'!$B$7:$R$2292,17,0)</f>
        <v>30.143000000000001</v>
      </c>
      <c r="M26" s="61">
        <f t="shared" si="4"/>
        <v>4</v>
      </c>
      <c r="N26" s="60">
        <f>VLOOKUP($A26,'Return Data'!$B$7:$R$2292,14,0)</f>
        <v>22.842099999999999</v>
      </c>
      <c r="O26" s="61">
        <f t="shared" si="8"/>
        <v>4</v>
      </c>
      <c r="P26" s="60"/>
      <c r="Q26" s="61"/>
      <c r="R26" s="60">
        <f>VLOOKUP($A26,'Return Data'!$B$7:$R$2292,16,0)</f>
        <v>14.6645</v>
      </c>
      <c r="S26" s="62">
        <f t="shared" si="6"/>
        <v>17</v>
      </c>
    </row>
    <row r="27" spans="1:19" x14ac:dyDescent="0.3">
      <c r="A27" s="58" t="s">
        <v>1689</v>
      </c>
      <c r="B27" s="59">
        <f>VLOOKUP($A27,'Return Data'!$B$7:$R$2292,3,0)</f>
        <v>44881</v>
      </c>
      <c r="C27" s="60">
        <f>VLOOKUP($A27,'Return Data'!$B$7:$R$2292,4,0)</f>
        <v>34.482199999999999</v>
      </c>
      <c r="D27" s="60">
        <f>VLOOKUP($A27,'Return Data'!$B$7:$R$2292,10,0)</f>
        <v>3.3521000000000001</v>
      </c>
      <c r="E27" s="61">
        <f t="shared" si="0"/>
        <v>9</v>
      </c>
      <c r="F27" s="60">
        <f>VLOOKUP($A27,'Return Data'!$B$7:$R$2292,11,0)</f>
        <v>14.8939</v>
      </c>
      <c r="G27" s="61">
        <f t="shared" si="1"/>
        <v>15</v>
      </c>
      <c r="H27" s="60">
        <f>VLOOKUP($A27,'Return Data'!$B$7:$R$2292,12,0)</f>
        <v>4.218</v>
      </c>
      <c r="I27" s="61">
        <f t="shared" si="2"/>
        <v>17</v>
      </c>
      <c r="J27" s="60">
        <f>VLOOKUP($A27,'Return Data'!$B$7:$R$2292,13,0)</f>
        <v>-4.0233999999999996</v>
      </c>
      <c r="K27" s="61">
        <f t="shared" si="3"/>
        <v>24</v>
      </c>
      <c r="L27" s="60">
        <f>VLOOKUP($A27,'Return Data'!$B$7:$R$2292,17,0)</f>
        <v>12.0634</v>
      </c>
      <c r="M27" s="61">
        <f t="shared" si="4"/>
        <v>31</v>
      </c>
      <c r="N27" s="60">
        <f>VLOOKUP($A27,'Return Data'!$B$7:$R$2292,14,0)</f>
        <v>8.6149000000000004</v>
      </c>
      <c r="O27" s="61">
        <f t="shared" si="8"/>
        <v>30</v>
      </c>
      <c r="P27" s="60">
        <f>VLOOKUP($A27,'Return Data'!$B$7:$R$2292,15,0)</f>
        <v>6.2294999999999998</v>
      </c>
      <c r="Q27" s="61">
        <f>RANK(P27,P$8:P$39,0)</f>
        <v>25</v>
      </c>
      <c r="R27" s="60">
        <f>VLOOKUP($A27,'Return Data'!$B$7:$R$2292,16,0)</f>
        <v>15.561</v>
      </c>
      <c r="S27" s="62">
        <f t="shared" si="6"/>
        <v>11</v>
      </c>
    </row>
    <row r="28" spans="1:19" x14ac:dyDescent="0.3">
      <c r="A28" s="58" t="s">
        <v>1866</v>
      </c>
      <c r="B28" s="59">
        <f>VLOOKUP($A28,'Return Data'!$B$7:$R$2292,3,0)</f>
        <v>44881</v>
      </c>
      <c r="C28" s="60">
        <f>VLOOKUP($A28,'Return Data'!$B$7:$R$2292,4,0)</f>
        <v>16.484100000000002</v>
      </c>
      <c r="D28" s="60">
        <f>VLOOKUP($A28,'Return Data'!$B$7:$R$2292,10,0)</f>
        <v>2.3195999999999999</v>
      </c>
      <c r="E28" s="61">
        <f t="shared" si="0"/>
        <v>17</v>
      </c>
      <c r="F28" s="60">
        <f>VLOOKUP($A28,'Return Data'!$B$7:$R$2292,11,0)</f>
        <v>16.191600000000001</v>
      </c>
      <c r="G28" s="61">
        <f t="shared" si="1"/>
        <v>12</v>
      </c>
      <c r="H28" s="60">
        <f>VLOOKUP($A28,'Return Data'!$B$7:$R$2292,12,0)</f>
        <v>5.4131999999999998</v>
      </c>
      <c r="I28" s="61">
        <f t="shared" si="2"/>
        <v>9</v>
      </c>
      <c r="J28" s="60">
        <f>VLOOKUP($A28,'Return Data'!$B$7:$R$2292,13,0)</f>
        <v>-0.26740000000000003</v>
      </c>
      <c r="K28" s="61">
        <f t="shared" si="3"/>
        <v>12</v>
      </c>
      <c r="L28" s="60">
        <f>VLOOKUP($A28,'Return Data'!$B$7:$R$2292,17,0)</f>
        <v>21.773</v>
      </c>
      <c r="M28" s="61">
        <f t="shared" si="4"/>
        <v>15</v>
      </c>
      <c r="N28" s="60">
        <f>VLOOKUP($A28,'Return Data'!$B$7:$R$2292,14,0)</f>
        <v>14.517099999999999</v>
      </c>
      <c r="O28" s="61">
        <f t="shared" si="8"/>
        <v>21</v>
      </c>
      <c r="P28" s="60"/>
      <c r="Q28" s="61"/>
      <c r="R28" s="60">
        <f>VLOOKUP($A28,'Return Data'!$B$7:$R$2292,16,0)</f>
        <v>12.149699999999999</v>
      </c>
      <c r="S28" s="62">
        <f t="shared" si="6"/>
        <v>24</v>
      </c>
    </row>
    <row r="29" spans="1:19" x14ac:dyDescent="0.3">
      <c r="A29" s="58" t="s">
        <v>1195</v>
      </c>
      <c r="B29" s="59">
        <f>VLOOKUP($A29,'Return Data'!$B$7:$R$2292,3,0)</f>
        <v>44881</v>
      </c>
      <c r="C29" s="60">
        <f>VLOOKUP($A29,'Return Data'!$B$7:$R$2292,4,0)</f>
        <v>167.48570000000001</v>
      </c>
      <c r="D29" s="60">
        <f>VLOOKUP($A29,'Return Data'!$B$7:$R$2292,10,0)</f>
        <v>5.1722999999999999</v>
      </c>
      <c r="E29" s="61">
        <f t="shared" si="0"/>
        <v>3</v>
      </c>
      <c r="F29" s="60">
        <f>VLOOKUP($A29,'Return Data'!$B$7:$R$2292,11,0)</f>
        <v>21.321300000000001</v>
      </c>
      <c r="G29" s="61">
        <f t="shared" si="1"/>
        <v>2</v>
      </c>
      <c r="H29" s="60">
        <f>VLOOKUP($A29,'Return Data'!$B$7:$R$2292,12,0)</f>
        <v>15.223699999999999</v>
      </c>
      <c r="I29" s="61">
        <f t="shared" si="2"/>
        <v>2</v>
      </c>
      <c r="J29" s="60">
        <f>VLOOKUP($A29,'Return Data'!$B$7:$R$2292,13,0)</f>
        <v>9.5180000000000007</v>
      </c>
      <c r="K29" s="61">
        <f t="shared" si="3"/>
        <v>2</v>
      </c>
      <c r="L29" s="60">
        <f>VLOOKUP($A29,'Return Data'!$B$7:$R$2292,17,0)</f>
        <v>37.8416</v>
      </c>
      <c r="M29" s="61">
        <f t="shared" si="4"/>
        <v>2</v>
      </c>
      <c r="N29" s="60">
        <f>VLOOKUP($A29,'Return Data'!$B$7:$R$2292,14,0)</f>
        <v>20.608599999999999</v>
      </c>
      <c r="O29" s="61">
        <f t="shared" si="8"/>
        <v>6</v>
      </c>
      <c r="P29" s="60">
        <f>VLOOKUP($A29,'Return Data'!$B$7:$R$2292,15,0)</f>
        <v>12.527200000000001</v>
      </c>
      <c r="Q29" s="61">
        <f>RANK(P29,P$8:P$39,0)</f>
        <v>9</v>
      </c>
      <c r="R29" s="60">
        <f>VLOOKUP($A29,'Return Data'!$B$7:$R$2292,16,0)</f>
        <v>17.314</v>
      </c>
      <c r="S29" s="62">
        <f t="shared" si="6"/>
        <v>7</v>
      </c>
    </row>
    <row r="30" spans="1:19" x14ac:dyDescent="0.3">
      <c r="A30" s="58" t="s">
        <v>1651</v>
      </c>
      <c r="B30" s="59">
        <f>VLOOKUP($A30,'Return Data'!$B$7:$R$2292,3,0)</f>
        <v>44881</v>
      </c>
      <c r="C30" s="60">
        <f>VLOOKUP($A30,'Return Data'!$B$7:$R$2292,4,0)</f>
        <v>49.162799999999997</v>
      </c>
      <c r="D30" s="60">
        <f>VLOOKUP($A30,'Return Data'!$B$7:$R$2292,10,0)</f>
        <v>6.8599999999999994E-2</v>
      </c>
      <c r="E30" s="61">
        <f t="shared" si="0"/>
        <v>28</v>
      </c>
      <c r="F30" s="60">
        <f>VLOOKUP($A30,'Return Data'!$B$7:$R$2292,11,0)</f>
        <v>9.6967999999999996</v>
      </c>
      <c r="G30" s="61">
        <f t="shared" si="1"/>
        <v>31</v>
      </c>
      <c r="H30" s="60">
        <f>VLOOKUP($A30,'Return Data'!$B$7:$R$2292,12,0)</f>
        <v>0.18609999999999999</v>
      </c>
      <c r="I30" s="61">
        <f t="shared" si="2"/>
        <v>27</v>
      </c>
      <c r="J30" s="60">
        <f>VLOOKUP($A30,'Return Data'!$B$7:$R$2292,13,0)</f>
        <v>-5.6967999999999996</v>
      </c>
      <c r="K30" s="61">
        <f t="shared" si="3"/>
        <v>28</v>
      </c>
      <c r="L30" s="60">
        <f>VLOOKUP($A30,'Return Data'!$B$7:$R$2292,17,0)</f>
        <v>21.7973</v>
      </c>
      <c r="M30" s="61">
        <f t="shared" si="4"/>
        <v>14</v>
      </c>
      <c r="N30" s="60">
        <f>VLOOKUP($A30,'Return Data'!$B$7:$R$2292,14,0)</f>
        <v>22.973600000000001</v>
      </c>
      <c r="O30" s="61">
        <f t="shared" si="8"/>
        <v>3</v>
      </c>
      <c r="P30" s="60">
        <f>VLOOKUP($A30,'Return Data'!$B$7:$R$2292,15,0)</f>
        <v>16.833100000000002</v>
      </c>
      <c r="Q30" s="61">
        <f>RANK(P30,P$8:P$39,0)</f>
        <v>2</v>
      </c>
      <c r="R30" s="60">
        <f>VLOOKUP($A30,'Return Data'!$B$7:$R$2292,16,0)</f>
        <v>18.300599999999999</v>
      </c>
      <c r="S30" s="62">
        <f t="shared" si="6"/>
        <v>4</v>
      </c>
    </row>
    <row r="31" spans="1:19" x14ac:dyDescent="0.3">
      <c r="A31" s="58" t="s">
        <v>1681</v>
      </c>
      <c r="B31" s="59">
        <f>VLOOKUP($A31,'Return Data'!$B$7:$R$2292,3,0)</f>
        <v>44881</v>
      </c>
      <c r="C31" s="60">
        <f>VLOOKUP($A31,'Return Data'!$B$7:$R$2292,4,0)</f>
        <v>25.78</v>
      </c>
      <c r="D31" s="60">
        <f>VLOOKUP($A31,'Return Data'!$B$7:$R$2292,10,0)</f>
        <v>1.0187999999999999</v>
      </c>
      <c r="E31" s="61">
        <f t="shared" si="0"/>
        <v>23</v>
      </c>
      <c r="F31" s="60">
        <f>VLOOKUP($A31,'Return Data'!$B$7:$R$2292,11,0)</f>
        <v>11.940899999999999</v>
      </c>
      <c r="G31" s="61">
        <f t="shared" si="1"/>
        <v>27</v>
      </c>
      <c r="H31" s="60">
        <f>VLOOKUP($A31,'Return Data'!$B$7:$R$2292,12,0)</f>
        <v>-0.54010000000000002</v>
      </c>
      <c r="I31" s="61">
        <f t="shared" si="2"/>
        <v>29</v>
      </c>
      <c r="J31" s="60">
        <f>VLOOKUP($A31,'Return Data'!$B$7:$R$2292,13,0)</f>
        <v>-7.5323000000000002</v>
      </c>
      <c r="K31" s="61">
        <f t="shared" si="3"/>
        <v>30</v>
      </c>
      <c r="L31" s="60">
        <f>VLOOKUP($A31,'Return Data'!$B$7:$R$2292,17,0)</f>
        <v>23.694099999999999</v>
      </c>
      <c r="M31" s="61">
        <f t="shared" si="4"/>
        <v>11</v>
      </c>
      <c r="N31" s="60">
        <f>VLOOKUP($A31,'Return Data'!$B$7:$R$2292,14,0)</f>
        <v>23.411000000000001</v>
      </c>
      <c r="O31" s="61">
        <f t="shared" si="8"/>
        <v>2</v>
      </c>
      <c r="P31" s="60">
        <f>VLOOKUP($A31,'Return Data'!$B$7:$R$2292,15,0)</f>
        <v>14.4558</v>
      </c>
      <c r="Q31" s="61">
        <f>RANK(P31,P$8:P$39,0)</f>
        <v>3</v>
      </c>
      <c r="R31" s="60">
        <f>VLOOKUP($A31,'Return Data'!$B$7:$R$2292,16,0)</f>
        <v>13.069900000000001</v>
      </c>
      <c r="S31" s="62">
        <f t="shared" si="6"/>
        <v>19</v>
      </c>
    </row>
    <row r="32" spans="1:19" x14ac:dyDescent="0.3">
      <c r="A32" s="58" t="s">
        <v>1197</v>
      </c>
      <c r="B32" s="59">
        <f>VLOOKUP($A32,'Return Data'!$B$7:$R$2292,3,0)</f>
        <v>44881</v>
      </c>
      <c r="C32" s="60">
        <f>VLOOKUP($A32,'Return Data'!$B$7:$R$2292,4,0)</f>
        <v>454.9058</v>
      </c>
      <c r="D32" s="60">
        <f>VLOOKUP($A32,'Return Data'!$B$7:$R$2292,10,0)</f>
        <v>7.3791000000000002</v>
      </c>
      <c r="E32" s="61">
        <f t="shared" si="0"/>
        <v>1</v>
      </c>
      <c r="F32" s="60">
        <f>VLOOKUP($A32,'Return Data'!$B$7:$R$2292,11,0)</f>
        <v>19.4878</v>
      </c>
      <c r="G32" s="61">
        <f t="shared" si="1"/>
        <v>4</v>
      </c>
      <c r="H32" s="60">
        <f>VLOOKUP($A32,'Return Data'!$B$7:$R$2292,12,0)</f>
        <v>10.4621</v>
      </c>
      <c r="I32" s="61">
        <f t="shared" si="2"/>
        <v>3</v>
      </c>
      <c r="J32" s="60">
        <f>VLOOKUP($A32,'Return Data'!$B$7:$R$2292,13,0)</f>
        <v>6.8186999999999998</v>
      </c>
      <c r="K32" s="61">
        <f t="shared" si="3"/>
        <v>3</v>
      </c>
      <c r="L32" s="60">
        <f>VLOOKUP($A32,'Return Data'!$B$7:$R$2292,17,0)</f>
        <v>40.06</v>
      </c>
      <c r="M32" s="61">
        <f t="shared" si="4"/>
        <v>1</v>
      </c>
      <c r="N32" s="60">
        <f>VLOOKUP($A32,'Return Data'!$B$7:$R$2292,14,0)</f>
        <v>33.2209</v>
      </c>
      <c r="O32" s="61">
        <f t="shared" si="8"/>
        <v>1</v>
      </c>
      <c r="P32" s="60">
        <f>VLOOKUP($A32,'Return Data'!$B$7:$R$2292,15,0)</f>
        <v>21.590299999999999</v>
      </c>
      <c r="Q32" s="61">
        <f>RANK(P32,P$8:P$39,0)</f>
        <v>1</v>
      </c>
      <c r="R32" s="60">
        <f>VLOOKUP($A32,'Return Data'!$B$7:$R$2292,16,0)</f>
        <v>19.259699999999999</v>
      </c>
      <c r="S32" s="62">
        <f t="shared" si="6"/>
        <v>2</v>
      </c>
    </row>
    <row r="33" spans="1:19" x14ac:dyDescent="0.3">
      <c r="A33" s="58" t="s">
        <v>1683</v>
      </c>
      <c r="B33" s="59">
        <f>VLOOKUP($A33,'Return Data'!$B$7:$R$2292,3,0)</f>
        <v>44881</v>
      </c>
      <c r="C33" s="60">
        <f>VLOOKUP($A33,'Return Data'!$B$7:$R$2292,4,0)</f>
        <v>77.122399999999999</v>
      </c>
      <c r="D33" s="60">
        <f>VLOOKUP($A33,'Return Data'!$B$7:$R$2292,10,0)</f>
        <v>0.81620000000000004</v>
      </c>
      <c r="E33" s="61">
        <f t="shared" si="0"/>
        <v>24</v>
      </c>
      <c r="F33" s="60">
        <f>VLOOKUP($A33,'Return Data'!$B$7:$R$2292,11,0)</f>
        <v>11.326599999999999</v>
      </c>
      <c r="G33" s="61">
        <f t="shared" si="1"/>
        <v>29</v>
      </c>
      <c r="H33" s="60">
        <f>VLOOKUP($A33,'Return Data'!$B$7:$R$2292,12,0)</f>
        <v>2.2481</v>
      </c>
      <c r="I33" s="61">
        <f t="shared" si="2"/>
        <v>22</v>
      </c>
      <c r="J33" s="60">
        <f>VLOOKUP($A33,'Return Data'!$B$7:$R$2292,13,0)</f>
        <v>-2.0869</v>
      </c>
      <c r="K33" s="61">
        <f t="shared" si="3"/>
        <v>17</v>
      </c>
      <c r="L33" s="60">
        <f>VLOOKUP($A33,'Return Data'!$B$7:$R$2292,17,0)</f>
        <v>21.375499999999999</v>
      </c>
      <c r="M33" s="61">
        <f t="shared" si="4"/>
        <v>16</v>
      </c>
      <c r="N33" s="60">
        <f>VLOOKUP($A33,'Return Data'!$B$7:$R$2292,14,0)</f>
        <v>14.872999999999999</v>
      </c>
      <c r="O33" s="61">
        <f t="shared" si="8"/>
        <v>20</v>
      </c>
      <c r="P33" s="60">
        <f>VLOOKUP($A33,'Return Data'!$B$7:$R$2292,15,0)</f>
        <v>10.758699999999999</v>
      </c>
      <c r="Q33" s="61">
        <f>RANK(P33,P$8:P$39,0)</f>
        <v>17</v>
      </c>
      <c r="R33" s="60">
        <f>VLOOKUP($A33,'Return Data'!$B$7:$R$2292,16,0)</f>
        <v>12.6279</v>
      </c>
      <c r="S33" s="62">
        <f t="shared" si="6"/>
        <v>23</v>
      </c>
    </row>
    <row r="34" spans="1:19" x14ac:dyDescent="0.3">
      <c r="A34" s="58" t="s">
        <v>1685</v>
      </c>
      <c r="B34" s="59">
        <f>VLOOKUP($A34,'Return Data'!$B$7:$R$2292,3,0)</f>
        <v>44881</v>
      </c>
      <c r="C34" s="60">
        <f>VLOOKUP($A34,'Return Data'!$B$7:$R$2292,4,0)</f>
        <v>15.203200000000001</v>
      </c>
      <c r="D34" s="60">
        <f>VLOOKUP($A34,'Return Data'!$B$7:$R$2292,10,0)</f>
        <v>2.2633999999999999</v>
      </c>
      <c r="E34" s="61">
        <f t="shared" si="0"/>
        <v>18</v>
      </c>
      <c r="F34" s="60">
        <f>VLOOKUP($A34,'Return Data'!$B$7:$R$2292,11,0)</f>
        <v>14.665800000000001</v>
      </c>
      <c r="G34" s="61">
        <f t="shared" si="1"/>
        <v>17</v>
      </c>
      <c r="H34" s="60">
        <f>VLOOKUP($A34,'Return Data'!$B$7:$R$2292,12,0)</f>
        <v>4.2522000000000002</v>
      </c>
      <c r="I34" s="61">
        <f t="shared" si="2"/>
        <v>16</v>
      </c>
      <c r="J34" s="60">
        <f>VLOOKUP($A34,'Return Data'!$B$7:$R$2292,13,0)</f>
        <v>-0.4531</v>
      </c>
      <c r="K34" s="61">
        <f t="shared" si="3"/>
        <v>13</v>
      </c>
      <c r="L34" s="60">
        <f>VLOOKUP($A34,'Return Data'!$B$7:$R$2292,17,0)</f>
        <v>16.245899999999999</v>
      </c>
      <c r="M34" s="61">
        <f t="shared" si="4"/>
        <v>27</v>
      </c>
      <c r="N34" s="60">
        <f>VLOOKUP($A34,'Return Data'!$B$7:$R$2292,14,0)</f>
        <v>12.210699999999999</v>
      </c>
      <c r="O34" s="61">
        <f t="shared" si="8"/>
        <v>27</v>
      </c>
      <c r="P34" s="60"/>
      <c r="Q34" s="61"/>
      <c r="R34" s="60">
        <f>VLOOKUP($A34,'Return Data'!$B$7:$R$2292,16,0)</f>
        <v>10.656700000000001</v>
      </c>
      <c r="S34" s="62">
        <f t="shared" si="6"/>
        <v>29</v>
      </c>
    </row>
    <row r="35" spans="1:19" x14ac:dyDescent="0.3">
      <c r="A35" s="58" t="s">
        <v>1200</v>
      </c>
      <c r="B35" s="59">
        <f>VLOOKUP($A35,'Return Data'!$B$7:$R$2292,3,0)</f>
        <v>0</v>
      </c>
      <c r="C35" s="60">
        <f>VLOOKUP($A35,'Return Data'!$B$7:$R$2292,4,0)</f>
        <v>0</v>
      </c>
      <c r="D35" s="60">
        <f>VLOOKUP($A35,'Return Data'!$B$7:$R$2292,10,0)</f>
        <v>0</v>
      </c>
      <c r="E35" s="61">
        <f t="shared" si="0"/>
        <v>29</v>
      </c>
      <c r="F35" s="60">
        <f>VLOOKUP($A35,'Return Data'!$B$7:$R$2292,11,0)</f>
        <v>0</v>
      </c>
      <c r="G35" s="61">
        <f t="shared" si="1"/>
        <v>32</v>
      </c>
      <c r="H35" s="60">
        <f>VLOOKUP($A35,'Return Data'!$B$7:$R$2292,12,0)</f>
        <v>0</v>
      </c>
      <c r="I35" s="61">
        <f t="shared" si="2"/>
        <v>28</v>
      </c>
      <c r="J35" s="60">
        <f>VLOOKUP($A35,'Return Data'!$B$7:$R$2292,13,0)</f>
        <v>0</v>
      </c>
      <c r="K35" s="61">
        <f t="shared" si="3"/>
        <v>10</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44881</v>
      </c>
      <c r="C36" s="60">
        <f>VLOOKUP($A36,'Return Data'!$B$7:$R$2292,4,0)</f>
        <v>15.873100000000001</v>
      </c>
      <c r="D36" s="60">
        <f>VLOOKUP($A36,'Return Data'!$B$7:$R$2292,10,0)</f>
        <v>-0.20369999999999999</v>
      </c>
      <c r="E36" s="61">
        <f t="shared" si="0"/>
        <v>31</v>
      </c>
      <c r="F36" s="60">
        <f>VLOOKUP($A36,'Return Data'!$B$7:$R$2292,11,0)</f>
        <v>11.142899999999999</v>
      </c>
      <c r="G36" s="61">
        <f t="shared" si="1"/>
        <v>30</v>
      </c>
      <c r="H36" s="60">
        <f>VLOOKUP($A36,'Return Data'!$B$7:$R$2292,12,0)</f>
        <v>2.7271999999999998</v>
      </c>
      <c r="I36" s="61">
        <f t="shared" si="2"/>
        <v>21</v>
      </c>
      <c r="J36" s="60">
        <f>VLOOKUP($A36,'Return Data'!$B$7:$R$2292,13,0)</f>
        <v>-5.4880000000000004</v>
      </c>
      <c r="K36" s="61">
        <f t="shared" si="3"/>
        <v>27</v>
      </c>
      <c r="L36" s="60">
        <f>VLOOKUP($A36,'Return Data'!$B$7:$R$2292,17,0)</f>
        <v>16.1022</v>
      </c>
      <c r="M36" s="61">
        <f t="shared" si="4"/>
        <v>28</v>
      </c>
      <c r="N36" s="60">
        <f>VLOOKUP($A36,'Return Data'!$B$7:$R$2292,14,0)</f>
        <v>12.363899999999999</v>
      </c>
      <c r="O36" s="61">
        <f>RANK(N36,N$8:N$39,0)</f>
        <v>26</v>
      </c>
      <c r="P36" s="60"/>
      <c r="Q36" s="61"/>
      <c r="R36" s="60">
        <f>VLOOKUP($A36,'Return Data'!$B$7:$R$2292,16,0)</f>
        <v>11.636900000000001</v>
      </c>
      <c r="S36" s="62">
        <f t="shared" si="6"/>
        <v>26</v>
      </c>
    </row>
    <row r="37" spans="1:19" x14ac:dyDescent="0.3">
      <c r="A37" s="58" t="s">
        <v>1687</v>
      </c>
      <c r="B37" s="59">
        <f>VLOOKUP($A37,'Return Data'!$B$7:$R$2292,3,0)</f>
        <v>44881</v>
      </c>
      <c r="C37" s="60">
        <f>VLOOKUP($A37,'Return Data'!$B$7:$R$2292,4,0)</f>
        <v>154.31</v>
      </c>
      <c r="D37" s="60">
        <f>VLOOKUP($A37,'Return Data'!$B$7:$R$2292,10,0)</f>
        <v>1.353</v>
      </c>
      <c r="E37" s="61">
        <f t="shared" si="0"/>
        <v>21</v>
      </c>
      <c r="F37" s="60">
        <f>VLOOKUP($A37,'Return Data'!$B$7:$R$2292,11,0)</f>
        <v>11.552099999999999</v>
      </c>
      <c r="G37" s="61">
        <f t="shared" si="1"/>
        <v>28</v>
      </c>
      <c r="H37" s="60">
        <f>VLOOKUP($A37,'Return Data'!$B$7:$R$2292,12,0)</f>
        <v>5.1802999999999999</v>
      </c>
      <c r="I37" s="61">
        <f t="shared" si="2"/>
        <v>12</v>
      </c>
      <c r="J37" s="60">
        <f>VLOOKUP($A37,'Return Data'!$B$7:$R$2292,13,0)</f>
        <v>-9.06E-2</v>
      </c>
      <c r="K37" s="61">
        <f t="shared" si="3"/>
        <v>11</v>
      </c>
      <c r="L37" s="60">
        <f>VLOOKUP($A37,'Return Data'!$B$7:$R$2292,17,0)</f>
        <v>18.503499999999999</v>
      </c>
      <c r="M37" s="61">
        <f t="shared" si="4"/>
        <v>24</v>
      </c>
      <c r="N37" s="60">
        <f>VLOOKUP($A37,'Return Data'!$B$7:$R$2292,14,0)</f>
        <v>11.4909</v>
      </c>
      <c r="O37" s="61">
        <f>RANK(N37,N$8:N$39,0)</f>
        <v>28</v>
      </c>
      <c r="P37" s="60">
        <f>VLOOKUP($A37,'Return Data'!$B$7:$R$2292,15,0)</f>
        <v>6.4581999999999997</v>
      </c>
      <c r="Q37" s="61">
        <f>RANK(P37,P$8:P$39,0)</f>
        <v>24</v>
      </c>
      <c r="R37" s="60">
        <f>VLOOKUP($A37,'Return Data'!$B$7:$R$2292,16,0)</f>
        <v>9.9613999999999994</v>
      </c>
      <c r="S37" s="62">
        <f t="shared" si="6"/>
        <v>30</v>
      </c>
    </row>
    <row r="38" spans="1:19" x14ac:dyDescent="0.3">
      <c r="A38" s="58" t="s">
        <v>1673</v>
      </c>
      <c r="B38" s="59">
        <f>VLOOKUP($A38,'Return Data'!$B$7:$R$2292,3,0)</f>
        <v>44881</v>
      </c>
      <c r="C38" s="60">
        <f>VLOOKUP($A38,'Return Data'!$B$7:$R$2292,4,0)</f>
        <v>34.4</v>
      </c>
      <c r="D38" s="60">
        <f>VLOOKUP($A38,'Return Data'!$B$7:$R$2292,10,0)</f>
        <v>2.3504999999999998</v>
      </c>
      <c r="E38" s="61">
        <f t="shared" si="0"/>
        <v>16</v>
      </c>
      <c r="F38" s="60">
        <f>VLOOKUP($A38,'Return Data'!$B$7:$R$2292,11,0)</f>
        <v>14.9733</v>
      </c>
      <c r="G38" s="61">
        <f t="shared" si="1"/>
        <v>14</v>
      </c>
      <c r="H38" s="60">
        <f>VLOOKUP($A38,'Return Data'!$B$7:$R$2292,12,0)</f>
        <v>4.3372999999999999</v>
      </c>
      <c r="I38" s="61">
        <f t="shared" si="2"/>
        <v>15</v>
      </c>
      <c r="J38" s="60">
        <f>VLOOKUP($A38,'Return Data'!$B$7:$R$2292,13,0)</f>
        <v>-2.4943</v>
      </c>
      <c r="K38" s="61">
        <f t="shared" si="3"/>
        <v>19</v>
      </c>
      <c r="L38" s="60">
        <f>VLOOKUP($A38,'Return Data'!$B$7:$R$2292,17,0)</f>
        <v>22.836099999999998</v>
      </c>
      <c r="M38" s="61">
        <f t="shared" si="4"/>
        <v>12</v>
      </c>
      <c r="N38" s="60">
        <f>VLOOKUP($A38,'Return Data'!$B$7:$R$2292,14,0)</f>
        <v>18.8916</v>
      </c>
      <c r="O38" s="61">
        <f>RANK(N38,N$8:N$39,0)</f>
        <v>9</v>
      </c>
      <c r="P38" s="60">
        <f>VLOOKUP($A38,'Return Data'!$B$7:$R$2292,15,0)</f>
        <v>13.508699999999999</v>
      </c>
      <c r="Q38" s="61">
        <f>RANK(P38,P$8:P$39,0)</f>
        <v>6</v>
      </c>
      <c r="R38" s="60">
        <f>VLOOKUP($A38,'Return Data'!$B$7:$R$2292,16,0)</f>
        <v>11.4003</v>
      </c>
      <c r="S38" s="62">
        <f t="shared" si="6"/>
        <v>27</v>
      </c>
    </row>
    <row r="39" spans="1:19" x14ac:dyDescent="0.3">
      <c r="A39" s="58" t="s">
        <v>1739</v>
      </c>
      <c r="B39" s="59">
        <f>VLOOKUP($A39,'Return Data'!$B$7:$R$2292,3,0)</f>
        <v>44881</v>
      </c>
      <c r="C39" s="60">
        <f>VLOOKUP($A39,'Return Data'!$B$7:$R$2292,4,0)</f>
        <v>242.715</v>
      </c>
      <c r="D39" s="60">
        <f>VLOOKUP($A39,'Return Data'!$B$7:$R$2292,10,0)</f>
        <v>-0.57479999999999998</v>
      </c>
      <c r="E39" s="61">
        <f t="shared" si="0"/>
        <v>32</v>
      </c>
      <c r="F39" s="60">
        <f>VLOOKUP($A39,'Return Data'!$B$7:$R$2292,11,0)</f>
        <v>11.9655</v>
      </c>
      <c r="G39" s="61">
        <f t="shared" si="1"/>
        <v>26</v>
      </c>
      <c r="H39" s="60">
        <f>VLOOKUP($A39,'Return Data'!$B$7:$R$2292,12,0)</f>
        <v>-1.4058999999999999</v>
      </c>
      <c r="I39" s="61">
        <f t="shared" si="2"/>
        <v>32</v>
      </c>
      <c r="J39" s="60">
        <f>VLOOKUP($A39,'Return Data'!$B$7:$R$2292,13,0)</f>
        <v>-12.935600000000001</v>
      </c>
      <c r="K39" s="61">
        <f t="shared" si="3"/>
        <v>32</v>
      </c>
      <c r="L39" s="60">
        <f>VLOOKUP($A39,'Return Data'!$B$7:$R$2292,17,0)</f>
        <v>17.4054</v>
      </c>
      <c r="M39" s="61">
        <f t="shared" si="4"/>
        <v>25</v>
      </c>
      <c r="N39" s="60">
        <f>VLOOKUP($A39,'Return Data'!$B$7:$R$2292,14,0)</f>
        <v>17.888300000000001</v>
      </c>
      <c r="O39" s="61">
        <f>RANK(N39,N$8:N$39,0)</f>
        <v>11</v>
      </c>
      <c r="P39" s="60">
        <f>VLOOKUP($A39,'Return Data'!$B$7:$R$2292,15,0)</f>
        <v>14.2584</v>
      </c>
      <c r="Q39" s="61">
        <f>RANK(P39,P$8:P$39,0)</f>
        <v>4</v>
      </c>
      <c r="R39" s="60">
        <f>VLOOKUP($A39,'Return Data'!$B$7:$R$2292,16,0)</f>
        <v>15.004899999999999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2.3099499999999997</v>
      </c>
      <c r="E41" s="69"/>
      <c r="F41" s="70">
        <f>AVERAGE(F8:F39)</f>
        <v>14.760649999999998</v>
      </c>
      <c r="G41" s="69"/>
      <c r="H41" s="70">
        <f>AVERAGE(H8:H39)</f>
        <v>4.3999593749999999</v>
      </c>
      <c r="I41" s="69"/>
      <c r="J41" s="70">
        <f>AVERAGE(J8:J39)</f>
        <v>-1.3556499999999998</v>
      </c>
      <c r="K41" s="69"/>
      <c r="L41" s="70">
        <f>AVERAGE(L8:L39)</f>
        <v>21.909956249999997</v>
      </c>
      <c r="M41" s="69"/>
      <c r="N41" s="70">
        <f>AVERAGE(N8:N39)</f>
        <v>17.162463333333331</v>
      </c>
      <c r="O41" s="69"/>
      <c r="P41" s="70">
        <f>AVERAGE(P8:P39)</f>
        <v>11.741495999999998</v>
      </c>
      <c r="Q41" s="69"/>
      <c r="R41" s="70">
        <f>AVERAGE(R8:R39)</f>
        <v>14.064168750000002</v>
      </c>
      <c r="S41" s="71"/>
    </row>
    <row r="42" spans="1:19" x14ac:dyDescent="0.3">
      <c r="A42" s="68" t="s">
        <v>28</v>
      </c>
      <c r="B42" s="69"/>
      <c r="C42" s="69"/>
      <c r="D42" s="70">
        <f>MIN(D8:D39)</f>
        <v>-0.57479999999999998</v>
      </c>
      <c r="E42" s="69"/>
      <c r="F42" s="70">
        <f>MIN(F8:F39)</f>
        <v>0</v>
      </c>
      <c r="G42" s="69"/>
      <c r="H42" s="70">
        <f>MIN(H8:H39)</f>
        <v>-1.4058999999999999</v>
      </c>
      <c r="I42" s="69"/>
      <c r="J42" s="70">
        <f>MIN(J8:J39)</f>
        <v>-12.935600000000001</v>
      </c>
      <c r="K42" s="69"/>
      <c r="L42" s="70">
        <f>MIN(L8:L39)</f>
        <v>0</v>
      </c>
      <c r="M42" s="69"/>
      <c r="N42" s="70">
        <f>MIN(N8:N39)</f>
        <v>8.6149000000000004</v>
      </c>
      <c r="O42" s="69"/>
      <c r="P42" s="70">
        <f>MIN(P8:P39)</f>
        <v>6.2294999999999998</v>
      </c>
      <c r="Q42" s="69"/>
      <c r="R42" s="70">
        <f>MIN(R8:R39)</f>
        <v>0</v>
      </c>
      <c r="S42" s="71"/>
    </row>
    <row r="43" spans="1:19" ht="15" thickBot="1" x14ac:dyDescent="0.35">
      <c r="A43" s="72" t="s">
        <v>29</v>
      </c>
      <c r="B43" s="73"/>
      <c r="C43" s="73"/>
      <c r="D43" s="74">
        <f>MAX(D8:D39)</f>
        <v>7.3791000000000002</v>
      </c>
      <c r="E43" s="73"/>
      <c r="F43" s="74">
        <f>MAX(F8:F39)</f>
        <v>22.150500000000001</v>
      </c>
      <c r="G43" s="73"/>
      <c r="H43" s="74">
        <f>MAX(H8:H39)</f>
        <v>15.829700000000001</v>
      </c>
      <c r="I43" s="73"/>
      <c r="J43" s="74">
        <f>MAX(J8:J39)</f>
        <v>14.6812</v>
      </c>
      <c r="K43" s="73"/>
      <c r="L43" s="74">
        <f>MAX(L8:L39)</f>
        <v>40.06</v>
      </c>
      <c r="M43" s="73"/>
      <c r="N43" s="74">
        <f>MAX(N8:N39)</f>
        <v>33.2209</v>
      </c>
      <c r="O43" s="73"/>
      <c r="P43" s="74">
        <f>MAX(P8:P39)</f>
        <v>21.590299999999999</v>
      </c>
      <c r="Q43" s="73"/>
      <c r="R43" s="74">
        <f>MAX(R8:R39)</f>
        <v>21.661200000000001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44881</v>
      </c>
      <c r="C8" s="60">
        <f>VLOOKUP($A8,'Return Data'!$B$7:$R$2292,4,0)</f>
        <v>74.006</v>
      </c>
      <c r="D8" s="60">
        <f>VLOOKUP($A8,'Return Data'!$B$7:$R$2292,10,0)</f>
        <v>3.0670999999999999</v>
      </c>
      <c r="E8" s="61">
        <f t="shared" ref="E8:E21" si="0">RANK(D8,D$8:D$21,0)</f>
        <v>9</v>
      </c>
      <c r="F8" s="60">
        <f>VLOOKUP($A8,'Return Data'!$B$7:$R$2292,11,0)</f>
        <v>14.719099999999999</v>
      </c>
      <c r="G8" s="61">
        <f t="shared" ref="G8:G21" si="1">RANK(F8,F$8:F$21,0)</f>
        <v>11</v>
      </c>
      <c r="H8" s="60">
        <f>VLOOKUP($A8,'Return Data'!$B$7:$R$2292,12,0)</f>
        <v>4.0572999999999997</v>
      </c>
      <c r="I8" s="61">
        <f t="shared" ref="I8:I21" si="2">RANK(H8,H$8:H$21,0)</f>
        <v>13</v>
      </c>
      <c r="J8" s="60">
        <f>VLOOKUP($A8,'Return Data'!$B$7:$R$2292,13,0)</f>
        <v>-1.4339999999999999</v>
      </c>
      <c r="K8" s="61">
        <f t="shared" ref="K8:K21" si="3">RANK(J8,J$8:J$21,0)</f>
        <v>14</v>
      </c>
      <c r="L8" s="60">
        <f>VLOOKUP($A8,'Return Data'!$B$7:$R$2292,17,0)</f>
        <v>24.819199999999999</v>
      </c>
      <c r="M8" s="61">
        <f t="shared" ref="M8:M21" si="4">RANK(L8,L$8:L$21,0)</f>
        <v>6</v>
      </c>
      <c r="N8" s="60">
        <f>VLOOKUP($A8,'Return Data'!$B$7:$R$2292,14,0)</f>
        <v>17.029399999999999</v>
      </c>
      <c r="O8" s="61">
        <f t="shared" ref="O8" si="5">RANK(N8,N$8:N$21,0)</f>
        <v>11</v>
      </c>
      <c r="P8" s="60">
        <f>VLOOKUP($A8,'Return Data'!$B$7:$R$2292,15,0)</f>
        <v>3.3805000000000001</v>
      </c>
      <c r="Q8" s="61">
        <f>RANK(P8,P$8:P$21,0)</f>
        <v>12</v>
      </c>
      <c r="R8" s="60">
        <f>VLOOKUP($A8,'Return Data'!$B$7:$R$2292,16,0)</f>
        <v>14.640599999999999</v>
      </c>
      <c r="S8" s="62">
        <f t="shared" ref="S8" si="6">RANK(R8,R$8:R$21,0)</f>
        <v>9</v>
      </c>
    </row>
    <row r="9" spans="1:20" x14ac:dyDescent="0.3">
      <c r="A9" s="58" t="s">
        <v>31</v>
      </c>
      <c r="B9" s="59">
        <f>VLOOKUP($A9,'Return Data'!$B$7:$R$2292,3,0)</f>
        <v>44881</v>
      </c>
      <c r="C9" s="60">
        <f>VLOOKUP($A9,'Return Data'!$B$7:$R$2292,4,0)</f>
        <v>458.43400000000003</v>
      </c>
      <c r="D9" s="60">
        <f>VLOOKUP($A9,'Return Data'!$B$7:$R$2292,10,0)</f>
        <v>4.8093000000000004</v>
      </c>
      <c r="E9" s="61">
        <f t="shared" si="0"/>
        <v>5</v>
      </c>
      <c r="F9" s="60">
        <f>VLOOKUP($A9,'Return Data'!$B$7:$R$2292,11,0)</f>
        <v>17.282499999999999</v>
      </c>
      <c r="G9" s="61">
        <f t="shared" si="1"/>
        <v>4</v>
      </c>
      <c r="H9" s="60">
        <f>VLOOKUP($A9,'Return Data'!$B$7:$R$2292,12,0)</f>
        <v>6.3952999999999998</v>
      </c>
      <c r="I9" s="61">
        <f t="shared" si="2"/>
        <v>7</v>
      </c>
      <c r="J9" s="60">
        <f>VLOOKUP($A9,'Return Data'!$B$7:$R$2292,13,0)</f>
        <v>1.9268000000000001</v>
      </c>
      <c r="K9" s="61">
        <f t="shared" si="3"/>
        <v>7</v>
      </c>
      <c r="L9" s="60">
        <f>VLOOKUP($A9,'Return Data'!$B$7:$R$2292,17,0)</f>
        <v>24.601700000000001</v>
      </c>
      <c r="M9" s="61">
        <f t="shared" si="4"/>
        <v>8</v>
      </c>
      <c r="N9" s="60">
        <f>VLOOKUP($A9,'Return Data'!$B$7:$R$2292,14,0)</f>
        <v>17.956399999999999</v>
      </c>
      <c r="O9" s="61">
        <f t="shared" ref="O9:O21" si="7">RANK(N9,N$8:N$21,0)</f>
        <v>8</v>
      </c>
      <c r="P9" s="60">
        <f>VLOOKUP($A9,'Return Data'!$B$7:$R$2292,15,0)</f>
        <v>9.9605999999999995</v>
      </c>
      <c r="Q9" s="61">
        <f t="shared" ref="Q9:Q21" si="8">RANK(P9,P$8:P$21,0)</f>
        <v>8</v>
      </c>
      <c r="R9" s="60">
        <f>VLOOKUP($A9,'Return Data'!$B$7:$R$2292,16,0)</f>
        <v>14.200200000000001</v>
      </c>
      <c r="S9" s="62">
        <f t="shared" ref="S9:S21" si="9">RANK(R9,R$8:R$21,0)</f>
        <v>11</v>
      </c>
    </row>
    <row r="10" spans="1:20" x14ac:dyDescent="0.3">
      <c r="A10" s="58" t="s">
        <v>32</v>
      </c>
      <c r="B10" s="59">
        <f>VLOOKUP($A10,'Return Data'!$B$7:$R$2292,3,0)</f>
        <v>44881</v>
      </c>
      <c r="C10" s="60">
        <f>VLOOKUP($A10,'Return Data'!$B$7:$R$2292,4,0)</f>
        <v>276.64</v>
      </c>
      <c r="D10" s="60">
        <f>VLOOKUP($A10,'Return Data'!$B$7:$R$2292,10,0)</f>
        <v>5.1703000000000001</v>
      </c>
      <c r="E10" s="61">
        <f t="shared" si="0"/>
        <v>3</v>
      </c>
      <c r="F10" s="60">
        <f>VLOOKUP($A10,'Return Data'!$B$7:$R$2292,11,0)</f>
        <v>15.132300000000001</v>
      </c>
      <c r="G10" s="61">
        <f t="shared" si="1"/>
        <v>10</v>
      </c>
      <c r="H10" s="60">
        <f>VLOOKUP($A10,'Return Data'!$B$7:$R$2292,12,0)</f>
        <v>8.9133999999999993</v>
      </c>
      <c r="I10" s="61">
        <f t="shared" si="2"/>
        <v>3</v>
      </c>
      <c r="J10" s="60">
        <f>VLOOKUP($A10,'Return Data'!$B$7:$R$2292,13,0)</f>
        <v>10.448399999999999</v>
      </c>
      <c r="K10" s="61">
        <f t="shared" si="3"/>
        <v>1</v>
      </c>
      <c r="L10" s="60">
        <f>VLOOKUP($A10,'Return Data'!$B$7:$R$2292,17,0)</f>
        <v>32.420099999999998</v>
      </c>
      <c r="M10" s="61">
        <f t="shared" si="4"/>
        <v>3</v>
      </c>
      <c r="N10" s="60">
        <f>VLOOKUP($A10,'Return Data'!$B$7:$R$2292,14,0)</f>
        <v>25.220300000000002</v>
      </c>
      <c r="O10" s="61">
        <f t="shared" si="7"/>
        <v>2</v>
      </c>
      <c r="P10" s="60">
        <f>VLOOKUP($A10,'Return Data'!$B$7:$R$2292,15,0)</f>
        <v>14.4343</v>
      </c>
      <c r="Q10" s="61">
        <f t="shared" si="8"/>
        <v>1</v>
      </c>
      <c r="R10" s="60">
        <f>VLOOKUP($A10,'Return Data'!$B$7:$R$2292,16,0)</f>
        <v>19.936900000000001</v>
      </c>
      <c r="S10" s="62">
        <f t="shared" si="9"/>
        <v>1</v>
      </c>
    </row>
    <row r="11" spans="1:20" x14ac:dyDescent="0.3">
      <c r="A11" s="58" t="s">
        <v>33</v>
      </c>
      <c r="B11" s="59">
        <f>VLOOKUP($A11,'Return Data'!$B$7:$R$2292,3,0)</f>
        <v>44881</v>
      </c>
      <c r="C11" s="60">
        <f>VLOOKUP($A11,'Return Data'!$B$7:$R$2292,4,0)</f>
        <v>16.62</v>
      </c>
      <c r="D11" s="60">
        <f>VLOOKUP($A11,'Return Data'!$B$7:$R$2292,10,0)</f>
        <v>3.4224999999999999</v>
      </c>
      <c r="E11" s="61">
        <f t="shared" si="0"/>
        <v>7</v>
      </c>
      <c r="F11" s="60">
        <f>VLOOKUP($A11,'Return Data'!$B$7:$R$2292,11,0)</f>
        <v>16.4681</v>
      </c>
      <c r="G11" s="61">
        <f t="shared" si="1"/>
        <v>7</v>
      </c>
      <c r="H11" s="60">
        <f>VLOOKUP($A11,'Return Data'!$B$7:$R$2292,12,0)</f>
        <v>5.2565</v>
      </c>
      <c r="I11" s="61">
        <f t="shared" si="2"/>
        <v>10</v>
      </c>
      <c r="J11" s="60">
        <f>VLOOKUP($A11,'Return Data'!$B$7:$R$2292,13,0)</f>
        <v>0.97209999999999996</v>
      </c>
      <c r="K11" s="61">
        <f t="shared" si="3"/>
        <v>11</v>
      </c>
      <c r="L11" s="60">
        <f>VLOOKUP($A11,'Return Data'!$B$7:$R$2292,17,0)</f>
        <v>23.714600000000001</v>
      </c>
      <c r="M11" s="61">
        <f t="shared" si="4"/>
        <v>10</v>
      </c>
      <c r="N11" s="60">
        <f>VLOOKUP($A11,'Return Data'!$B$7:$R$2292,14,0)</f>
        <v>17.294799999999999</v>
      </c>
      <c r="O11" s="61">
        <f t="shared" si="7"/>
        <v>9</v>
      </c>
      <c r="P11" s="60"/>
      <c r="Q11" s="61"/>
      <c r="R11" s="60">
        <f>VLOOKUP($A11,'Return Data'!$B$7:$R$2292,16,0)</f>
        <v>12.716799999999999</v>
      </c>
      <c r="S11" s="62">
        <f t="shared" si="9"/>
        <v>13</v>
      </c>
    </row>
    <row r="12" spans="1:20" x14ac:dyDescent="0.3">
      <c r="A12" s="58" t="s">
        <v>34</v>
      </c>
      <c r="B12" s="59">
        <f>VLOOKUP($A12,'Return Data'!$B$7:$R$2292,3,0)</f>
        <v>44881</v>
      </c>
      <c r="C12" s="60">
        <f>VLOOKUP($A12,'Return Data'!$B$7:$R$2292,4,0)</f>
        <v>92.653999999999996</v>
      </c>
      <c r="D12" s="60">
        <f>VLOOKUP($A12,'Return Data'!$B$7:$R$2292,10,0)</f>
        <v>2.2444999999999999</v>
      </c>
      <c r="E12" s="61">
        <f t="shared" si="0"/>
        <v>13</v>
      </c>
      <c r="F12" s="60">
        <f>VLOOKUP($A12,'Return Data'!$B$7:$R$2292,11,0)</f>
        <v>12.5124</v>
      </c>
      <c r="G12" s="61">
        <f t="shared" si="1"/>
        <v>14</v>
      </c>
      <c r="H12" s="60">
        <f>VLOOKUP($A12,'Return Data'!$B$7:$R$2292,12,0)</f>
        <v>4.8121999999999998</v>
      </c>
      <c r="I12" s="61">
        <f t="shared" si="2"/>
        <v>11</v>
      </c>
      <c r="J12" s="60">
        <f>VLOOKUP($A12,'Return Data'!$B$7:$R$2292,13,0)</f>
        <v>3.7559</v>
      </c>
      <c r="K12" s="61">
        <f t="shared" si="3"/>
        <v>3</v>
      </c>
      <c r="L12" s="60">
        <f>VLOOKUP($A12,'Return Data'!$B$7:$R$2292,17,0)</f>
        <v>38.247</v>
      </c>
      <c r="M12" s="61">
        <f t="shared" si="4"/>
        <v>1</v>
      </c>
      <c r="N12" s="60">
        <f>VLOOKUP($A12,'Return Data'!$B$7:$R$2292,14,0)</f>
        <v>25.710999999999999</v>
      </c>
      <c r="O12" s="61">
        <f t="shared" si="7"/>
        <v>1</v>
      </c>
      <c r="P12" s="60">
        <f>VLOOKUP($A12,'Return Data'!$B$7:$R$2292,15,0)</f>
        <v>11.2486</v>
      </c>
      <c r="Q12" s="61">
        <f t="shared" si="8"/>
        <v>5</v>
      </c>
      <c r="R12" s="60">
        <f>VLOOKUP($A12,'Return Data'!$B$7:$R$2292,16,0)</f>
        <v>16.346900000000002</v>
      </c>
      <c r="S12" s="62">
        <f t="shared" si="9"/>
        <v>4</v>
      </c>
    </row>
    <row r="13" spans="1:20" x14ac:dyDescent="0.3">
      <c r="A13" s="58" t="s">
        <v>35</v>
      </c>
      <c r="B13" s="59">
        <f>VLOOKUP($A13,'Return Data'!$B$7:$R$2292,3,0)</f>
        <v>44881</v>
      </c>
      <c r="C13" s="60">
        <f>VLOOKUP($A13,'Return Data'!$B$7:$R$2292,4,0)</f>
        <v>17.680499999999999</v>
      </c>
      <c r="D13" s="60">
        <f>VLOOKUP($A13,'Return Data'!$B$7:$R$2292,10,0)</f>
        <v>1.929</v>
      </c>
      <c r="E13" s="61">
        <f t="shared" si="0"/>
        <v>14</v>
      </c>
      <c r="F13" s="60">
        <f>VLOOKUP($A13,'Return Data'!$B$7:$R$2292,11,0)</f>
        <v>13.188499999999999</v>
      </c>
      <c r="G13" s="61">
        <f t="shared" si="1"/>
        <v>13</v>
      </c>
      <c r="H13" s="60">
        <f>VLOOKUP($A13,'Return Data'!$B$7:$R$2292,12,0)</f>
        <v>3.9174000000000002</v>
      </c>
      <c r="I13" s="61">
        <f t="shared" si="2"/>
        <v>14</v>
      </c>
      <c r="J13" s="60">
        <f>VLOOKUP($A13,'Return Data'!$B$7:$R$2292,13,0)</f>
        <v>-1.2383999999999999</v>
      </c>
      <c r="K13" s="61">
        <f t="shared" si="3"/>
        <v>13</v>
      </c>
      <c r="L13" s="60">
        <f>VLOOKUP($A13,'Return Data'!$B$7:$R$2292,17,0)</f>
        <v>18.852499999999999</v>
      </c>
      <c r="M13" s="61">
        <f t="shared" si="4"/>
        <v>14</v>
      </c>
      <c r="N13" s="60">
        <f>VLOOKUP($A13,'Return Data'!$B$7:$R$2292,14,0)</f>
        <v>15.270099999999999</v>
      </c>
      <c r="O13" s="61">
        <f t="shared" si="7"/>
        <v>13</v>
      </c>
      <c r="P13" s="60">
        <f>VLOOKUP($A13,'Return Data'!$B$7:$R$2292,15,0)</f>
        <v>6.0092999999999996</v>
      </c>
      <c r="Q13" s="61">
        <f t="shared" si="8"/>
        <v>11</v>
      </c>
      <c r="R13" s="60">
        <f>VLOOKUP($A13,'Return Data'!$B$7:$R$2292,16,0)</f>
        <v>8.2399000000000004</v>
      </c>
      <c r="S13" s="62">
        <f t="shared" si="9"/>
        <v>14</v>
      </c>
    </row>
    <row r="14" spans="1:20" x14ac:dyDescent="0.3">
      <c r="A14" s="58" t="s">
        <v>36</v>
      </c>
      <c r="B14" s="59">
        <f>VLOOKUP($A14,'Return Data'!$B$7:$R$2292,3,0)</f>
        <v>44881</v>
      </c>
      <c r="C14" s="60">
        <f>VLOOKUP($A14,'Return Data'!$B$7:$R$2292,4,0)</f>
        <v>433.82775241202398</v>
      </c>
      <c r="D14" s="60">
        <f>VLOOKUP($A14,'Return Data'!$B$7:$R$2292,10,0)</f>
        <v>5.702</v>
      </c>
      <c r="E14" s="61">
        <f t="shared" si="0"/>
        <v>2</v>
      </c>
      <c r="F14" s="60">
        <f>VLOOKUP($A14,'Return Data'!$B$7:$R$2292,11,0)</f>
        <v>17.895399999999999</v>
      </c>
      <c r="G14" s="61">
        <f t="shared" si="1"/>
        <v>2</v>
      </c>
      <c r="H14" s="60">
        <f>VLOOKUP($A14,'Return Data'!$B$7:$R$2292,12,0)</f>
        <v>4.7950999999999997</v>
      </c>
      <c r="I14" s="61">
        <f t="shared" si="2"/>
        <v>12</v>
      </c>
      <c r="J14" s="60">
        <f>VLOOKUP($A14,'Return Data'!$B$7:$R$2292,13,0)</f>
        <v>-5.57E-2</v>
      </c>
      <c r="K14" s="61">
        <f t="shared" si="3"/>
        <v>12</v>
      </c>
      <c r="L14" s="60">
        <f>VLOOKUP($A14,'Return Data'!$B$7:$R$2292,17,0)</f>
        <v>24.782</v>
      </c>
      <c r="M14" s="61">
        <f t="shared" si="4"/>
        <v>7</v>
      </c>
      <c r="N14" s="60">
        <f>VLOOKUP($A14,'Return Data'!$B$7:$R$2292,14,0)</f>
        <v>17.14</v>
      </c>
      <c r="O14" s="61">
        <f t="shared" si="7"/>
        <v>10</v>
      </c>
      <c r="P14" s="60">
        <f>VLOOKUP($A14,'Return Data'!$B$7:$R$2292,15,0)</f>
        <v>10.649900000000001</v>
      </c>
      <c r="Q14" s="61">
        <f t="shared" si="8"/>
        <v>6</v>
      </c>
      <c r="R14" s="60">
        <f>VLOOKUP($A14,'Return Data'!$B$7:$R$2292,16,0)</f>
        <v>15.950900000000001</v>
      </c>
      <c r="S14" s="62">
        <f t="shared" si="9"/>
        <v>5</v>
      </c>
    </row>
    <row r="15" spans="1:20" x14ac:dyDescent="0.3">
      <c r="A15" s="58" t="s">
        <v>37</v>
      </c>
      <c r="B15" s="59">
        <f>VLOOKUP($A15,'Return Data'!$B$7:$R$2292,3,0)</f>
        <v>44881</v>
      </c>
      <c r="C15" s="60">
        <f>VLOOKUP($A15,'Return Data'!$B$7:$R$2292,4,0)</f>
        <v>60.518999999999998</v>
      </c>
      <c r="D15" s="60">
        <f>VLOOKUP($A15,'Return Data'!$B$7:$R$2292,10,0)</f>
        <v>4.9074</v>
      </c>
      <c r="E15" s="61">
        <f t="shared" si="0"/>
        <v>4</v>
      </c>
      <c r="F15" s="60">
        <f>VLOOKUP($A15,'Return Data'!$B$7:$R$2292,11,0)</f>
        <v>16.101400000000002</v>
      </c>
      <c r="G15" s="61">
        <f t="shared" si="1"/>
        <v>9</v>
      </c>
      <c r="H15" s="60">
        <f>VLOOKUP($A15,'Return Data'!$B$7:$R$2292,12,0)</f>
        <v>5.5533000000000001</v>
      </c>
      <c r="I15" s="61">
        <f t="shared" si="2"/>
        <v>9</v>
      </c>
      <c r="J15" s="60">
        <f>VLOOKUP($A15,'Return Data'!$B$7:$R$2292,13,0)</f>
        <v>1.9594</v>
      </c>
      <c r="K15" s="61">
        <f t="shared" si="3"/>
        <v>6</v>
      </c>
      <c r="L15" s="60">
        <f>VLOOKUP($A15,'Return Data'!$B$7:$R$2292,17,0)</f>
        <v>26.297000000000001</v>
      </c>
      <c r="M15" s="61">
        <f t="shared" si="4"/>
        <v>5</v>
      </c>
      <c r="N15" s="60">
        <f>VLOOKUP($A15,'Return Data'!$B$7:$R$2292,14,0)</f>
        <v>19.526299999999999</v>
      </c>
      <c r="O15" s="61">
        <f t="shared" si="7"/>
        <v>5</v>
      </c>
      <c r="P15" s="60">
        <f>VLOOKUP($A15,'Return Data'!$B$7:$R$2292,15,0)</f>
        <v>10.3484</v>
      </c>
      <c r="Q15" s="61">
        <f t="shared" si="8"/>
        <v>7</v>
      </c>
      <c r="R15" s="60">
        <f>VLOOKUP($A15,'Return Data'!$B$7:$R$2292,16,0)</f>
        <v>15.023400000000001</v>
      </c>
      <c r="S15" s="62">
        <f t="shared" si="9"/>
        <v>8</v>
      </c>
    </row>
    <row r="16" spans="1:20" x14ac:dyDescent="0.3">
      <c r="A16" s="58" t="s">
        <v>38</v>
      </c>
      <c r="B16" s="59">
        <f>VLOOKUP($A16,'Return Data'!$B$7:$R$2292,3,0)</f>
        <v>44881</v>
      </c>
      <c r="C16" s="60">
        <f>VLOOKUP($A16,'Return Data'!$B$7:$R$2292,4,0)</f>
        <v>129.70410000000001</v>
      </c>
      <c r="D16" s="60">
        <f>VLOOKUP($A16,'Return Data'!$B$7:$R$2292,10,0)</f>
        <v>3.9832999999999998</v>
      </c>
      <c r="E16" s="61">
        <f t="shared" si="0"/>
        <v>6</v>
      </c>
      <c r="F16" s="60">
        <f>VLOOKUP($A16,'Return Data'!$B$7:$R$2292,11,0)</f>
        <v>17.286200000000001</v>
      </c>
      <c r="G16" s="61">
        <f t="shared" si="1"/>
        <v>3</v>
      </c>
      <c r="H16" s="60">
        <f>VLOOKUP($A16,'Return Data'!$B$7:$R$2292,12,0)</f>
        <v>6.7154999999999996</v>
      </c>
      <c r="I16" s="61">
        <f t="shared" si="2"/>
        <v>5</v>
      </c>
      <c r="J16" s="60">
        <f>VLOOKUP($A16,'Return Data'!$B$7:$R$2292,13,0)</f>
        <v>2.3056000000000001</v>
      </c>
      <c r="K16" s="61">
        <f t="shared" si="3"/>
        <v>5</v>
      </c>
      <c r="L16" s="60">
        <f>VLOOKUP($A16,'Return Data'!$B$7:$R$2292,17,0)</f>
        <v>28.177099999999999</v>
      </c>
      <c r="M16" s="61">
        <f t="shared" si="4"/>
        <v>4</v>
      </c>
      <c r="N16" s="60">
        <f>VLOOKUP($A16,'Return Data'!$B$7:$R$2292,14,0)</f>
        <v>20.656099999999999</v>
      </c>
      <c r="O16" s="61">
        <f t="shared" si="7"/>
        <v>4</v>
      </c>
      <c r="P16" s="60">
        <f>VLOOKUP($A16,'Return Data'!$B$7:$R$2292,15,0)</f>
        <v>12.172499999999999</v>
      </c>
      <c r="Q16" s="61">
        <f t="shared" si="8"/>
        <v>3</v>
      </c>
      <c r="R16" s="60">
        <f>VLOOKUP($A16,'Return Data'!$B$7:$R$2292,16,0)</f>
        <v>15.8169</v>
      </c>
      <c r="S16" s="62">
        <f t="shared" si="9"/>
        <v>6</v>
      </c>
    </row>
    <row r="17" spans="1:19" x14ac:dyDescent="0.3">
      <c r="A17" s="58" t="s">
        <v>39</v>
      </c>
      <c r="B17" s="59">
        <f>VLOOKUP($A17,'Return Data'!$B$7:$R$2292,3,0)</f>
        <v>44881</v>
      </c>
      <c r="C17" s="60">
        <f>VLOOKUP($A17,'Return Data'!$B$7:$R$2292,4,0)</f>
        <v>80.55</v>
      </c>
      <c r="D17" s="60">
        <f>VLOOKUP($A17,'Return Data'!$B$7:$R$2292,10,0)</f>
        <v>2.4548000000000001</v>
      </c>
      <c r="E17" s="61">
        <f t="shared" si="0"/>
        <v>12</v>
      </c>
      <c r="F17" s="60">
        <f>VLOOKUP($A17,'Return Data'!$B$7:$R$2292,11,0)</f>
        <v>14.174300000000001</v>
      </c>
      <c r="G17" s="61">
        <f t="shared" si="1"/>
        <v>12</v>
      </c>
      <c r="H17" s="60">
        <f>VLOOKUP($A17,'Return Data'!$B$7:$R$2292,12,0)</f>
        <v>7.8891</v>
      </c>
      <c r="I17" s="61">
        <f t="shared" si="2"/>
        <v>4</v>
      </c>
      <c r="J17" s="60">
        <f>VLOOKUP($A17,'Return Data'!$B$7:$R$2292,13,0)</f>
        <v>1.4356</v>
      </c>
      <c r="K17" s="61">
        <f t="shared" si="3"/>
        <v>8</v>
      </c>
      <c r="L17" s="60">
        <f>VLOOKUP($A17,'Return Data'!$B$7:$R$2292,17,0)</f>
        <v>21.0336</v>
      </c>
      <c r="M17" s="61">
        <f t="shared" si="4"/>
        <v>12</v>
      </c>
      <c r="N17" s="60">
        <f>VLOOKUP($A17,'Return Data'!$B$7:$R$2292,14,0)</f>
        <v>15.117599999999999</v>
      </c>
      <c r="O17" s="61">
        <f t="shared" si="7"/>
        <v>14</v>
      </c>
      <c r="P17" s="60">
        <f>VLOOKUP($A17,'Return Data'!$B$7:$R$2292,15,0)</f>
        <v>8.9582999999999995</v>
      </c>
      <c r="Q17" s="61">
        <f t="shared" si="8"/>
        <v>10</v>
      </c>
      <c r="R17" s="60">
        <f>VLOOKUP($A17,'Return Data'!$B$7:$R$2292,16,0)</f>
        <v>13.1275</v>
      </c>
      <c r="S17" s="62">
        <f t="shared" si="9"/>
        <v>12</v>
      </c>
    </row>
    <row r="18" spans="1:19" x14ac:dyDescent="0.3">
      <c r="A18" s="58" t="s">
        <v>40</v>
      </c>
      <c r="B18" s="59">
        <f>VLOOKUP($A18,'Return Data'!$B$7:$R$2292,3,0)</f>
        <v>44881</v>
      </c>
      <c r="C18" s="60">
        <f>VLOOKUP($A18,'Return Data'!$B$7:$R$2292,4,0)</f>
        <v>211.16159999999999</v>
      </c>
      <c r="D18" s="60">
        <f>VLOOKUP($A18,'Return Data'!$B$7:$R$2292,10,0)</f>
        <v>3.3647999999999998</v>
      </c>
      <c r="E18" s="61">
        <f t="shared" si="0"/>
        <v>8</v>
      </c>
      <c r="F18" s="60">
        <f>VLOOKUP($A18,'Return Data'!$B$7:$R$2292,11,0)</f>
        <v>16.290299999999998</v>
      </c>
      <c r="G18" s="61">
        <f t="shared" si="1"/>
        <v>8</v>
      </c>
      <c r="H18" s="60">
        <f>VLOOKUP($A18,'Return Data'!$B$7:$R$2292,12,0)</f>
        <v>9.2187000000000001</v>
      </c>
      <c r="I18" s="61">
        <f t="shared" si="2"/>
        <v>2</v>
      </c>
      <c r="J18" s="60">
        <f>VLOOKUP($A18,'Return Data'!$B$7:$R$2292,13,0)</f>
        <v>3.5617000000000001</v>
      </c>
      <c r="K18" s="61">
        <f t="shared" si="3"/>
        <v>4</v>
      </c>
      <c r="L18" s="60">
        <f>VLOOKUP($A18,'Return Data'!$B$7:$R$2292,17,0)</f>
        <v>20.783000000000001</v>
      </c>
      <c r="M18" s="61">
        <f t="shared" si="4"/>
        <v>13</v>
      </c>
      <c r="N18" s="60">
        <f>VLOOKUP($A18,'Return Data'!$B$7:$R$2292,14,0)</f>
        <v>15.5677</v>
      </c>
      <c r="O18" s="61">
        <f t="shared" si="7"/>
        <v>12</v>
      </c>
      <c r="P18" s="60">
        <f>VLOOKUP($A18,'Return Data'!$B$7:$R$2292,15,0)</f>
        <v>9.5414999999999992</v>
      </c>
      <c r="Q18" s="61">
        <f t="shared" si="8"/>
        <v>9</v>
      </c>
      <c r="R18" s="60">
        <f>VLOOKUP($A18,'Return Data'!$B$7:$R$2292,16,0)</f>
        <v>18.0352</v>
      </c>
      <c r="S18" s="62">
        <f t="shared" si="9"/>
        <v>2</v>
      </c>
    </row>
    <row r="19" spans="1:19" x14ac:dyDescent="0.3">
      <c r="A19" s="58" t="s">
        <v>43</v>
      </c>
      <c r="B19" s="59">
        <f>VLOOKUP($A19,'Return Data'!$B$7:$R$2292,3,0)</f>
        <v>44881</v>
      </c>
      <c r="C19" s="60">
        <f>VLOOKUP($A19,'Return Data'!$B$7:$R$2292,4,0)</f>
        <v>455.93610000000001</v>
      </c>
      <c r="D19" s="60">
        <f>VLOOKUP($A19,'Return Data'!$B$7:$R$2292,10,0)</f>
        <v>6.3620000000000001</v>
      </c>
      <c r="E19" s="61">
        <f t="shared" si="0"/>
        <v>1</v>
      </c>
      <c r="F19" s="60">
        <f>VLOOKUP($A19,'Return Data'!$B$7:$R$2292,11,0)</f>
        <v>20.7835</v>
      </c>
      <c r="G19" s="61">
        <f t="shared" si="1"/>
        <v>1</v>
      </c>
      <c r="H19" s="60">
        <f>VLOOKUP($A19,'Return Data'!$B$7:$R$2292,12,0)</f>
        <v>13.1349</v>
      </c>
      <c r="I19" s="61">
        <f t="shared" si="2"/>
        <v>1</v>
      </c>
      <c r="J19" s="60">
        <f>VLOOKUP($A19,'Return Data'!$B$7:$R$2292,13,0)</f>
        <v>9.0706000000000007</v>
      </c>
      <c r="K19" s="61">
        <f t="shared" si="3"/>
        <v>2</v>
      </c>
      <c r="L19" s="60">
        <f>VLOOKUP($A19,'Return Data'!$B$7:$R$2292,17,0)</f>
        <v>37.693800000000003</v>
      </c>
      <c r="M19" s="61">
        <f t="shared" si="4"/>
        <v>2</v>
      </c>
      <c r="N19" s="60">
        <f>VLOOKUP($A19,'Return Data'!$B$7:$R$2292,14,0)</f>
        <v>24.044499999999999</v>
      </c>
      <c r="O19" s="61">
        <f t="shared" si="7"/>
        <v>3</v>
      </c>
      <c r="P19" s="60">
        <f>VLOOKUP($A19,'Return Data'!$B$7:$R$2292,15,0)</f>
        <v>11.259</v>
      </c>
      <c r="Q19" s="61">
        <f t="shared" si="8"/>
        <v>4</v>
      </c>
      <c r="R19" s="60">
        <f>VLOOKUP($A19,'Return Data'!$B$7:$R$2292,16,0)</f>
        <v>17.496500000000001</v>
      </c>
      <c r="S19" s="62">
        <f t="shared" si="9"/>
        <v>3</v>
      </c>
    </row>
    <row r="20" spans="1:19" x14ac:dyDescent="0.3">
      <c r="A20" s="58" t="s">
        <v>44</v>
      </c>
      <c r="B20" s="59">
        <f>VLOOKUP($A20,'Return Data'!$B$7:$R$2292,3,0)</f>
        <v>44881</v>
      </c>
      <c r="C20" s="60">
        <f>VLOOKUP($A20,'Return Data'!$B$7:$R$2292,4,0)</f>
        <v>17.72</v>
      </c>
      <c r="D20" s="60">
        <f>VLOOKUP($A20,'Return Data'!$B$7:$R$2292,10,0)</f>
        <v>2.7841999999999998</v>
      </c>
      <c r="E20" s="61">
        <f t="shared" si="0"/>
        <v>11</v>
      </c>
      <c r="F20" s="60">
        <f>VLOOKUP($A20,'Return Data'!$B$7:$R$2292,11,0)</f>
        <v>16.886500000000002</v>
      </c>
      <c r="G20" s="61">
        <f t="shared" si="1"/>
        <v>5</v>
      </c>
      <c r="H20" s="60">
        <f>VLOOKUP($A20,'Return Data'!$B$7:$R$2292,12,0)</f>
        <v>6.6826999999999996</v>
      </c>
      <c r="I20" s="61">
        <f t="shared" si="2"/>
        <v>6</v>
      </c>
      <c r="J20" s="60">
        <f>VLOOKUP($A20,'Return Data'!$B$7:$R$2292,13,0)</f>
        <v>1.3149999999999999</v>
      </c>
      <c r="K20" s="61">
        <f t="shared" si="3"/>
        <v>9</v>
      </c>
      <c r="L20" s="60">
        <f>VLOOKUP($A20,'Return Data'!$B$7:$R$2292,17,0)</f>
        <v>23.8612</v>
      </c>
      <c r="M20" s="61">
        <f t="shared" si="4"/>
        <v>9</v>
      </c>
      <c r="N20" s="60">
        <f>VLOOKUP($A20,'Return Data'!$B$7:$R$2292,14,0)</f>
        <v>18.5337</v>
      </c>
      <c r="O20" s="61">
        <f t="shared" si="7"/>
        <v>7</v>
      </c>
      <c r="P20" s="60"/>
      <c r="Q20" s="61"/>
      <c r="R20" s="60">
        <f>VLOOKUP($A20,'Return Data'!$B$7:$R$2292,16,0)</f>
        <v>15.5823</v>
      </c>
      <c r="S20" s="62">
        <f t="shared" si="9"/>
        <v>7</v>
      </c>
    </row>
    <row r="21" spans="1:19" x14ac:dyDescent="0.3">
      <c r="A21" s="58" t="s">
        <v>45</v>
      </c>
      <c r="B21" s="59">
        <f>VLOOKUP($A21,'Return Data'!$B$7:$R$2292,3,0)</f>
        <v>44881</v>
      </c>
      <c r="C21" s="60">
        <f>VLOOKUP($A21,'Return Data'!$B$7:$R$2292,4,0)</f>
        <v>105.2893</v>
      </c>
      <c r="D21" s="60">
        <f>VLOOKUP($A21,'Return Data'!$B$7:$R$2292,10,0)</f>
        <v>3.0446</v>
      </c>
      <c r="E21" s="61">
        <f t="shared" si="0"/>
        <v>10</v>
      </c>
      <c r="F21" s="60">
        <f>VLOOKUP($A21,'Return Data'!$B$7:$R$2292,11,0)</f>
        <v>16.7712</v>
      </c>
      <c r="G21" s="61">
        <f t="shared" si="1"/>
        <v>6</v>
      </c>
      <c r="H21" s="60">
        <f>VLOOKUP($A21,'Return Data'!$B$7:$R$2292,12,0)</f>
        <v>5.8930999999999996</v>
      </c>
      <c r="I21" s="61">
        <f t="shared" si="2"/>
        <v>8</v>
      </c>
      <c r="J21" s="60">
        <f>VLOOKUP($A21,'Return Data'!$B$7:$R$2292,13,0)</f>
        <v>1.3103</v>
      </c>
      <c r="K21" s="61">
        <f t="shared" si="3"/>
        <v>10</v>
      </c>
      <c r="L21" s="60">
        <f>VLOOKUP($A21,'Return Data'!$B$7:$R$2292,17,0)</f>
        <v>22.746099999999998</v>
      </c>
      <c r="M21" s="61">
        <f t="shared" si="4"/>
        <v>11</v>
      </c>
      <c r="N21" s="60">
        <f>VLOOKUP($A21,'Return Data'!$B$7:$R$2292,14,0)</f>
        <v>18.978100000000001</v>
      </c>
      <c r="O21" s="61">
        <f t="shared" si="7"/>
        <v>6</v>
      </c>
      <c r="P21" s="60">
        <f>VLOOKUP($A21,'Return Data'!$B$7:$R$2292,15,0)</f>
        <v>12.967000000000001</v>
      </c>
      <c r="Q21" s="61">
        <f t="shared" si="8"/>
        <v>2</v>
      </c>
      <c r="R21" s="60">
        <f>VLOOKUP($A21,'Return Data'!$B$7:$R$2292,16,0)</f>
        <v>14.543699999999999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3.8032714285714286</v>
      </c>
      <c r="E23" s="69"/>
      <c r="F23" s="70">
        <f>AVERAGE(F8:F21)</f>
        <v>16.106549999999999</v>
      </c>
      <c r="G23" s="69"/>
      <c r="H23" s="70">
        <f>AVERAGE(H8:H21)</f>
        <v>6.6596071428571424</v>
      </c>
      <c r="I23" s="69"/>
      <c r="J23" s="70">
        <f>AVERAGE(J8:J21)</f>
        <v>2.5238071428571422</v>
      </c>
      <c r="K23" s="69"/>
      <c r="L23" s="70">
        <f>AVERAGE(L8:L21)</f>
        <v>26.287778571428571</v>
      </c>
      <c r="M23" s="69"/>
      <c r="N23" s="70">
        <f>AVERAGE(N8:N21)</f>
        <v>19.146142857142859</v>
      </c>
      <c r="O23" s="69"/>
      <c r="P23" s="70">
        <f>AVERAGE(P8:P21)</f>
        <v>10.077491666666665</v>
      </c>
      <c r="Q23" s="69"/>
      <c r="R23" s="70">
        <f>AVERAGE(R8:R21)</f>
        <v>15.118407142857142</v>
      </c>
      <c r="S23" s="71"/>
    </row>
    <row r="24" spans="1:19" x14ac:dyDescent="0.3">
      <c r="A24" s="68" t="s">
        <v>28</v>
      </c>
      <c r="B24" s="69"/>
      <c r="C24" s="69"/>
      <c r="D24" s="70">
        <f>MIN(D8:D21)</f>
        <v>1.929</v>
      </c>
      <c r="E24" s="69"/>
      <c r="F24" s="70">
        <f>MIN(F8:F21)</f>
        <v>12.5124</v>
      </c>
      <c r="G24" s="69"/>
      <c r="H24" s="70">
        <f>MIN(H8:H21)</f>
        <v>3.9174000000000002</v>
      </c>
      <c r="I24" s="69"/>
      <c r="J24" s="70">
        <f>MIN(J8:J21)</f>
        <v>-1.4339999999999999</v>
      </c>
      <c r="K24" s="69"/>
      <c r="L24" s="70">
        <f>MIN(L8:L21)</f>
        <v>18.852499999999999</v>
      </c>
      <c r="M24" s="69"/>
      <c r="N24" s="70">
        <f>MIN(N8:N21)</f>
        <v>15.117599999999999</v>
      </c>
      <c r="O24" s="69"/>
      <c r="P24" s="70">
        <f>MIN(P8:P21)</f>
        <v>3.3805000000000001</v>
      </c>
      <c r="Q24" s="69"/>
      <c r="R24" s="70">
        <f>MIN(R8:R21)</f>
        <v>8.2399000000000004</v>
      </c>
      <c r="S24" s="71"/>
    </row>
    <row r="25" spans="1:19" ht="15" thickBot="1" x14ac:dyDescent="0.35">
      <c r="A25" s="72" t="s">
        <v>29</v>
      </c>
      <c r="B25" s="73"/>
      <c r="C25" s="73"/>
      <c r="D25" s="74">
        <f>MAX(D8:D21)</f>
        <v>6.3620000000000001</v>
      </c>
      <c r="E25" s="73"/>
      <c r="F25" s="74">
        <f>MAX(F8:F21)</f>
        <v>20.7835</v>
      </c>
      <c r="G25" s="73"/>
      <c r="H25" s="74">
        <f>MAX(H8:H21)</f>
        <v>13.1349</v>
      </c>
      <c r="I25" s="73"/>
      <c r="J25" s="74">
        <f>MAX(J8:J21)</f>
        <v>10.448399999999999</v>
      </c>
      <c r="K25" s="73"/>
      <c r="L25" s="74">
        <f>MAX(L8:L21)</f>
        <v>38.247</v>
      </c>
      <c r="M25" s="73"/>
      <c r="N25" s="74">
        <f>MAX(N8:N21)</f>
        <v>25.710999999999999</v>
      </c>
      <c r="O25" s="73"/>
      <c r="P25" s="74">
        <f>MAX(P8:P21)</f>
        <v>14.4343</v>
      </c>
      <c r="Q25" s="73"/>
      <c r="R25" s="74">
        <f>MAX(R8:R21)</f>
        <v>19.936900000000001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44881</v>
      </c>
      <c r="C8" s="60">
        <f>VLOOKUP($A8,'Return Data'!$B$7:$R$2292,4,0)</f>
        <v>669.46</v>
      </c>
      <c r="D8" s="60">
        <f>VLOOKUP($A8,'Return Data'!$B$7:$R$2292,10,0)</f>
        <v>-0.10589999999999999</v>
      </c>
      <c r="E8" s="61">
        <f t="shared" ref="E8:E33" si="0">RANK(D8,D$8:D$33,0)</f>
        <v>23</v>
      </c>
      <c r="F8" s="60">
        <f>VLOOKUP($A8,'Return Data'!$B$7:$R$2292,11,0)</f>
        <v>11.067600000000001</v>
      </c>
      <c r="G8" s="61">
        <f t="shared" ref="G8:G33" si="1">RANK(F8,F$8:F$33,0)</f>
        <v>25</v>
      </c>
      <c r="H8" s="60">
        <f>VLOOKUP($A8,'Return Data'!$B$7:$R$2292,12,0)</f>
        <v>-5.5742000000000003</v>
      </c>
      <c r="I8" s="61">
        <f t="shared" ref="I8:I33" si="2">RANK(H8,H$8:H$33,0)</f>
        <v>26</v>
      </c>
      <c r="J8" s="60">
        <f>VLOOKUP($A8,'Return Data'!$B$7:$R$2292,13,0)</f>
        <v>-12.6259</v>
      </c>
      <c r="K8" s="61">
        <f>RANK(J8,J$8:J$33,0)</f>
        <v>26</v>
      </c>
      <c r="L8" s="60">
        <f>VLOOKUP($A8,'Return Data'!$B$7:$R$2292,17,0)</f>
        <v>18.095800000000001</v>
      </c>
      <c r="M8" s="61">
        <f>RANK(L8,L$8:L$33,0)</f>
        <v>26</v>
      </c>
      <c r="N8" s="60">
        <f>VLOOKUP($A8,'Return Data'!$B$7:$R$2292,14,0)</f>
        <v>14.726699999999999</v>
      </c>
      <c r="O8" s="61">
        <f>RANK(N8,N$8:N$33,0)</f>
        <v>22</v>
      </c>
      <c r="P8" s="60">
        <f>VLOOKUP($A8,'Return Data'!$B$7:$R$2292,15,0)</f>
        <v>8.3922000000000008</v>
      </c>
      <c r="Q8" s="61">
        <f>RANK(P8,P$8:P$33,0)</f>
        <v>20</v>
      </c>
      <c r="R8" s="60">
        <f>VLOOKUP($A8,'Return Data'!$B$7:$R$2292,16,0)</f>
        <v>15.3161</v>
      </c>
      <c r="S8" s="62">
        <f>RANK(R8,R$8:R$33,0)</f>
        <v>17</v>
      </c>
    </row>
    <row r="9" spans="1:20" x14ac:dyDescent="0.3">
      <c r="A9" s="58" t="s">
        <v>857</v>
      </c>
      <c r="B9" s="59">
        <f>VLOOKUP($A9,'Return Data'!$B$7:$R$2292,3,0)</f>
        <v>44881</v>
      </c>
      <c r="C9" s="60">
        <f>VLOOKUP($A9,'Return Data'!$B$7:$R$2292,4,0)</f>
        <v>21.15</v>
      </c>
      <c r="D9" s="60">
        <f>VLOOKUP($A9,'Return Data'!$B$7:$R$2292,10,0)</f>
        <v>-4.9010999999999996</v>
      </c>
      <c r="E9" s="61">
        <f t="shared" si="0"/>
        <v>26</v>
      </c>
      <c r="F9" s="60">
        <f>VLOOKUP($A9,'Return Data'!$B$7:$R$2292,11,0)</f>
        <v>10.1563</v>
      </c>
      <c r="G9" s="61">
        <f t="shared" si="1"/>
        <v>26</v>
      </c>
      <c r="H9" s="60">
        <f>VLOOKUP($A9,'Return Data'!$B$7:$R$2292,12,0)</f>
        <v>-9.4500000000000001E-2</v>
      </c>
      <c r="I9" s="61">
        <f t="shared" si="2"/>
        <v>25</v>
      </c>
      <c r="J9" s="60">
        <f>VLOOKUP($A9,'Return Data'!$B$7:$R$2292,13,0)</f>
        <v>-8.3621999999999996</v>
      </c>
      <c r="K9" s="61">
        <f t="shared" ref="K9:K33" si="3">RANK(J9,J$8:J$33,0)</f>
        <v>25</v>
      </c>
      <c r="L9" s="60">
        <f>VLOOKUP($A9,'Return Data'!$B$7:$R$2292,17,0)</f>
        <v>23.1143</v>
      </c>
      <c r="M9" s="61">
        <f t="shared" ref="M9:M33" si="4">RANK(L9,L$8:L$33,0)</f>
        <v>21</v>
      </c>
      <c r="N9" s="60">
        <f>VLOOKUP($A9,'Return Data'!$B$7:$R$2292,14,0)</f>
        <v>20.485099999999999</v>
      </c>
      <c r="O9" s="61">
        <f t="shared" ref="O9:O33" si="5">RANK(N9,N$8:N$33,0)</f>
        <v>9</v>
      </c>
      <c r="P9" s="60"/>
      <c r="Q9" s="61"/>
      <c r="R9" s="60">
        <f>VLOOKUP($A9,'Return Data'!$B$7:$R$2292,16,0)</f>
        <v>20.2</v>
      </c>
      <c r="S9" s="62">
        <f t="shared" ref="S9:S33" si="6">RANK(R9,R$8:R$33,0)</f>
        <v>6</v>
      </c>
    </row>
    <row r="10" spans="1:20" x14ac:dyDescent="0.3">
      <c r="A10" s="58" t="s">
        <v>2024</v>
      </c>
      <c r="B10" s="59">
        <f>VLOOKUP($A10,'Return Data'!$B$7:$R$2292,3,0)</f>
        <v>44881</v>
      </c>
      <c r="C10" s="60">
        <f>VLOOKUP($A10,'Return Data'!$B$7:$R$2292,4,0)</f>
        <v>63.97</v>
      </c>
      <c r="D10" s="60">
        <f>VLOOKUP($A10,'Return Data'!$B$7:$R$2292,10,0)</f>
        <v>2.3847999999999998</v>
      </c>
      <c r="E10" s="61">
        <f t="shared" si="0"/>
        <v>12</v>
      </c>
      <c r="F10" s="60">
        <f>VLOOKUP($A10,'Return Data'!$B$7:$R$2292,11,0)</f>
        <v>18.903300000000002</v>
      </c>
      <c r="G10" s="61">
        <f t="shared" si="1"/>
        <v>4</v>
      </c>
      <c r="H10" s="60">
        <f>VLOOKUP($A10,'Return Data'!$B$7:$R$2292,12,0)</f>
        <v>6.3685</v>
      </c>
      <c r="I10" s="61">
        <f t="shared" si="2"/>
        <v>13</v>
      </c>
      <c r="J10" s="60">
        <f>VLOOKUP($A10,'Return Data'!$B$7:$R$2292,13,0)</f>
        <v>0.18790000000000001</v>
      </c>
      <c r="K10" s="61">
        <f t="shared" si="3"/>
        <v>14</v>
      </c>
      <c r="L10" s="60">
        <f>VLOOKUP($A10,'Return Data'!$B$7:$R$2292,17,0)</f>
        <v>23.117899999999999</v>
      </c>
      <c r="M10" s="61">
        <f t="shared" si="4"/>
        <v>20</v>
      </c>
      <c r="N10" s="60">
        <f>VLOOKUP($A10,'Return Data'!$B$7:$R$2292,14,0)</f>
        <v>18.869399999999999</v>
      </c>
      <c r="O10" s="61">
        <f t="shared" si="5"/>
        <v>14</v>
      </c>
      <c r="P10" s="60">
        <f>VLOOKUP($A10,'Return Data'!$B$7:$R$2292,15,0)</f>
        <v>10.8383</v>
      </c>
      <c r="Q10" s="61">
        <f t="shared" ref="Q10:Q33" si="7">RANK(P10,P$8:P$33,0)</f>
        <v>17</v>
      </c>
      <c r="R10" s="60">
        <f>VLOOKUP($A10,'Return Data'!$B$7:$R$2292,16,0)</f>
        <v>13.4177</v>
      </c>
      <c r="S10" s="62">
        <f t="shared" si="6"/>
        <v>23</v>
      </c>
    </row>
    <row r="11" spans="1:20" x14ac:dyDescent="0.3">
      <c r="A11" s="58" t="s">
        <v>859</v>
      </c>
      <c r="B11" s="59">
        <f>VLOOKUP($A11,'Return Data'!$B$7:$R$2292,3,0)</f>
        <v>44881</v>
      </c>
      <c r="C11" s="60">
        <f>VLOOKUP($A11,'Return Data'!$B$7:$R$2292,4,0)</f>
        <v>183.83</v>
      </c>
      <c r="D11" s="60">
        <f>VLOOKUP($A11,'Return Data'!$B$7:$R$2292,10,0)</f>
        <v>1.0721000000000001</v>
      </c>
      <c r="E11" s="61">
        <f t="shared" si="0"/>
        <v>20</v>
      </c>
      <c r="F11" s="60">
        <f>VLOOKUP($A11,'Return Data'!$B$7:$R$2292,11,0)</f>
        <v>15.333500000000001</v>
      </c>
      <c r="G11" s="61">
        <f t="shared" si="1"/>
        <v>18</v>
      </c>
      <c r="H11" s="60">
        <f>VLOOKUP($A11,'Return Data'!$B$7:$R$2292,12,0)</f>
        <v>4.4785000000000004</v>
      </c>
      <c r="I11" s="61">
        <f t="shared" si="2"/>
        <v>19</v>
      </c>
      <c r="J11" s="60">
        <f>VLOOKUP($A11,'Return Data'!$B$7:$R$2292,13,0)</f>
        <v>-1.0763</v>
      </c>
      <c r="K11" s="61">
        <f t="shared" si="3"/>
        <v>19</v>
      </c>
      <c r="L11" s="60">
        <f>VLOOKUP($A11,'Return Data'!$B$7:$R$2292,17,0)</f>
        <v>24.059699999999999</v>
      </c>
      <c r="M11" s="61">
        <f t="shared" si="4"/>
        <v>18</v>
      </c>
      <c r="N11" s="60">
        <f>VLOOKUP($A11,'Return Data'!$B$7:$R$2292,14,0)</f>
        <v>21.678999999999998</v>
      </c>
      <c r="O11" s="61">
        <f t="shared" si="5"/>
        <v>4</v>
      </c>
      <c r="P11" s="60">
        <f>VLOOKUP($A11,'Return Data'!$B$7:$R$2292,15,0)</f>
        <v>13.9312</v>
      </c>
      <c r="Q11" s="61">
        <f t="shared" si="7"/>
        <v>7</v>
      </c>
      <c r="R11" s="60">
        <f>VLOOKUP($A11,'Return Data'!$B$7:$R$2292,16,0)</f>
        <v>21.101400000000002</v>
      </c>
      <c r="S11" s="62">
        <f t="shared" si="6"/>
        <v>4</v>
      </c>
    </row>
    <row r="12" spans="1:20" x14ac:dyDescent="0.3">
      <c r="A12" s="58" t="s">
        <v>861</v>
      </c>
      <c r="B12" s="59">
        <f>VLOOKUP($A12,'Return Data'!$B$7:$R$2292,3,0)</f>
        <v>44881</v>
      </c>
      <c r="C12" s="60">
        <f>VLOOKUP($A12,'Return Data'!$B$7:$R$2292,4,0)</f>
        <v>400.81099999999998</v>
      </c>
      <c r="D12" s="60">
        <f>VLOOKUP($A12,'Return Data'!$B$7:$R$2292,10,0)</f>
        <v>2.8776000000000002</v>
      </c>
      <c r="E12" s="61">
        <f t="shared" si="0"/>
        <v>8</v>
      </c>
      <c r="F12" s="60">
        <f>VLOOKUP($A12,'Return Data'!$B$7:$R$2292,11,0)</f>
        <v>17.0032</v>
      </c>
      <c r="G12" s="61">
        <f t="shared" si="1"/>
        <v>12</v>
      </c>
      <c r="H12" s="60">
        <f>VLOOKUP($A12,'Return Data'!$B$7:$R$2292,12,0)</f>
        <v>6.9417</v>
      </c>
      <c r="I12" s="61">
        <f t="shared" si="2"/>
        <v>11</v>
      </c>
      <c r="J12" s="60">
        <f>VLOOKUP($A12,'Return Data'!$B$7:$R$2292,13,0)</f>
        <v>0.6754</v>
      </c>
      <c r="K12" s="61">
        <f t="shared" si="3"/>
        <v>11</v>
      </c>
      <c r="L12" s="60">
        <f>VLOOKUP($A12,'Return Data'!$B$7:$R$2292,17,0)</f>
        <v>24.304300000000001</v>
      </c>
      <c r="M12" s="61">
        <f t="shared" si="4"/>
        <v>14</v>
      </c>
      <c r="N12" s="60">
        <f>VLOOKUP($A12,'Return Data'!$B$7:$R$2292,14,0)</f>
        <v>18.031600000000001</v>
      </c>
      <c r="O12" s="61">
        <f t="shared" si="5"/>
        <v>15</v>
      </c>
      <c r="P12" s="60">
        <f>VLOOKUP($A12,'Return Data'!$B$7:$R$2292,15,0)</f>
        <v>12.0571</v>
      </c>
      <c r="Q12" s="61">
        <f t="shared" si="7"/>
        <v>15</v>
      </c>
      <c r="R12" s="60">
        <f>VLOOKUP($A12,'Return Data'!$B$7:$R$2292,16,0)</f>
        <v>16.241199999999999</v>
      </c>
      <c r="S12" s="62">
        <f t="shared" si="6"/>
        <v>13</v>
      </c>
    </row>
    <row r="13" spans="1:20" x14ac:dyDescent="0.3">
      <c r="A13" s="58" t="s">
        <v>863</v>
      </c>
      <c r="B13" s="59">
        <f>VLOOKUP($A13,'Return Data'!$B$7:$R$2292,3,0)</f>
        <v>44881</v>
      </c>
      <c r="C13" s="60">
        <f>VLOOKUP($A13,'Return Data'!$B$7:$R$2292,4,0)</f>
        <v>61.997999999999998</v>
      </c>
      <c r="D13" s="60">
        <f>VLOOKUP($A13,'Return Data'!$B$7:$R$2292,10,0)</f>
        <v>2.1821999999999999</v>
      </c>
      <c r="E13" s="61">
        <f t="shared" si="0"/>
        <v>13</v>
      </c>
      <c r="F13" s="60">
        <f>VLOOKUP($A13,'Return Data'!$B$7:$R$2292,11,0)</f>
        <v>18.210799999999999</v>
      </c>
      <c r="G13" s="61">
        <f t="shared" si="1"/>
        <v>7</v>
      </c>
      <c r="H13" s="60">
        <f>VLOOKUP($A13,'Return Data'!$B$7:$R$2292,12,0)</f>
        <v>7.9821999999999997</v>
      </c>
      <c r="I13" s="61">
        <f t="shared" si="2"/>
        <v>8</v>
      </c>
      <c r="J13" s="60">
        <f>VLOOKUP($A13,'Return Data'!$B$7:$R$2292,13,0)</f>
        <v>2.3576000000000001</v>
      </c>
      <c r="K13" s="61">
        <f t="shared" si="3"/>
        <v>8</v>
      </c>
      <c r="L13" s="60">
        <f>VLOOKUP($A13,'Return Data'!$B$7:$R$2292,17,0)</f>
        <v>26.354500000000002</v>
      </c>
      <c r="M13" s="61">
        <f t="shared" si="4"/>
        <v>10</v>
      </c>
      <c r="N13" s="60">
        <f>VLOOKUP($A13,'Return Data'!$B$7:$R$2292,14,0)</f>
        <v>20.935300000000002</v>
      </c>
      <c r="O13" s="61">
        <f t="shared" si="5"/>
        <v>7</v>
      </c>
      <c r="P13" s="60">
        <f>VLOOKUP($A13,'Return Data'!$B$7:$R$2292,15,0)</f>
        <v>15.019500000000001</v>
      </c>
      <c r="Q13" s="61">
        <f t="shared" si="7"/>
        <v>3</v>
      </c>
      <c r="R13" s="60">
        <f>VLOOKUP($A13,'Return Data'!$B$7:$R$2292,16,0)</f>
        <v>16.014500000000002</v>
      </c>
      <c r="S13" s="62">
        <f t="shared" si="6"/>
        <v>14</v>
      </c>
    </row>
    <row r="14" spans="1:20" x14ac:dyDescent="0.3">
      <c r="A14" s="58" t="s">
        <v>866</v>
      </c>
      <c r="B14" s="59">
        <f>VLOOKUP($A14,'Return Data'!$B$7:$R$2292,3,0)</f>
        <v>44881</v>
      </c>
      <c r="C14" s="60">
        <f>VLOOKUP($A14,'Return Data'!$B$7:$R$2292,4,0)</f>
        <v>131.47630000000001</v>
      </c>
      <c r="D14" s="60">
        <f>VLOOKUP($A14,'Return Data'!$B$7:$R$2292,10,0)</f>
        <v>-1.6433</v>
      </c>
      <c r="E14" s="61">
        <f t="shared" si="0"/>
        <v>25</v>
      </c>
      <c r="F14" s="60">
        <f>VLOOKUP($A14,'Return Data'!$B$7:$R$2292,11,0)</f>
        <v>11.1745</v>
      </c>
      <c r="G14" s="61">
        <f t="shared" si="1"/>
        <v>24</v>
      </c>
      <c r="H14" s="60">
        <f>VLOOKUP($A14,'Return Data'!$B$7:$R$2292,12,0)</f>
        <v>1.5508</v>
      </c>
      <c r="I14" s="61">
        <f t="shared" si="2"/>
        <v>24</v>
      </c>
      <c r="J14" s="60">
        <f>VLOOKUP($A14,'Return Data'!$B$7:$R$2292,13,0)</f>
        <v>-6.6711</v>
      </c>
      <c r="K14" s="61">
        <f t="shared" si="3"/>
        <v>24</v>
      </c>
      <c r="L14" s="60">
        <f>VLOOKUP($A14,'Return Data'!$B$7:$R$2292,17,0)</f>
        <v>24.2074</v>
      </c>
      <c r="M14" s="61">
        <f t="shared" si="4"/>
        <v>16</v>
      </c>
      <c r="N14" s="60">
        <f>VLOOKUP($A14,'Return Data'!$B$7:$R$2292,14,0)</f>
        <v>16.9346</v>
      </c>
      <c r="O14" s="61">
        <f t="shared" si="5"/>
        <v>18</v>
      </c>
      <c r="P14" s="60">
        <f>VLOOKUP($A14,'Return Data'!$B$7:$R$2292,15,0)</f>
        <v>9.8872999999999998</v>
      </c>
      <c r="Q14" s="61">
        <f t="shared" si="7"/>
        <v>18</v>
      </c>
      <c r="R14" s="60">
        <f>VLOOKUP($A14,'Return Data'!$B$7:$R$2292,16,0)</f>
        <v>14.1105</v>
      </c>
      <c r="S14" s="62">
        <f t="shared" si="6"/>
        <v>19</v>
      </c>
    </row>
    <row r="15" spans="1:20" x14ac:dyDescent="0.3">
      <c r="A15" s="58" t="s">
        <v>1877</v>
      </c>
      <c r="B15" s="59">
        <f>VLOOKUP($A15,'Return Data'!$B$7:$R$2292,3,0)</f>
        <v>44881</v>
      </c>
      <c r="C15" s="60">
        <f>VLOOKUP($A15,'Return Data'!$B$7:$R$2292,4,0)</f>
        <v>206.625</v>
      </c>
      <c r="D15" s="60">
        <f>VLOOKUP($A15,'Return Data'!$B$7:$R$2292,10,0)</f>
        <v>2.7847</v>
      </c>
      <c r="E15" s="61">
        <f t="shared" si="0"/>
        <v>9</v>
      </c>
      <c r="F15" s="60">
        <f>VLOOKUP($A15,'Return Data'!$B$7:$R$2292,11,0)</f>
        <v>17.606400000000001</v>
      </c>
      <c r="G15" s="61">
        <f t="shared" si="1"/>
        <v>10</v>
      </c>
      <c r="H15" s="60">
        <f>VLOOKUP($A15,'Return Data'!$B$7:$R$2292,12,0)</f>
        <v>9.7515999999999998</v>
      </c>
      <c r="I15" s="61">
        <f t="shared" si="2"/>
        <v>5</v>
      </c>
      <c r="J15" s="60">
        <f>VLOOKUP($A15,'Return Data'!$B$7:$R$2292,13,0)</f>
        <v>3.5943000000000001</v>
      </c>
      <c r="K15" s="61">
        <f t="shared" si="3"/>
        <v>7</v>
      </c>
      <c r="L15" s="60">
        <f>VLOOKUP($A15,'Return Data'!$B$7:$R$2292,17,0)</f>
        <v>32.499600000000001</v>
      </c>
      <c r="M15" s="61">
        <f t="shared" si="4"/>
        <v>3</v>
      </c>
      <c r="N15" s="60">
        <f>VLOOKUP($A15,'Return Data'!$B$7:$R$2292,14,0)</f>
        <v>21.4419</v>
      </c>
      <c r="O15" s="61">
        <f t="shared" si="5"/>
        <v>5</v>
      </c>
      <c r="P15" s="60">
        <f>VLOOKUP($A15,'Return Data'!$B$7:$R$2292,15,0)</f>
        <v>13.021599999999999</v>
      </c>
      <c r="Q15" s="61">
        <f t="shared" si="7"/>
        <v>12</v>
      </c>
      <c r="R15" s="60">
        <f>VLOOKUP($A15,'Return Data'!$B$7:$R$2292,16,0)</f>
        <v>12.0871</v>
      </c>
      <c r="S15" s="62">
        <f t="shared" si="6"/>
        <v>26</v>
      </c>
    </row>
    <row r="16" spans="1:20" x14ac:dyDescent="0.3">
      <c r="A16" s="58" t="s">
        <v>867</v>
      </c>
      <c r="B16" s="59">
        <f>VLOOKUP($A16,'Return Data'!$B$7:$R$2292,3,0)</f>
        <v>44881</v>
      </c>
      <c r="C16" s="60">
        <f>VLOOKUP($A16,'Return Data'!$B$7:$R$2292,4,0)</f>
        <v>16.926600000000001</v>
      </c>
      <c r="D16" s="60">
        <f>VLOOKUP($A16,'Return Data'!$B$7:$R$2292,10,0)</f>
        <v>1.0097</v>
      </c>
      <c r="E16" s="61">
        <f t="shared" si="0"/>
        <v>21</v>
      </c>
      <c r="F16" s="60">
        <f>VLOOKUP($A16,'Return Data'!$B$7:$R$2292,11,0)</f>
        <v>15.2104</v>
      </c>
      <c r="G16" s="61">
        <f t="shared" si="1"/>
        <v>20</v>
      </c>
      <c r="H16" s="60">
        <f>VLOOKUP($A16,'Return Data'!$B$7:$R$2292,12,0)</f>
        <v>2.806</v>
      </c>
      <c r="I16" s="61">
        <f t="shared" si="2"/>
        <v>22</v>
      </c>
      <c r="J16" s="60">
        <f>VLOOKUP($A16,'Return Data'!$B$7:$R$2292,13,0)</f>
        <v>-1.6021000000000001</v>
      </c>
      <c r="K16" s="61">
        <f t="shared" si="3"/>
        <v>21</v>
      </c>
      <c r="L16" s="60">
        <f>VLOOKUP($A16,'Return Data'!$B$7:$R$2292,17,0)</f>
        <v>22.625900000000001</v>
      </c>
      <c r="M16" s="61">
        <f t="shared" si="4"/>
        <v>23</v>
      </c>
      <c r="N16" s="60"/>
      <c r="O16" s="61"/>
      <c r="P16" s="60"/>
      <c r="Q16" s="61"/>
      <c r="R16" s="60">
        <f>VLOOKUP($A16,'Return Data'!$B$7:$R$2292,16,0)</f>
        <v>15.551299999999999</v>
      </c>
      <c r="S16" s="62">
        <f t="shared" si="6"/>
        <v>16</v>
      </c>
    </row>
    <row r="17" spans="1:19" x14ac:dyDescent="0.3">
      <c r="A17" s="58" t="s">
        <v>870</v>
      </c>
      <c r="B17" s="59">
        <f>VLOOKUP($A17,'Return Data'!$B$7:$R$2292,3,0)</f>
        <v>44881</v>
      </c>
      <c r="C17" s="60">
        <f>VLOOKUP($A17,'Return Data'!$B$7:$R$2292,4,0)</f>
        <v>644.09</v>
      </c>
      <c r="D17" s="60">
        <f>VLOOKUP($A17,'Return Data'!$B$7:$R$2292,10,0)</f>
        <v>5.173</v>
      </c>
      <c r="E17" s="61">
        <f t="shared" si="0"/>
        <v>3</v>
      </c>
      <c r="F17" s="60">
        <f>VLOOKUP($A17,'Return Data'!$B$7:$R$2292,11,0)</f>
        <v>18.488199999999999</v>
      </c>
      <c r="G17" s="61">
        <f t="shared" si="1"/>
        <v>6</v>
      </c>
      <c r="H17" s="60">
        <f>VLOOKUP($A17,'Return Data'!$B$7:$R$2292,12,0)</f>
        <v>11.920299999999999</v>
      </c>
      <c r="I17" s="61">
        <f t="shared" si="2"/>
        <v>2</v>
      </c>
      <c r="J17" s="60">
        <f>VLOOKUP($A17,'Return Data'!$B$7:$R$2292,13,0)</f>
        <v>7.8136999999999999</v>
      </c>
      <c r="K17" s="61">
        <f t="shared" si="3"/>
        <v>3</v>
      </c>
      <c r="L17" s="60">
        <f>VLOOKUP($A17,'Return Data'!$B$7:$R$2292,17,0)</f>
        <v>34.412599999999998</v>
      </c>
      <c r="M17" s="61">
        <f t="shared" si="4"/>
        <v>2</v>
      </c>
      <c r="N17" s="60">
        <f>VLOOKUP($A17,'Return Data'!$B$7:$R$2292,14,0)</f>
        <v>22.835999999999999</v>
      </c>
      <c r="O17" s="61">
        <f t="shared" si="5"/>
        <v>2</v>
      </c>
      <c r="P17" s="60">
        <f>VLOOKUP($A17,'Return Data'!$B$7:$R$2292,15,0)</f>
        <v>13.742800000000001</v>
      </c>
      <c r="Q17" s="61">
        <f t="shared" si="7"/>
        <v>8</v>
      </c>
      <c r="R17" s="60">
        <f>VLOOKUP($A17,'Return Data'!$B$7:$R$2292,16,0)</f>
        <v>15.562099999999999</v>
      </c>
      <c r="S17" s="62">
        <f t="shared" si="6"/>
        <v>15</v>
      </c>
    </row>
    <row r="18" spans="1:19" x14ac:dyDescent="0.3">
      <c r="A18" s="58" t="s">
        <v>871</v>
      </c>
      <c r="B18" s="59">
        <f>VLOOKUP($A18,'Return Data'!$B$7:$R$2292,3,0)</f>
        <v>44881</v>
      </c>
      <c r="C18" s="60">
        <f>VLOOKUP($A18,'Return Data'!$B$7:$R$2292,4,0)</f>
        <v>83.968000000000004</v>
      </c>
      <c r="D18" s="60">
        <f>VLOOKUP($A18,'Return Data'!$B$7:$R$2292,10,0)</f>
        <v>5.4901</v>
      </c>
      <c r="E18" s="61">
        <f t="shared" si="0"/>
        <v>1</v>
      </c>
      <c r="F18" s="60">
        <f>VLOOKUP($A18,'Return Data'!$B$7:$R$2292,11,0)</f>
        <v>19.510400000000001</v>
      </c>
      <c r="G18" s="61">
        <f t="shared" si="1"/>
        <v>3</v>
      </c>
      <c r="H18" s="60">
        <f>VLOOKUP($A18,'Return Data'!$B$7:$R$2292,12,0)</f>
        <v>9.4187999999999992</v>
      </c>
      <c r="I18" s="61">
        <f t="shared" si="2"/>
        <v>6</v>
      </c>
      <c r="J18" s="60">
        <f>VLOOKUP($A18,'Return Data'!$B$7:$R$2292,13,0)</f>
        <v>5.1307999999999998</v>
      </c>
      <c r="K18" s="61">
        <f t="shared" si="3"/>
        <v>6</v>
      </c>
      <c r="L18" s="60">
        <f>VLOOKUP($A18,'Return Data'!$B$7:$R$2292,17,0)</f>
        <v>26.961200000000002</v>
      </c>
      <c r="M18" s="61">
        <f t="shared" si="4"/>
        <v>9</v>
      </c>
      <c r="N18" s="60">
        <f>VLOOKUP($A18,'Return Data'!$B$7:$R$2292,14,0)</f>
        <v>19.765699999999999</v>
      </c>
      <c r="O18" s="61">
        <f t="shared" si="5"/>
        <v>12</v>
      </c>
      <c r="P18" s="60">
        <f>VLOOKUP($A18,'Return Data'!$B$7:$R$2292,15,0)</f>
        <v>12.1898</v>
      </c>
      <c r="Q18" s="61">
        <f t="shared" si="7"/>
        <v>14</v>
      </c>
      <c r="R18" s="60">
        <f>VLOOKUP($A18,'Return Data'!$B$7:$R$2292,16,0)</f>
        <v>14.104100000000001</v>
      </c>
      <c r="S18" s="62">
        <f t="shared" si="6"/>
        <v>20</v>
      </c>
    </row>
    <row r="19" spans="1:19" x14ac:dyDescent="0.3">
      <c r="A19" s="58" t="s">
        <v>874</v>
      </c>
      <c r="B19" s="59">
        <f>VLOOKUP($A19,'Return Data'!$B$7:$R$2292,3,0)</f>
        <v>44881</v>
      </c>
      <c r="C19" s="60">
        <f>VLOOKUP($A19,'Return Data'!$B$7:$R$2292,4,0)</f>
        <v>61.35</v>
      </c>
      <c r="D19" s="60">
        <f>VLOOKUP($A19,'Return Data'!$B$7:$R$2292,10,0)</f>
        <v>2.7810000000000001</v>
      </c>
      <c r="E19" s="61">
        <f t="shared" si="0"/>
        <v>10</v>
      </c>
      <c r="F19" s="60">
        <f>VLOOKUP($A19,'Return Data'!$B$7:$R$2292,11,0)</f>
        <v>17.573799999999999</v>
      </c>
      <c r="G19" s="61">
        <f t="shared" si="1"/>
        <v>11</v>
      </c>
      <c r="H19" s="60">
        <f>VLOOKUP($A19,'Return Data'!$B$7:$R$2292,12,0)</f>
        <v>5.4305000000000003</v>
      </c>
      <c r="I19" s="61">
        <f t="shared" si="2"/>
        <v>17</v>
      </c>
      <c r="J19" s="60">
        <f>VLOOKUP($A19,'Return Data'!$B$7:$R$2292,13,0)</f>
        <v>0.4914</v>
      </c>
      <c r="K19" s="61">
        <f t="shared" si="3"/>
        <v>12</v>
      </c>
      <c r="L19" s="60">
        <f>VLOOKUP($A19,'Return Data'!$B$7:$R$2292,17,0)</f>
        <v>21.212700000000002</v>
      </c>
      <c r="M19" s="61">
        <f t="shared" si="4"/>
        <v>24</v>
      </c>
      <c r="N19" s="60">
        <f>VLOOKUP($A19,'Return Data'!$B$7:$R$2292,14,0)</f>
        <v>15.408899999999999</v>
      </c>
      <c r="O19" s="61">
        <f t="shared" si="5"/>
        <v>21</v>
      </c>
      <c r="P19" s="60">
        <f>VLOOKUP($A19,'Return Data'!$B$7:$R$2292,15,0)</f>
        <v>12.588699999999999</v>
      </c>
      <c r="Q19" s="61">
        <f t="shared" si="7"/>
        <v>13</v>
      </c>
      <c r="R19" s="60">
        <f>VLOOKUP($A19,'Return Data'!$B$7:$R$2292,16,0)</f>
        <v>16.3354</v>
      </c>
      <c r="S19" s="62">
        <f t="shared" si="6"/>
        <v>11</v>
      </c>
    </row>
    <row r="20" spans="1:19" x14ac:dyDescent="0.3">
      <c r="A20" s="58" t="s">
        <v>876</v>
      </c>
      <c r="B20" s="59">
        <f>VLOOKUP($A20,'Return Data'!$B$7:$R$2292,3,0)</f>
        <v>44881</v>
      </c>
      <c r="C20" s="60">
        <f>VLOOKUP($A20,'Return Data'!$B$7:$R$2292,4,0)</f>
        <v>232.959</v>
      </c>
      <c r="D20" s="60">
        <f>VLOOKUP($A20,'Return Data'!$B$7:$R$2292,10,0)</f>
        <v>3.0901999999999998</v>
      </c>
      <c r="E20" s="61">
        <f t="shared" si="0"/>
        <v>7</v>
      </c>
      <c r="F20" s="60">
        <f>VLOOKUP($A20,'Return Data'!$B$7:$R$2292,11,0)</f>
        <v>16.814800000000002</v>
      </c>
      <c r="G20" s="61">
        <f t="shared" si="1"/>
        <v>13</v>
      </c>
      <c r="H20" s="60">
        <f>VLOOKUP($A20,'Return Data'!$B$7:$R$2292,12,0)</f>
        <v>9.3704000000000001</v>
      </c>
      <c r="I20" s="61">
        <f t="shared" si="2"/>
        <v>7</v>
      </c>
      <c r="J20" s="60">
        <f>VLOOKUP($A20,'Return Data'!$B$7:$R$2292,13,0)</f>
        <v>6.0842999999999998</v>
      </c>
      <c r="K20" s="61">
        <f t="shared" si="3"/>
        <v>5</v>
      </c>
      <c r="L20" s="60">
        <f>VLOOKUP($A20,'Return Data'!$B$7:$R$2292,17,0)</f>
        <v>25.6129</v>
      </c>
      <c r="M20" s="61">
        <f t="shared" si="4"/>
        <v>13</v>
      </c>
      <c r="N20" s="60">
        <f>VLOOKUP($A20,'Return Data'!$B$7:$R$2292,14,0)</f>
        <v>20.101199999999999</v>
      </c>
      <c r="O20" s="61">
        <f t="shared" si="5"/>
        <v>10</v>
      </c>
      <c r="P20" s="60">
        <f>VLOOKUP($A20,'Return Data'!$B$7:$R$2292,15,0)</f>
        <v>14.0274</v>
      </c>
      <c r="Q20" s="61">
        <f t="shared" si="7"/>
        <v>6</v>
      </c>
      <c r="R20" s="60">
        <f>VLOOKUP($A20,'Return Data'!$B$7:$R$2292,16,0)</f>
        <v>16.677199999999999</v>
      </c>
      <c r="S20" s="62">
        <f t="shared" si="6"/>
        <v>9</v>
      </c>
    </row>
    <row r="21" spans="1:19" x14ac:dyDescent="0.3">
      <c r="A21" s="58" t="s">
        <v>877</v>
      </c>
      <c r="B21" s="59">
        <f>VLOOKUP($A21,'Return Data'!$B$7:$R$2292,3,0)</f>
        <v>44881</v>
      </c>
      <c r="C21" s="60">
        <f>VLOOKUP($A21,'Return Data'!$B$7:$R$2292,4,0)</f>
        <v>78.375</v>
      </c>
      <c r="D21" s="60">
        <f>VLOOKUP($A21,'Return Data'!$B$7:$R$2292,10,0)</f>
        <v>1.9313</v>
      </c>
      <c r="E21" s="61">
        <f t="shared" si="0"/>
        <v>16</v>
      </c>
      <c r="F21" s="60">
        <f>VLOOKUP($A21,'Return Data'!$B$7:$R$2292,11,0)</f>
        <v>17.658999999999999</v>
      </c>
      <c r="G21" s="61">
        <f t="shared" si="1"/>
        <v>9</v>
      </c>
      <c r="H21" s="60">
        <f>VLOOKUP($A21,'Return Data'!$B$7:$R$2292,12,0)</f>
        <v>6.9645000000000001</v>
      </c>
      <c r="I21" s="61">
        <f t="shared" si="2"/>
        <v>10</v>
      </c>
      <c r="J21" s="60">
        <f>VLOOKUP($A21,'Return Data'!$B$7:$R$2292,13,0)</f>
        <v>-0.36870000000000003</v>
      </c>
      <c r="K21" s="61">
        <f t="shared" si="3"/>
        <v>17</v>
      </c>
      <c r="L21" s="60">
        <f>VLOOKUP($A21,'Return Data'!$B$7:$R$2292,17,0)</f>
        <v>20.390699999999999</v>
      </c>
      <c r="M21" s="61">
        <f t="shared" si="4"/>
        <v>25</v>
      </c>
      <c r="N21" s="60">
        <f>VLOOKUP($A21,'Return Data'!$B$7:$R$2292,14,0)</f>
        <v>16.0229</v>
      </c>
      <c r="O21" s="61">
        <f t="shared" si="5"/>
        <v>20</v>
      </c>
      <c r="P21" s="60">
        <f>VLOOKUP($A21,'Return Data'!$B$7:$R$2292,15,0)</f>
        <v>9.1258999999999997</v>
      </c>
      <c r="Q21" s="61">
        <f t="shared" si="7"/>
        <v>19</v>
      </c>
      <c r="R21" s="60">
        <f>VLOOKUP($A21,'Return Data'!$B$7:$R$2292,16,0)</f>
        <v>13.9693</v>
      </c>
      <c r="S21" s="62">
        <f t="shared" si="6"/>
        <v>21</v>
      </c>
    </row>
    <row r="22" spans="1:19" x14ac:dyDescent="0.3">
      <c r="A22" s="58" t="s">
        <v>879</v>
      </c>
      <c r="B22" s="59">
        <f>VLOOKUP($A22,'Return Data'!$B$7:$R$2292,3,0)</f>
        <v>44881</v>
      </c>
      <c r="C22" s="60">
        <f>VLOOKUP($A22,'Return Data'!$B$7:$R$2292,4,0)</f>
        <v>27.3872</v>
      </c>
      <c r="D22" s="60">
        <f>VLOOKUP($A22,'Return Data'!$B$7:$R$2292,10,0)</f>
        <v>-0.91779999999999995</v>
      </c>
      <c r="E22" s="61">
        <f t="shared" si="0"/>
        <v>24</v>
      </c>
      <c r="F22" s="60">
        <f>VLOOKUP($A22,'Return Data'!$B$7:$R$2292,11,0)</f>
        <v>12.7384</v>
      </c>
      <c r="G22" s="61">
        <f t="shared" si="1"/>
        <v>21</v>
      </c>
      <c r="H22" s="60">
        <f>VLOOKUP($A22,'Return Data'!$B$7:$R$2292,12,0)</f>
        <v>3.7000999999999999</v>
      </c>
      <c r="I22" s="61">
        <f t="shared" si="2"/>
        <v>21</v>
      </c>
      <c r="J22" s="60">
        <f>VLOOKUP($A22,'Return Data'!$B$7:$R$2292,13,0)</f>
        <v>-0.72250000000000003</v>
      </c>
      <c r="K22" s="61">
        <f t="shared" si="3"/>
        <v>18</v>
      </c>
      <c r="L22" s="60">
        <f>VLOOKUP($A22,'Return Data'!$B$7:$R$2292,17,0)</f>
        <v>23.041</v>
      </c>
      <c r="M22" s="61">
        <f t="shared" si="4"/>
        <v>22</v>
      </c>
      <c r="N22" s="60">
        <f>VLOOKUP($A22,'Return Data'!$B$7:$R$2292,14,0)</f>
        <v>17.465</v>
      </c>
      <c r="O22" s="61">
        <f t="shared" si="5"/>
        <v>17</v>
      </c>
      <c r="P22" s="60">
        <f>VLOOKUP($A22,'Return Data'!$B$7:$R$2292,15,0)</f>
        <v>13.269299999999999</v>
      </c>
      <c r="Q22" s="61">
        <f t="shared" si="7"/>
        <v>11</v>
      </c>
      <c r="R22" s="60">
        <f>VLOOKUP($A22,'Return Data'!$B$7:$R$2292,16,0)</f>
        <v>13.923400000000001</v>
      </c>
      <c r="S22" s="62">
        <f t="shared" si="6"/>
        <v>22</v>
      </c>
    </row>
    <row r="23" spans="1:19" x14ac:dyDescent="0.3">
      <c r="A23" s="58" t="s">
        <v>881</v>
      </c>
      <c r="B23" s="59">
        <f>VLOOKUP($A23,'Return Data'!$B$7:$R$2292,3,0)</f>
        <v>44881</v>
      </c>
      <c r="C23" s="60">
        <f>VLOOKUP($A23,'Return Data'!$B$7:$R$2292,4,0)</f>
        <v>18.439800000000002</v>
      </c>
      <c r="D23" s="60">
        <f>VLOOKUP($A23,'Return Data'!$B$7:$R$2292,10,0)</f>
        <v>2.1737000000000002</v>
      </c>
      <c r="E23" s="61">
        <f t="shared" si="0"/>
        <v>14</v>
      </c>
      <c r="F23" s="60">
        <f>VLOOKUP($A23,'Return Data'!$B$7:$R$2292,11,0)</f>
        <v>12.182</v>
      </c>
      <c r="G23" s="61">
        <f t="shared" si="1"/>
        <v>23</v>
      </c>
      <c r="H23" s="60">
        <f>VLOOKUP($A23,'Return Data'!$B$7:$R$2292,12,0)</f>
        <v>5.6860999999999997</v>
      </c>
      <c r="I23" s="61">
        <f t="shared" si="2"/>
        <v>15</v>
      </c>
      <c r="J23" s="60">
        <f>VLOOKUP($A23,'Return Data'!$B$7:$R$2292,13,0)</f>
        <v>0.68089999999999995</v>
      </c>
      <c r="K23" s="61">
        <f t="shared" si="3"/>
        <v>10</v>
      </c>
      <c r="L23" s="60">
        <f>VLOOKUP($A23,'Return Data'!$B$7:$R$2292,17,0)</f>
        <v>30.843699999999998</v>
      </c>
      <c r="M23" s="61">
        <f t="shared" si="4"/>
        <v>5</v>
      </c>
      <c r="N23" s="60"/>
      <c r="O23" s="61"/>
      <c r="P23" s="60"/>
      <c r="Q23" s="61"/>
      <c r="R23" s="60">
        <f>VLOOKUP($A23,'Return Data'!$B$7:$R$2292,16,0)</f>
        <v>23.653500000000001</v>
      </c>
      <c r="S23" s="62">
        <f t="shared" si="6"/>
        <v>1</v>
      </c>
    </row>
    <row r="24" spans="1:19" x14ac:dyDescent="0.3">
      <c r="A24" s="58" t="s">
        <v>883</v>
      </c>
      <c r="B24" s="59">
        <f>VLOOKUP($A24,'Return Data'!$B$7:$R$2292,3,0)</f>
        <v>44881</v>
      </c>
      <c r="C24" s="60">
        <f>VLOOKUP($A24,'Return Data'!$B$7:$R$2292,4,0)</f>
        <v>106.93300000000001</v>
      </c>
      <c r="D24" s="60">
        <f>VLOOKUP($A24,'Return Data'!$B$7:$R$2292,10,0)</f>
        <v>3.5499999999999997E-2</v>
      </c>
      <c r="E24" s="61">
        <f t="shared" si="0"/>
        <v>22</v>
      </c>
      <c r="F24" s="60">
        <f>VLOOKUP($A24,'Return Data'!$B$7:$R$2292,11,0)</f>
        <v>12.610799999999999</v>
      </c>
      <c r="G24" s="61">
        <f t="shared" si="1"/>
        <v>22</v>
      </c>
      <c r="H24" s="60">
        <f>VLOOKUP($A24,'Return Data'!$B$7:$R$2292,12,0)</f>
        <v>2.5068000000000001</v>
      </c>
      <c r="I24" s="61">
        <f t="shared" si="2"/>
        <v>23</v>
      </c>
      <c r="J24" s="60">
        <f>VLOOKUP($A24,'Return Data'!$B$7:$R$2292,13,0)</f>
        <v>-2.9540000000000002</v>
      </c>
      <c r="K24" s="61">
        <f t="shared" si="3"/>
        <v>23</v>
      </c>
      <c r="L24" s="60">
        <f>VLOOKUP($A24,'Return Data'!$B$7:$R$2292,17,0)</f>
        <v>24.167100000000001</v>
      </c>
      <c r="M24" s="61">
        <f t="shared" si="4"/>
        <v>17</v>
      </c>
      <c r="N24" s="60">
        <f>VLOOKUP($A24,'Return Data'!$B$7:$R$2292,14,0)</f>
        <v>21.31</v>
      </c>
      <c r="O24" s="61">
        <f t="shared" si="5"/>
        <v>6</v>
      </c>
      <c r="P24" s="60">
        <f>VLOOKUP($A24,'Return Data'!$B$7:$R$2292,15,0)</f>
        <v>15.524100000000001</v>
      </c>
      <c r="Q24" s="61">
        <f t="shared" si="7"/>
        <v>1</v>
      </c>
      <c r="R24" s="60">
        <f>VLOOKUP($A24,'Return Data'!$B$7:$R$2292,16,0)</f>
        <v>22.8324</v>
      </c>
      <c r="S24" s="62">
        <f t="shared" si="6"/>
        <v>2</v>
      </c>
    </row>
    <row r="25" spans="1:19" x14ac:dyDescent="0.3">
      <c r="A25" s="58" t="s">
        <v>885</v>
      </c>
      <c r="B25" s="59">
        <f>VLOOKUP($A25,'Return Data'!$B$7:$R$2292,3,0)</f>
        <v>44881</v>
      </c>
      <c r="C25" s="60">
        <f>VLOOKUP($A25,'Return Data'!$B$7:$R$2292,4,0)</f>
        <v>17.923400000000001</v>
      </c>
      <c r="D25" s="60">
        <f>VLOOKUP($A25,'Return Data'!$B$7:$R$2292,10,0)</f>
        <v>4.4158999999999997</v>
      </c>
      <c r="E25" s="61">
        <f t="shared" si="0"/>
        <v>6</v>
      </c>
      <c r="F25" s="60">
        <f>VLOOKUP($A25,'Return Data'!$B$7:$R$2292,11,0)</f>
        <v>20.497499999999999</v>
      </c>
      <c r="G25" s="61">
        <f t="shared" si="1"/>
        <v>2</v>
      </c>
      <c r="H25" s="60">
        <f>VLOOKUP($A25,'Return Data'!$B$7:$R$2292,12,0)</f>
        <v>4.7735000000000003</v>
      </c>
      <c r="I25" s="61">
        <f t="shared" si="2"/>
        <v>18</v>
      </c>
      <c r="J25" s="60">
        <f>VLOOKUP($A25,'Return Data'!$B$7:$R$2292,13,0)</f>
        <v>-4.24E-2</v>
      </c>
      <c r="K25" s="61">
        <f t="shared" si="3"/>
        <v>15</v>
      </c>
      <c r="L25" s="60">
        <f>VLOOKUP($A25,'Return Data'!$B$7:$R$2292,17,0)</f>
        <v>27.241399999999999</v>
      </c>
      <c r="M25" s="61">
        <f t="shared" si="4"/>
        <v>8</v>
      </c>
      <c r="N25" s="60"/>
      <c r="O25" s="61"/>
      <c r="P25" s="60"/>
      <c r="Q25" s="61"/>
      <c r="R25" s="60">
        <f>VLOOKUP($A25,'Return Data'!$B$7:$R$2292,16,0)</f>
        <v>20.822500000000002</v>
      </c>
      <c r="S25" s="62">
        <f t="shared" si="6"/>
        <v>5</v>
      </c>
    </row>
    <row r="26" spans="1:19" x14ac:dyDescent="0.3">
      <c r="A26" s="58" t="s">
        <v>1867</v>
      </c>
      <c r="B26" s="59">
        <f>VLOOKUP($A26,'Return Data'!$B$7:$R$2292,3,0)</f>
        <v>44881</v>
      </c>
      <c r="C26" s="60">
        <f>VLOOKUP($A26,'Return Data'!$B$7:$R$2292,4,0)</f>
        <v>28.600899999999999</v>
      </c>
      <c r="D26" s="60">
        <f>VLOOKUP($A26,'Return Data'!$B$7:$R$2292,10,0)</f>
        <v>2.0811999999999999</v>
      </c>
      <c r="E26" s="61">
        <f t="shared" si="0"/>
        <v>15</v>
      </c>
      <c r="F26" s="60">
        <f>VLOOKUP($A26,'Return Data'!$B$7:$R$2292,11,0)</f>
        <v>15.3713</v>
      </c>
      <c r="G26" s="61">
        <f t="shared" si="1"/>
        <v>17</v>
      </c>
      <c r="H26" s="60">
        <f>VLOOKUP($A26,'Return Data'!$B$7:$R$2292,12,0)</f>
        <v>5.6638999999999999</v>
      </c>
      <c r="I26" s="61">
        <f t="shared" si="2"/>
        <v>16</v>
      </c>
      <c r="J26" s="60">
        <f>VLOOKUP($A26,'Return Data'!$B$7:$R$2292,13,0)</f>
        <v>2.2363</v>
      </c>
      <c r="K26" s="61">
        <f t="shared" si="3"/>
        <v>9</v>
      </c>
      <c r="L26" s="60">
        <f>VLOOKUP($A26,'Return Data'!$B$7:$R$2292,17,0)</f>
        <v>29.051200000000001</v>
      </c>
      <c r="M26" s="61">
        <f t="shared" si="4"/>
        <v>7</v>
      </c>
      <c r="N26" s="60">
        <f>VLOOKUP($A26,'Return Data'!$B$7:$R$2292,14,0)</f>
        <v>19.898099999999999</v>
      </c>
      <c r="O26" s="61">
        <f t="shared" si="5"/>
        <v>11</v>
      </c>
      <c r="P26" s="60">
        <f>VLOOKUP($A26,'Return Data'!$B$7:$R$2292,15,0)</f>
        <v>13.3454</v>
      </c>
      <c r="Q26" s="61">
        <f t="shared" si="7"/>
        <v>10</v>
      </c>
      <c r="R26" s="60">
        <f>VLOOKUP($A26,'Return Data'!$B$7:$R$2292,16,0)</f>
        <v>16.328299999999999</v>
      </c>
      <c r="S26" s="62">
        <f t="shared" si="6"/>
        <v>12</v>
      </c>
    </row>
    <row r="27" spans="1:19" x14ac:dyDescent="0.3">
      <c r="A27" s="58" t="s">
        <v>888</v>
      </c>
      <c r="B27" s="59">
        <f>VLOOKUP($A27,'Return Data'!$B$7:$R$2292,3,0)</f>
        <v>44881</v>
      </c>
      <c r="C27" s="60">
        <f>VLOOKUP($A27,'Return Data'!$B$7:$R$2292,4,0)</f>
        <v>902.00009999999997</v>
      </c>
      <c r="D27" s="60">
        <f>VLOOKUP($A27,'Return Data'!$B$7:$R$2292,10,0)</f>
        <v>1.8822000000000001</v>
      </c>
      <c r="E27" s="61">
        <f t="shared" si="0"/>
        <v>17</v>
      </c>
      <c r="F27" s="60">
        <f>VLOOKUP($A27,'Return Data'!$B$7:$R$2292,11,0)</f>
        <v>15.223000000000001</v>
      </c>
      <c r="G27" s="61">
        <f t="shared" si="1"/>
        <v>19</v>
      </c>
      <c r="H27" s="60">
        <f>VLOOKUP($A27,'Return Data'!$B$7:$R$2292,12,0)</f>
        <v>6.2952000000000004</v>
      </c>
      <c r="I27" s="61">
        <f t="shared" si="2"/>
        <v>14</v>
      </c>
      <c r="J27" s="60">
        <f>VLOOKUP($A27,'Return Data'!$B$7:$R$2292,13,0)</f>
        <v>-0.31969999999999998</v>
      </c>
      <c r="K27" s="61">
        <f t="shared" si="3"/>
        <v>16</v>
      </c>
      <c r="L27" s="60">
        <f>VLOOKUP($A27,'Return Data'!$B$7:$R$2292,17,0)</f>
        <v>24.220800000000001</v>
      </c>
      <c r="M27" s="61">
        <f t="shared" si="4"/>
        <v>15</v>
      </c>
      <c r="N27" s="60">
        <f>VLOOKUP($A27,'Return Data'!$B$7:$R$2292,14,0)</f>
        <v>17.528500000000001</v>
      </c>
      <c r="O27" s="61">
        <f t="shared" si="5"/>
        <v>16</v>
      </c>
      <c r="P27" s="60">
        <f>VLOOKUP($A27,'Return Data'!$B$7:$R$2292,15,0)</f>
        <v>7.8189000000000002</v>
      </c>
      <c r="Q27" s="61">
        <f t="shared" si="7"/>
        <v>21</v>
      </c>
      <c r="R27" s="60">
        <f>VLOOKUP($A27,'Return Data'!$B$7:$R$2292,16,0)</f>
        <v>12.9008</v>
      </c>
      <c r="S27" s="62">
        <f t="shared" si="6"/>
        <v>25</v>
      </c>
    </row>
    <row r="28" spans="1:19" x14ac:dyDescent="0.3">
      <c r="A28" s="58" t="s">
        <v>892</v>
      </c>
      <c r="B28" s="59">
        <f>VLOOKUP($A28,'Return Data'!$B$7:$R$2292,3,0)</f>
        <v>44881</v>
      </c>
      <c r="C28" s="60">
        <f>VLOOKUP($A28,'Return Data'!$B$7:$R$2292,4,0)</f>
        <v>77.317099999999996</v>
      </c>
      <c r="D28" s="60">
        <f>VLOOKUP($A28,'Return Data'!$B$7:$R$2292,10,0)</f>
        <v>5.3895999999999997</v>
      </c>
      <c r="E28" s="61">
        <f t="shared" si="0"/>
        <v>2</v>
      </c>
      <c r="F28" s="60">
        <f>VLOOKUP($A28,'Return Data'!$B$7:$R$2292,11,0)</f>
        <v>17.9056</v>
      </c>
      <c r="G28" s="61">
        <f t="shared" si="1"/>
        <v>8</v>
      </c>
      <c r="H28" s="60">
        <f>VLOOKUP($A28,'Return Data'!$B$7:$R$2292,12,0)</f>
        <v>11.378399999999999</v>
      </c>
      <c r="I28" s="61">
        <f t="shared" si="2"/>
        <v>4</v>
      </c>
      <c r="J28" s="60">
        <f>VLOOKUP($A28,'Return Data'!$B$7:$R$2292,13,0)</f>
        <v>9.4923000000000002</v>
      </c>
      <c r="K28" s="61">
        <f t="shared" si="3"/>
        <v>1</v>
      </c>
      <c r="L28" s="60">
        <f>VLOOKUP($A28,'Return Data'!$B$7:$R$2292,17,0)</f>
        <v>34.496000000000002</v>
      </c>
      <c r="M28" s="61">
        <f t="shared" si="4"/>
        <v>1</v>
      </c>
      <c r="N28" s="60">
        <f>VLOOKUP($A28,'Return Data'!$B$7:$R$2292,14,0)</f>
        <v>25.636700000000001</v>
      </c>
      <c r="O28" s="61">
        <f t="shared" si="5"/>
        <v>1</v>
      </c>
      <c r="P28" s="60">
        <f>VLOOKUP($A28,'Return Data'!$B$7:$R$2292,15,0)</f>
        <v>15.065899999999999</v>
      </c>
      <c r="Q28" s="61">
        <f t="shared" si="7"/>
        <v>2</v>
      </c>
      <c r="R28" s="60">
        <f>VLOOKUP($A28,'Return Data'!$B$7:$R$2292,16,0)</f>
        <v>18.468800000000002</v>
      </c>
      <c r="S28" s="62">
        <f t="shared" si="6"/>
        <v>7</v>
      </c>
    </row>
    <row r="29" spans="1:19" x14ac:dyDescent="0.3">
      <c r="A29" s="58" t="s">
        <v>1765</v>
      </c>
      <c r="B29" s="59">
        <f>VLOOKUP($A29,'Return Data'!$B$7:$R$2292,3,0)</f>
        <v>44881</v>
      </c>
      <c r="C29" s="60">
        <f>VLOOKUP($A29,'Return Data'!$B$7:$R$2292,4,0)</f>
        <v>424.4119</v>
      </c>
      <c r="D29" s="60">
        <f>VLOOKUP($A29,'Return Data'!$B$7:$R$2292,10,0)</f>
        <v>4.9599000000000002</v>
      </c>
      <c r="E29" s="61">
        <f t="shared" si="0"/>
        <v>4</v>
      </c>
      <c r="F29" s="60">
        <f>VLOOKUP($A29,'Return Data'!$B$7:$R$2292,11,0)</f>
        <v>18.6722</v>
      </c>
      <c r="G29" s="61">
        <f t="shared" si="1"/>
        <v>5</v>
      </c>
      <c r="H29" s="60">
        <f>VLOOKUP($A29,'Return Data'!$B$7:$R$2292,12,0)</f>
        <v>11.5505</v>
      </c>
      <c r="I29" s="61">
        <f t="shared" si="2"/>
        <v>3</v>
      </c>
      <c r="J29" s="60">
        <f>VLOOKUP($A29,'Return Data'!$B$7:$R$2292,13,0)</f>
        <v>6.5820999999999996</v>
      </c>
      <c r="K29" s="61">
        <f t="shared" si="3"/>
        <v>4</v>
      </c>
      <c r="L29" s="60">
        <f>VLOOKUP($A29,'Return Data'!$B$7:$R$2292,17,0)</f>
        <v>31.354700000000001</v>
      </c>
      <c r="M29" s="61">
        <f t="shared" si="4"/>
        <v>4</v>
      </c>
      <c r="N29" s="60">
        <f>VLOOKUP($A29,'Return Data'!$B$7:$R$2292,14,0)</f>
        <v>21.9437</v>
      </c>
      <c r="O29" s="61">
        <f t="shared" si="5"/>
        <v>3</v>
      </c>
      <c r="P29" s="60">
        <f>VLOOKUP($A29,'Return Data'!$B$7:$R$2292,15,0)</f>
        <v>14.441000000000001</v>
      </c>
      <c r="Q29" s="61">
        <f t="shared" si="7"/>
        <v>5</v>
      </c>
      <c r="R29" s="60">
        <f>VLOOKUP($A29,'Return Data'!$B$7:$R$2292,16,0)</f>
        <v>17.180599999999998</v>
      </c>
      <c r="S29" s="62">
        <f t="shared" si="6"/>
        <v>8</v>
      </c>
    </row>
    <row r="30" spans="1:19" x14ac:dyDescent="0.3">
      <c r="A30" s="58" t="s">
        <v>894</v>
      </c>
      <c r="B30" s="59">
        <f>VLOOKUP($A30,'Return Data'!$B$7:$R$2292,3,0)</f>
        <v>44881</v>
      </c>
      <c r="C30" s="60">
        <f>VLOOKUP($A30,'Return Data'!$B$7:$R$2292,4,0)</f>
        <v>61.220199999999998</v>
      </c>
      <c r="D30" s="60">
        <f>VLOOKUP($A30,'Return Data'!$B$7:$R$2292,10,0)</f>
        <v>1.1673</v>
      </c>
      <c r="E30" s="61">
        <f t="shared" si="0"/>
        <v>19</v>
      </c>
      <c r="F30" s="60">
        <f>VLOOKUP($A30,'Return Data'!$B$7:$R$2292,11,0)</f>
        <v>15.839600000000001</v>
      </c>
      <c r="G30" s="61">
        <f t="shared" si="1"/>
        <v>15</v>
      </c>
      <c r="H30" s="60">
        <f>VLOOKUP($A30,'Return Data'!$B$7:$R$2292,12,0)</f>
        <v>4.3788999999999998</v>
      </c>
      <c r="I30" s="61">
        <f t="shared" si="2"/>
        <v>20</v>
      </c>
      <c r="J30" s="60">
        <f>VLOOKUP($A30,'Return Data'!$B$7:$R$2292,13,0)</f>
        <v>-1.2016</v>
      </c>
      <c r="K30" s="61">
        <f t="shared" si="3"/>
        <v>20</v>
      </c>
      <c r="L30" s="60">
        <f>VLOOKUP($A30,'Return Data'!$B$7:$R$2292,17,0)</f>
        <v>26.1067</v>
      </c>
      <c r="M30" s="61">
        <f t="shared" si="4"/>
        <v>12</v>
      </c>
      <c r="N30" s="60">
        <f>VLOOKUP($A30,'Return Data'!$B$7:$R$2292,14,0)</f>
        <v>16.599299999999999</v>
      </c>
      <c r="O30" s="61">
        <f t="shared" si="5"/>
        <v>19</v>
      </c>
      <c r="P30" s="60">
        <f>VLOOKUP($A30,'Return Data'!$B$7:$R$2292,15,0)</f>
        <v>13.584199999999999</v>
      </c>
      <c r="Q30" s="61">
        <f t="shared" si="7"/>
        <v>9</v>
      </c>
      <c r="R30" s="60">
        <f>VLOOKUP($A30,'Return Data'!$B$7:$R$2292,16,0)</f>
        <v>15.047800000000001</v>
      </c>
      <c r="S30" s="62">
        <f t="shared" si="6"/>
        <v>18</v>
      </c>
    </row>
    <row r="31" spans="1:19" x14ac:dyDescent="0.3">
      <c r="A31" s="58" t="s">
        <v>896</v>
      </c>
      <c r="B31" s="59">
        <f>VLOOKUP($A31,'Return Data'!$B$7:$R$2292,3,0)</f>
        <v>44881</v>
      </c>
      <c r="C31" s="60">
        <f>VLOOKUP($A31,'Return Data'!$B$7:$R$2292,4,0)</f>
        <v>400.64769999999999</v>
      </c>
      <c r="D31" s="60">
        <f>VLOOKUP($A31,'Return Data'!$B$7:$R$2292,10,0)</f>
        <v>4.9183000000000003</v>
      </c>
      <c r="E31" s="61">
        <f t="shared" si="0"/>
        <v>5</v>
      </c>
      <c r="F31" s="60">
        <f>VLOOKUP($A31,'Return Data'!$B$7:$R$2292,11,0)</f>
        <v>22.095500000000001</v>
      </c>
      <c r="G31" s="61">
        <f t="shared" si="1"/>
        <v>1</v>
      </c>
      <c r="H31" s="60">
        <f>VLOOKUP($A31,'Return Data'!$B$7:$R$2292,12,0)</f>
        <v>13.8009</v>
      </c>
      <c r="I31" s="61">
        <f t="shared" si="2"/>
        <v>1</v>
      </c>
      <c r="J31" s="60">
        <f>VLOOKUP($A31,'Return Data'!$B$7:$R$2292,13,0)</f>
        <v>9.3027999999999995</v>
      </c>
      <c r="K31" s="61">
        <f t="shared" si="3"/>
        <v>2</v>
      </c>
      <c r="L31" s="60">
        <f>VLOOKUP($A31,'Return Data'!$B$7:$R$2292,17,0)</f>
        <v>26.185700000000001</v>
      </c>
      <c r="M31" s="61">
        <f t="shared" si="4"/>
        <v>11</v>
      </c>
      <c r="N31" s="60">
        <f>VLOOKUP($A31,'Return Data'!$B$7:$R$2292,14,0)</f>
        <v>19.414300000000001</v>
      </c>
      <c r="O31" s="61">
        <f t="shared" si="5"/>
        <v>13</v>
      </c>
      <c r="P31" s="60">
        <f>VLOOKUP($A31,'Return Data'!$B$7:$R$2292,15,0)</f>
        <v>14.702</v>
      </c>
      <c r="Q31" s="61">
        <f t="shared" si="7"/>
        <v>4</v>
      </c>
      <c r="R31" s="60">
        <f>VLOOKUP($A31,'Return Data'!$B$7:$R$2292,16,0)</f>
        <v>16.478300000000001</v>
      </c>
      <c r="S31" s="62">
        <f t="shared" si="6"/>
        <v>10</v>
      </c>
    </row>
    <row r="32" spans="1:19" x14ac:dyDescent="0.3">
      <c r="A32" s="58" t="s">
        <v>897</v>
      </c>
      <c r="B32" s="59">
        <f>VLOOKUP($A32,'Return Data'!$B$7:$R$2292,3,0)</f>
        <v>44881</v>
      </c>
      <c r="C32" s="60">
        <f>VLOOKUP($A32,'Return Data'!$B$7:$R$2292,4,0)</f>
        <v>17.63</v>
      </c>
      <c r="D32" s="60">
        <f>VLOOKUP($A32,'Return Data'!$B$7:$R$2292,10,0)</f>
        <v>1.6724000000000001</v>
      </c>
      <c r="E32" s="61">
        <f t="shared" si="0"/>
        <v>18</v>
      </c>
      <c r="F32" s="60">
        <f>VLOOKUP($A32,'Return Data'!$B$7:$R$2292,11,0)</f>
        <v>15.530799999999999</v>
      </c>
      <c r="G32" s="61">
        <f t="shared" si="1"/>
        <v>16</v>
      </c>
      <c r="H32" s="60">
        <f>VLOOKUP($A32,'Return Data'!$B$7:$R$2292,12,0)</f>
        <v>7.0430999999999999</v>
      </c>
      <c r="I32" s="61">
        <f t="shared" si="2"/>
        <v>9</v>
      </c>
      <c r="J32" s="60">
        <f>VLOOKUP($A32,'Return Data'!$B$7:$R$2292,13,0)</f>
        <v>-2.1642999999999999</v>
      </c>
      <c r="K32" s="61">
        <f t="shared" si="3"/>
        <v>22</v>
      </c>
      <c r="L32" s="60">
        <f>VLOOKUP($A32,'Return Data'!$B$7:$R$2292,17,0)</f>
        <v>23.976600000000001</v>
      </c>
      <c r="M32" s="61">
        <f t="shared" si="4"/>
        <v>19</v>
      </c>
      <c r="N32" s="60"/>
      <c r="O32" s="61"/>
      <c r="P32" s="60"/>
      <c r="Q32" s="61"/>
      <c r="R32" s="60">
        <f>VLOOKUP($A32,'Return Data'!$B$7:$R$2292,16,0)</f>
        <v>21.208600000000001</v>
      </c>
      <c r="S32" s="62">
        <f t="shared" si="6"/>
        <v>3</v>
      </c>
    </row>
    <row r="33" spans="1:19" x14ac:dyDescent="0.3">
      <c r="A33" s="58" t="s">
        <v>899</v>
      </c>
      <c r="B33" s="59">
        <f>VLOOKUP($A33,'Return Data'!$B$7:$R$2292,3,0)</f>
        <v>44881</v>
      </c>
      <c r="C33" s="60">
        <f>VLOOKUP($A33,'Return Data'!$B$7:$R$2292,4,0)</f>
        <v>108.2377</v>
      </c>
      <c r="D33" s="60">
        <f>VLOOKUP($A33,'Return Data'!$B$7:$R$2292,10,0)</f>
        <v>2.4798</v>
      </c>
      <c r="E33" s="61">
        <f t="shared" si="0"/>
        <v>11</v>
      </c>
      <c r="F33" s="60">
        <f>VLOOKUP($A33,'Return Data'!$B$7:$R$2292,11,0)</f>
        <v>16.139099999999999</v>
      </c>
      <c r="G33" s="61">
        <f t="shared" si="1"/>
        <v>14</v>
      </c>
      <c r="H33" s="60">
        <f>VLOOKUP($A33,'Return Data'!$B$7:$R$2292,12,0)</f>
        <v>6.9217000000000004</v>
      </c>
      <c r="I33" s="61">
        <f t="shared" si="2"/>
        <v>12</v>
      </c>
      <c r="J33" s="60">
        <f>VLOOKUP($A33,'Return Data'!$B$7:$R$2292,13,0)</f>
        <v>0.23350000000000001</v>
      </c>
      <c r="K33" s="61">
        <f t="shared" si="3"/>
        <v>13</v>
      </c>
      <c r="L33" s="60">
        <f>VLOOKUP($A33,'Return Data'!$B$7:$R$2292,17,0)</f>
        <v>29.124199999999998</v>
      </c>
      <c r="M33" s="61">
        <f t="shared" si="4"/>
        <v>6</v>
      </c>
      <c r="N33" s="60">
        <f>VLOOKUP($A33,'Return Data'!$B$7:$R$2292,14,0)</f>
        <v>20.692799999999998</v>
      </c>
      <c r="O33" s="61">
        <f t="shared" si="5"/>
        <v>8</v>
      </c>
      <c r="P33" s="60">
        <f>VLOOKUP($A33,'Return Data'!$B$7:$R$2292,15,0)</f>
        <v>10.910500000000001</v>
      </c>
      <c r="Q33" s="61">
        <f t="shared" si="7"/>
        <v>16</v>
      </c>
      <c r="R33" s="60">
        <f>VLOOKUP($A33,'Return Data'!$B$7:$R$2292,16,0)</f>
        <v>13.3263</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2.0917076923076925</v>
      </c>
      <c r="E35" s="69"/>
      <c r="F35" s="70">
        <f>AVERAGE(F8:F33)</f>
        <v>16.135307692307695</v>
      </c>
      <c r="G35" s="69"/>
      <c r="H35" s="70">
        <f>AVERAGE(H8:H33)</f>
        <v>6.192853846153846</v>
      </c>
      <c r="I35" s="69"/>
      <c r="J35" s="70">
        <f>AVERAGE(J8:J33)</f>
        <v>0.64432692307692307</v>
      </c>
      <c r="K35" s="69"/>
      <c r="L35" s="70">
        <f>AVERAGE(L8:L33)</f>
        <v>26.029946153846154</v>
      </c>
      <c r="M35" s="69"/>
      <c r="N35" s="70">
        <f>AVERAGE(N8:N33)</f>
        <v>19.442122727272729</v>
      </c>
      <c r="O35" s="69"/>
      <c r="P35" s="70">
        <f>AVERAGE(P8:P33)</f>
        <v>12.546814285714287</v>
      </c>
      <c r="Q35" s="69"/>
      <c r="R35" s="70">
        <f>AVERAGE(R8:R33)</f>
        <v>16.648430769230767</v>
      </c>
      <c r="S35" s="71"/>
    </row>
    <row r="36" spans="1:19" x14ac:dyDescent="0.3">
      <c r="A36" s="68" t="s">
        <v>28</v>
      </c>
      <c r="B36" s="69"/>
      <c r="C36" s="69"/>
      <c r="D36" s="70">
        <f>MIN(D8:D33)</f>
        <v>-4.9010999999999996</v>
      </c>
      <c r="E36" s="69"/>
      <c r="F36" s="70">
        <f>MIN(F8:F33)</f>
        <v>10.1563</v>
      </c>
      <c r="G36" s="69"/>
      <c r="H36" s="70">
        <f>MIN(H8:H33)</f>
        <v>-5.5742000000000003</v>
      </c>
      <c r="I36" s="69"/>
      <c r="J36" s="70">
        <f>MIN(J8:J33)</f>
        <v>-12.6259</v>
      </c>
      <c r="K36" s="69"/>
      <c r="L36" s="70">
        <f>MIN(L8:L33)</f>
        <v>18.095800000000001</v>
      </c>
      <c r="M36" s="69"/>
      <c r="N36" s="70">
        <f>MIN(N8:N33)</f>
        <v>14.726699999999999</v>
      </c>
      <c r="O36" s="69"/>
      <c r="P36" s="70">
        <f>MIN(P8:P33)</f>
        <v>7.8189000000000002</v>
      </c>
      <c r="Q36" s="69"/>
      <c r="R36" s="70">
        <f>MIN(R8:R33)</f>
        <v>12.0871</v>
      </c>
      <c r="S36" s="71"/>
    </row>
    <row r="37" spans="1:19" ht="15" thickBot="1" x14ac:dyDescent="0.35">
      <c r="A37" s="72" t="s">
        <v>29</v>
      </c>
      <c r="B37" s="73"/>
      <c r="C37" s="73"/>
      <c r="D37" s="74">
        <f>MAX(D8:D33)</f>
        <v>5.4901</v>
      </c>
      <c r="E37" s="73"/>
      <c r="F37" s="74">
        <f>MAX(F8:F33)</f>
        <v>22.095500000000001</v>
      </c>
      <c r="G37" s="73"/>
      <c r="H37" s="74">
        <f>MAX(H8:H33)</f>
        <v>13.8009</v>
      </c>
      <c r="I37" s="73"/>
      <c r="J37" s="74">
        <f>MAX(J8:J33)</f>
        <v>9.4923000000000002</v>
      </c>
      <c r="K37" s="73"/>
      <c r="L37" s="74">
        <f>MAX(L8:L33)</f>
        <v>34.496000000000002</v>
      </c>
      <c r="M37" s="73"/>
      <c r="N37" s="74">
        <f>MAX(N8:N33)</f>
        <v>25.636700000000001</v>
      </c>
      <c r="O37" s="73"/>
      <c r="P37" s="74">
        <f>MAX(P8:P33)</f>
        <v>15.524100000000001</v>
      </c>
      <c r="Q37" s="73"/>
      <c r="R37" s="74">
        <f>MAX(R8:R33)</f>
        <v>23.653500000000001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44881</v>
      </c>
      <c r="C8" s="60">
        <f>VLOOKUP($A8,'Return Data'!$B$7:$R$2292,4,0)</f>
        <v>741.89098886960505</v>
      </c>
      <c r="D8" s="60">
        <f>VLOOKUP($A8,'Return Data'!$B$7:$R$2292,10,0)</f>
        <v>-0.32250000000000001</v>
      </c>
      <c r="E8" s="61">
        <f t="shared" ref="E8:E33" si="0">RANK(D8,D$8:D$33,0)</f>
        <v>23</v>
      </c>
      <c r="F8" s="60">
        <f>VLOOKUP($A8,'Return Data'!$B$7:$R$2292,11,0)</f>
        <v>10.585100000000001</v>
      </c>
      <c r="G8" s="61">
        <f t="shared" ref="G8:G33" si="1">RANK(F8,F$8:F$33,0)</f>
        <v>25</v>
      </c>
      <c r="H8" s="60">
        <f>VLOOKUP($A8,'Return Data'!$B$7:$R$2292,12,0)</f>
        <v>-6.1839000000000004</v>
      </c>
      <c r="I8" s="61">
        <f t="shared" ref="I8:I33" si="2">RANK(H8,H$8:H$33,0)</f>
        <v>26</v>
      </c>
      <c r="J8" s="60">
        <f>VLOOKUP($A8,'Return Data'!$B$7:$R$2292,13,0)</f>
        <v>-13.3834</v>
      </c>
      <c r="K8" s="61">
        <f t="shared" ref="K8:K32" si="3">RANK(J8,J$8:J$33,0)</f>
        <v>26</v>
      </c>
      <c r="L8" s="60">
        <f>VLOOKUP($A8,'Return Data'!$B$7:$R$2292,17,0)</f>
        <v>17.076499999999999</v>
      </c>
      <c r="M8" s="61">
        <f t="shared" ref="M8:M32" si="4">RANK(L8,L$8:L$33,0)</f>
        <v>26</v>
      </c>
      <c r="N8" s="60">
        <f>VLOOKUP($A8,'Return Data'!$B$7:$R$2292,14,0)</f>
        <v>13.7098</v>
      </c>
      <c r="O8" s="61">
        <f t="shared" ref="O8:O31" si="5">RANK(N8,N$8:N$33,0)</f>
        <v>22</v>
      </c>
      <c r="P8" s="60">
        <f>VLOOKUP($A8,'Return Data'!$B$7:$R$2292,15,0)</f>
        <v>7.3695000000000004</v>
      </c>
      <c r="Q8" s="61">
        <f t="shared" ref="Q8:Q31" si="6">RANK(P8,P$8:P$33,0)</f>
        <v>20</v>
      </c>
      <c r="R8" s="60">
        <f>VLOOKUP($A8,'Return Data'!$B$7:$R$2292,16,0)</f>
        <v>17.052299999999999</v>
      </c>
      <c r="S8" s="62">
        <f t="shared" ref="S8:S32" si="7">RANK(R8,R$8:R$33,0)</f>
        <v>11</v>
      </c>
    </row>
    <row r="9" spans="1:20" x14ac:dyDescent="0.3">
      <c r="A9" s="58" t="s">
        <v>858</v>
      </c>
      <c r="B9" s="59">
        <f>VLOOKUP($A9,'Return Data'!$B$7:$R$2292,3,0)</f>
        <v>44881</v>
      </c>
      <c r="C9" s="60">
        <f>VLOOKUP($A9,'Return Data'!$B$7:$R$2292,4,0)</f>
        <v>19.79</v>
      </c>
      <c r="D9" s="60">
        <f>VLOOKUP($A9,'Return Data'!$B$7:$R$2292,10,0)</f>
        <v>-5.2202999999999999</v>
      </c>
      <c r="E9" s="61">
        <f t="shared" si="0"/>
        <v>26</v>
      </c>
      <c r="F9" s="60">
        <f>VLOOKUP($A9,'Return Data'!$B$7:$R$2292,11,0)</f>
        <v>9.3369999999999997</v>
      </c>
      <c r="G9" s="61">
        <f t="shared" si="1"/>
        <v>26</v>
      </c>
      <c r="H9" s="60">
        <f>VLOOKUP($A9,'Return Data'!$B$7:$R$2292,12,0)</f>
        <v>-1.1489</v>
      </c>
      <c r="I9" s="61">
        <f t="shared" si="2"/>
        <v>25</v>
      </c>
      <c r="J9" s="60">
        <f>VLOOKUP($A9,'Return Data'!$B$7:$R$2292,13,0)</f>
        <v>-9.6759000000000004</v>
      </c>
      <c r="K9" s="61">
        <f t="shared" si="3"/>
        <v>25</v>
      </c>
      <c r="L9" s="60">
        <f>VLOOKUP($A9,'Return Data'!$B$7:$R$2292,17,0)</f>
        <v>21.2943</v>
      </c>
      <c r="M9" s="61">
        <f t="shared" si="4"/>
        <v>21</v>
      </c>
      <c r="N9" s="60">
        <f>VLOOKUP($A9,'Return Data'!$B$7:$R$2292,14,0)</f>
        <v>18.672799999999999</v>
      </c>
      <c r="O9" s="61">
        <f t="shared" si="5"/>
        <v>11</v>
      </c>
      <c r="P9" s="60"/>
      <c r="Q9" s="61"/>
      <c r="R9" s="60">
        <f>VLOOKUP($A9,'Return Data'!$B$7:$R$2292,16,0)</f>
        <v>18.253699999999998</v>
      </c>
      <c r="S9" s="62">
        <f t="shared" si="7"/>
        <v>5</v>
      </c>
    </row>
    <row r="10" spans="1:20" x14ac:dyDescent="0.3">
      <c r="A10" s="58" t="s">
        <v>2025</v>
      </c>
      <c r="B10" s="59">
        <f>VLOOKUP($A10,'Return Data'!$B$7:$R$2292,3,0)</f>
        <v>44881</v>
      </c>
      <c r="C10" s="60">
        <f>VLOOKUP($A10,'Return Data'!$B$7:$R$2292,4,0)</f>
        <v>57.31</v>
      </c>
      <c r="D10" s="60">
        <f>VLOOKUP($A10,'Return Data'!$B$7:$R$2292,10,0)</f>
        <v>2.0840999999999998</v>
      </c>
      <c r="E10" s="61">
        <f t="shared" si="0"/>
        <v>12</v>
      </c>
      <c r="F10" s="60">
        <f>VLOOKUP($A10,'Return Data'!$B$7:$R$2292,11,0)</f>
        <v>18.238099999999999</v>
      </c>
      <c r="G10" s="61">
        <f t="shared" si="1"/>
        <v>4</v>
      </c>
      <c r="H10" s="60">
        <f>VLOOKUP($A10,'Return Data'!$B$7:$R$2292,12,0)</f>
        <v>5.5237999999999996</v>
      </c>
      <c r="I10" s="61">
        <f t="shared" si="2"/>
        <v>14</v>
      </c>
      <c r="J10" s="60">
        <f>VLOOKUP($A10,'Return Data'!$B$7:$R$2292,13,0)</f>
        <v>-0.8478</v>
      </c>
      <c r="K10" s="61">
        <f t="shared" si="3"/>
        <v>14</v>
      </c>
      <c r="L10" s="60">
        <f>VLOOKUP($A10,'Return Data'!$B$7:$R$2292,17,0)</f>
        <v>21.876200000000001</v>
      </c>
      <c r="M10" s="61">
        <f t="shared" si="4"/>
        <v>20</v>
      </c>
      <c r="N10" s="60">
        <f>VLOOKUP($A10,'Return Data'!$B$7:$R$2292,14,0)</f>
        <v>17.607199999999999</v>
      </c>
      <c r="O10" s="61">
        <f t="shared" si="5"/>
        <v>13</v>
      </c>
      <c r="P10" s="60">
        <f>VLOOKUP($A10,'Return Data'!$B$7:$R$2292,15,0)</f>
        <v>9.5939999999999994</v>
      </c>
      <c r="Q10" s="61">
        <f t="shared" si="6"/>
        <v>17</v>
      </c>
      <c r="R10" s="60">
        <f>VLOOKUP($A10,'Return Data'!$B$7:$R$2292,16,0)</f>
        <v>13.2019</v>
      </c>
      <c r="S10" s="62">
        <f t="shared" si="7"/>
        <v>17</v>
      </c>
    </row>
    <row r="11" spans="1:20" x14ac:dyDescent="0.3">
      <c r="A11" s="58" t="s">
        <v>860</v>
      </c>
      <c r="B11" s="59">
        <f>VLOOKUP($A11,'Return Data'!$B$7:$R$2292,3,0)</f>
        <v>44881</v>
      </c>
      <c r="C11" s="60">
        <f>VLOOKUP($A11,'Return Data'!$B$7:$R$2292,4,0)</f>
        <v>165.11</v>
      </c>
      <c r="D11" s="60">
        <f>VLOOKUP($A11,'Return Data'!$B$7:$R$2292,10,0)</f>
        <v>0.76900000000000002</v>
      </c>
      <c r="E11" s="61">
        <f t="shared" si="0"/>
        <v>20</v>
      </c>
      <c r="F11" s="60">
        <f>VLOOKUP($A11,'Return Data'!$B$7:$R$2292,11,0)</f>
        <v>14.6279</v>
      </c>
      <c r="G11" s="61">
        <f t="shared" si="1"/>
        <v>18</v>
      </c>
      <c r="H11" s="60">
        <f>VLOOKUP($A11,'Return Data'!$B$7:$R$2292,12,0)</f>
        <v>3.5301999999999998</v>
      </c>
      <c r="I11" s="61">
        <f t="shared" si="2"/>
        <v>19</v>
      </c>
      <c r="J11" s="60">
        <f>VLOOKUP($A11,'Return Data'!$B$7:$R$2292,13,0)</f>
        <v>-2.2671000000000001</v>
      </c>
      <c r="K11" s="61">
        <f t="shared" si="3"/>
        <v>19</v>
      </c>
      <c r="L11" s="60">
        <f>VLOOKUP($A11,'Return Data'!$B$7:$R$2292,17,0)</f>
        <v>22.5745</v>
      </c>
      <c r="M11" s="61">
        <f t="shared" si="4"/>
        <v>19</v>
      </c>
      <c r="N11" s="60">
        <f>VLOOKUP($A11,'Return Data'!$B$7:$R$2292,14,0)</f>
        <v>20.232800000000001</v>
      </c>
      <c r="O11" s="61">
        <f t="shared" si="5"/>
        <v>5</v>
      </c>
      <c r="P11" s="60">
        <f>VLOOKUP($A11,'Return Data'!$B$7:$R$2292,15,0)</f>
        <v>12.5799</v>
      </c>
      <c r="Q11" s="61">
        <f t="shared" si="6"/>
        <v>9</v>
      </c>
      <c r="R11" s="60">
        <f>VLOOKUP($A11,'Return Data'!$B$7:$R$2292,16,0)</f>
        <v>17.170100000000001</v>
      </c>
      <c r="S11" s="62">
        <f t="shared" si="7"/>
        <v>10</v>
      </c>
    </row>
    <row r="12" spans="1:20" x14ac:dyDescent="0.3">
      <c r="A12" s="58" t="s">
        <v>862</v>
      </c>
      <c r="B12" s="59">
        <f>VLOOKUP($A12,'Return Data'!$B$7:$R$2292,3,0)</f>
        <v>44881</v>
      </c>
      <c r="C12" s="60">
        <f>VLOOKUP($A12,'Return Data'!$B$7:$R$2292,4,0)</f>
        <v>368.404</v>
      </c>
      <c r="D12" s="60">
        <f>VLOOKUP($A12,'Return Data'!$B$7:$R$2292,10,0)</f>
        <v>2.6297999999999999</v>
      </c>
      <c r="E12" s="61">
        <f t="shared" si="0"/>
        <v>8</v>
      </c>
      <c r="F12" s="60">
        <f>VLOOKUP($A12,'Return Data'!$B$7:$R$2292,11,0)</f>
        <v>16.4328</v>
      </c>
      <c r="G12" s="61">
        <f t="shared" si="1"/>
        <v>12</v>
      </c>
      <c r="H12" s="60">
        <f>VLOOKUP($A12,'Return Data'!$B$7:$R$2292,12,0)</f>
        <v>6.1731999999999996</v>
      </c>
      <c r="I12" s="61">
        <f t="shared" si="2"/>
        <v>11</v>
      </c>
      <c r="J12" s="60">
        <f>VLOOKUP($A12,'Return Data'!$B$7:$R$2292,13,0)</f>
        <v>-0.28389999999999999</v>
      </c>
      <c r="K12" s="61">
        <f t="shared" si="3"/>
        <v>10</v>
      </c>
      <c r="L12" s="60">
        <f>VLOOKUP($A12,'Return Data'!$B$7:$R$2292,17,0)</f>
        <v>23.1296</v>
      </c>
      <c r="M12" s="61">
        <f t="shared" si="4"/>
        <v>16</v>
      </c>
      <c r="N12" s="60">
        <f>VLOOKUP($A12,'Return Data'!$B$7:$R$2292,14,0)</f>
        <v>16.922499999999999</v>
      </c>
      <c r="O12" s="61">
        <f t="shared" si="5"/>
        <v>16</v>
      </c>
      <c r="P12" s="60">
        <f>VLOOKUP($A12,'Return Data'!$B$7:$R$2292,15,0)</f>
        <v>10.9758</v>
      </c>
      <c r="Q12" s="61">
        <f t="shared" si="6"/>
        <v>14</v>
      </c>
      <c r="R12" s="60">
        <f>VLOOKUP($A12,'Return Data'!$B$7:$R$2292,16,0)</f>
        <v>17.3706</v>
      </c>
      <c r="S12" s="62">
        <f t="shared" si="7"/>
        <v>9</v>
      </c>
    </row>
    <row r="13" spans="1:20" x14ac:dyDescent="0.3">
      <c r="A13" s="58" t="s">
        <v>864</v>
      </c>
      <c r="B13" s="59">
        <f>VLOOKUP($A13,'Return Data'!$B$7:$R$2292,3,0)</f>
        <v>44881</v>
      </c>
      <c r="C13" s="60">
        <f>VLOOKUP($A13,'Return Data'!$B$7:$R$2292,4,0)</f>
        <v>54.816000000000003</v>
      </c>
      <c r="D13" s="60">
        <f>VLOOKUP($A13,'Return Data'!$B$7:$R$2292,10,0)</f>
        <v>1.7446999999999999</v>
      </c>
      <c r="E13" s="61">
        <f t="shared" si="0"/>
        <v>14</v>
      </c>
      <c r="F13" s="60">
        <f>VLOOKUP($A13,'Return Data'!$B$7:$R$2292,11,0)</f>
        <v>17.193300000000001</v>
      </c>
      <c r="G13" s="61">
        <f t="shared" si="1"/>
        <v>7</v>
      </c>
      <c r="H13" s="60">
        <f>VLOOKUP($A13,'Return Data'!$B$7:$R$2292,12,0)</f>
        <v>6.6064999999999996</v>
      </c>
      <c r="I13" s="61">
        <f t="shared" si="2"/>
        <v>8</v>
      </c>
      <c r="J13" s="60">
        <f>VLOOKUP($A13,'Return Data'!$B$7:$R$2292,13,0)</f>
        <v>0.62039999999999995</v>
      </c>
      <c r="K13" s="61">
        <f t="shared" si="3"/>
        <v>8</v>
      </c>
      <c r="L13" s="60">
        <f>VLOOKUP($A13,'Return Data'!$B$7:$R$2292,17,0)</f>
        <v>24.310700000000001</v>
      </c>
      <c r="M13" s="61">
        <f t="shared" si="4"/>
        <v>12</v>
      </c>
      <c r="N13" s="60">
        <f>VLOOKUP($A13,'Return Data'!$B$7:$R$2292,14,0)</f>
        <v>19.008199999999999</v>
      </c>
      <c r="O13" s="61">
        <f t="shared" si="5"/>
        <v>8</v>
      </c>
      <c r="P13" s="60">
        <f>VLOOKUP($A13,'Return Data'!$B$7:$R$2292,15,0)</f>
        <v>13.293900000000001</v>
      </c>
      <c r="Q13" s="61">
        <f t="shared" si="6"/>
        <v>5</v>
      </c>
      <c r="R13" s="60">
        <f>VLOOKUP($A13,'Return Data'!$B$7:$R$2292,16,0)</f>
        <v>11.653</v>
      </c>
      <c r="S13" s="62">
        <f t="shared" si="7"/>
        <v>24</v>
      </c>
    </row>
    <row r="14" spans="1:20" x14ac:dyDescent="0.3">
      <c r="A14" s="58" t="s">
        <v>865</v>
      </c>
      <c r="B14" s="59">
        <f>VLOOKUP($A14,'Return Data'!$B$7:$R$2292,3,0)</f>
        <v>44881</v>
      </c>
      <c r="C14" s="60">
        <f>VLOOKUP($A14,'Return Data'!$B$7:$R$2292,4,0)</f>
        <v>122.0976</v>
      </c>
      <c r="D14" s="60">
        <f>VLOOKUP($A14,'Return Data'!$B$7:$R$2292,10,0)</f>
        <v>-1.8149999999999999</v>
      </c>
      <c r="E14" s="61">
        <f t="shared" si="0"/>
        <v>25</v>
      </c>
      <c r="F14" s="60">
        <f>VLOOKUP($A14,'Return Data'!$B$7:$R$2292,11,0)</f>
        <v>10.786</v>
      </c>
      <c r="G14" s="61">
        <f t="shared" si="1"/>
        <v>24</v>
      </c>
      <c r="H14" s="60">
        <f>VLOOKUP($A14,'Return Data'!$B$7:$R$2292,12,0)</f>
        <v>1.0168999999999999</v>
      </c>
      <c r="I14" s="61">
        <f t="shared" si="2"/>
        <v>24</v>
      </c>
      <c r="J14" s="60">
        <f>VLOOKUP($A14,'Return Data'!$B$7:$R$2292,13,0)</f>
        <v>-7.3292000000000002</v>
      </c>
      <c r="K14" s="61">
        <f t="shared" si="3"/>
        <v>24</v>
      </c>
      <c r="L14" s="60">
        <f>VLOOKUP($A14,'Return Data'!$B$7:$R$2292,17,0)</f>
        <v>23.311</v>
      </c>
      <c r="M14" s="61">
        <f t="shared" si="4"/>
        <v>15</v>
      </c>
      <c r="N14" s="60">
        <f>VLOOKUP($A14,'Return Data'!$B$7:$R$2292,14,0)</f>
        <v>15.9971</v>
      </c>
      <c r="O14" s="61">
        <f t="shared" si="5"/>
        <v>17</v>
      </c>
      <c r="P14" s="60">
        <f>VLOOKUP($A14,'Return Data'!$B$7:$R$2292,15,0)</f>
        <v>9.0322999999999993</v>
      </c>
      <c r="Q14" s="61">
        <f t="shared" si="6"/>
        <v>18</v>
      </c>
      <c r="R14" s="60">
        <f>VLOOKUP($A14,'Return Data'!$B$7:$R$2292,16,0)</f>
        <v>15.1661</v>
      </c>
      <c r="S14" s="62">
        <f t="shared" si="7"/>
        <v>12</v>
      </c>
    </row>
    <row r="15" spans="1:20" x14ac:dyDescent="0.3">
      <c r="A15" s="58" t="s">
        <v>1878</v>
      </c>
      <c r="B15" s="59">
        <f>VLOOKUP($A15,'Return Data'!$B$7:$R$2292,3,0)</f>
        <v>44881</v>
      </c>
      <c r="C15" s="60">
        <f>VLOOKUP($A15,'Return Data'!$B$7:$R$2292,4,0)</f>
        <v>270.721855736733</v>
      </c>
      <c r="D15" s="60">
        <f>VLOOKUP($A15,'Return Data'!$B$7:$R$2292,10,0)</f>
        <v>2.5653000000000001</v>
      </c>
      <c r="E15" s="61">
        <f t="shared" si="0"/>
        <v>9</v>
      </c>
      <c r="F15" s="60">
        <f>VLOOKUP($A15,'Return Data'!$B$7:$R$2292,11,0)</f>
        <v>17.107900000000001</v>
      </c>
      <c r="G15" s="61">
        <f t="shared" si="1"/>
        <v>8</v>
      </c>
      <c r="H15" s="60">
        <f>VLOOKUP($A15,'Return Data'!$B$7:$R$2292,12,0)</f>
        <v>9.1175999999999995</v>
      </c>
      <c r="I15" s="61">
        <f t="shared" si="2"/>
        <v>5</v>
      </c>
      <c r="J15" s="60">
        <f>VLOOKUP($A15,'Return Data'!$B$7:$R$2292,13,0)</f>
        <v>2.7547000000000001</v>
      </c>
      <c r="K15" s="61">
        <f t="shared" si="3"/>
        <v>7</v>
      </c>
      <c r="L15" s="60">
        <f>VLOOKUP($A15,'Return Data'!$B$7:$R$2292,17,0)</f>
        <v>31.593299999999999</v>
      </c>
      <c r="M15" s="61">
        <f t="shared" si="4"/>
        <v>3</v>
      </c>
      <c r="N15" s="60">
        <f>VLOOKUP($A15,'Return Data'!$B$7:$R$2292,14,0)</f>
        <v>20.764500000000002</v>
      </c>
      <c r="O15" s="61">
        <f t="shared" si="5"/>
        <v>4</v>
      </c>
      <c r="P15" s="60">
        <f>VLOOKUP($A15,'Return Data'!$B$7:$R$2292,15,0)</f>
        <v>12.582100000000001</v>
      </c>
      <c r="Q15" s="61">
        <f t="shared" si="6"/>
        <v>8</v>
      </c>
      <c r="R15" s="60">
        <f>VLOOKUP($A15,'Return Data'!$B$7:$R$2292,16,0)</f>
        <v>12.151899999999999</v>
      </c>
      <c r="S15" s="62">
        <f t="shared" si="7"/>
        <v>23</v>
      </c>
    </row>
    <row r="16" spans="1:20" x14ac:dyDescent="0.3">
      <c r="A16" s="58" t="s">
        <v>868</v>
      </c>
      <c r="B16" s="59">
        <f>VLOOKUP($A16,'Return Data'!$B$7:$R$2292,3,0)</f>
        <v>44881</v>
      </c>
      <c r="C16" s="60">
        <f>VLOOKUP($A16,'Return Data'!$B$7:$R$2292,4,0)</f>
        <v>15.930999999999999</v>
      </c>
      <c r="D16" s="60">
        <f>VLOOKUP($A16,'Return Data'!$B$7:$R$2292,10,0)</f>
        <v>0.57640000000000002</v>
      </c>
      <c r="E16" s="61">
        <f t="shared" si="0"/>
        <v>21</v>
      </c>
      <c r="F16" s="60">
        <f>VLOOKUP($A16,'Return Data'!$B$7:$R$2292,11,0)</f>
        <v>14.226100000000001</v>
      </c>
      <c r="G16" s="61">
        <f t="shared" si="1"/>
        <v>20</v>
      </c>
      <c r="H16" s="60">
        <f>VLOOKUP($A16,'Return Data'!$B$7:$R$2292,12,0)</f>
        <v>1.5063</v>
      </c>
      <c r="I16" s="61">
        <f t="shared" si="2"/>
        <v>23</v>
      </c>
      <c r="J16" s="60">
        <f>VLOOKUP($A16,'Return Data'!$B$7:$R$2292,13,0)</f>
        <v>-3.2614999999999998</v>
      </c>
      <c r="K16" s="61">
        <f t="shared" si="3"/>
        <v>21</v>
      </c>
      <c r="L16" s="60">
        <f>VLOOKUP($A16,'Return Data'!$B$7:$R$2292,17,0)</f>
        <v>20.5623</v>
      </c>
      <c r="M16" s="61">
        <f t="shared" si="4"/>
        <v>23</v>
      </c>
      <c r="N16" s="60"/>
      <c r="O16" s="61"/>
      <c r="P16" s="60"/>
      <c r="Q16" s="61"/>
      <c r="R16" s="60">
        <f>VLOOKUP($A16,'Return Data'!$B$7:$R$2292,16,0)</f>
        <v>13.6435</v>
      </c>
      <c r="S16" s="62">
        <f t="shared" si="7"/>
        <v>15</v>
      </c>
    </row>
    <row r="17" spans="1:19" x14ac:dyDescent="0.3">
      <c r="A17" s="58" t="s">
        <v>869</v>
      </c>
      <c r="B17" s="59">
        <f>VLOOKUP($A17,'Return Data'!$B$7:$R$2292,3,0)</f>
        <v>44881</v>
      </c>
      <c r="C17" s="60">
        <f>VLOOKUP($A17,'Return Data'!$B$7:$R$2292,4,0)</f>
        <v>590.1</v>
      </c>
      <c r="D17" s="60">
        <f>VLOOKUP($A17,'Return Data'!$B$7:$R$2292,10,0)</f>
        <v>4.9253</v>
      </c>
      <c r="E17" s="61">
        <f t="shared" si="0"/>
        <v>3</v>
      </c>
      <c r="F17" s="60">
        <f>VLOOKUP($A17,'Return Data'!$B$7:$R$2292,11,0)</f>
        <v>17.960999999999999</v>
      </c>
      <c r="G17" s="61">
        <f t="shared" si="1"/>
        <v>6</v>
      </c>
      <c r="H17" s="60">
        <f>VLOOKUP($A17,'Return Data'!$B$7:$R$2292,12,0)</f>
        <v>11.203200000000001</v>
      </c>
      <c r="I17" s="61">
        <f t="shared" si="2"/>
        <v>2</v>
      </c>
      <c r="J17" s="60">
        <f>VLOOKUP($A17,'Return Data'!$B$7:$R$2292,13,0)</f>
        <v>6.9099000000000004</v>
      </c>
      <c r="K17" s="61">
        <f t="shared" si="3"/>
        <v>3</v>
      </c>
      <c r="L17" s="60">
        <f>VLOOKUP($A17,'Return Data'!$B$7:$R$2292,17,0)</f>
        <v>33.342799999999997</v>
      </c>
      <c r="M17" s="61">
        <f t="shared" si="4"/>
        <v>1</v>
      </c>
      <c r="N17" s="60">
        <f>VLOOKUP($A17,'Return Data'!$B$7:$R$2292,14,0)</f>
        <v>21.876200000000001</v>
      </c>
      <c r="O17" s="61">
        <f t="shared" si="5"/>
        <v>2</v>
      </c>
      <c r="P17" s="60">
        <f>VLOOKUP($A17,'Return Data'!$B$7:$R$2292,15,0)</f>
        <v>12.7523</v>
      </c>
      <c r="Q17" s="61">
        <f t="shared" si="6"/>
        <v>6</v>
      </c>
      <c r="R17" s="60">
        <f>VLOOKUP($A17,'Return Data'!$B$7:$R$2292,16,0)</f>
        <v>18.2117</v>
      </c>
      <c r="S17" s="62">
        <f t="shared" si="7"/>
        <v>6</v>
      </c>
    </row>
    <row r="18" spans="1:19" x14ac:dyDescent="0.3">
      <c r="A18" s="58" t="s">
        <v>872</v>
      </c>
      <c r="B18" s="59">
        <f>VLOOKUP($A18,'Return Data'!$B$7:$R$2292,3,0)</f>
        <v>44881</v>
      </c>
      <c r="C18" s="60">
        <f>VLOOKUP($A18,'Return Data'!$B$7:$R$2292,4,0)</f>
        <v>74.319000000000003</v>
      </c>
      <c r="D18" s="60">
        <f>VLOOKUP($A18,'Return Data'!$B$7:$R$2292,10,0)</f>
        <v>5.1723999999999997</v>
      </c>
      <c r="E18" s="61">
        <f t="shared" si="0"/>
        <v>1</v>
      </c>
      <c r="F18" s="60">
        <f>VLOOKUP($A18,'Return Data'!$B$7:$R$2292,11,0)</f>
        <v>18.7774</v>
      </c>
      <c r="G18" s="61">
        <f t="shared" si="1"/>
        <v>3</v>
      </c>
      <c r="H18" s="60">
        <f>VLOOKUP($A18,'Return Data'!$B$7:$R$2292,12,0)</f>
        <v>8.4474</v>
      </c>
      <c r="I18" s="61">
        <f t="shared" si="2"/>
        <v>6</v>
      </c>
      <c r="J18" s="60">
        <f>VLOOKUP($A18,'Return Data'!$B$7:$R$2292,13,0)</f>
        <v>3.8845000000000001</v>
      </c>
      <c r="K18" s="61">
        <f t="shared" si="3"/>
        <v>6</v>
      </c>
      <c r="L18" s="60">
        <f>VLOOKUP($A18,'Return Data'!$B$7:$R$2292,17,0)</f>
        <v>25.444199999999999</v>
      </c>
      <c r="M18" s="61">
        <f t="shared" si="4"/>
        <v>8</v>
      </c>
      <c r="N18" s="60">
        <f>VLOOKUP($A18,'Return Data'!$B$7:$R$2292,14,0)</f>
        <v>18.333600000000001</v>
      </c>
      <c r="O18" s="61">
        <f t="shared" si="5"/>
        <v>12</v>
      </c>
      <c r="P18" s="60">
        <f>VLOOKUP($A18,'Return Data'!$B$7:$R$2292,15,0)</f>
        <v>10.787699999999999</v>
      </c>
      <c r="Q18" s="61">
        <f t="shared" si="6"/>
        <v>15</v>
      </c>
      <c r="R18" s="60">
        <f>VLOOKUP($A18,'Return Data'!$B$7:$R$2292,16,0)</f>
        <v>12.3064</v>
      </c>
      <c r="S18" s="62">
        <f t="shared" si="7"/>
        <v>21</v>
      </c>
    </row>
    <row r="19" spans="1:19" x14ac:dyDescent="0.3">
      <c r="A19" s="58" t="s">
        <v>873</v>
      </c>
      <c r="B19" s="59">
        <f>VLOOKUP($A19,'Return Data'!$B$7:$R$2292,3,0)</f>
        <v>44881</v>
      </c>
      <c r="C19" s="60">
        <f>VLOOKUP($A19,'Return Data'!$B$7:$R$2292,4,0)</f>
        <v>53.48</v>
      </c>
      <c r="D19" s="60">
        <f>VLOOKUP($A19,'Return Data'!$B$7:$R$2292,10,0)</f>
        <v>2.4521000000000002</v>
      </c>
      <c r="E19" s="61">
        <f t="shared" si="0"/>
        <v>10</v>
      </c>
      <c r="F19" s="60">
        <f>VLOOKUP($A19,'Return Data'!$B$7:$R$2292,11,0)</f>
        <v>16.7941</v>
      </c>
      <c r="G19" s="61">
        <f t="shared" si="1"/>
        <v>11</v>
      </c>
      <c r="H19" s="60">
        <f>VLOOKUP($A19,'Return Data'!$B$7:$R$2292,12,0)</f>
        <v>4.4123000000000001</v>
      </c>
      <c r="I19" s="61">
        <f t="shared" si="2"/>
        <v>15</v>
      </c>
      <c r="J19" s="60">
        <f>VLOOKUP($A19,'Return Data'!$B$7:$R$2292,13,0)</f>
        <v>-0.81599999999999995</v>
      </c>
      <c r="K19" s="61">
        <f t="shared" si="3"/>
        <v>13</v>
      </c>
      <c r="L19" s="60">
        <f>VLOOKUP($A19,'Return Data'!$B$7:$R$2292,17,0)</f>
        <v>19.604399999999998</v>
      </c>
      <c r="M19" s="61">
        <f t="shared" si="4"/>
        <v>24</v>
      </c>
      <c r="N19" s="60">
        <f>VLOOKUP($A19,'Return Data'!$B$7:$R$2292,14,0)</f>
        <v>13.938599999999999</v>
      </c>
      <c r="O19" s="61">
        <f t="shared" si="5"/>
        <v>21</v>
      </c>
      <c r="P19" s="60">
        <f>VLOOKUP($A19,'Return Data'!$B$7:$R$2292,15,0)</f>
        <v>11.132400000000001</v>
      </c>
      <c r="Q19" s="61">
        <f t="shared" si="6"/>
        <v>13</v>
      </c>
      <c r="R19" s="60">
        <f>VLOOKUP($A19,'Return Data'!$B$7:$R$2292,16,0)</f>
        <v>11.596299999999999</v>
      </c>
      <c r="S19" s="62">
        <f t="shared" si="7"/>
        <v>25</v>
      </c>
    </row>
    <row r="20" spans="1:19" x14ac:dyDescent="0.3">
      <c r="A20" s="58" t="s">
        <v>875</v>
      </c>
      <c r="B20" s="59">
        <f>VLOOKUP($A20,'Return Data'!$B$7:$R$2292,3,0)</f>
        <v>44881</v>
      </c>
      <c r="C20" s="60">
        <f>VLOOKUP($A20,'Return Data'!$B$7:$R$2292,4,0)</f>
        <v>209.08799999999999</v>
      </c>
      <c r="D20" s="60">
        <f>VLOOKUP($A20,'Return Data'!$B$7:$R$2292,10,0)</f>
        <v>2.7772999999999999</v>
      </c>
      <c r="E20" s="61">
        <f t="shared" si="0"/>
        <v>7</v>
      </c>
      <c r="F20" s="60">
        <f>VLOOKUP($A20,'Return Data'!$B$7:$R$2292,11,0)</f>
        <v>16.1007</v>
      </c>
      <c r="G20" s="61">
        <f t="shared" si="1"/>
        <v>13</v>
      </c>
      <c r="H20" s="60">
        <f>VLOOKUP($A20,'Return Data'!$B$7:$R$2292,12,0)</f>
        <v>8.3756000000000004</v>
      </c>
      <c r="I20" s="61">
        <f t="shared" si="2"/>
        <v>7</v>
      </c>
      <c r="J20" s="60">
        <f>VLOOKUP($A20,'Return Data'!$B$7:$R$2292,13,0)</f>
        <v>4.7945000000000002</v>
      </c>
      <c r="K20" s="61">
        <f t="shared" si="3"/>
        <v>5</v>
      </c>
      <c r="L20" s="60">
        <f>VLOOKUP($A20,'Return Data'!$B$7:$R$2292,17,0)</f>
        <v>24.0916</v>
      </c>
      <c r="M20" s="61">
        <f t="shared" si="4"/>
        <v>13</v>
      </c>
      <c r="N20" s="60">
        <f>VLOOKUP($A20,'Return Data'!$B$7:$R$2292,14,0)</f>
        <v>18.678799999999999</v>
      </c>
      <c r="O20" s="61">
        <f t="shared" si="5"/>
        <v>10</v>
      </c>
      <c r="P20" s="60">
        <f>VLOOKUP($A20,'Return Data'!$B$7:$R$2292,15,0)</f>
        <v>12.6968</v>
      </c>
      <c r="Q20" s="61">
        <f t="shared" si="6"/>
        <v>7</v>
      </c>
      <c r="R20" s="60">
        <f>VLOOKUP($A20,'Return Data'!$B$7:$R$2292,16,0)</f>
        <v>18.183399999999999</v>
      </c>
      <c r="S20" s="62">
        <f t="shared" si="7"/>
        <v>7</v>
      </c>
    </row>
    <row r="21" spans="1:19" x14ac:dyDescent="0.3">
      <c r="A21" s="58" t="s">
        <v>878</v>
      </c>
      <c r="B21" s="59">
        <f>VLOOKUP($A21,'Return Data'!$B$7:$R$2292,3,0)</f>
        <v>44881</v>
      </c>
      <c r="C21" s="60">
        <f>VLOOKUP($A21,'Return Data'!$B$7:$R$2292,4,0)</f>
        <v>72.475999999999999</v>
      </c>
      <c r="D21" s="60">
        <f>VLOOKUP($A21,'Return Data'!$B$7:$R$2292,10,0)</f>
        <v>1.675</v>
      </c>
      <c r="E21" s="61">
        <f t="shared" si="0"/>
        <v>15</v>
      </c>
      <c r="F21" s="60">
        <f>VLOOKUP($A21,'Return Data'!$B$7:$R$2292,11,0)</f>
        <v>17.0686</v>
      </c>
      <c r="G21" s="61">
        <f t="shared" si="1"/>
        <v>9</v>
      </c>
      <c r="H21" s="60">
        <f>VLOOKUP($A21,'Return Data'!$B$7:$R$2292,12,0)</f>
        <v>6.1795</v>
      </c>
      <c r="I21" s="61">
        <f t="shared" si="2"/>
        <v>10</v>
      </c>
      <c r="J21" s="60">
        <f>VLOOKUP($A21,'Return Data'!$B$7:$R$2292,13,0)</f>
        <v>-1.3354999999999999</v>
      </c>
      <c r="K21" s="61">
        <f t="shared" si="3"/>
        <v>16</v>
      </c>
      <c r="L21" s="60">
        <f>VLOOKUP($A21,'Return Data'!$B$7:$R$2292,17,0)</f>
        <v>19.2744</v>
      </c>
      <c r="M21" s="61">
        <f t="shared" si="4"/>
        <v>25</v>
      </c>
      <c r="N21" s="60">
        <f>VLOOKUP($A21,'Return Data'!$B$7:$R$2292,14,0)</f>
        <v>14.982100000000001</v>
      </c>
      <c r="O21" s="61">
        <f t="shared" si="5"/>
        <v>20</v>
      </c>
      <c r="P21" s="60">
        <f>VLOOKUP($A21,'Return Data'!$B$7:$R$2292,15,0)</f>
        <v>8.1730999999999998</v>
      </c>
      <c r="Q21" s="61">
        <f t="shared" si="6"/>
        <v>19</v>
      </c>
      <c r="R21" s="60">
        <f>VLOOKUP($A21,'Return Data'!$B$7:$R$2292,16,0)</f>
        <v>12.7554</v>
      </c>
      <c r="S21" s="62">
        <f t="shared" si="7"/>
        <v>19</v>
      </c>
    </row>
    <row r="22" spans="1:19" x14ac:dyDescent="0.3">
      <c r="A22" s="58" t="s">
        <v>880</v>
      </c>
      <c r="B22" s="59">
        <f>VLOOKUP($A22,'Return Data'!$B$7:$R$2292,3,0)</f>
        <v>44881</v>
      </c>
      <c r="C22" s="60">
        <f>VLOOKUP($A22,'Return Data'!$B$7:$R$2292,4,0)</f>
        <v>24.640499999999999</v>
      </c>
      <c r="D22" s="60">
        <f>VLOOKUP($A22,'Return Data'!$B$7:$R$2292,10,0)</f>
        <v>-1.2923</v>
      </c>
      <c r="E22" s="61">
        <f t="shared" si="0"/>
        <v>24</v>
      </c>
      <c r="F22" s="60">
        <f>VLOOKUP($A22,'Return Data'!$B$7:$R$2292,11,0)</f>
        <v>11.885300000000001</v>
      </c>
      <c r="G22" s="61">
        <f t="shared" si="1"/>
        <v>22</v>
      </c>
      <c r="H22" s="60">
        <f>VLOOKUP($A22,'Return Data'!$B$7:$R$2292,12,0)</f>
        <v>2.5251999999999999</v>
      </c>
      <c r="I22" s="61">
        <f t="shared" si="2"/>
        <v>21</v>
      </c>
      <c r="J22" s="60">
        <f>VLOOKUP($A22,'Return Data'!$B$7:$R$2292,13,0)</f>
        <v>-2.2160000000000002</v>
      </c>
      <c r="K22" s="61">
        <f t="shared" si="3"/>
        <v>18</v>
      </c>
      <c r="L22" s="60">
        <f>VLOOKUP($A22,'Return Data'!$B$7:$R$2292,17,0)</f>
        <v>21.139500000000002</v>
      </c>
      <c r="M22" s="61">
        <f t="shared" si="4"/>
        <v>22</v>
      </c>
      <c r="N22" s="60">
        <f>VLOOKUP($A22,'Return Data'!$B$7:$R$2292,14,0)</f>
        <v>15.6075</v>
      </c>
      <c r="O22" s="61">
        <f t="shared" si="5"/>
        <v>18</v>
      </c>
      <c r="P22" s="60">
        <f>VLOOKUP($A22,'Return Data'!$B$7:$R$2292,15,0)</f>
        <v>11.541700000000001</v>
      </c>
      <c r="Q22" s="61">
        <f t="shared" si="6"/>
        <v>11</v>
      </c>
      <c r="R22" s="60">
        <f>VLOOKUP($A22,'Return Data'!$B$7:$R$2292,16,0)</f>
        <v>12.376200000000001</v>
      </c>
      <c r="S22" s="62">
        <f t="shared" si="7"/>
        <v>20</v>
      </c>
    </row>
    <row r="23" spans="1:19" x14ac:dyDescent="0.3">
      <c r="A23" s="58" t="s">
        <v>882</v>
      </c>
      <c r="B23" s="59">
        <f>VLOOKUP($A23,'Return Data'!$B$7:$R$2292,3,0)</f>
        <v>44881</v>
      </c>
      <c r="C23" s="60">
        <f>VLOOKUP($A23,'Return Data'!$B$7:$R$2292,4,0)</f>
        <v>17.464600000000001</v>
      </c>
      <c r="D23" s="60">
        <f>VLOOKUP($A23,'Return Data'!$B$7:$R$2292,10,0)</f>
        <v>1.6600999999999999</v>
      </c>
      <c r="E23" s="61">
        <f t="shared" si="0"/>
        <v>16</v>
      </c>
      <c r="F23" s="60">
        <f>VLOOKUP($A23,'Return Data'!$B$7:$R$2292,11,0)</f>
        <v>11.052</v>
      </c>
      <c r="G23" s="61">
        <f t="shared" si="1"/>
        <v>23</v>
      </c>
      <c r="H23" s="60">
        <f>VLOOKUP($A23,'Return Data'!$B$7:$R$2292,12,0)</f>
        <v>4.1401000000000003</v>
      </c>
      <c r="I23" s="61">
        <f t="shared" si="2"/>
        <v>17</v>
      </c>
      <c r="J23" s="60">
        <f>VLOOKUP($A23,'Return Data'!$B$7:$R$2292,13,0)</f>
        <v>-1.2664</v>
      </c>
      <c r="K23" s="61">
        <f t="shared" si="3"/>
        <v>15</v>
      </c>
      <c r="L23" s="60">
        <f>VLOOKUP($A23,'Return Data'!$B$7:$R$2292,17,0)</f>
        <v>28.3474</v>
      </c>
      <c r="M23" s="61">
        <f t="shared" si="4"/>
        <v>6</v>
      </c>
      <c r="N23" s="60"/>
      <c r="O23" s="61"/>
      <c r="P23" s="60"/>
      <c r="Q23" s="61"/>
      <c r="R23" s="60">
        <f>VLOOKUP($A23,'Return Data'!$B$7:$R$2292,16,0)</f>
        <v>21.344200000000001</v>
      </c>
      <c r="S23" s="62">
        <f t="shared" si="7"/>
        <v>1</v>
      </c>
    </row>
    <row r="24" spans="1:19" x14ac:dyDescent="0.3">
      <c r="A24" s="58" t="s">
        <v>884</v>
      </c>
      <c r="B24" s="59">
        <f>VLOOKUP($A24,'Return Data'!$B$7:$R$2292,3,0)</f>
        <v>44881</v>
      </c>
      <c r="C24" s="60">
        <f>VLOOKUP($A24,'Return Data'!$B$7:$R$2292,4,0)</f>
        <v>97.447000000000003</v>
      </c>
      <c r="D24" s="60">
        <f>VLOOKUP($A24,'Return Data'!$B$7:$R$2292,10,0)</f>
        <v>-0.21199999999999999</v>
      </c>
      <c r="E24" s="61">
        <f t="shared" si="0"/>
        <v>22</v>
      </c>
      <c r="F24" s="60">
        <f>VLOOKUP($A24,'Return Data'!$B$7:$R$2292,11,0)</f>
        <v>12.048</v>
      </c>
      <c r="G24" s="61">
        <f t="shared" si="1"/>
        <v>21</v>
      </c>
      <c r="H24" s="60">
        <f>VLOOKUP($A24,'Return Data'!$B$7:$R$2292,12,0)</f>
        <v>1.7553000000000001</v>
      </c>
      <c r="I24" s="61">
        <f t="shared" si="2"/>
        <v>22</v>
      </c>
      <c r="J24" s="60">
        <f>VLOOKUP($A24,'Return Data'!$B$7:$R$2292,13,0)</f>
        <v>-3.9098000000000002</v>
      </c>
      <c r="K24" s="61">
        <f t="shared" si="3"/>
        <v>23</v>
      </c>
      <c r="L24" s="60">
        <f>VLOOKUP($A24,'Return Data'!$B$7:$R$2292,17,0)</f>
        <v>22.9146</v>
      </c>
      <c r="M24" s="61">
        <f t="shared" si="4"/>
        <v>17</v>
      </c>
      <c r="N24" s="60">
        <f>VLOOKUP($A24,'Return Data'!$B$7:$R$2292,14,0)</f>
        <v>20.095600000000001</v>
      </c>
      <c r="O24" s="61">
        <f t="shared" si="5"/>
        <v>6</v>
      </c>
      <c r="P24" s="60">
        <f>VLOOKUP($A24,'Return Data'!$B$7:$R$2292,15,0)</f>
        <v>14.433999999999999</v>
      </c>
      <c r="Q24" s="61">
        <f t="shared" si="6"/>
        <v>1</v>
      </c>
      <c r="R24" s="60">
        <f>VLOOKUP($A24,'Return Data'!$B$7:$R$2292,16,0)</f>
        <v>20.2179</v>
      </c>
      <c r="S24" s="62">
        <f t="shared" si="7"/>
        <v>2</v>
      </c>
    </row>
    <row r="25" spans="1:19" x14ac:dyDescent="0.3">
      <c r="A25" s="58" t="s">
        <v>886</v>
      </c>
      <c r="B25" s="59">
        <f>VLOOKUP($A25,'Return Data'!$B$7:$R$2292,3,0)</f>
        <v>44881</v>
      </c>
      <c r="C25" s="60">
        <f>VLOOKUP($A25,'Return Data'!$B$7:$R$2292,4,0)</f>
        <v>17.027799999999999</v>
      </c>
      <c r="D25" s="60">
        <f>VLOOKUP($A25,'Return Data'!$B$7:$R$2292,10,0)</f>
        <v>3.9935999999999998</v>
      </c>
      <c r="E25" s="61">
        <f t="shared" si="0"/>
        <v>6</v>
      </c>
      <c r="F25" s="60">
        <f>VLOOKUP($A25,'Return Data'!$B$7:$R$2292,11,0)</f>
        <v>19.575600000000001</v>
      </c>
      <c r="G25" s="61">
        <f t="shared" si="1"/>
        <v>2</v>
      </c>
      <c r="H25" s="60">
        <f>VLOOKUP($A25,'Return Data'!$B$7:$R$2292,12,0)</f>
        <v>3.5987</v>
      </c>
      <c r="I25" s="61">
        <f t="shared" si="2"/>
        <v>18</v>
      </c>
      <c r="J25" s="60">
        <f>VLOOKUP($A25,'Return Data'!$B$7:$R$2292,13,0)</f>
        <v>-1.5091000000000001</v>
      </c>
      <c r="K25" s="61">
        <f t="shared" si="3"/>
        <v>17</v>
      </c>
      <c r="L25" s="60">
        <f>VLOOKUP($A25,'Return Data'!$B$7:$R$2292,17,0)</f>
        <v>25.214099999999998</v>
      </c>
      <c r="M25" s="61">
        <f t="shared" si="4"/>
        <v>9</v>
      </c>
      <c r="N25" s="60"/>
      <c r="O25" s="61"/>
      <c r="P25" s="60"/>
      <c r="Q25" s="61"/>
      <c r="R25" s="60">
        <f>VLOOKUP($A25,'Return Data'!$B$7:$R$2292,16,0)</f>
        <v>18.831499999999998</v>
      </c>
      <c r="S25" s="62">
        <f t="shared" si="7"/>
        <v>4</v>
      </c>
    </row>
    <row r="26" spans="1:19" x14ac:dyDescent="0.3">
      <c r="A26" s="58" t="s">
        <v>1868</v>
      </c>
      <c r="B26" s="59">
        <f>VLOOKUP($A26,'Return Data'!$B$7:$R$2292,3,0)</f>
        <v>44881</v>
      </c>
      <c r="C26" s="60">
        <f>VLOOKUP($A26,'Return Data'!$B$7:$R$2292,4,0)</f>
        <v>25.1569</v>
      </c>
      <c r="D26" s="60">
        <f>VLOOKUP($A26,'Return Data'!$B$7:$R$2292,10,0)</f>
        <v>1.5791999999999999</v>
      </c>
      <c r="E26" s="61">
        <f t="shared" si="0"/>
        <v>17</v>
      </c>
      <c r="F26" s="60">
        <f>VLOOKUP($A26,'Return Data'!$B$7:$R$2292,11,0)</f>
        <v>14.273199999999999</v>
      </c>
      <c r="G26" s="61">
        <f t="shared" si="1"/>
        <v>19</v>
      </c>
      <c r="H26" s="60">
        <f>VLOOKUP($A26,'Return Data'!$B$7:$R$2292,12,0)</f>
        <v>4.1694000000000004</v>
      </c>
      <c r="I26" s="61">
        <f t="shared" si="2"/>
        <v>16</v>
      </c>
      <c r="J26" s="60">
        <f>VLOOKUP($A26,'Return Data'!$B$7:$R$2292,13,0)</f>
        <v>0.22789999999999999</v>
      </c>
      <c r="K26" s="61">
        <f t="shared" si="3"/>
        <v>9</v>
      </c>
      <c r="L26" s="60">
        <f>VLOOKUP($A26,'Return Data'!$B$7:$R$2292,17,0)</f>
        <v>26.467099999999999</v>
      </c>
      <c r="M26" s="61">
        <f t="shared" si="4"/>
        <v>7</v>
      </c>
      <c r="N26" s="60">
        <f>VLOOKUP($A26,'Return Data'!$B$7:$R$2292,14,0)</f>
        <v>17.5471</v>
      </c>
      <c r="O26" s="61">
        <f t="shared" si="5"/>
        <v>14</v>
      </c>
      <c r="P26" s="60">
        <f>VLOOKUP($A26,'Return Data'!$B$7:$R$2292,15,0)</f>
        <v>11.2515</v>
      </c>
      <c r="Q26" s="61">
        <f t="shared" si="6"/>
        <v>12</v>
      </c>
      <c r="R26" s="60">
        <f>VLOOKUP($A26,'Return Data'!$B$7:$R$2292,16,0)</f>
        <v>14.1999</v>
      </c>
      <c r="S26" s="62">
        <f t="shared" si="7"/>
        <v>14</v>
      </c>
    </row>
    <row r="27" spans="1:19" x14ac:dyDescent="0.3">
      <c r="A27" s="58" t="s">
        <v>887</v>
      </c>
      <c r="B27" s="59">
        <f>VLOOKUP($A27,'Return Data'!$B$7:$R$2292,3,0)</f>
        <v>44881</v>
      </c>
      <c r="C27" s="60">
        <f>VLOOKUP($A27,'Return Data'!$B$7:$R$2292,4,0)</f>
        <v>850.80399999999997</v>
      </c>
      <c r="D27" s="60">
        <f>VLOOKUP($A27,'Return Data'!$B$7:$R$2292,10,0)</f>
        <v>1.7524</v>
      </c>
      <c r="E27" s="61">
        <f t="shared" si="0"/>
        <v>13</v>
      </c>
      <c r="F27" s="60">
        <f>VLOOKUP($A27,'Return Data'!$B$7:$R$2292,11,0)</f>
        <v>14.9472</v>
      </c>
      <c r="G27" s="61">
        <f t="shared" si="1"/>
        <v>16</v>
      </c>
      <c r="H27" s="60">
        <f>VLOOKUP($A27,'Return Data'!$B$7:$R$2292,12,0)</f>
        <v>5.8906999999999998</v>
      </c>
      <c r="I27" s="61">
        <f t="shared" si="2"/>
        <v>13</v>
      </c>
      <c r="J27" s="60">
        <f>VLOOKUP($A27,'Return Data'!$B$7:$R$2292,13,0)</f>
        <v>-0.80469999999999997</v>
      </c>
      <c r="K27" s="61">
        <f t="shared" si="3"/>
        <v>12</v>
      </c>
      <c r="L27" s="60">
        <f>VLOOKUP($A27,'Return Data'!$B$7:$R$2292,17,0)</f>
        <v>23.608699999999999</v>
      </c>
      <c r="M27" s="61">
        <f t="shared" si="4"/>
        <v>14</v>
      </c>
      <c r="N27" s="60">
        <f>VLOOKUP($A27,'Return Data'!$B$7:$R$2292,14,0)</f>
        <v>16.939399999999999</v>
      </c>
      <c r="O27" s="61">
        <f t="shared" si="5"/>
        <v>15</v>
      </c>
      <c r="P27" s="60">
        <f>VLOOKUP($A27,'Return Data'!$B$7:$R$2292,15,0)</f>
        <v>7.2332999999999998</v>
      </c>
      <c r="Q27" s="61">
        <f t="shared" si="6"/>
        <v>21</v>
      </c>
      <c r="R27" s="60">
        <f>VLOOKUP($A27,'Return Data'!$B$7:$R$2292,16,0)</f>
        <v>17.799399999999999</v>
      </c>
      <c r="S27" s="62">
        <f t="shared" si="7"/>
        <v>8</v>
      </c>
    </row>
    <row r="28" spans="1:19" x14ac:dyDescent="0.3">
      <c r="A28" s="58" t="s">
        <v>891</v>
      </c>
      <c r="B28" s="59">
        <f>VLOOKUP($A28,'Return Data'!$B$7:$R$2292,3,0)</f>
        <v>44881</v>
      </c>
      <c r="C28" s="60">
        <f>VLOOKUP($A28,'Return Data'!$B$7:$R$2292,4,0)</f>
        <v>73.412099999999995</v>
      </c>
      <c r="D28" s="60">
        <f>VLOOKUP($A28,'Return Data'!$B$7:$R$2292,10,0)</f>
        <v>5.0033000000000003</v>
      </c>
      <c r="E28" s="61">
        <f t="shared" si="0"/>
        <v>2</v>
      </c>
      <c r="F28" s="60">
        <f>VLOOKUP($A28,'Return Data'!$B$7:$R$2292,11,0)</f>
        <v>16.954899999999999</v>
      </c>
      <c r="G28" s="61">
        <f t="shared" si="1"/>
        <v>10</v>
      </c>
      <c r="H28" s="60">
        <f>VLOOKUP($A28,'Return Data'!$B$7:$R$2292,12,0)</f>
        <v>10.0183</v>
      </c>
      <c r="I28" s="61">
        <f t="shared" si="2"/>
        <v>4</v>
      </c>
      <c r="J28" s="60">
        <f>VLOOKUP($A28,'Return Data'!$B$7:$R$2292,13,0)</f>
        <v>7.7366999999999999</v>
      </c>
      <c r="K28" s="61">
        <f t="shared" si="3"/>
        <v>2</v>
      </c>
      <c r="L28" s="60">
        <f>VLOOKUP($A28,'Return Data'!$B$7:$R$2292,17,0)</f>
        <v>32.342399999999998</v>
      </c>
      <c r="M28" s="61">
        <f t="shared" si="4"/>
        <v>2</v>
      </c>
      <c r="N28" s="60">
        <f>VLOOKUP($A28,'Return Data'!$B$7:$R$2292,14,0)</f>
        <v>24.2422</v>
      </c>
      <c r="O28" s="61">
        <f t="shared" si="5"/>
        <v>1</v>
      </c>
      <c r="P28" s="60">
        <f>VLOOKUP($A28,'Return Data'!$B$7:$R$2292,15,0)</f>
        <v>14.0785</v>
      </c>
      <c r="Q28" s="61">
        <f t="shared" si="6"/>
        <v>2</v>
      </c>
      <c r="R28" s="60">
        <f>VLOOKUP($A28,'Return Data'!$B$7:$R$2292,16,0)</f>
        <v>13.319800000000001</v>
      </c>
      <c r="S28" s="62">
        <f t="shared" si="7"/>
        <v>16</v>
      </c>
    </row>
    <row r="29" spans="1:19" x14ac:dyDescent="0.3">
      <c r="A29" s="58" t="s">
        <v>1766</v>
      </c>
      <c r="B29" s="59">
        <f>VLOOKUP($A29,'Return Data'!$B$7:$R$2292,3,0)</f>
        <v>44881</v>
      </c>
      <c r="C29" s="60">
        <f>VLOOKUP($A29,'Return Data'!$B$7:$R$2292,4,0)</f>
        <v>589.91929036665499</v>
      </c>
      <c r="D29" s="60">
        <f>VLOOKUP($A29,'Return Data'!$B$7:$R$2292,10,0)</f>
        <v>4.7480000000000002</v>
      </c>
      <c r="E29" s="61">
        <f t="shared" si="0"/>
        <v>4</v>
      </c>
      <c r="F29" s="60">
        <f>VLOOKUP($A29,'Return Data'!$B$7:$R$2292,11,0)</f>
        <v>18.2163</v>
      </c>
      <c r="G29" s="61">
        <f t="shared" si="1"/>
        <v>5</v>
      </c>
      <c r="H29" s="60">
        <f>VLOOKUP($A29,'Return Data'!$B$7:$R$2292,12,0)</f>
        <v>10.8828</v>
      </c>
      <c r="I29" s="61">
        <f t="shared" si="2"/>
        <v>3</v>
      </c>
      <c r="J29" s="60">
        <f>VLOOKUP($A29,'Return Data'!$B$7:$R$2292,13,0)</f>
        <v>5.7224000000000004</v>
      </c>
      <c r="K29" s="61">
        <f t="shared" si="3"/>
        <v>4</v>
      </c>
      <c r="L29" s="60">
        <f>VLOOKUP($A29,'Return Data'!$B$7:$R$2292,17,0)</f>
        <v>30.338999999999999</v>
      </c>
      <c r="M29" s="61">
        <f t="shared" si="4"/>
        <v>4</v>
      </c>
      <c r="N29" s="60">
        <f>VLOOKUP($A29,'Return Data'!$B$7:$R$2292,14,0)</f>
        <v>21.0319</v>
      </c>
      <c r="O29" s="61">
        <f t="shared" si="5"/>
        <v>3</v>
      </c>
      <c r="P29" s="60">
        <f>VLOOKUP($A29,'Return Data'!$B$7:$R$2292,15,0)</f>
        <v>13.5871</v>
      </c>
      <c r="Q29" s="61">
        <f t="shared" si="6"/>
        <v>4</v>
      </c>
      <c r="R29" s="60">
        <f>VLOOKUP($A29,'Return Data'!$B$7:$R$2292,16,0)</f>
        <v>14.6975</v>
      </c>
      <c r="S29" s="62">
        <f t="shared" si="7"/>
        <v>13</v>
      </c>
    </row>
    <row r="30" spans="1:19" x14ac:dyDescent="0.3">
      <c r="A30" s="58" t="s">
        <v>893</v>
      </c>
      <c r="B30" s="59">
        <f>VLOOKUP($A30,'Return Data'!$B$7:$R$2292,3,0)</f>
        <v>44881</v>
      </c>
      <c r="C30" s="60">
        <f>VLOOKUP($A30,'Return Data'!$B$7:$R$2292,4,0)</f>
        <v>56.028300000000002</v>
      </c>
      <c r="D30" s="60">
        <f>VLOOKUP($A30,'Return Data'!$B$7:$R$2292,10,0)</f>
        <v>0.87519999999999998</v>
      </c>
      <c r="E30" s="61">
        <f t="shared" si="0"/>
        <v>19</v>
      </c>
      <c r="F30" s="60">
        <f>VLOOKUP($A30,'Return Data'!$B$7:$R$2292,11,0)</f>
        <v>15.161300000000001</v>
      </c>
      <c r="G30" s="61">
        <f t="shared" si="1"/>
        <v>15</v>
      </c>
      <c r="H30" s="60">
        <f>VLOOKUP($A30,'Return Data'!$B$7:$R$2292,12,0)</f>
        <v>3.4691000000000001</v>
      </c>
      <c r="I30" s="61">
        <f t="shared" si="2"/>
        <v>20</v>
      </c>
      <c r="J30" s="60">
        <f>VLOOKUP($A30,'Return Data'!$B$7:$R$2292,13,0)</f>
        <v>-2.3696999999999999</v>
      </c>
      <c r="K30" s="61">
        <f t="shared" si="3"/>
        <v>20</v>
      </c>
      <c r="L30" s="60">
        <f>VLOOKUP($A30,'Return Data'!$B$7:$R$2292,17,0)</f>
        <v>24.577300000000001</v>
      </c>
      <c r="M30" s="61">
        <f t="shared" si="4"/>
        <v>11</v>
      </c>
      <c r="N30" s="60">
        <f>VLOOKUP($A30,'Return Data'!$B$7:$R$2292,14,0)</f>
        <v>15.1442</v>
      </c>
      <c r="O30" s="61">
        <f t="shared" si="5"/>
        <v>19</v>
      </c>
      <c r="P30" s="60">
        <f>VLOOKUP($A30,'Return Data'!$B$7:$R$2292,15,0)</f>
        <v>12.2195</v>
      </c>
      <c r="Q30" s="61">
        <f t="shared" si="6"/>
        <v>10</v>
      </c>
      <c r="R30" s="60">
        <f>VLOOKUP($A30,'Return Data'!$B$7:$R$2292,16,0)</f>
        <v>11.578900000000001</v>
      </c>
      <c r="S30" s="62">
        <f t="shared" si="7"/>
        <v>26</v>
      </c>
    </row>
    <row r="31" spans="1:19" x14ac:dyDescent="0.3">
      <c r="A31" s="58" t="s">
        <v>895</v>
      </c>
      <c r="B31" s="59">
        <f>VLOOKUP($A31,'Return Data'!$B$7:$R$2292,3,0)</f>
        <v>44881</v>
      </c>
      <c r="C31" s="60">
        <f>VLOOKUP($A31,'Return Data'!$B$7:$R$2292,4,0)</f>
        <v>361.89729999999997</v>
      </c>
      <c r="D31" s="60">
        <f>VLOOKUP($A31,'Return Data'!$B$7:$R$2292,10,0)</f>
        <v>4.6702000000000004</v>
      </c>
      <c r="E31" s="61">
        <f t="shared" si="0"/>
        <v>5</v>
      </c>
      <c r="F31" s="60">
        <f>VLOOKUP($A31,'Return Data'!$B$7:$R$2292,11,0)</f>
        <v>21.444800000000001</v>
      </c>
      <c r="G31" s="61">
        <f t="shared" si="1"/>
        <v>1</v>
      </c>
      <c r="H31" s="60">
        <f>VLOOKUP($A31,'Return Data'!$B$7:$R$2292,12,0)</f>
        <v>12.871499999999999</v>
      </c>
      <c r="I31" s="61">
        <f t="shared" si="2"/>
        <v>1</v>
      </c>
      <c r="J31" s="60">
        <f>VLOOKUP($A31,'Return Data'!$B$7:$R$2292,13,0)</f>
        <v>8.1115999999999993</v>
      </c>
      <c r="K31" s="61">
        <f t="shared" si="3"/>
        <v>1</v>
      </c>
      <c r="L31" s="60">
        <f>VLOOKUP($A31,'Return Data'!$B$7:$R$2292,17,0)</f>
        <v>24.822600000000001</v>
      </c>
      <c r="M31" s="61">
        <f t="shared" si="4"/>
        <v>10</v>
      </c>
      <c r="N31" s="60">
        <f>VLOOKUP($A31,'Return Data'!$B$7:$R$2292,14,0)</f>
        <v>18.6905</v>
      </c>
      <c r="O31" s="61">
        <f t="shared" si="5"/>
        <v>9</v>
      </c>
      <c r="P31" s="60">
        <f>VLOOKUP($A31,'Return Data'!$B$7:$R$2292,15,0)</f>
        <v>13.632</v>
      </c>
      <c r="Q31" s="61">
        <f t="shared" si="6"/>
        <v>3</v>
      </c>
      <c r="R31" s="60">
        <f>VLOOKUP($A31,'Return Data'!$B$7:$R$2292,16,0)</f>
        <v>12.824299999999999</v>
      </c>
      <c r="S31" s="62">
        <f t="shared" si="7"/>
        <v>18</v>
      </c>
    </row>
    <row r="32" spans="1:19" x14ac:dyDescent="0.3">
      <c r="A32" s="58" t="s">
        <v>898</v>
      </c>
      <c r="B32" s="59">
        <f>VLOOKUP($A32,'Return Data'!$B$7:$R$2292,3,0)</f>
        <v>44881</v>
      </c>
      <c r="C32" s="60">
        <f>VLOOKUP($A32,'Return Data'!$B$7:$R$2292,4,0)</f>
        <v>17.07</v>
      </c>
      <c r="D32" s="60">
        <f>VLOOKUP($A32,'Return Data'!$B$7:$R$2292,10,0)</f>
        <v>1.3056000000000001</v>
      </c>
      <c r="E32" s="61">
        <f t="shared" si="0"/>
        <v>18</v>
      </c>
      <c r="F32" s="60">
        <f>VLOOKUP($A32,'Return Data'!$B$7:$R$2292,11,0)</f>
        <v>14.7949</v>
      </c>
      <c r="G32" s="61">
        <f t="shared" si="1"/>
        <v>17</v>
      </c>
      <c r="H32" s="60">
        <f>VLOOKUP($A32,'Return Data'!$B$7:$R$2292,12,0)</f>
        <v>5.9589999999999996</v>
      </c>
      <c r="I32" s="61">
        <f t="shared" si="2"/>
        <v>12</v>
      </c>
      <c r="J32" s="60">
        <f>VLOOKUP($A32,'Return Data'!$B$7:$R$2292,13,0)</f>
        <v>-3.4502000000000002</v>
      </c>
      <c r="K32" s="61">
        <f t="shared" si="3"/>
        <v>22</v>
      </c>
      <c r="L32" s="60">
        <f>VLOOKUP($A32,'Return Data'!$B$7:$R$2292,17,0)</f>
        <v>22.587700000000002</v>
      </c>
      <c r="M32" s="61">
        <f t="shared" si="4"/>
        <v>18</v>
      </c>
      <c r="N32" s="60"/>
      <c r="O32" s="61"/>
      <c r="P32" s="60"/>
      <c r="Q32" s="61"/>
      <c r="R32" s="60">
        <f>VLOOKUP($A32,'Return Data'!$B$7:$R$2292,16,0)</f>
        <v>19.8887</v>
      </c>
      <c r="S32" s="62">
        <f t="shared" si="7"/>
        <v>3</v>
      </c>
    </row>
    <row r="33" spans="1:19" x14ac:dyDescent="0.3">
      <c r="A33" s="58" t="s">
        <v>900</v>
      </c>
      <c r="B33" s="59">
        <f>VLOOKUP($A33,'Return Data'!$B$7:$R$2292,3,0)</f>
        <v>44881</v>
      </c>
      <c r="C33" s="60">
        <f>VLOOKUP($A33,'Return Data'!$B$7:$R$2292,4,0)</f>
        <v>206.45240000000001</v>
      </c>
      <c r="D33" s="60">
        <f>VLOOKUP($A33,'Return Data'!$B$7:$R$2292,10,0)</f>
        <v>2.2991999999999999</v>
      </c>
      <c r="E33" s="61">
        <f t="shared" si="0"/>
        <v>11</v>
      </c>
      <c r="F33" s="60">
        <f>VLOOKUP($A33,'Return Data'!$B$7:$R$2292,11,0)</f>
        <v>15.7272</v>
      </c>
      <c r="G33" s="61">
        <f t="shared" si="1"/>
        <v>14</v>
      </c>
      <c r="H33" s="60">
        <f>VLOOKUP($A33,'Return Data'!$B$7:$R$2292,12,0)</f>
        <v>6.3726000000000003</v>
      </c>
      <c r="I33" s="61">
        <f t="shared" si="2"/>
        <v>9</v>
      </c>
      <c r="J33" s="60">
        <f>VLOOKUP($A33,'Return Data'!$B$7:$R$2292,13,0)</f>
        <v>-0.43630000000000002</v>
      </c>
      <c r="K33" s="61">
        <f>RANK(J33,J$8:J$33,0)</f>
        <v>11</v>
      </c>
      <c r="L33" s="60">
        <f>VLOOKUP($A33,'Return Data'!$B$7:$R$2292,17,0)</f>
        <v>28.358699999999999</v>
      </c>
      <c r="M33" s="61">
        <f>RANK(L33,L$8:L$33,0)</f>
        <v>5</v>
      </c>
      <c r="N33" s="60">
        <f>VLOOKUP($A33,'Return Data'!$B$7:$R$2292,14,0)</f>
        <v>20.031600000000001</v>
      </c>
      <c r="O33" s="61">
        <f>RANK(N33,N$8:N$33,0)</f>
        <v>7</v>
      </c>
      <c r="P33" s="60">
        <f>VLOOKUP($A33,'Return Data'!$B$7:$R$2292,15,0)</f>
        <v>10.3093</v>
      </c>
      <c r="Q33" s="61">
        <f>RANK(P33,P$8:P$33,0)</f>
        <v>16</v>
      </c>
      <c r="R33" s="60">
        <f>VLOOKUP($A33,'Return Data'!$B$7:$R$2292,16,0)</f>
        <v>12.2835</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1.7844653846153844</v>
      </c>
      <c r="E35" s="69"/>
      <c r="F35" s="70">
        <f>AVERAGE(F8:F33)</f>
        <v>15.435257692307689</v>
      </c>
      <c r="G35" s="69"/>
      <c r="H35" s="70">
        <f>AVERAGE(H8:H33)</f>
        <v>5.2466307692307685</v>
      </c>
      <c r="I35" s="69"/>
      <c r="J35" s="70">
        <f>AVERAGE(J8:J33)</f>
        <v>-0.55384230769230769</v>
      </c>
      <c r="K35" s="69"/>
      <c r="L35" s="70">
        <f>AVERAGE(L8:L33)</f>
        <v>24.54634230769231</v>
      </c>
      <c r="M35" s="69"/>
      <c r="N35" s="70">
        <f>AVERAGE(N8:N33)</f>
        <v>18.18428181818182</v>
      </c>
      <c r="O35" s="69"/>
      <c r="P35" s="70">
        <f>AVERAGE(P8:P33)</f>
        <v>11.39317619047619</v>
      </c>
      <c r="Q35" s="69"/>
      <c r="R35" s="70">
        <f>AVERAGE(R8:R33)</f>
        <v>15.310696153846152</v>
      </c>
      <c r="S35" s="71"/>
    </row>
    <row r="36" spans="1:19" x14ac:dyDescent="0.3">
      <c r="A36" s="68" t="s">
        <v>28</v>
      </c>
      <c r="B36" s="69"/>
      <c r="C36" s="69"/>
      <c r="D36" s="70">
        <f>MIN(D8:D33)</f>
        <v>-5.2202999999999999</v>
      </c>
      <c r="E36" s="69"/>
      <c r="F36" s="70">
        <f>MIN(F8:F33)</f>
        <v>9.3369999999999997</v>
      </c>
      <c r="G36" s="69"/>
      <c r="H36" s="70">
        <f>MIN(H8:H33)</f>
        <v>-6.1839000000000004</v>
      </c>
      <c r="I36" s="69"/>
      <c r="J36" s="70">
        <f>MIN(J8:J33)</f>
        <v>-13.3834</v>
      </c>
      <c r="K36" s="69"/>
      <c r="L36" s="70">
        <f>MIN(L8:L33)</f>
        <v>17.076499999999999</v>
      </c>
      <c r="M36" s="69"/>
      <c r="N36" s="70">
        <f>MIN(N8:N33)</f>
        <v>13.7098</v>
      </c>
      <c r="O36" s="69"/>
      <c r="P36" s="70">
        <f>MIN(P8:P33)</f>
        <v>7.2332999999999998</v>
      </c>
      <c r="Q36" s="69"/>
      <c r="R36" s="70">
        <f>MIN(R8:R33)</f>
        <v>11.578900000000001</v>
      </c>
      <c r="S36" s="71"/>
    </row>
    <row r="37" spans="1:19" ht="15" thickBot="1" x14ac:dyDescent="0.35">
      <c r="A37" s="72" t="s">
        <v>29</v>
      </c>
      <c r="B37" s="73"/>
      <c r="C37" s="73"/>
      <c r="D37" s="74">
        <f>MAX(D8:D33)</f>
        <v>5.1723999999999997</v>
      </c>
      <c r="E37" s="73"/>
      <c r="F37" s="74">
        <f>MAX(F8:F33)</f>
        <v>21.444800000000001</v>
      </c>
      <c r="G37" s="73"/>
      <c r="H37" s="74">
        <f>MAX(H8:H33)</f>
        <v>12.871499999999999</v>
      </c>
      <c r="I37" s="73"/>
      <c r="J37" s="74">
        <f>MAX(J8:J33)</f>
        <v>8.1115999999999993</v>
      </c>
      <c r="K37" s="73"/>
      <c r="L37" s="74">
        <f>MAX(L8:L33)</f>
        <v>33.342799999999997</v>
      </c>
      <c r="M37" s="73"/>
      <c r="N37" s="74">
        <f>MAX(N8:N33)</f>
        <v>24.2422</v>
      </c>
      <c r="O37" s="73"/>
      <c r="P37" s="74">
        <f>MAX(P8:P33)</f>
        <v>14.433999999999999</v>
      </c>
      <c r="Q37" s="73"/>
      <c r="R37" s="74">
        <f>MAX(R8:R33)</f>
        <v>21.344200000000001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44881</v>
      </c>
      <c r="C8" s="60">
        <f>VLOOKUP($A8,'Return Data'!$B$7:$R$2292,4,0)</f>
        <v>55.12</v>
      </c>
      <c r="D8" s="60">
        <f>VLOOKUP($A8,'Return Data'!$B$7:$R$2292,10,0)</f>
        <v>0.4556</v>
      </c>
      <c r="E8" s="61">
        <f t="shared" ref="E8:E39" si="0">RANK(D8,D$8:D$63,0)</f>
        <v>52</v>
      </c>
      <c r="F8" s="60">
        <f>VLOOKUP($A8,'Return Data'!$B$7:$R$2292,11,0)</f>
        <v>13.813800000000001</v>
      </c>
      <c r="G8" s="61">
        <f t="shared" ref="G8:G39" si="1">RANK(F8,F$8:F$63,0)</f>
        <v>52</v>
      </c>
      <c r="H8" s="60">
        <f>VLOOKUP($A8,'Return Data'!$B$7:$R$2292,12,0)</f>
        <v>3.5312000000000001</v>
      </c>
      <c r="I8" s="61">
        <f t="shared" ref="I8:I39" si="2">RANK(H8,H$8:H$63,0)</f>
        <v>49</v>
      </c>
      <c r="J8" s="60">
        <f>VLOOKUP($A8,'Return Data'!$B$7:$R$2292,13,0)</f>
        <v>-4.4714</v>
      </c>
      <c r="K8" s="61">
        <f t="shared" ref="K8:K39" si="3">RANK(J8,J$8:J$63,0)</f>
        <v>53</v>
      </c>
      <c r="L8" s="60">
        <f>VLOOKUP($A8,'Return Data'!$B$7:$R$2292,17,0)</f>
        <v>11.861000000000001</v>
      </c>
      <c r="M8" s="61">
        <f t="shared" ref="M8:M39" si="4">RANK(L8,L$8:L$63,0)</f>
        <v>56</v>
      </c>
      <c r="N8" s="60">
        <f>VLOOKUP($A8,'Return Data'!$B$7:$R$2292,14,0)</f>
        <v>9.8332999999999995</v>
      </c>
      <c r="O8" s="61">
        <f t="shared" ref="O8:O26" si="5">RANK(N8,N$8:N$63,0)</f>
        <v>54</v>
      </c>
      <c r="P8" s="60">
        <f>VLOOKUP($A8,'Return Data'!$B$7:$R$2292,15,0)</f>
        <v>6.6456999999999997</v>
      </c>
      <c r="Q8" s="61">
        <f>RANK(P8,P$8:P$63,0)</f>
        <v>40</v>
      </c>
      <c r="R8" s="60">
        <f>VLOOKUP($A8,'Return Data'!$B$7:$R$2292,16,0)</f>
        <v>13.7174</v>
      </c>
      <c r="S8" s="62">
        <f t="shared" ref="S8:S39" si="6">RANK(R8,R$8:R$63,0)</f>
        <v>43</v>
      </c>
    </row>
    <row r="9" spans="1:20" x14ac:dyDescent="0.3">
      <c r="A9" s="58" t="s">
        <v>164</v>
      </c>
      <c r="B9" s="59">
        <f>VLOOKUP($A9,'Return Data'!$B$7:$R$2292,3,0)</f>
        <v>44881</v>
      </c>
      <c r="C9" s="60">
        <f>VLOOKUP($A9,'Return Data'!$B$7:$R$2292,4,0)</f>
        <v>45.56</v>
      </c>
      <c r="D9" s="60">
        <f>VLOOKUP($A9,'Return Data'!$B$7:$R$2292,10,0)</f>
        <v>0.50739999999999996</v>
      </c>
      <c r="E9" s="61">
        <f t="shared" si="0"/>
        <v>51</v>
      </c>
      <c r="F9" s="60">
        <f>VLOOKUP($A9,'Return Data'!$B$7:$R$2292,11,0)</f>
        <v>13.9</v>
      </c>
      <c r="G9" s="61">
        <f t="shared" si="1"/>
        <v>51</v>
      </c>
      <c r="H9" s="60">
        <f>VLOOKUP($A9,'Return Data'!$B$7:$R$2292,12,0)</f>
        <v>4.0183</v>
      </c>
      <c r="I9" s="61">
        <f t="shared" si="2"/>
        <v>46</v>
      </c>
      <c r="J9" s="60">
        <f>VLOOKUP($A9,'Return Data'!$B$7:$R$2292,13,0)</f>
        <v>-4.0438000000000001</v>
      </c>
      <c r="K9" s="61">
        <f t="shared" si="3"/>
        <v>50</v>
      </c>
      <c r="L9" s="60">
        <f>VLOOKUP($A9,'Return Data'!$B$7:$R$2292,17,0)</f>
        <v>12.536099999999999</v>
      </c>
      <c r="M9" s="61">
        <f t="shared" si="4"/>
        <v>55</v>
      </c>
      <c r="N9" s="60">
        <f>VLOOKUP($A9,'Return Data'!$B$7:$R$2292,14,0)</f>
        <v>10.750500000000001</v>
      </c>
      <c r="O9" s="61">
        <f t="shared" si="5"/>
        <v>53</v>
      </c>
      <c r="P9" s="60">
        <f>VLOOKUP($A9,'Return Data'!$B$7:$R$2292,15,0)</f>
        <v>7.54</v>
      </c>
      <c r="Q9" s="61">
        <f>RANK(P9,P$8:P$63,0)</f>
        <v>39</v>
      </c>
      <c r="R9" s="60">
        <f>VLOOKUP($A9,'Return Data'!$B$7:$R$2292,16,0)</f>
        <v>14.487299999999999</v>
      </c>
      <c r="S9" s="62">
        <f t="shared" si="6"/>
        <v>31</v>
      </c>
    </row>
    <row r="10" spans="1:20" x14ac:dyDescent="0.3">
      <c r="A10" s="58" t="s">
        <v>165</v>
      </c>
      <c r="B10" s="59">
        <f>VLOOKUP($A10,'Return Data'!$B$7:$R$2292,3,0)</f>
        <v>44881</v>
      </c>
      <c r="C10" s="60">
        <f>VLOOKUP($A10,'Return Data'!$B$7:$R$2292,4,0)</f>
        <v>73.979900000000001</v>
      </c>
      <c r="D10" s="60">
        <f>VLOOKUP($A10,'Return Data'!$B$7:$R$2292,10,0)</f>
        <v>-2.4670999999999998</v>
      </c>
      <c r="E10" s="61">
        <f t="shared" si="0"/>
        <v>56</v>
      </c>
      <c r="F10" s="60">
        <f>VLOOKUP($A10,'Return Data'!$B$7:$R$2292,11,0)</f>
        <v>11.593999999999999</v>
      </c>
      <c r="G10" s="61">
        <f t="shared" si="1"/>
        <v>56</v>
      </c>
      <c r="H10" s="60">
        <f>VLOOKUP($A10,'Return Data'!$B$7:$R$2292,12,0)</f>
        <v>-2.5289999999999999</v>
      </c>
      <c r="I10" s="61">
        <f t="shared" si="2"/>
        <v>56</v>
      </c>
      <c r="J10" s="60">
        <f>VLOOKUP($A10,'Return Data'!$B$7:$R$2292,13,0)</f>
        <v>-13.705299999999999</v>
      </c>
      <c r="K10" s="61">
        <f t="shared" si="3"/>
        <v>56</v>
      </c>
      <c r="L10" s="60">
        <f>VLOOKUP($A10,'Return Data'!$B$7:$R$2292,17,0)</f>
        <v>13.6381</v>
      </c>
      <c r="M10" s="61">
        <f t="shared" si="4"/>
        <v>54</v>
      </c>
      <c r="N10" s="60">
        <f>VLOOKUP($A10,'Return Data'!$B$7:$R$2292,14,0)</f>
        <v>11.834</v>
      </c>
      <c r="O10" s="61">
        <f t="shared" si="5"/>
        <v>52</v>
      </c>
      <c r="P10" s="60">
        <f>VLOOKUP($A10,'Return Data'!$B$7:$R$2292,15,0)</f>
        <v>12.0456</v>
      </c>
      <c r="Q10" s="61">
        <f>RANK(P10,P$8:P$63,0)</f>
        <v>22</v>
      </c>
      <c r="R10" s="60">
        <f>VLOOKUP($A10,'Return Data'!$B$7:$R$2292,16,0)</f>
        <v>17.5975</v>
      </c>
      <c r="S10" s="62">
        <f t="shared" si="6"/>
        <v>10</v>
      </c>
    </row>
    <row r="11" spans="1:20" x14ac:dyDescent="0.3">
      <c r="A11" s="58" t="s">
        <v>1963</v>
      </c>
      <c r="B11" s="59">
        <f>VLOOKUP($A11,'Return Data'!$B$7:$R$2292,3,0)</f>
        <v>44881</v>
      </c>
      <c r="C11" s="60">
        <f>VLOOKUP($A11,'Return Data'!$B$7:$R$2292,4,0)</f>
        <v>64.712500000000006</v>
      </c>
      <c r="D11" s="60">
        <f>VLOOKUP($A11,'Return Data'!$B$7:$R$2292,10,0)</f>
        <v>0.98750000000000004</v>
      </c>
      <c r="E11" s="61">
        <f t="shared" si="0"/>
        <v>50</v>
      </c>
      <c r="F11" s="60">
        <f>VLOOKUP($A11,'Return Data'!$B$7:$R$2292,11,0)</f>
        <v>14.1036</v>
      </c>
      <c r="G11" s="61">
        <f t="shared" si="1"/>
        <v>50</v>
      </c>
      <c r="H11" s="60">
        <f>VLOOKUP($A11,'Return Data'!$B$7:$R$2292,12,0)</f>
        <v>0.94610000000000005</v>
      </c>
      <c r="I11" s="61">
        <f t="shared" si="2"/>
        <v>54</v>
      </c>
      <c r="J11" s="60">
        <f>VLOOKUP($A11,'Return Data'!$B$7:$R$2292,13,0)</f>
        <v>-4.1920999999999999</v>
      </c>
      <c r="K11" s="61">
        <f t="shared" si="3"/>
        <v>51</v>
      </c>
      <c r="L11" s="60">
        <f>VLOOKUP($A11,'Return Data'!$B$7:$R$2292,17,0)</f>
        <v>16.607600000000001</v>
      </c>
      <c r="M11" s="61">
        <f t="shared" si="4"/>
        <v>53</v>
      </c>
      <c r="N11" s="60">
        <f>VLOOKUP($A11,'Return Data'!$B$7:$R$2292,14,0)</f>
        <v>14.882300000000001</v>
      </c>
      <c r="O11" s="61">
        <f t="shared" si="5"/>
        <v>46</v>
      </c>
      <c r="P11" s="60">
        <f>VLOOKUP($A11,'Return Data'!$B$7:$R$2292,15,0)</f>
        <v>10.9093</v>
      </c>
      <c r="Q11" s="61">
        <f>RANK(P11,P$8:P$63,0)</f>
        <v>29</v>
      </c>
      <c r="R11" s="60">
        <f>VLOOKUP($A11,'Return Data'!$B$7:$R$2292,16,0)</f>
        <v>14.4711</v>
      </c>
      <c r="S11" s="62">
        <f t="shared" si="6"/>
        <v>32</v>
      </c>
    </row>
    <row r="12" spans="1:20" x14ac:dyDescent="0.3">
      <c r="A12" s="58" t="s">
        <v>2015</v>
      </c>
      <c r="B12" s="59">
        <f>VLOOKUP($A12,'Return Data'!$B$7:$R$2292,3,0)</f>
        <v>44881</v>
      </c>
      <c r="C12" s="60">
        <f>VLOOKUP($A12,'Return Data'!$B$7:$R$2292,4,0)</f>
        <v>17.55</v>
      </c>
      <c r="D12" s="60">
        <f>VLOOKUP($A12,'Return Data'!$B$7:$R$2292,10,0)</f>
        <v>0</v>
      </c>
      <c r="E12" s="61">
        <f t="shared" si="0"/>
        <v>54</v>
      </c>
      <c r="F12" s="60">
        <f>VLOOKUP($A12,'Return Data'!$B$7:$R$2292,11,0)</f>
        <v>15.6126</v>
      </c>
      <c r="G12" s="61">
        <f t="shared" si="1"/>
        <v>37</v>
      </c>
      <c r="H12" s="60">
        <f>VLOOKUP($A12,'Return Data'!$B$7:$R$2292,12,0)</f>
        <v>3.1745999999999999</v>
      </c>
      <c r="I12" s="61">
        <f t="shared" si="2"/>
        <v>50</v>
      </c>
      <c r="J12" s="60">
        <f>VLOOKUP($A12,'Return Data'!$B$7:$R$2292,13,0)</f>
        <v>-4.3075000000000001</v>
      </c>
      <c r="K12" s="61">
        <f t="shared" si="3"/>
        <v>52</v>
      </c>
      <c r="L12" s="60">
        <f>VLOOKUP($A12,'Return Data'!$B$7:$R$2292,17,0)</f>
        <v>25.623200000000001</v>
      </c>
      <c r="M12" s="61">
        <f t="shared" si="4"/>
        <v>25</v>
      </c>
      <c r="N12" s="60">
        <f>VLOOKUP($A12,'Return Data'!$B$7:$R$2292,14,0)</f>
        <v>24.744399999999999</v>
      </c>
      <c r="O12" s="61">
        <f t="shared" si="5"/>
        <v>14</v>
      </c>
      <c r="P12" s="60"/>
      <c r="Q12" s="61"/>
      <c r="R12" s="60">
        <f>VLOOKUP($A12,'Return Data'!$B$7:$R$2292,16,0)</f>
        <v>12.5922</v>
      </c>
      <c r="S12" s="62">
        <f t="shared" si="6"/>
        <v>50</v>
      </c>
    </row>
    <row r="13" spans="1:20" x14ac:dyDescent="0.3">
      <c r="A13" s="58" t="s">
        <v>2017</v>
      </c>
      <c r="B13" s="59">
        <f>VLOOKUP($A13,'Return Data'!$B$7:$R$2292,3,0)</f>
        <v>44881</v>
      </c>
      <c r="C13" s="60">
        <f>VLOOKUP($A13,'Return Data'!$B$7:$R$2292,4,0)</f>
        <v>20.95</v>
      </c>
      <c r="D13" s="60">
        <f>VLOOKUP($A13,'Return Data'!$B$7:$R$2292,10,0)</f>
        <v>0.28720000000000001</v>
      </c>
      <c r="E13" s="61">
        <f t="shared" si="0"/>
        <v>53</v>
      </c>
      <c r="F13" s="60">
        <f>VLOOKUP($A13,'Return Data'!$B$7:$R$2292,11,0)</f>
        <v>15.745900000000001</v>
      </c>
      <c r="G13" s="61">
        <f t="shared" si="1"/>
        <v>35</v>
      </c>
      <c r="H13" s="60">
        <f>VLOOKUP($A13,'Return Data'!$B$7:$R$2292,12,0)</f>
        <v>2.3948999999999998</v>
      </c>
      <c r="I13" s="61">
        <f t="shared" si="2"/>
        <v>53</v>
      </c>
      <c r="J13" s="60">
        <f>VLOOKUP($A13,'Return Data'!$B$7:$R$2292,13,0)</f>
        <v>-4.9024000000000001</v>
      </c>
      <c r="K13" s="61">
        <f t="shared" si="3"/>
        <v>54</v>
      </c>
      <c r="L13" s="60">
        <f>VLOOKUP($A13,'Return Data'!$B$7:$R$2292,17,0)</f>
        <v>24.141300000000001</v>
      </c>
      <c r="M13" s="61">
        <f t="shared" si="4"/>
        <v>35</v>
      </c>
      <c r="N13" s="60">
        <f>VLOOKUP($A13,'Return Data'!$B$7:$R$2292,14,0)</f>
        <v>22.371200000000002</v>
      </c>
      <c r="O13" s="61">
        <f t="shared" si="5"/>
        <v>16</v>
      </c>
      <c r="P13" s="60"/>
      <c r="Q13" s="61"/>
      <c r="R13" s="60">
        <f>VLOOKUP($A13,'Return Data'!$B$7:$R$2292,16,0)</f>
        <v>19.876000000000001</v>
      </c>
      <c r="S13" s="62">
        <f t="shared" si="6"/>
        <v>6</v>
      </c>
    </row>
    <row r="14" spans="1:20" x14ac:dyDescent="0.3">
      <c r="A14" s="58" t="s">
        <v>2019</v>
      </c>
      <c r="B14" s="59">
        <f>VLOOKUP($A14,'Return Data'!$B$7:$R$2292,3,0)</f>
        <v>44881</v>
      </c>
      <c r="C14" s="60">
        <f>VLOOKUP($A14,'Return Data'!$B$7:$R$2292,4,0)</f>
        <v>115.15</v>
      </c>
      <c r="D14" s="60">
        <f>VLOOKUP($A14,'Return Data'!$B$7:$R$2292,10,0)</f>
        <v>3.9540999999999999</v>
      </c>
      <c r="E14" s="61">
        <f t="shared" si="0"/>
        <v>14</v>
      </c>
      <c r="F14" s="60">
        <f>VLOOKUP($A14,'Return Data'!$B$7:$R$2292,11,0)</f>
        <v>17.656099999999999</v>
      </c>
      <c r="G14" s="61">
        <f t="shared" si="1"/>
        <v>19</v>
      </c>
      <c r="H14" s="60">
        <f>VLOOKUP($A14,'Return Data'!$B$7:$R$2292,12,0)</f>
        <v>6.8083</v>
      </c>
      <c r="I14" s="61">
        <f t="shared" si="2"/>
        <v>29</v>
      </c>
      <c r="J14" s="60">
        <f>VLOOKUP($A14,'Return Data'!$B$7:$R$2292,13,0)</f>
        <v>-1.2605</v>
      </c>
      <c r="K14" s="61">
        <f t="shared" si="3"/>
        <v>43</v>
      </c>
      <c r="L14" s="60">
        <f>VLOOKUP($A14,'Return Data'!$B$7:$R$2292,17,0)</f>
        <v>25.477399999999999</v>
      </c>
      <c r="M14" s="61">
        <f t="shared" si="4"/>
        <v>26</v>
      </c>
      <c r="N14" s="60">
        <f>VLOOKUP($A14,'Return Data'!$B$7:$R$2292,14,0)</f>
        <v>24.464099999999998</v>
      </c>
      <c r="O14" s="61">
        <f t="shared" si="5"/>
        <v>15</v>
      </c>
      <c r="P14" s="60">
        <f>VLOOKUP($A14,'Return Data'!$B$7:$R$2292,15,0)</f>
        <v>15.3028</v>
      </c>
      <c r="Q14" s="61">
        <f t="shared" ref="Q14:Q21" si="7">RANK(P14,P$8:P$63,0)</f>
        <v>6</v>
      </c>
      <c r="R14" s="60">
        <f>VLOOKUP($A14,'Return Data'!$B$7:$R$2292,16,0)</f>
        <v>17.513200000000001</v>
      </c>
      <c r="S14" s="62">
        <f t="shared" si="6"/>
        <v>11</v>
      </c>
    </row>
    <row r="15" spans="1:20" x14ac:dyDescent="0.3">
      <c r="A15" s="58" t="s">
        <v>171</v>
      </c>
      <c r="B15" s="59">
        <f>VLOOKUP($A15,'Return Data'!$B$7:$R$2292,3,0)</f>
        <v>44881</v>
      </c>
      <c r="C15" s="60">
        <f>VLOOKUP($A15,'Return Data'!$B$7:$R$2292,4,0)</f>
        <v>129.22999999999999</v>
      </c>
      <c r="D15" s="60">
        <f>VLOOKUP($A15,'Return Data'!$B$7:$R$2292,10,0)</f>
        <v>1.804</v>
      </c>
      <c r="E15" s="61">
        <f t="shared" si="0"/>
        <v>45</v>
      </c>
      <c r="F15" s="60">
        <f>VLOOKUP($A15,'Return Data'!$B$7:$R$2292,11,0)</f>
        <v>17.3964</v>
      </c>
      <c r="G15" s="61">
        <f t="shared" si="1"/>
        <v>23</v>
      </c>
      <c r="H15" s="60">
        <f>VLOOKUP($A15,'Return Data'!$B$7:$R$2292,12,0)</f>
        <v>5.1420000000000003</v>
      </c>
      <c r="I15" s="61">
        <f t="shared" si="2"/>
        <v>41</v>
      </c>
      <c r="J15" s="60">
        <f>VLOOKUP($A15,'Return Data'!$B$7:$R$2292,13,0)</f>
        <v>-6.9599999999999995E-2</v>
      </c>
      <c r="K15" s="61">
        <f t="shared" si="3"/>
        <v>40</v>
      </c>
      <c r="L15" s="60">
        <f>VLOOKUP($A15,'Return Data'!$B$7:$R$2292,17,0)</f>
        <v>24.876300000000001</v>
      </c>
      <c r="M15" s="61">
        <f t="shared" si="4"/>
        <v>31</v>
      </c>
      <c r="N15" s="60">
        <f>VLOOKUP($A15,'Return Data'!$B$7:$R$2292,14,0)</f>
        <v>22.235199999999999</v>
      </c>
      <c r="O15" s="61">
        <f t="shared" si="5"/>
        <v>17</v>
      </c>
      <c r="P15" s="60">
        <f>VLOOKUP($A15,'Return Data'!$B$7:$R$2292,15,0)</f>
        <v>17.218699999999998</v>
      </c>
      <c r="Q15" s="61">
        <f t="shared" si="7"/>
        <v>3</v>
      </c>
      <c r="R15" s="60">
        <f>VLOOKUP($A15,'Return Data'!$B$7:$R$2292,16,0)</f>
        <v>15.9816</v>
      </c>
      <c r="S15" s="62">
        <f t="shared" si="6"/>
        <v>18</v>
      </c>
    </row>
    <row r="16" spans="1:20" x14ac:dyDescent="0.3">
      <c r="A16" s="58" t="s">
        <v>172</v>
      </c>
      <c r="B16" s="59">
        <f>VLOOKUP($A16,'Return Data'!$B$7:$R$2292,3,0)</f>
        <v>44881</v>
      </c>
      <c r="C16" s="60">
        <f>VLOOKUP($A16,'Return Data'!$B$7:$R$2292,4,0)</f>
        <v>91.438999999999993</v>
      </c>
      <c r="D16" s="60">
        <f>VLOOKUP($A16,'Return Data'!$B$7:$R$2292,10,0)</f>
        <v>2.9533</v>
      </c>
      <c r="E16" s="61">
        <f t="shared" si="0"/>
        <v>28</v>
      </c>
      <c r="F16" s="60">
        <f>VLOOKUP($A16,'Return Data'!$B$7:$R$2292,11,0)</f>
        <v>15.19</v>
      </c>
      <c r="G16" s="61">
        <f t="shared" si="1"/>
        <v>44</v>
      </c>
      <c r="H16" s="60">
        <f>VLOOKUP($A16,'Return Data'!$B$7:$R$2292,12,0)</f>
        <v>5.8322000000000003</v>
      </c>
      <c r="I16" s="61">
        <f t="shared" si="2"/>
        <v>37</v>
      </c>
      <c r="J16" s="60">
        <f>VLOOKUP($A16,'Return Data'!$B$7:$R$2292,13,0)</f>
        <v>1.7515000000000001</v>
      </c>
      <c r="K16" s="61">
        <f t="shared" si="3"/>
        <v>32</v>
      </c>
      <c r="L16" s="60">
        <f>VLOOKUP($A16,'Return Data'!$B$7:$R$2292,17,0)</f>
        <v>26.351199999999999</v>
      </c>
      <c r="M16" s="61">
        <f t="shared" si="4"/>
        <v>23</v>
      </c>
      <c r="N16" s="60">
        <f>VLOOKUP($A16,'Return Data'!$B$7:$R$2292,14,0)</f>
        <v>19.5884</v>
      </c>
      <c r="O16" s="61">
        <f t="shared" si="5"/>
        <v>26</v>
      </c>
      <c r="P16" s="60">
        <f>VLOOKUP($A16,'Return Data'!$B$7:$R$2292,15,0)</f>
        <v>13.9475</v>
      </c>
      <c r="Q16" s="61">
        <f t="shared" si="7"/>
        <v>13</v>
      </c>
      <c r="R16" s="60">
        <f>VLOOKUP($A16,'Return Data'!$B$7:$R$2292,16,0)</f>
        <v>17.277200000000001</v>
      </c>
      <c r="S16" s="62">
        <f t="shared" si="6"/>
        <v>12</v>
      </c>
    </row>
    <row r="17" spans="1:19" x14ac:dyDescent="0.3">
      <c r="A17" s="58" t="s">
        <v>173</v>
      </c>
      <c r="B17" s="59">
        <f>VLOOKUP($A17,'Return Data'!$B$7:$R$2292,3,0)</f>
        <v>44881</v>
      </c>
      <c r="C17" s="60">
        <f>VLOOKUP($A17,'Return Data'!$B$7:$R$2292,4,0)</f>
        <v>82.79</v>
      </c>
      <c r="D17" s="60">
        <f>VLOOKUP($A17,'Return Data'!$B$7:$R$2292,10,0)</f>
        <v>2.9983</v>
      </c>
      <c r="E17" s="61">
        <f t="shared" si="0"/>
        <v>27</v>
      </c>
      <c r="F17" s="60">
        <f>VLOOKUP($A17,'Return Data'!$B$7:$R$2292,11,0)</f>
        <v>17.299499999999998</v>
      </c>
      <c r="G17" s="61">
        <f t="shared" si="1"/>
        <v>27</v>
      </c>
      <c r="H17" s="60">
        <f>VLOOKUP($A17,'Return Data'!$B$7:$R$2292,12,0)</f>
        <v>5.4917999999999996</v>
      </c>
      <c r="I17" s="61">
        <f t="shared" si="2"/>
        <v>38</v>
      </c>
      <c r="J17" s="60">
        <f>VLOOKUP($A17,'Return Data'!$B$7:$R$2292,13,0)</f>
        <v>2.0838000000000001</v>
      </c>
      <c r="K17" s="61">
        <f t="shared" si="3"/>
        <v>30</v>
      </c>
      <c r="L17" s="60">
        <f>VLOOKUP($A17,'Return Data'!$B$7:$R$2292,17,0)</f>
        <v>22.620200000000001</v>
      </c>
      <c r="M17" s="61">
        <f t="shared" si="4"/>
        <v>41</v>
      </c>
      <c r="N17" s="60">
        <f>VLOOKUP($A17,'Return Data'!$B$7:$R$2292,14,0)</f>
        <v>17.247699999999998</v>
      </c>
      <c r="O17" s="61">
        <f t="shared" si="5"/>
        <v>37</v>
      </c>
      <c r="P17" s="60">
        <f>VLOOKUP($A17,'Return Data'!$B$7:$R$2292,15,0)</f>
        <v>11.5166</v>
      </c>
      <c r="Q17" s="61">
        <f t="shared" si="7"/>
        <v>26</v>
      </c>
      <c r="R17" s="60">
        <f>VLOOKUP($A17,'Return Data'!$B$7:$R$2292,16,0)</f>
        <v>14.547700000000001</v>
      </c>
      <c r="S17" s="62">
        <f t="shared" si="6"/>
        <v>30</v>
      </c>
    </row>
    <row r="18" spans="1:19" x14ac:dyDescent="0.3">
      <c r="A18" s="58" t="s">
        <v>175</v>
      </c>
      <c r="B18" s="59">
        <f>VLOOKUP($A18,'Return Data'!$B$7:$R$2292,3,0)</f>
        <v>44881</v>
      </c>
      <c r="C18" s="60">
        <f>VLOOKUP($A18,'Return Data'!$B$7:$R$2292,4,0)</f>
        <v>1006.8205</v>
      </c>
      <c r="D18" s="60">
        <f>VLOOKUP($A18,'Return Data'!$B$7:$R$2292,10,0)</f>
        <v>5.3141999999999996</v>
      </c>
      <c r="E18" s="61">
        <f t="shared" si="0"/>
        <v>4</v>
      </c>
      <c r="F18" s="60">
        <f>VLOOKUP($A18,'Return Data'!$B$7:$R$2292,11,0)</f>
        <v>18.756799999999998</v>
      </c>
      <c r="G18" s="61">
        <f t="shared" si="1"/>
        <v>10</v>
      </c>
      <c r="H18" s="60">
        <f>VLOOKUP($A18,'Return Data'!$B$7:$R$2292,12,0)</f>
        <v>7.8273999999999999</v>
      </c>
      <c r="I18" s="61">
        <f t="shared" si="2"/>
        <v>23</v>
      </c>
      <c r="J18" s="60">
        <f>VLOOKUP($A18,'Return Data'!$B$7:$R$2292,13,0)</f>
        <v>2.8637000000000001</v>
      </c>
      <c r="K18" s="61">
        <f t="shared" si="3"/>
        <v>27</v>
      </c>
      <c r="L18" s="60">
        <f>VLOOKUP($A18,'Return Data'!$B$7:$R$2292,17,0)</f>
        <v>27.7332</v>
      </c>
      <c r="M18" s="61">
        <f t="shared" si="4"/>
        <v>19</v>
      </c>
      <c r="N18" s="60">
        <f>VLOOKUP($A18,'Return Data'!$B$7:$R$2292,14,0)</f>
        <v>18.694400000000002</v>
      </c>
      <c r="O18" s="61">
        <f t="shared" si="5"/>
        <v>30</v>
      </c>
      <c r="P18" s="60">
        <f>VLOOKUP($A18,'Return Data'!$B$7:$R$2292,15,0)</f>
        <v>12.103300000000001</v>
      </c>
      <c r="Q18" s="61">
        <f t="shared" si="7"/>
        <v>21</v>
      </c>
      <c r="R18" s="60">
        <f>VLOOKUP($A18,'Return Data'!$B$7:$R$2292,16,0)</f>
        <v>15.492599999999999</v>
      </c>
      <c r="S18" s="62">
        <f t="shared" si="6"/>
        <v>24</v>
      </c>
    </row>
    <row r="19" spans="1:19" x14ac:dyDescent="0.3">
      <c r="A19" s="58" t="s">
        <v>177</v>
      </c>
      <c r="B19" s="59">
        <f>VLOOKUP($A19,'Return Data'!$B$7:$R$2292,3,0)</f>
        <v>44881</v>
      </c>
      <c r="C19" s="60">
        <f>VLOOKUP($A19,'Return Data'!$B$7:$R$2292,4,0)</f>
        <v>880.26800000000003</v>
      </c>
      <c r="D19" s="60">
        <f>VLOOKUP($A19,'Return Data'!$B$7:$R$2292,10,0)</f>
        <v>5.2084000000000001</v>
      </c>
      <c r="E19" s="61">
        <f t="shared" si="0"/>
        <v>5</v>
      </c>
      <c r="F19" s="60">
        <f>VLOOKUP($A19,'Return Data'!$B$7:$R$2292,11,0)</f>
        <v>20.176400000000001</v>
      </c>
      <c r="G19" s="61">
        <f t="shared" si="1"/>
        <v>6</v>
      </c>
      <c r="H19" s="60">
        <f>VLOOKUP($A19,'Return Data'!$B$7:$R$2292,12,0)</f>
        <v>15.0014</v>
      </c>
      <c r="I19" s="61">
        <f t="shared" si="2"/>
        <v>1</v>
      </c>
      <c r="J19" s="60">
        <f>VLOOKUP($A19,'Return Data'!$B$7:$R$2292,13,0)</f>
        <v>9.8413000000000004</v>
      </c>
      <c r="K19" s="61">
        <f t="shared" si="3"/>
        <v>4</v>
      </c>
      <c r="L19" s="60">
        <f>VLOOKUP($A19,'Return Data'!$B$7:$R$2292,17,0)</f>
        <v>29.935600000000001</v>
      </c>
      <c r="M19" s="61">
        <f t="shared" si="4"/>
        <v>14</v>
      </c>
      <c r="N19" s="60">
        <f>VLOOKUP($A19,'Return Data'!$B$7:$R$2292,14,0)</f>
        <v>18.156300000000002</v>
      </c>
      <c r="O19" s="61">
        <f t="shared" si="5"/>
        <v>33</v>
      </c>
      <c r="P19" s="60">
        <f>VLOOKUP($A19,'Return Data'!$B$7:$R$2292,15,0)</f>
        <v>9.8148</v>
      </c>
      <c r="Q19" s="61">
        <f t="shared" si="7"/>
        <v>34</v>
      </c>
      <c r="R19" s="60">
        <f>VLOOKUP($A19,'Return Data'!$B$7:$R$2292,16,0)</f>
        <v>13.865</v>
      </c>
      <c r="S19" s="62">
        <f t="shared" si="6"/>
        <v>40</v>
      </c>
    </row>
    <row r="20" spans="1:19" x14ac:dyDescent="0.3">
      <c r="A20" s="58" t="s">
        <v>178</v>
      </c>
      <c r="B20" s="59">
        <f>VLOOKUP($A20,'Return Data'!$B$7:$R$2292,3,0)</f>
        <v>44881</v>
      </c>
      <c r="C20" s="60">
        <f>VLOOKUP($A20,'Return Data'!$B$7:$R$2292,4,0)</f>
        <v>63.370699999999999</v>
      </c>
      <c r="D20" s="60">
        <f>VLOOKUP($A20,'Return Data'!$B$7:$R$2292,10,0)</f>
        <v>1.9037999999999999</v>
      </c>
      <c r="E20" s="61">
        <f t="shared" si="0"/>
        <v>44</v>
      </c>
      <c r="F20" s="60">
        <f>VLOOKUP($A20,'Return Data'!$B$7:$R$2292,11,0)</f>
        <v>16.884499999999999</v>
      </c>
      <c r="G20" s="61">
        <f t="shared" si="1"/>
        <v>29</v>
      </c>
      <c r="H20" s="60">
        <f>VLOOKUP($A20,'Return Data'!$B$7:$R$2292,12,0)</f>
        <v>4.1062000000000003</v>
      </c>
      <c r="I20" s="61">
        <f t="shared" si="2"/>
        <v>45</v>
      </c>
      <c r="J20" s="60">
        <f>VLOOKUP($A20,'Return Data'!$B$7:$R$2292,13,0)</f>
        <v>0.38750000000000001</v>
      </c>
      <c r="K20" s="61">
        <f t="shared" si="3"/>
        <v>37</v>
      </c>
      <c r="L20" s="60">
        <f>VLOOKUP($A20,'Return Data'!$B$7:$R$2292,17,0)</f>
        <v>23.194400000000002</v>
      </c>
      <c r="M20" s="61">
        <f t="shared" si="4"/>
        <v>39</v>
      </c>
      <c r="N20" s="60">
        <f>VLOOKUP($A20,'Return Data'!$B$7:$R$2292,14,0)</f>
        <v>17.119299999999999</v>
      </c>
      <c r="O20" s="61">
        <f t="shared" si="5"/>
        <v>38</v>
      </c>
      <c r="P20" s="60">
        <f>VLOOKUP($A20,'Return Data'!$B$7:$R$2292,15,0)</f>
        <v>10.314</v>
      </c>
      <c r="Q20" s="61">
        <f t="shared" si="7"/>
        <v>33</v>
      </c>
      <c r="R20" s="60">
        <f>VLOOKUP($A20,'Return Data'!$B$7:$R$2292,16,0)</f>
        <v>14.2736</v>
      </c>
      <c r="S20" s="62">
        <f t="shared" si="6"/>
        <v>35</v>
      </c>
    </row>
    <row r="21" spans="1:19" x14ac:dyDescent="0.3">
      <c r="A21" s="58" t="s">
        <v>179</v>
      </c>
      <c r="B21" s="59">
        <f>VLOOKUP($A21,'Return Data'!$B$7:$R$2292,3,0)</f>
        <v>44881</v>
      </c>
      <c r="C21" s="60">
        <f>VLOOKUP($A21,'Return Data'!$B$7:$R$2292,4,0)</f>
        <v>673.13</v>
      </c>
      <c r="D21" s="60">
        <f>VLOOKUP($A21,'Return Data'!$B$7:$R$2292,10,0)</f>
        <v>3.0369000000000002</v>
      </c>
      <c r="E21" s="61">
        <f t="shared" si="0"/>
        <v>26</v>
      </c>
      <c r="F21" s="60">
        <f>VLOOKUP($A21,'Return Data'!$B$7:$R$2292,11,0)</f>
        <v>15.5905</v>
      </c>
      <c r="G21" s="61">
        <f t="shared" si="1"/>
        <v>38</v>
      </c>
      <c r="H21" s="60">
        <f>VLOOKUP($A21,'Return Data'!$B$7:$R$2292,12,0)</f>
        <v>5.4615999999999998</v>
      </c>
      <c r="I21" s="61">
        <f t="shared" si="2"/>
        <v>39</v>
      </c>
      <c r="J21" s="60">
        <f>VLOOKUP($A21,'Return Data'!$B$7:$R$2292,13,0)</f>
        <v>0.32040000000000002</v>
      </c>
      <c r="K21" s="61">
        <f t="shared" si="3"/>
        <v>38</v>
      </c>
      <c r="L21" s="60">
        <f>VLOOKUP($A21,'Return Data'!$B$7:$R$2292,17,0)</f>
        <v>25.165900000000001</v>
      </c>
      <c r="M21" s="61">
        <f t="shared" si="4"/>
        <v>28</v>
      </c>
      <c r="N21" s="60">
        <f>VLOOKUP($A21,'Return Data'!$B$7:$R$2292,14,0)</f>
        <v>18.269400000000001</v>
      </c>
      <c r="O21" s="61">
        <f t="shared" si="5"/>
        <v>31</v>
      </c>
      <c r="P21" s="60">
        <f>VLOOKUP($A21,'Return Data'!$B$7:$R$2292,15,0)</f>
        <v>13.496700000000001</v>
      </c>
      <c r="Q21" s="61">
        <f t="shared" si="7"/>
        <v>14</v>
      </c>
      <c r="R21" s="60">
        <f>VLOOKUP($A21,'Return Data'!$B$7:$R$2292,16,0)</f>
        <v>15.7234</v>
      </c>
      <c r="S21" s="62">
        <f t="shared" si="6"/>
        <v>21</v>
      </c>
    </row>
    <row r="22" spans="1:19" x14ac:dyDescent="0.3">
      <c r="A22" s="58" t="s">
        <v>180</v>
      </c>
      <c r="B22" s="59">
        <f>VLOOKUP($A22,'Return Data'!$B$7:$R$2292,3,0)</f>
        <v>44881</v>
      </c>
      <c r="C22" s="60">
        <f>VLOOKUP($A22,'Return Data'!$B$7:$R$2292,4,0)</f>
        <v>18.59</v>
      </c>
      <c r="D22" s="60">
        <f>VLOOKUP($A22,'Return Data'!$B$7:$R$2292,10,0)</f>
        <v>3.0488</v>
      </c>
      <c r="E22" s="61">
        <f t="shared" si="0"/>
        <v>25</v>
      </c>
      <c r="F22" s="60">
        <f>VLOOKUP($A22,'Return Data'!$B$7:$R$2292,11,0)</f>
        <v>22.544499999999999</v>
      </c>
      <c r="G22" s="61">
        <f t="shared" si="1"/>
        <v>1</v>
      </c>
      <c r="H22" s="60">
        <f>VLOOKUP($A22,'Return Data'!$B$7:$R$2292,12,0)</f>
        <v>12.8719</v>
      </c>
      <c r="I22" s="61">
        <f t="shared" si="2"/>
        <v>5</v>
      </c>
      <c r="J22" s="60">
        <f>VLOOKUP($A22,'Return Data'!$B$7:$R$2292,13,0)</f>
        <v>7.3326000000000002</v>
      </c>
      <c r="K22" s="61">
        <f t="shared" si="3"/>
        <v>7</v>
      </c>
      <c r="L22" s="60">
        <f>VLOOKUP($A22,'Return Data'!$B$7:$R$2292,17,0)</f>
        <v>26.6889</v>
      </c>
      <c r="M22" s="61">
        <f t="shared" si="4"/>
        <v>20</v>
      </c>
      <c r="N22" s="60">
        <f>VLOOKUP($A22,'Return Data'!$B$7:$R$2292,14,0)</f>
        <v>17.361599999999999</v>
      </c>
      <c r="O22" s="61">
        <f t="shared" si="5"/>
        <v>36</v>
      </c>
      <c r="P22" s="60"/>
      <c r="Q22" s="61"/>
      <c r="R22" s="60">
        <f>VLOOKUP($A22,'Return Data'!$B$7:$R$2292,16,0)</f>
        <v>14.2483</v>
      </c>
      <c r="S22" s="62">
        <f t="shared" si="6"/>
        <v>37</v>
      </c>
    </row>
    <row r="23" spans="1:19" x14ac:dyDescent="0.3">
      <c r="A23" s="58" t="s">
        <v>181</v>
      </c>
      <c r="B23" s="59">
        <f>VLOOKUP($A23,'Return Data'!$B$7:$R$2292,3,0)</f>
        <v>44881</v>
      </c>
      <c r="C23" s="60">
        <f>VLOOKUP($A23,'Return Data'!$B$7:$R$2292,4,0)</f>
        <v>44.7</v>
      </c>
      <c r="D23" s="60">
        <f>VLOOKUP($A23,'Return Data'!$B$7:$R$2292,10,0)</f>
        <v>2.4523999999999999</v>
      </c>
      <c r="E23" s="61">
        <f t="shared" si="0"/>
        <v>37</v>
      </c>
      <c r="F23" s="60">
        <f>VLOOKUP($A23,'Return Data'!$B$7:$R$2292,11,0)</f>
        <v>17.569700000000001</v>
      </c>
      <c r="G23" s="61">
        <f t="shared" si="1"/>
        <v>21</v>
      </c>
      <c r="H23" s="60">
        <f>VLOOKUP($A23,'Return Data'!$B$7:$R$2292,12,0)</f>
        <v>6.5808</v>
      </c>
      <c r="I23" s="61">
        <f t="shared" si="2"/>
        <v>32</v>
      </c>
      <c r="J23" s="60">
        <f>VLOOKUP($A23,'Return Data'!$B$7:$R$2292,13,0)</f>
        <v>1.6601999999999999</v>
      </c>
      <c r="K23" s="61">
        <f t="shared" si="3"/>
        <v>33</v>
      </c>
      <c r="L23" s="60">
        <f>VLOOKUP($A23,'Return Data'!$B$7:$R$2292,17,0)</f>
        <v>21.683499999999999</v>
      </c>
      <c r="M23" s="61">
        <f t="shared" si="4"/>
        <v>44</v>
      </c>
      <c r="N23" s="60">
        <f>VLOOKUP($A23,'Return Data'!$B$7:$R$2292,14,0)</f>
        <v>13.9115</v>
      </c>
      <c r="O23" s="61">
        <f t="shared" si="5"/>
        <v>50</v>
      </c>
      <c r="P23" s="60">
        <f>VLOOKUP($A23,'Return Data'!$B$7:$R$2292,15,0)</f>
        <v>10.3261</v>
      </c>
      <c r="Q23" s="61">
        <f>RANK(P23,P$8:P$63,0)</f>
        <v>32</v>
      </c>
      <c r="R23" s="60">
        <f>VLOOKUP($A23,'Return Data'!$B$7:$R$2292,16,0)</f>
        <v>17.6982</v>
      </c>
      <c r="S23" s="62">
        <f t="shared" si="6"/>
        <v>9</v>
      </c>
    </row>
    <row r="24" spans="1:19" x14ac:dyDescent="0.3">
      <c r="A24" s="58" t="s">
        <v>182</v>
      </c>
      <c r="B24" s="59">
        <f>VLOOKUP($A24,'Return Data'!$B$7:$R$2292,3,0)</f>
        <v>44881</v>
      </c>
      <c r="C24" s="60">
        <f>VLOOKUP($A24,'Return Data'!$B$7:$R$2292,4,0)</f>
        <v>113.91500000000001</v>
      </c>
      <c r="D24" s="60">
        <f>VLOOKUP($A24,'Return Data'!$B$7:$R$2292,10,0)</f>
        <v>3.2025999999999999</v>
      </c>
      <c r="E24" s="61">
        <f t="shared" si="0"/>
        <v>22</v>
      </c>
      <c r="F24" s="60">
        <f>VLOOKUP($A24,'Return Data'!$B$7:$R$2292,11,0)</f>
        <v>15.368600000000001</v>
      </c>
      <c r="G24" s="61">
        <f t="shared" si="1"/>
        <v>40</v>
      </c>
      <c r="H24" s="60">
        <f>VLOOKUP($A24,'Return Data'!$B$7:$R$2292,12,0)</f>
        <v>6.6021000000000001</v>
      </c>
      <c r="I24" s="61">
        <f t="shared" si="2"/>
        <v>31</v>
      </c>
      <c r="J24" s="60">
        <f>VLOOKUP($A24,'Return Data'!$B$7:$R$2292,13,0)</f>
        <v>3.5497000000000001</v>
      </c>
      <c r="K24" s="61">
        <f t="shared" si="3"/>
        <v>23</v>
      </c>
      <c r="L24" s="60">
        <f>VLOOKUP($A24,'Return Data'!$B$7:$R$2292,17,0)</f>
        <v>33.7988</v>
      </c>
      <c r="M24" s="61">
        <f t="shared" si="4"/>
        <v>12</v>
      </c>
      <c r="N24" s="60">
        <f>VLOOKUP($A24,'Return Data'!$B$7:$R$2292,14,0)</f>
        <v>25.116700000000002</v>
      </c>
      <c r="O24" s="61">
        <f t="shared" si="5"/>
        <v>13</v>
      </c>
      <c r="P24" s="60">
        <f>VLOOKUP($A24,'Return Data'!$B$7:$R$2292,15,0)</f>
        <v>14.345800000000001</v>
      </c>
      <c r="Q24" s="61">
        <f>RANK(P24,P$8:P$63,0)</f>
        <v>9</v>
      </c>
      <c r="R24" s="60">
        <f>VLOOKUP($A24,'Return Data'!$B$7:$R$2292,16,0)</f>
        <v>17.9422</v>
      </c>
      <c r="S24" s="62">
        <f t="shared" si="6"/>
        <v>8</v>
      </c>
    </row>
    <row r="25" spans="1:19" x14ac:dyDescent="0.3">
      <c r="A25" s="58" t="s">
        <v>183</v>
      </c>
      <c r="B25" s="59">
        <f>VLOOKUP($A25,'Return Data'!$B$7:$R$2292,3,0)</f>
        <v>44881</v>
      </c>
      <c r="C25" s="60">
        <f>VLOOKUP($A25,'Return Data'!$B$7:$R$2292,4,0)</f>
        <v>15.09</v>
      </c>
      <c r="D25" s="60">
        <f>VLOOKUP($A25,'Return Data'!$B$7:$R$2292,10,0)</f>
        <v>2.7928999999999999</v>
      </c>
      <c r="E25" s="61">
        <f t="shared" si="0"/>
        <v>31</v>
      </c>
      <c r="F25" s="60">
        <f>VLOOKUP($A25,'Return Data'!$B$7:$R$2292,11,0)</f>
        <v>15.4552</v>
      </c>
      <c r="G25" s="61">
        <f t="shared" si="1"/>
        <v>39</v>
      </c>
      <c r="H25" s="60">
        <f>VLOOKUP($A25,'Return Data'!$B$7:$R$2292,12,0)</f>
        <v>6.5678000000000001</v>
      </c>
      <c r="I25" s="61">
        <f t="shared" si="2"/>
        <v>33</v>
      </c>
      <c r="J25" s="60">
        <f>VLOOKUP($A25,'Return Data'!$B$7:$R$2292,13,0)</f>
        <v>1.5478000000000001</v>
      </c>
      <c r="K25" s="61">
        <f t="shared" si="3"/>
        <v>34</v>
      </c>
      <c r="L25" s="60">
        <f>VLOOKUP($A25,'Return Data'!$B$7:$R$2292,17,0)</f>
        <v>19.452500000000001</v>
      </c>
      <c r="M25" s="61">
        <f t="shared" si="4"/>
        <v>46</v>
      </c>
      <c r="N25" s="60">
        <f>VLOOKUP($A25,'Return Data'!$B$7:$R$2292,14,0)</f>
        <v>14.4811</v>
      </c>
      <c r="O25" s="61">
        <f t="shared" si="5"/>
        <v>48</v>
      </c>
      <c r="P25" s="60"/>
      <c r="Q25" s="61"/>
      <c r="R25" s="60">
        <f>VLOOKUP($A25,'Return Data'!$B$7:$R$2292,16,0)</f>
        <v>8.7825000000000006</v>
      </c>
      <c r="S25" s="62">
        <f t="shared" si="6"/>
        <v>56</v>
      </c>
    </row>
    <row r="26" spans="1:19" x14ac:dyDescent="0.3">
      <c r="A26" s="58" t="s">
        <v>184</v>
      </c>
      <c r="B26" s="59">
        <f>VLOOKUP($A26,'Return Data'!$B$7:$R$2292,3,0)</f>
        <v>44881</v>
      </c>
      <c r="C26" s="60">
        <f>VLOOKUP($A26,'Return Data'!$B$7:$R$2292,4,0)</f>
        <v>91.48</v>
      </c>
      <c r="D26" s="60">
        <f>VLOOKUP($A26,'Return Data'!$B$7:$R$2292,10,0)</f>
        <v>1.0382</v>
      </c>
      <c r="E26" s="61">
        <f t="shared" si="0"/>
        <v>49</v>
      </c>
      <c r="F26" s="60">
        <f>VLOOKUP($A26,'Return Data'!$B$7:$R$2292,11,0)</f>
        <v>13.203799999999999</v>
      </c>
      <c r="G26" s="61">
        <f t="shared" si="1"/>
        <v>54</v>
      </c>
      <c r="H26" s="60">
        <f>VLOOKUP($A26,'Return Data'!$B$7:$R$2292,12,0)</f>
        <v>-1.0385</v>
      </c>
      <c r="I26" s="61">
        <f t="shared" si="2"/>
        <v>55</v>
      </c>
      <c r="J26" s="60">
        <f>VLOOKUP($A26,'Return Data'!$B$7:$R$2292,13,0)</f>
        <v>-6.9757999999999996</v>
      </c>
      <c r="K26" s="61">
        <f t="shared" si="3"/>
        <v>55</v>
      </c>
      <c r="L26" s="60">
        <f>VLOOKUP($A26,'Return Data'!$B$7:$R$2292,17,0)</f>
        <v>19.218900000000001</v>
      </c>
      <c r="M26" s="61">
        <f t="shared" si="4"/>
        <v>48</v>
      </c>
      <c r="N26" s="60">
        <f>VLOOKUP($A26,'Return Data'!$B$7:$R$2292,14,0)</f>
        <v>15.986599999999999</v>
      </c>
      <c r="O26" s="61">
        <f t="shared" si="5"/>
        <v>39</v>
      </c>
      <c r="P26" s="60">
        <f>VLOOKUP($A26,'Return Data'!$B$7:$R$2292,15,0)</f>
        <v>12.490500000000001</v>
      </c>
      <c r="Q26" s="61">
        <f>RANK(P26,P$8:P$63,0)</f>
        <v>19</v>
      </c>
      <c r="R26" s="60">
        <f>VLOOKUP($A26,'Return Data'!$B$7:$R$2292,16,0)</f>
        <v>16.7913</v>
      </c>
      <c r="S26" s="62">
        <f t="shared" si="6"/>
        <v>13</v>
      </c>
    </row>
    <row r="27" spans="1:19" x14ac:dyDescent="0.3">
      <c r="A27" s="58" t="s">
        <v>185</v>
      </c>
      <c r="B27" s="59">
        <f>VLOOKUP($A27,'Return Data'!$B$7:$R$2292,3,0)</f>
        <v>44881</v>
      </c>
      <c r="C27" s="60">
        <f>VLOOKUP($A27,'Return Data'!$B$7:$R$2292,4,0)</f>
        <v>15.502700000000001</v>
      </c>
      <c r="D27" s="60">
        <f>VLOOKUP($A27,'Return Data'!$B$7:$R$2292,10,0)</f>
        <v>4.9991000000000003</v>
      </c>
      <c r="E27" s="61">
        <f t="shared" si="0"/>
        <v>6</v>
      </c>
      <c r="F27" s="60">
        <f>VLOOKUP($A27,'Return Data'!$B$7:$R$2292,11,0)</f>
        <v>19.887899999999998</v>
      </c>
      <c r="G27" s="61">
        <f t="shared" si="1"/>
        <v>7</v>
      </c>
      <c r="H27" s="60">
        <f>VLOOKUP($A27,'Return Data'!$B$7:$R$2292,12,0)</f>
        <v>8.5684000000000005</v>
      </c>
      <c r="I27" s="61">
        <f t="shared" si="2"/>
        <v>19</v>
      </c>
      <c r="J27" s="60">
        <f>VLOOKUP($A27,'Return Data'!$B$7:$R$2292,13,0)</f>
        <v>-2.1461000000000001</v>
      </c>
      <c r="K27" s="61">
        <f t="shared" si="3"/>
        <v>46</v>
      </c>
      <c r="L27" s="60">
        <f>VLOOKUP($A27,'Return Data'!$B$7:$R$2292,17,0)</f>
        <v>19.183199999999999</v>
      </c>
      <c r="M27" s="61">
        <f t="shared" si="4"/>
        <v>50</v>
      </c>
      <c r="N27" s="60"/>
      <c r="O27" s="61"/>
      <c r="P27" s="60"/>
      <c r="Q27" s="61"/>
      <c r="R27" s="60">
        <f>VLOOKUP($A27,'Return Data'!$B$7:$R$2292,16,0)</f>
        <v>15.286</v>
      </c>
      <c r="S27" s="62">
        <f t="shared" si="6"/>
        <v>27</v>
      </c>
    </row>
    <row r="28" spans="1:19" x14ac:dyDescent="0.3">
      <c r="A28" s="58" t="s">
        <v>186</v>
      </c>
      <c r="B28" s="59">
        <f>VLOOKUP($A28,'Return Data'!$B$7:$R$2292,3,0)</f>
        <v>44881</v>
      </c>
      <c r="C28" s="60">
        <f>VLOOKUP($A28,'Return Data'!$B$7:$R$2292,4,0)</f>
        <v>32.264099999999999</v>
      </c>
      <c r="D28" s="60">
        <f>VLOOKUP($A28,'Return Data'!$B$7:$R$2292,10,0)</f>
        <v>2.7250999999999999</v>
      </c>
      <c r="E28" s="61">
        <f t="shared" si="0"/>
        <v>32</v>
      </c>
      <c r="F28" s="60">
        <f>VLOOKUP($A28,'Return Data'!$B$7:$R$2292,11,0)</f>
        <v>15.7407</v>
      </c>
      <c r="G28" s="61">
        <f t="shared" si="1"/>
        <v>36</v>
      </c>
      <c r="H28" s="60">
        <f>VLOOKUP($A28,'Return Data'!$B$7:$R$2292,12,0)</f>
        <v>4.3132999999999999</v>
      </c>
      <c r="I28" s="61">
        <f t="shared" si="2"/>
        <v>43</v>
      </c>
      <c r="J28" s="60">
        <f>VLOOKUP($A28,'Return Data'!$B$7:$R$2292,13,0)</f>
        <v>-2.883</v>
      </c>
      <c r="K28" s="61">
        <f t="shared" si="3"/>
        <v>48</v>
      </c>
      <c r="L28" s="60">
        <f>VLOOKUP($A28,'Return Data'!$B$7:$R$2292,17,0)</f>
        <v>22.855699999999999</v>
      </c>
      <c r="M28" s="61">
        <f t="shared" si="4"/>
        <v>40</v>
      </c>
      <c r="N28" s="60">
        <f>VLOOKUP($A28,'Return Data'!$B$7:$R$2292,14,0)</f>
        <v>17.89</v>
      </c>
      <c r="O28" s="61">
        <f t="shared" ref="O28:O36" si="8">RANK(N28,N$8:N$63,0)</f>
        <v>35</v>
      </c>
      <c r="P28" s="60">
        <f>VLOOKUP($A28,'Return Data'!$B$7:$R$2292,15,0)</f>
        <v>13.4291</v>
      </c>
      <c r="Q28" s="61">
        <f t="shared" ref="Q28:Q36" si="9">RANK(P28,P$8:P$63,0)</f>
        <v>16</v>
      </c>
      <c r="R28" s="60">
        <f>VLOOKUP($A28,'Return Data'!$B$7:$R$2292,16,0)</f>
        <v>16.483000000000001</v>
      </c>
      <c r="S28" s="62">
        <f t="shared" si="6"/>
        <v>15</v>
      </c>
    </row>
    <row r="29" spans="1:19" x14ac:dyDescent="0.3">
      <c r="A29" s="58" t="s">
        <v>187</v>
      </c>
      <c r="B29" s="59">
        <f>VLOOKUP($A29,'Return Data'!$B$7:$R$2292,3,0)</f>
        <v>44881</v>
      </c>
      <c r="C29" s="60">
        <f>VLOOKUP($A29,'Return Data'!$B$7:$R$2292,4,0)</f>
        <v>86.82</v>
      </c>
      <c r="D29" s="60">
        <f>VLOOKUP($A29,'Return Data'!$B$7:$R$2292,10,0)</f>
        <v>4.1919000000000004</v>
      </c>
      <c r="E29" s="61">
        <f t="shared" si="0"/>
        <v>11</v>
      </c>
      <c r="F29" s="60">
        <f>VLOOKUP($A29,'Return Data'!$B$7:$R$2292,11,0)</f>
        <v>17.5913</v>
      </c>
      <c r="G29" s="61">
        <f t="shared" si="1"/>
        <v>20</v>
      </c>
      <c r="H29" s="60">
        <f>VLOOKUP($A29,'Return Data'!$B$7:$R$2292,12,0)</f>
        <v>8.8637999999999995</v>
      </c>
      <c r="I29" s="61">
        <f t="shared" si="2"/>
        <v>17</v>
      </c>
      <c r="J29" s="60">
        <f>VLOOKUP($A29,'Return Data'!$B$7:$R$2292,13,0)</f>
        <v>4.4124999999999996</v>
      </c>
      <c r="K29" s="61">
        <f t="shared" si="3"/>
        <v>17</v>
      </c>
      <c r="L29" s="60">
        <f>VLOOKUP($A29,'Return Data'!$B$7:$R$2292,17,0)</f>
        <v>26.357299999999999</v>
      </c>
      <c r="M29" s="61">
        <f t="shared" si="4"/>
        <v>22</v>
      </c>
      <c r="N29" s="60">
        <f>VLOOKUP($A29,'Return Data'!$B$7:$R$2292,14,0)</f>
        <v>20.323</v>
      </c>
      <c r="O29" s="61">
        <f t="shared" si="8"/>
        <v>21</v>
      </c>
      <c r="P29" s="60">
        <f>VLOOKUP($A29,'Return Data'!$B$7:$R$2292,15,0)</f>
        <v>14.430199999999999</v>
      </c>
      <c r="Q29" s="61">
        <f t="shared" si="9"/>
        <v>8</v>
      </c>
      <c r="R29" s="60">
        <f>VLOOKUP($A29,'Return Data'!$B$7:$R$2292,16,0)</f>
        <v>15.8337</v>
      </c>
      <c r="S29" s="62">
        <f t="shared" si="6"/>
        <v>19</v>
      </c>
    </row>
    <row r="30" spans="1:19" x14ac:dyDescent="0.3">
      <c r="A30" s="58" t="s">
        <v>188</v>
      </c>
      <c r="B30" s="59">
        <f>VLOOKUP($A30,'Return Data'!$B$7:$R$2292,3,0)</f>
        <v>44881</v>
      </c>
      <c r="C30" s="60">
        <f>VLOOKUP($A30,'Return Data'!$B$7:$R$2292,4,0)</f>
        <v>85.977000000000004</v>
      </c>
      <c r="D30" s="60">
        <f>VLOOKUP($A30,'Return Data'!$B$7:$R$2292,10,0)</f>
        <v>1.7624</v>
      </c>
      <c r="E30" s="61">
        <f t="shared" si="0"/>
        <v>46</v>
      </c>
      <c r="F30" s="60">
        <f>VLOOKUP($A30,'Return Data'!$B$7:$R$2292,11,0)</f>
        <v>16.144300000000001</v>
      </c>
      <c r="G30" s="61">
        <f t="shared" si="1"/>
        <v>33</v>
      </c>
      <c r="H30" s="60">
        <f>VLOOKUP($A30,'Return Data'!$B$7:$R$2292,12,0)</f>
        <v>3.8508</v>
      </c>
      <c r="I30" s="61">
        <f t="shared" si="2"/>
        <v>47</v>
      </c>
      <c r="J30" s="60">
        <f>VLOOKUP($A30,'Return Data'!$B$7:$R$2292,13,0)</f>
        <v>-1.4353</v>
      </c>
      <c r="K30" s="61">
        <f t="shared" si="3"/>
        <v>44</v>
      </c>
      <c r="L30" s="60">
        <f>VLOOKUP($A30,'Return Data'!$B$7:$R$2292,17,0)</f>
        <v>19.1873</v>
      </c>
      <c r="M30" s="61">
        <f t="shared" si="4"/>
        <v>49</v>
      </c>
      <c r="N30" s="60">
        <f>VLOOKUP($A30,'Return Data'!$B$7:$R$2292,14,0)</f>
        <v>14.821099999999999</v>
      </c>
      <c r="O30" s="61">
        <f t="shared" si="8"/>
        <v>47</v>
      </c>
      <c r="P30" s="60">
        <f>VLOOKUP($A30,'Return Data'!$B$7:$R$2292,15,0)</f>
        <v>8.8632000000000009</v>
      </c>
      <c r="Q30" s="61">
        <f t="shared" si="9"/>
        <v>38</v>
      </c>
      <c r="R30" s="60">
        <f>VLOOKUP($A30,'Return Data'!$B$7:$R$2292,16,0)</f>
        <v>13.954499999999999</v>
      </c>
      <c r="S30" s="62">
        <f t="shared" si="6"/>
        <v>39</v>
      </c>
    </row>
    <row r="31" spans="1:19" x14ac:dyDescent="0.3">
      <c r="A31" s="58" t="s">
        <v>189</v>
      </c>
      <c r="B31" s="59">
        <f>VLOOKUP($A31,'Return Data'!$B$7:$R$2292,3,0)</f>
        <v>44881</v>
      </c>
      <c r="C31" s="60">
        <f>VLOOKUP($A31,'Return Data'!$B$7:$R$2292,4,0)</f>
        <v>110.8986</v>
      </c>
      <c r="D31" s="60">
        <f>VLOOKUP($A31,'Return Data'!$B$7:$R$2292,10,0)</f>
        <v>-0.62350000000000005</v>
      </c>
      <c r="E31" s="61">
        <f t="shared" si="0"/>
        <v>55</v>
      </c>
      <c r="F31" s="60">
        <f>VLOOKUP($A31,'Return Data'!$B$7:$R$2292,11,0)</f>
        <v>12.9528</v>
      </c>
      <c r="G31" s="61">
        <f t="shared" si="1"/>
        <v>55</v>
      </c>
      <c r="H31" s="60">
        <f>VLOOKUP($A31,'Return Data'!$B$7:$R$2292,12,0)</f>
        <v>2.7656999999999998</v>
      </c>
      <c r="I31" s="61">
        <f t="shared" si="2"/>
        <v>51</v>
      </c>
      <c r="J31" s="60">
        <f>VLOOKUP($A31,'Return Data'!$B$7:$R$2292,13,0)</f>
        <v>-2.2759</v>
      </c>
      <c r="K31" s="61">
        <f t="shared" si="3"/>
        <v>47</v>
      </c>
      <c r="L31" s="60">
        <f>VLOOKUP($A31,'Return Data'!$B$7:$R$2292,17,0)</f>
        <v>19.232299999999999</v>
      </c>
      <c r="M31" s="61">
        <f t="shared" si="4"/>
        <v>47</v>
      </c>
      <c r="N31" s="60">
        <f>VLOOKUP($A31,'Return Data'!$B$7:$R$2292,14,0)</f>
        <v>13.0479</v>
      </c>
      <c r="O31" s="61">
        <f t="shared" si="8"/>
        <v>51</v>
      </c>
      <c r="P31" s="60">
        <f>VLOOKUP($A31,'Return Data'!$B$7:$R$2292,15,0)</f>
        <v>11.6571</v>
      </c>
      <c r="Q31" s="61">
        <f t="shared" si="9"/>
        <v>25</v>
      </c>
      <c r="R31" s="60">
        <f>VLOOKUP($A31,'Return Data'!$B$7:$R$2292,16,0)</f>
        <v>14.149699999999999</v>
      </c>
      <c r="S31" s="62">
        <f t="shared" si="6"/>
        <v>38</v>
      </c>
    </row>
    <row r="32" spans="1:19" x14ac:dyDescent="0.3">
      <c r="A32" s="58" t="s">
        <v>431</v>
      </c>
      <c r="B32" s="59">
        <f>VLOOKUP($A32,'Return Data'!$B$7:$R$2292,3,0)</f>
        <v>44881</v>
      </c>
      <c r="C32" s="60">
        <f>VLOOKUP($A32,'Return Data'!$B$7:$R$2292,4,0)</f>
        <v>21.9238</v>
      </c>
      <c r="D32" s="60">
        <f>VLOOKUP($A32,'Return Data'!$B$7:$R$2292,10,0)</f>
        <v>2.077</v>
      </c>
      <c r="E32" s="61">
        <f t="shared" si="0"/>
        <v>43</v>
      </c>
      <c r="F32" s="60">
        <f>VLOOKUP($A32,'Return Data'!$B$7:$R$2292,11,0)</f>
        <v>17.683199999999999</v>
      </c>
      <c r="G32" s="61">
        <f t="shared" si="1"/>
        <v>16</v>
      </c>
      <c r="H32" s="60">
        <f>VLOOKUP($A32,'Return Data'!$B$7:$R$2292,12,0)</f>
        <v>6.7412999999999998</v>
      </c>
      <c r="I32" s="61">
        <f t="shared" si="2"/>
        <v>30</v>
      </c>
      <c r="J32" s="60">
        <f>VLOOKUP($A32,'Return Data'!$B$7:$R$2292,13,0)</f>
        <v>3.3117999999999999</v>
      </c>
      <c r="K32" s="61">
        <f t="shared" si="3"/>
        <v>25</v>
      </c>
      <c r="L32" s="60">
        <f>VLOOKUP($A32,'Return Data'!$B$7:$R$2292,17,0)</f>
        <v>28.691500000000001</v>
      </c>
      <c r="M32" s="61">
        <f t="shared" si="4"/>
        <v>16</v>
      </c>
      <c r="N32" s="60">
        <f>VLOOKUP($A32,'Return Data'!$B$7:$R$2292,14,0)</f>
        <v>20.299199999999999</v>
      </c>
      <c r="O32" s="61">
        <f t="shared" si="8"/>
        <v>22</v>
      </c>
      <c r="P32" s="60">
        <f>VLOOKUP($A32,'Return Data'!$B$7:$R$2292,15,0)</f>
        <v>12.0229</v>
      </c>
      <c r="Q32" s="61">
        <f t="shared" si="9"/>
        <v>23</v>
      </c>
      <c r="R32" s="60">
        <f>VLOOKUP($A32,'Return Data'!$B$7:$R$2292,16,0)</f>
        <v>13.776199999999999</v>
      </c>
      <c r="S32" s="62">
        <f t="shared" si="6"/>
        <v>41</v>
      </c>
    </row>
    <row r="33" spans="1:19" x14ac:dyDescent="0.3">
      <c r="A33" s="58" t="s">
        <v>191</v>
      </c>
      <c r="B33" s="59">
        <f>VLOOKUP($A33,'Return Data'!$B$7:$R$2292,3,0)</f>
        <v>44881</v>
      </c>
      <c r="C33" s="60">
        <f>VLOOKUP($A33,'Return Data'!$B$7:$R$2292,4,0)</f>
        <v>34.905000000000001</v>
      </c>
      <c r="D33" s="60">
        <f>VLOOKUP($A33,'Return Data'!$B$7:$R$2292,10,0)</f>
        <v>1.6009</v>
      </c>
      <c r="E33" s="61">
        <f t="shared" si="0"/>
        <v>47</v>
      </c>
      <c r="F33" s="60">
        <f>VLOOKUP($A33,'Return Data'!$B$7:$R$2292,11,0)</f>
        <v>13.368399999999999</v>
      </c>
      <c r="G33" s="61">
        <f t="shared" si="1"/>
        <v>53</v>
      </c>
      <c r="H33" s="60">
        <f>VLOOKUP($A33,'Return Data'!$B$7:$R$2292,12,0)</f>
        <v>4.1566999999999998</v>
      </c>
      <c r="I33" s="61">
        <f t="shared" si="2"/>
        <v>44</v>
      </c>
      <c r="J33" s="60">
        <f>VLOOKUP($A33,'Return Data'!$B$7:$R$2292,13,0)</f>
        <v>-0.82399999999999995</v>
      </c>
      <c r="K33" s="61">
        <f t="shared" si="3"/>
        <v>42</v>
      </c>
      <c r="L33" s="60">
        <f>VLOOKUP($A33,'Return Data'!$B$7:$R$2292,17,0)</f>
        <v>23.7958</v>
      </c>
      <c r="M33" s="61">
        <f t="shared" si="4"/>
        <v>37</v>
      </c>
      <c r="N33" s="60">
        <f>VLOOKUP($A33,'Return Data'!$B$7:$R$2292,14,0)</f>
        <v>20.996700000000001</v>
      </c>
      <c r="O33" s="61">
        <f t="shared" si="8"/>
        <v>18</v>
      </c>
      <c r="P33" s="60">
        <f>VLOOKUP($A33,'Return Data'!$B$7:$R$2292,15,0)</f>
        <v>16.039100000000001</v>
      </c>
      <c r="Q33" s="61">
        <f t="shared" si="9"/>
        <v>4</v>
      </c>
      <c r="R33" s="60">
        <f>VLOOKUP($A33,'Return Data'!$B$7:$R$2292,16,0)</f>
        <v>19.8916</v>
      </c>
      <c r="S33" s="62">
        <f t="shared" si="6"/>
        <v>5</v>
      </c>
    </row>
    <row r="34" spans="1:19" x14ac:dyDescent="0.3">
      <c r="A34" s="58" t="s">
        <v>192</v>
      </c>
      <c r="B34" s="59">
        <f>VLOOKUP($A34,'Return Data'!$B$7:$R$2292,3,0)</f>
        <v>44881</v>
      </c>
      <c r="C34" s="60">
        <f>VLOOKUP($A34,'Return Data'!$B$7:$R$2292,4,0)</f>
        <v>30.4116</v>
      </c>
      <c r="D34" s="60">
        <f>VLOOKUP($A34,'Return Data'!$B$7:$R$2292,10,0)</f>
        <v>3.1488999999999998</v>
      </c>
      <c r="E34" s="61">
        <f t="shared" si="0"/>
        <v>23</v>
      </c>
      <c r="F34" s="60">
        <f>VLOOKUP($A34,'Return Data'!$B$7:$R$2292,11,0)</f>
        <v>19.249500000000001</v>
      </c>
      <c r="G34" s="61">
        <f t="shared" si="1"/>
        <v>9</v>
      </c>
      <c r="H34" s="60">
        <f>VLOOKUP($A34,'Return Data'!$B$7:$R$2292,12,0)</f>
        <v>5.125</v>
      </c>
      <c r="I34" s="61">
        <f t="shared" si="2"/>
        <v>42</v>
      </c>
      <c r="J34" s="60">
        <f>VLOOKUP($A34,'Return Data'!$B$7:$R$2292,13,0)</f>
        <v>-0.71040000000000003</v>
      </c>
      <c r="K34" s="61">
        <f t="shared" si="3"/>
        <v>41</v>
      </c>
      <c r="L34" s="60">
        <f>VLOOKUP($A34,'Return Data'!$B$7:$R$2292,17,0)</f>
        <v>23.443899999999999</v>
      </c>
      <c r="M34" s="61">
        <f t="shared" si="4"/>
        <v>38</v>
      </c>
      <c r="N34" s="60">
        <f>VLOOKUP($A34,'Return Data'!$B$7:$R$2292,14,0)</f>
        <v>15.3569</v>
      </c>
      <c r="O34" s="61">
        <f t="shared" si="8"/>
        <v>43</v>
      </c>
      <c r="P34" s="60">
        <f>VLOOKUP($A34,'Return Data'!$B$7:$R$2292,15,0)</f>
        <v>11.9597</v>
      </c>
      <c r="Q34" s="61">
        <f t="shared" si="9"/>
        <v>24</v>
      </c>
      <c r="R34" s="60">
        <f>VLOOKUP($A34,'Return Data'!$B$7:$R$2292,16,0)</f>
        <v>15.2744</v>
      </c>
      <c r="S34" s="62">
        <f t="shared" si="6"/>
        <v>29</v>
      </c>
    </row>
    <row r="35" spans="1:19" x14ac:dyDescent="0.3">
      <c r="A35" s="76" t="s">
        <v>1949</v>
      </c>
      <c r="B35" s="59">
        <f>VLOOKUP($A35,'Return Data'!$B$7:$R$2292,3,0)</f>
        <v>44881</v>
      </c>
      <c r="C35" s="60">
        <f>VLOOKUP($A35,'Return Data'!$B$7:$R$2292,4,0)</f>
        <v>23.373000000000001</v>
      </c>
      <c r="D35" s="60">
        <f>VLOOKUP($A35,'Return Data'!$B$7:$R$2292,10,0)</f>
        <v>2.2383000000000002</v>
      </c>
      <c r="E35" s="61">
        <f t="shared" si="0"/>
        <v>41</v>
      </c>
      <c r="F35" s="60">
        <f>VLOOKUP($A35,'Return Data'!$B$7:$R$2292,11,0)</f>
        <v>15.0093</v>
      </c>
      <c r="G35" s="61">
        <f t="shared" si="1"/>
        <v>46</v>
      </c>
      <c r="H35" s="60">
        <f>VLOOKUP($A35,'Return Data'!$B$7:$R$2292,12,0)</f>
        <v>3.6920000000000002</v>
      </c>
      <c r="I35" s="61">
        <f t="shared" si="2"/>
        <v>48</v>
      </c>
      <c r="J35" s="60">
        <f>VLOOKUP($A35,'Return Data'!$B$7:$R$2292,13,0)</f>
        <v>-2.0419</v>
      </c>
      <c r="K35" s="61">
        <f t="shared" si="3"/>
        <v>45</v>
      </c>
      <c r="L35" s="60">
        <f>VLOOKUP($A35,'Return Data'!$B$7:$R$2292,17,0)</f>
        <v>20.140899999999998</v>
      </c>
      <c r="M35" s="61">
        <f t="shared" si="4"/>
        <v>45</v>
      </c>
      <c r="N35" s="60">
        <f>VLOOKUP($A35,'Return Data'!$B$7:$R$2292,14,0)</f>
        <v>14.3688</v>
      </c>
      <c r="O35" s="61">
        <f t="shared" si="8"/>
        <v>49</v>
      </c>
      <c r="P35" s="60">
        <f>VLOOKUP($A35,'Return Data'!$B$7:$R$2292,15,0)</f>
        <v>10.34</v>
      </c>
      <c r="Q35" s="61">
        <f t="shared" si="9"/>
        <v>31</v>
      </c>
      <c r="R35" s="60">
        <f>VLOOKUP($A35,'Return Data'!$B$7:$R$2292,16,0)</f>
        <v>13.123799999999999</v>
      </c>
      <c r="S35" s="62">
        <f t="shared" si="6"/>
        <v>46</v>
      </c>
    </row>
    <row r="36" spans="1:19" x14ac:dyDescent="0.3">
      <c r="A36" s="58" t="s">
        <v>193</v>
      </c>
      <c r="B36" s="59">
        <f>VLOOKUP($A36,'Return Data'!$B$7:$R$2292,3,0)</f>
        <v>44881</v>
      </c>
      <c r="C36" s="60">
        <f>VLOOKUP($A36,'Return Data'!$B$7:$R$2292,4,0)</f>
        <v>88.322100000000006</v>
      </c>
      <c r="D36" s="60">
        <f>VLOOKUP($A36,'Return Data'!$B$7:$R$2292,10,0)</f>
        <v>3.0806</v>
      </c>
      <c r="E36" s="61">
        <f t="shared" si="0"/>
        <v>24</v>
      </c>
      <c r="F36" s="60">
        <f>VLOOKUP($A36,'Return Data'!$B$7:$R$2292,11,0)</f>
        <v>17.325900000000001</v>
      </c>
      <c r="G36" s="61">
        <f t="shared" si="1"/>
        <v>25</v>
      </c>
      <c r="H36" s="60">
        <f>VLOOKUP($A36,'Return Data'!$B$7:$R$2292,12,0)</f>
        <v>7.6040000000000001</v>
      </c>
      <c r="I36" s="61">
        <f t="shared" si="2"/>
        <v>26</v>
      </c>
      <c r="J36" s="60">
        <f>VLOOKUP($A36,'Return Data'!$B$7:$R$2292,13,0)</f>
        <v>3.5733999999999999</v>
      </c>
      <c r="K36" s="61">
        <f t="shared" si="3"/>
        <v>22</v>
      </c>
      <c r="L36" s="60">
        <f>VLOOKUP($A36,'Return Data'!$B$7:$R$2292,17,0)</f>
        <v>28.839400000000001</v>
      </c>
      <c r="M36" s="61">
        <f t="shared" si="4"/>
        <v>15</v>
      </c>
      <c r="N36" s="60">
        <f>VLOOKUP($A36,'Return Data'!$B$7:$R$2292,14,0)</f>
        <v>15.8689</v>
      </c>
      <c r="O36" s="61">
        <f t="shared" si="8"/>
        <v>42</v>
      </c>
      <c r="P36" s="60">
        <f>VLOOKUP($A36,'Return Data'!$B$7:$R$2292,15,0)</f>
        <v>5.3254999999999999</v>
      </c>
      <c r="Q36" s="61">
        <f t="shared" si="9"/>
        <v>41</v>
      </c>
      <c r="R36" s="60">
        <f>VLOOKUP($A36,'Return Data'!$B$7:$R$2292,16,0)</f>
        <v>13.7212</v>
      </c>
      <c r="S36" s="62">
        <f t="shared" si="6"/>
        <v>42</v>
      </c>
    </row>
    <row r="37" spans="1:19" x14ac:dyDescent="0.3">
      <c r="A37" s="58" t="s">
        <v>194</v>
      </c>
      <c r="B37" s="59">
        <f>VLOOKUP($A37,'Return Data'!$B$7:$R$2292,3,0)</f>
        <v>44881</v>
      </c>
      <c r="C37" s="60">
        <f>VLOOKUP($A37,'Return Data'!$B$7:$R$2292,4,0)</f>
        <v>21.338100000000001</v>
      </c>
      <c r="D37" s="60">
        <f>VLOOKUP($A37,'Return Data'!$B$7:$R$2292,10,0)</f>
        <v>7.1416000000000004</v>
      </c>
      <c r="E37" s="61">
        <f t="shared" si="0"/>
        <v>2</v>
      </c>
      <c r="F37" s="60">
        <f>VLOOKUP($A37,'Return Data'!$B$7:$R$2292,11,0)</f>
        <v>17.672899999999998</v>
      </c>
      <c r="G37" s="61">
        <f t="shared" si="1"/>
        <v>17</v>
      </c>
      <c r="H37" s="60">
        <f>VLOOKUP($A37,'Return Data'!$B$7:$R$2292,12,0)</f>
        <v>10.2232</v>
      </c>
      <c r="I37" s="61">
        <f t="shared" si="2"/>
        <v>13</v>
      </c>
      <c r="J37" s="60">
        <f>VLOOKUP($A37,'Return Data'!$B$7:$R$2292,13,0)</f>
        <v>9.1614000000000004</v>
      </c>
      <c r="K37" s="61">
        <f t="shared" si="3"/>
        <v>5</v>
      </c>
      <c r="L37" s="60">
        <f>VLOOKUP($A37,'Return Data'!$B$7:$R$2292,17,0)</f>
        <v>27.828900000000001</v>
      </c>
      <c r="M37" s="61">
        <f t="shared" si="4"/>
        <v>18</v>
      </c>
      <c r="N37" s="60"/>
      <c r="O37" s="61"/>
      <c r="P37" s="60"/>
      <c r="Q37" s="61"/>
      <c r="R37" s="60">
        <f>VLOOKUP($A37,'Return Data'!$B$7:$R$2292,16,0)</f>
        <v>25.663399999999999</v>
      </c>
      <c r="S37" s="62">
        <f t="shared" si="6"/>
        <v>1</v>
      </c>
    </row>
    <row r="38" spans="1:19" x14ac:dyDescent="0.3">
      <c r="A38" s="58" t="s">
        <v>1924</v>
      </c>
      <c r="B38" s="59">
        <f>VLOOKUP($A38,'Return Data'!$B$7:$R$2292,3,0)</f>
        <v>44881</v>
      </c>
      <c r="C38" s="60">
        <f>VLOOKUP($A38,'Return Data'!$B$7:$R$2292,4,0)</f>
        <v>27.31</v>
      </c>
      <c r="D38" s="60">
        <f>VLOOKUP($A38,'Return Data'!$B$7:$R$2292,10,0)</f>
        <v>3.722</v>
      </c>
      <c r="E38" s="61">
        <f t="shared" si="0"/>
        <v>15</v>
      </c>
      <c r="F38" s="60">
        <f>VLOOKUP($A38,'Return Data'!$B$7:$R$2292,11,0)</f>
        <v>15.3294</v>
      </c>
      <c r="G38" s="61">
        <f t="shared" si="1"/>
        <v>41</v>
      </c>
      <c r="H38" s="60">
        <f>VLOOKUP($A38,'Return Data'!$B$7:$R$2292,12,0)</f>
        <v>6.0171000000000001</v>
      </c>
      <c r="I38" s="61">
        <f t="shared" si="2"/>
        <v>36</v>
      </c>
      <c r="J38" s="60">
        <f>VLOOKUP($A38,'Return Data'!$B$7:$R$2292,13,0)</f>
        <v>4.9981</v>
      </c>
      <c r="K38" s="61">
        <f t="shared" si="3"/>
        <v>14</v>
      </c>
      <c r="L38" s="60">
        <f>VLOOKUP($A38,'Return Data'!$B$7:$R$2292,17,0)</f>
        <v>28.481300000000001</v>
      </c>
      <c r="M38" s="61">
        <f t="shared" si="4"/>
        <v>17</v>
      </c>
      <c r="N38" s="60">
        <f>VLOOKUP($A38,'Return Data'!$B$7:$R$2292,14,0)</f>
        <v>20.8688</v>
      </c>
      <c r="O38" s="61">
        <f t="shared" ref="O38:O63" si="10">RANK(N38,N$8:N$63,0)</f>
        <v>19</v>
      </c>
      <c r="P38" s="60">
        <f>VLOOKUP($A38,'Return Data'!$B$7:$R$2292,15,0)</f>
        <v>14.273400000000001</v>
      </c>
      <c r="Q38" s="61">
        <f t="shared" ref="Q38:Q44" si="11">RANK(P38,P$8:P$63,0)</f>
        <v>10</v>
      </c>
      <c r="R38" s="60">
        <f>VLOOKUP($A38,'Return Data'!$B$7:$R$2292,16,0)</f>
        <v>15.584</v>
      </c>
      <c r="S38" s="62">
        <f t="shared" si="6"/>
        <v>23</v>
      </c>
    </row>
    <row r="39" spans="1:19" x14ac:dyDescent="0.3">
      <c r="A39" s="58" t="s">
        <v>198</v>
      </c>
      <c r="B39" s="59">
        <f>VLOOKUP($A39,'Return Data'!$B$7:$R$2292,3,0)</f>
        <v>44881</v>
      </c>
      <c r="C39" s="60">
        <f>VLOOKUP($A39,'Return Data'!$B$7:$R$2292,4,0)</f>
        <v>271.53820000000002</v>
      </c>
      <c r="D39" s="60">
        <f>VLOOKUP($A39,'Return Data'!$B$7:$R$2292,10,0)</f>
        <v>7.5362999999999998</v>
      </c>
      <c r="E39" s="61">
        <f t="shared" si="0"/>
        <v>1</v>
      </c>
      <c r="F39" s="60">
        <f>VLOOKUP($A39,'Return Data'!$B$7:$R$2292,11,0)</f>
        <v>21.937999999999999</v>
      </c>
      <c r="G39" s="61">
        <f t="shared" si="1"/>
        <v>2</v>
      </c>
      <c r="H39" s="60">
        <f>VLOOKUP($A39,'Return Data'!$B$7:$R$2292,12,0)</f>
        <v>14.4262</v>
      </c>
      <c r="I39" s="61">
        <f t="shared" si="2"/>
        <v>2</v>
      </c>
      <c r="J39" s="60">
        <f>VLOOKUP($A39,'Return Data'!$B$7:$R$2292,13,0)</f>
        <v>12.084899999999999</v>
      </c>
      <c r="K39" s="61">
        <f t="shared" si="3"/>
        <v>1</v>
      </c>
      <c r="L39" s="60">
        <f>VLOOKUP($A39,'Return Data'!$B$7:$R$2292,17,0)</f>
        <v>47.234999999999999</v>
      </c>
      <c r="M39" s="61">
        <f t="shared" si="4"/>
        <v>7</v>
      </c>
      <c r="N39" s="60">
        <f>VLOOKUP($A39,'Return Data'!$B$7:$R$2292,14,0)</f>
        <v>39.944699999999997</v>
      </c>
      <c r="O39" s="61">
        <f t="shared" si="10"/>
        <v>1</v>
      </c>
      <c r="P39" s="60">
        <f>VLOOKUP($A39,'Return Data'!$B$7:$R$2292,15,0)</f>
        <v>24.2224</v>
      </c>
      <c r="Q39" s="61">
        <f t="shared" si="11"/>
        <v>1</v>
      </c>
      <c r="R39" s="60">
        <f>VLOOKUP($A39,'Return Data'!$B$7:$R$2292,16,0)</f>
        <v>21.695900000000002</v>
      </c>
      <c r="S39" s="62">
        <f t="shared" si="6"/>
        <v>4</v>
      </c>
    </row>
    <row r="40" spans="1:19" x14ac:dyDescent="0.3">
      <c r="A40" s="58" t="s">
        <v>199</v>
      </c>
      <c r="B40" s="59">
        <f>VLOOKUP($A40,'Return Data'!$B$7:$R$2292,3,0)</f>
        <v>44881</v>
      </c>
      <c r="C40" s="60">
        <f>VLOOKUP($A40,'Return Data'!$B$7:$R$2292,4,0)</f>
        <v>82.03</v>
      </c>
      <c r="D40" s="60">
        <f>VLOOKUP($A40,'Return Data'!$B$7:$R$2292,10,0)</f>
        <v>2.6015999999999999</v>
      </c>
      <c r="E40" s="61">
        <f t="shared" ref="E40:E63" si="12">RANK(D40,D$8:D$63,0)</f>
        <v>34</v>
      </c>
      <c r="F40" s="60">
        <f>VLOOKUP($A40,'Return Data'!$B$7:$R$2292,11,0)</f>
        <v>14.535</v>
      </c>
      <c r="G40" s="61">
        <f t="shared" ref="G40:G63" si="13">RANK(F40,F$8:F$63,0)</f>
        <v>47</v>
      </c>
      <c r="H40" s="60">
        <f>VLOOKUP($A40,'Return Data'!$B$7:$R$2292,12,0)</f>
        <v>8.5914999999999999</v>
      </c>
      <c r="I40" s="61">
        <f t="shared" ref="I40:I63" si="14">RANK(H40,H$8:H$63,0)</f>
        <v>18</v>
      </c>
      <c r="J40" s="60">
        <f>VLOOKUP($A40,'Return Data'!$B$7:$R$2292,13,0)</f>
        <v>2.6657999999999999</v>
      </c>
      <c r="K40" s="61">
        <f t="shared" ref="K40:K63" si="15">RANK(J40,J$8:J$63,0)</f>
        <v>29</v>
      </c>
      <c r="L40" s="60">
        <f>VLOOKUP($A40,'Return Data'!$B$7:$R$2292,17,0)</f>
        <v>21.8049</v>
      </c>
      <c r="M40" s="61">
        <f t="shared" ref="M40:M63" si="16">RANK(L40,L$8:L$63,0)</f>
        <v>43</v>
      </c>
      <c r="N40" s="60">
        <f>VLOOKUP($A40,'Return Data'!$B$7:$R$2292,14,0)</f>
        <v>15.9049</v>
      </c>
      <c r="O40" s="61">
        <f t="shared" si="10"/>
        <v>40</v>
      </c>
      <c r="P40" s="60">
        <f>VLOOKUP($A40,'Return Data'!$B$7:$R$2292,15,0)</f>
        <v>9.5272000000000006</v>
      </c>
      <c r="Q40" s="61">
        <f t="shared" si="11"/>
        <v>35</v>
      </c>
      <c r="R40" s="60">
        <f>VLOOKUP($A40,'Return Data'!$B$7:$R$2292,16,0)</f>
        <v>16.337900000000001</v>
      </c>
      <c r="S40" s="62">
        <f t="shared" ref="S40:S63" si="17">RANK(R40,R$8:R$63,0)</f>
        <v>16</v>
      </c>
    </row>
    <row r="41" spans="1:19" x14ac:dyDescent="0.3">
      <c r="A41" s="58" t="s">
        <v>370</v>
      </c>
      <c r="B41" s="59">
        <f>VLOOKUP($A41,'Return Data'!$B$7:$R$2292,3,0)</f>
        <v>44881</v>
      </c>
      <c r="C41" s="60">
        <f>VLOOKUP($A41,'Return Data'!$B$7:$R$2292,4,0)</f>
        <v>253.62260000000001</v>
      </c>
      <c r="D41" s="60">
        <f>VLOOKUP($A41,'Return Data'!$B$7:$R$2292,10,0)</f>
        <v>4.3476999999999997</v>
      </c>
      <c r="E41" s="61">
        <f t="shared" si="12"/>
        <v>9</v>
      </c>
      <c r="F41" s="60">
        <f>VLOOKUP($A41,'Return Data'!$B$7:$R$2292,11,0)</f>
        <v>18.374500000000001</v>
      </c>
      <c r="G41" s="61">
        <f t="shared" si="13"/>
        <v>13</v>
      </c>
      <c r="H41" s="60">
        <f>VLOOKUP($A41,'Return Data'!$B$7:$R$2292,12,0)</f>
        <v>9.8847000000000005</v>
      </c>
      <c r="I41" s="61">
        <f t="shared" si="14"/>
        <v>14</v>
      </c>
      <c r="J41" s="60">
        <f>VLOOKUP($A41,'Return Data'!$B$7:$R$2292,13,0)</f>
        <v>2.8075000000000001</v>
      </c>
      <c r="K41" s="61">
        <f t="shared" si="15"/>
        <v>28</v>
      </c>
      <c r="L41" s="60">
        <f>VLOOKUP($A41,'Return Data'!$B$7:$R$2292,17,0)</f>
        <v>26.357900000000001</v>
      </c>
      <c r="M41" s="61">
        <f t="shared" si="16"/>
        <v>21</v>
      </c>
      <c r="N41" s="60">
        <f>VLOOKUP($A41,'Return Data'!$B$7:$R$2292,14,0)</f>
        <v>19.2988</v>
      </c>
      <c r="O41" s="61">
        <f t="shared" si="10"/>
        <v>27</v>
      </c>
      <c r="P41" s="60">
        <f>VLOOKUP($A41,'Return Data'!$B$7:$R$2292,15,0)</f>
        <v>11.377700000000001</v>
      </c>
      <c r="Q41" s="61">
        <f t="shared" si="11"/>
        <v>27</v>
      </c>
      <c r="R41" s="60">
        <f>VLOOKUP($A41,'Return Data'!$B$7:$R$2292,16,0)</f>
        <v>14.327500000000001</v>
      </c>
      <c r="S41" s="62">
        <f t="shared" si="17"/>
        <v>34</v>
      </c>
    </row>
    <row r="42" spans="1:19" x14ac:dyDescent="0.3">
      <c r="A42" s="58" t="s">
        <v>201</v>
      </c>
      <c r="B42" s="59">
        <f>VLOOKUP($A42,'Return Data'!$B$7:$R$2292,3,0)</f>
        <v>44881</v>
      </c>
      <c r="C42" s="60">
        <f>VLOOKUP($A42,'Return Data'!$B$7:$R$2292,4,0)</f>
        <v>28.456499999999998</v>
      </c>
      <c r="D42" s="60">
        <f>VLOOKUP($A42,'Return Data'!$B$7:$R$2292,10,0)</f>
        <v>4.3704999999999998</v>
      </c>
      <c r="E42" s="61">
        <f t="shared" si="12"/>
        <v>8</v>
      </c>
      <c r="F42" s="60">
        <f>VLOOKUP($A42,'Return Data'!$B$7:$R$2292,11,0)</f>
        <v>21.2804</v>
      </c>
      <c r="G42" s="61">
        <f t="shared" si="13"/>
        <v>4</v>
      </c>
      <c r="H42" s="60">
        <f>VLOOKUP($A42,'Return Data'!$B$7:$R$2292,12,0)</f>
        <v>7.7759</v>
      </c>
      <c r="I42" s="61">
        <f t="shared" si="14"/>
        <v>24</v>
      </c>
      <c r="J42" s="60">
        <f>VLOOKUP($A42,'Return Data'!$B$7:$R$2292,13,0)</f>
        <v>10.236700000000001</v>
      </c>
      <c r="K42" s="61">
        <f t="shared" si="15"/>
        <v>3</v>
      </c>
      <c r="L42" s="60">
        <f>VLOOKUP($A42,'Return Data'!$B$7:$R$2292,17,0)</f>
        <v>34.239600000000003</v>
      </c>
      <c r="M42" s="61">
        <f t="shared" si="16"/>
        <v>11</v>
      </c>
      <c r="N42" s="60">
        <f>VLOOKUP($A42,'Return Data'!$B$7:$R$2292,14,0)</f>
        <v>27.172799999999999</v>
      </c>
      <c r="O42" s="61">
        <f t="shared" si="10"/>
        <v>12</v>
      </c>
      <c r="P42" s="60">
        <f>VLOOKUP($A42,'Return Data'!$B$7:$R$2292,15,0)</f>
        <v>14.2409</v>
      </c>
      <c r="Q42" s="61">
        <f t="shared" si="11"/>
        <v>11</v>
      </c>
      <c r="R42" s="60">
        <f>VLOOKUP($A42,'Return Data'!$B$7:$R$2292,16,0)</f>
        <v>14.4681</v>
      </c>
      <c r="S42" s="62">
        <f t="shared" si="17"/>
        <v>33</v>
      </c>
    </row>
    <row r="43" spans="1:19" x14ac:dyDescent="0.3">
      <c r="A43" s="58" t="s">
        <v>202</v>
      </c>
      <c r="B43" s="59">
        <f>VLOOKUP($A43,'Return Data'!$B$7:$R$2292,3,0)</f>
        <v>44881</v>
      </c>
      <c r="C43" s="60">
        <f>VLOOKUP($A43,'Return Data'!$B$7:$R$2292,4,0)</f>
        <v>29.8035</v>
      </c>
      <c r="D43" s="60">
        <f>VLOOKUP($A43,'Return Data'!$B$7:$R$2292,10,0)</f>
        <v>4.1116000000000001</v>
      </c>
      <c r="E43" s="61">
        <f t="shared" si="12"/>
        <v>12</v>
      </c>
      <c r="F43" s="60">
        <f>VLOOKUP($A43,'Return Data'!$B$7:$R$2292,11,0)</f>
        <v>20.4649</v>
      </c>
      <c r="G43" s="61">
        <f t="shared" si="13"/>
        <v>5</v>
      </c>
      <c r="H43" s="60">
        <f>VLOOKUP($A43,'Return Data'!$B$7:$R$2292,12,0)</f>
        <v>7.0513000000000003</v>
      </c>
      <c r="I43" s="61">
        <f t="shared" si="14"/>
        <v>27</v>
      </c>
      <c r="J43" s="60">
        <f>VLOOKUP($A43,'Return Data'!$B$7:$R$2292,13,0)</f>
        <v>8.8871000000000002</v>
      </c>
      <c r="K43" s="61">
        <f t="shared" si="15"/>
        <v>6</v>
      </c>
      <c r="L43" s="60">
        <f>VLOOKUP($A43,'Return Data'!$B$7:$R$2292,17,0)</f>
        <v>33.1083</v>
      </c>
      <c r="M43" s="61">
        <f t="shared" si="16"/>
        <v>13</v>
      </c>
      <c r="N43" s="60">
        <f>VLOOKUP($A43,'Return Data'!$B$7:$R$2292,14,0)</f>
        <v>27.663900000000002</v>
      </c>
      <c r="O43" s="61">
        <f t="shared" si="10"/>
        <v>11</v>
      </c>
      <c r="P43" s="60">
        <f>VLOOKUP($A43,'Return Data'!$B$7:$R$2292,15,0)</f>
        <v>14.810600000000001</v>
      </c>
      <c r="Q43" s="61">
        <f t="shared" si="11"/>
        <v>7</v>
      </c>
      <c r="R43" s="60">
        <f>VLOOKUP($A43,'Return Data'!$B$7:$R$2292,16,0)</f>
        <v>15.3445</v>
      </c>
      <c r="S43" s="62">
        <f t="shared" si="17"/>
        <v>26</v>
      </c>
    </row>
    <row r="44" spans="1:19" x14ac:dyDescent="0.3">
      <c r="A44" s="58" t="s">
        <v>203</v>
      </c>
      <c r="B44" s="59">
        <f>VLOOKUP($A44,'Return Data'!$B$7:$R$2292,3,0)</f>
        <v>44881</v>
      </c>
      <c r="C44" s="60">
        <f>VLOOKUP($A44,'Return Data'!$B$7:$R$2292,4,0)</f>
        <v>30.026499999999999</v>
      </c>
      <c r="D44" s="60">
        <f>VLOOKUP($A44,'Return Data'!$B$7:$R$2292,10,0)</f>
        <v>4.4465000000000003</v>
      </c>
      <c r="E44" s="61">
        <f t="shared" si="12"/>
        <v>7</v>
      </c>
      <c r="F44" s="60">
        <f>VLOOKUP($A44,'Return Data'!$B$7:$R$2292,11,0)</f>
        <v>21.514600000000002</v>
      </c>
      <c r="G44" s="61">
        <f t="shared" si="13"/>
        <v>3</v>
      </c>
      <c r="H44" s="60">
        <f>VLOOKUP($A44,'Return Data'!$B$7:$R$2292,12,0)</f>
        <v>8.3625000000000007</v>
      </c>
      <c r="I44" s="61">
        <f t="shared" si="14"/>
        <v>22</v>
      </c>
      <c r="J44" s="60">
        <f>VLOOKUP($A44,'Return Data'!$B$7:$R$2292,13,0)</f>
        <v>11.0406</v>
      </c>
      <c r="K44" s="61">
        <f t="shared" si="15"/>
        <v>2</v>
      </c>
      <c r="L44" s="60">
        <f>VLOOKUP($A44,'Return Data'!$B$7:$R$2292,17,0)</f>
        <v>34.900500000000001</v>
      </c>
      <c r="M44" s="61">
        <f t="shared" si="16"/>
        <v>9</v>
      </c>
      <c r="N44" s="60">
        <f>VLOOKUP($A44,'Return Data'!$B$7:$R$2292,14,0)</f>
        <v>28.373000000000001</v>
      </c>
      <c r="O44" s="61">
        <f t="shared" si="10"/>
        <v>10</v>
      </c>
      <c r="P44" s="60">
        <f>VLOOKUP($A44,'Return Data'!$B$7:$R$2292,15,0)</f>
        <v>15.991099999999999</v>
      </c>
      <c r="Q44" s="61">
        <f t="shared" si="11"/>
        <v>5</v>
      </c>
      <c r="R44" s="60">
        <f>VLOOKUP($A44,'Return Data'!$B$7:$R$2292,16,0)</f>
        <v>18.029499999999999</v>
      </c>
      <c r="S44" s="62">
        <f t="shared" si="17"/>
        <v>7</v>
      </c>
    </row>
    <row r="45" spans="1:19" x14ac:dyDescent="0.3">
      <c r="A45" s="58" t="s">
        <v>204</v>
      </c>
      <c r="B45" s="59">
        <f>VLOOKUP($A45,'Return Data'!$B$7:$R$2292,3,0)</f>
        <v>44881</v>
      </c>
      <c r="C45" s="60">
        <f>VLOOKUP($A45,'Return Data'!$B$7:$R$2292,4,0)</f>
        <v>33.221400000000003</v>
      </c>
      <c r="D45" s="60">
        <f>VLOOKUP($A45,'Return Data'!$B$7:$R$2292,10,0)</f>
        <v>3.2978000000000001</v>
      </c>
      <c r="E45" s="61">
        <f t="shared" si="12"/>
        <v>20</v>
      </c>
      <c r="F45" s="60">
        <f>VLOOKUP($A45,'Return Data'!$B$7:$R$2292,11,0)</f>
        <v>15.134600000000001</v>
      </c>
      <c r="G45" s="61">
        <f t="shared" si="13"/>
        <v>45</v>
      </c>
      <c r="H45" s="60">
        <f>VLOOKUP($A45,'Return Data'!$B$7:$R$2292,12,0)</f>
        <v>8.5602999999999998</v>
      </c>
      <c r="I45" s="61">
        <f t="shared" si="14"/>
        <v>20</v>
      </c>
      <c r="J45" s="60">
        <f>VLOOKUP($A45,'Return Data'!$B$7:$R$2292,13,0)</f>
        <v>4.4061000000000003</v>
      </c>
      <c r="K45" s="61">
        <f t="shared" si="15"/>
        <v>18</v>
      </c>
      <c r="L45" s="60">
        <f>VLOOKUP($A45,'Return Data'!$B$7:$R$2292,17,0)</f>
        <v>41.486699999999999</v>
      </c>
      <c r="M45" s="61">
        <f t="shared" si="16"/>
        <v>8</v>
      </c>
      <c r="N45" s="60">
        <f>VLOOKUP($A45,'Return Data'!$B$7:$R$2292,14,0)</f>
        <v>32.698999999999998</v>
      </c>
      <c r="O45" s="61">
        <f t="shared" si="10"/>
        <v>3</v>
      </c>
      <c r="P45" s="60"/>
      <c r="Q45" s="61"/>
      <c r="R45" s="60">
        <f>VLOOKUP($A45,'Return Data'!$B$7:$R$2292,16,0)</f>
        <v>23.7562</v>
      </c>
      <c r="S45" s="62">
        <f t="shared" si="17"/>
        <v>3</v>
      </c>
    </row>
    <row r="46" spans="1:19" x14ac:dyDescent="0.3">
      <c r="A46" s="58" t="s">
        <v>205</v>
      </c>
      <c r="B46" s="59">
        <f>VLOOKUP($A46,'Return Data'!$B$7:$R$2292,3,0)</f>
        <v>44881</v>
      </c>
      <c r="C46" s="60">
        <f>VLOOKUP($A46,'Return Data'!$B$7:$R$2292,4,0)</f>
        <v>17.78</v>
      </c>
      <c r="D46" s="60">
        <f>VLOOKUP($A46,'Return Data'!$B$7:$R$2292,10,0)</f>
        <v>3.5636000000000001</v>
      </c>
      <c r="E46" s="61">
        <f t="shared" si="12"/>
        <v>17</v>
      </c>
      <c r="F46" s="60">
        <f>VLOOKUP($A46,'Return Data'!$B$7:$R$2292,11,0)</f>
        <v>14.2784</v>
      </c>
      <c r="G46" s="61">
        <f t="shared" si="13"/>
        <v>49</v>
      </c>
      <c r="H46" s="60">
        <f>VLOOKUP($A46,'Return Data'!$B$7:$R$2292,12,0)</f>
        <v>6.3205999999999998</v>
      </c>
      <c r="I46" s="61">
        <f t="shared" si="14"/>
        <v>35</v>
      </c>
      <c r="J46" s="60">
        <f>VLOOKUP($A46,'Return Data'!$B$7:$R$2292,13,0)</f>
        <v>2.8852000000000002</v>
      </c>
      <c r="K46" s="61">
        <f t="shared" si="15"/>
        <v>26</v>
      </c>
      <c r="L46" s="60">
        <f>VLOOKUP($A46,'Return Data'!$B$7:$R$2292,17,0)</f>
        <v>24.591799999999999</v>
      </c>
      <c r="M46" s="61">
        <f t="shared" si="16"/>
        <v>33</v>
      </c>
      <c r="N46" s="60">
        <f>VLOOKUP($A46,'Return Data'!$B$7:$R$2292,14,0)</f>
        <v>18.155999999999999</v>
      </c>
      <c r="O46" s="61">
        <f t="shared" si="10"/>
        <v>34</v>
      </c>
      <c r="P46" s="60"/>
      <c r="Q46" s="61"/>
      <c r="R46" s="60">
        <f>VLOOKUP($A46,'Return Data'!$B$7:$R$2292,16,0)</f>
        <v>13.193099999999999</v>
      </c>
      <c r="S46" s="62">
        <f t="shared" si="17"/>
        <v>45</v>
      </c>
    </row>
    <row r="47" spans="1:19" x14ac:dyDescent="0.3">
      <c r="A47" s="58" t="s">
        <v>206</v>
      </c>
      <c r="B47" s="59">
        <f>VLOOKUP($A47,'Return Data'!$B$7:$R$2292,3,0)</f>
        <v>44881</v>
      </c>
      <c r="C47" s="60">
        <f>VLOOKUP($A47,'Return Data'!$B$7:$R$2292,4,0)</f>
        <v>18.811699999999998</v>
      </c>
      <c r="D47" s="60">
        <f>VLOOKUP($A47,'Return Data'!$B$7:$R$2292,10,0)</f>
        <v>2.448</v>
      </c>
      <c r="E47" s="61">
        <f t="shared" si="12"/>
        <v>38</v>
      </c>
      <c r="F47" s="60">
        <f>VLOOKUP($A47,'Return Data'!$B$7:$R$2292,11,0)</f>
        <v>14.3673</v>
      </c>
      <c r="G47" s="61">
        <f t="shared" si="13"/>
        <v>48</v>
      </c>
      <c r="H47" s="60">
        <f>VLOOKUP($A47,'Return Data'!$B$7:$R$2292,12,0)</f>
        <v>5.3912000000000004</v>
      </c>
      <c r="I47" s="61">
        <f t="shared" si="14"/>
        <v>40</v>
      </c>
      <c r="J47" s="60">
        <f>VLOOKUP($A47,'Return Data'!$B$7:$R$2292,13,0)</f>
        <v>0.80159999999999998</v>
      </c>
      <c r="K47" s="61">
        <f t="shared" si="15"/>
        <v>36</v>
      </c>
      <c r="L47" s="60">
        <f>VLOOKUP($A47,'Return Data'!$B$7:$R$2292,17,0)</f>
        <v>23.900700000000001</v>
      </c>
      <c r="M47" s="61">
        <f t="shared" si="16"/>
        <v>36</v>
      </c>
      <c r="N47" s="60">
        <f>VLOOKUP($A47,'Return Data'!$B$7:$R$2292,14,0)</f>
        <v>18.953299999999999</v>
      </c>
      <c r="O47" s="61">
        <f t="shared" si="10"/>
        <v>28</v>
      </c>
      <c r="P47" s="60"/>
      <c r="Q47" s="61"/>
      <c r="R47" s="60">
        <f>VLOOKUP($A47,'Return Data'!$B$7:$R$2292,16,0)</f>
        <v>15.684799999999999</v>
      </c>
      <c r="S47" s="62">
        <f t="shared" si="17"/>
        <v>22</v>
      </c>
    </row>
    <row r="48" spans="1:19" x14ac:dyDescent="0.3">
      <c r="A48" s="58" t="s">
        <v>207</v>
      </c>
      <c r="B48" s="59">
        <f>VLOOKUP($A48,'Return Data'!$B$7:$R$2292,3,0)</f>
        <v>44881</v>
      </c>
      <c r="C48" s="60">
        <f>VLOOKUP($A48,'Return Data'!$B$7:$R$2292,4,0)</f>
        <v>65.870999999999995</v>
      </c>
      <c r="D48" s="60">
        <f>VLOOKUP($A48,'Return Data'!$B$7:$R$2292,10,0)</f>
        <v>2.4397000000000002</v>
      </c>
      <c r="E48" s="61">
        <f t="shared" si="12"/>
        <v>39</v>
      </c>
      <c r="F48" s="60">
        <f>VLOOKUP($A48,'Return Data'!$B$7:$R$2292,11,0)</f>
        <v>16.400200000000002</v>
      </c>
      <c r="G48" s="61">
        <f t="shared" si="13"/>
        <v>32</v>
      </c>
      <c r="H48" s="60">
        <f>VLOOKUP($A48,'Return Data'!$B$7:$R$2292,12,0)</f>
        <v>11.1225</v>
      </c>
      <c r="I48" s="61">
        <f t="shared" si="14"/>
        <v>9</v>
      </c>
      <c r="J48" s="60">
        <f>VLOOKUP($A48,'Return Data'!$B$7:$R$2292,13,0)</f>
        <v>6.9139999999999997</v>
      </c>
      <c r="K48" s="61">
        <f t="shared" si="15"/>
        <v>10</v>
      </c>
      <c r="L48" s="60">
        <f>VLOOKUP($A48,'Return Data'!$B$7:$R$2292,17,0)</f>
        <v>34.4313</v>
      </c>
      <c r="M48" s="61">
        <f t="shared" si="16"/>
        <v>10</v>
      </c>
      <c r="N48" s="60">
        <f>VLOOKUP($A48,'Return Data'!$B$7:$R$2292,14,0)</f>
        <v>32.777700000000003</v>
      </c>
      <c r="O48" s="61">
        <f t="shared" si="10"/>
        <v>2</v>
      </c>
      <c r="P48" s="60">
        <f>VLOOKUP($A48,'Return Data'!$B$7:$R$2292,15,0)</f>
        <v>22.937899999999999</v>
      </c>
      <c r="Q48" s="61">
        <f>RANK(P48,P$8:P$63,0)</f>
        <v>2</v>
      </c>
      <c r="R48" s="60">
        <f>VLOOKUP($A48,'Return Data'!$B$7:$R$2292,16,0)</f>
        <v>24.369599999999998</v>
      </c>
      <c r="S48" s="62">
        <f t="shared" si="17"/>
        <v>2</v>
      </c>
    </row>
    <row r="49" spans="1:19" x14ac:dyDescent="0.3">
      <c r="A49" s="58" t="s">
        <v>208</v>
      </c>
      <c r="B49" s="59">
        <f>VLOOKUP($A49,'Return Data'!$B$7:$R$2292,3,0)</f>
        <v>44881</v>
      </c>
      <c r="C49" s="60">
        <f>VLOOKUP($A49,'Return Data'!$B$7:$R$2292,4,0)</f>
        <v>17.1953</v>
      </c>
      <c r="D49" s="60">
        <f>VLOOKUP($A49,'Return Data'!$B$7:$R$2292,10,0)</f>
        <v>3.254</v>
      </c>
      <c r="E49" s="61">
        <f t="shared" si="12"/>
        <v>21</v>
      </c>
      <c r="F49" s="60">
        <f>VLOOKUP($A49,'Return Data'!$B$7:$R$2292,11,0)</f>
        <v>16.439399999999999</v>
      </c>
      <c r="G49" s="61">
        <f t="shared" si="13"/>
        <v>31</v>
      </c>
      <c r="H49" s="60">
        <f>VLOOKUP($A49,'Return Data'!$B$7:$R$2292,12,0)</f>
        <v>6.5490000000000004</v>
      </c>
      <c r="I49" s="61">
        <f t="shared" si="14"/>
        <v>34</v>
      </c>
      <c r="J49" s="60">
        <f>VLOOKUP($A49,'Return Data'!$B$7:$R$2292,13,0)</f>
        <v>-3.5000000000000001E-3</v>
      </c>
      <c r="K49" s="61">
        <f t="shared" si="15"/>
        <v>39</v>
      </c>
      <c r="L49" s="60">
        <f>VLOOKUP($A49,'Return Data'!$B$7:$R$2292,17,0)</f>
        <v>17.267499999999998</v>
      </c>
      <c r="M49" s="61">
        <f t="shared" si="16"/>
        <v>52</v>
      </c>
      <c r="N49" s="60">
        <f>VLOOKUP($A49,'Return Data'!$B$7:$R$2292,14,0)</f>
        <v>15.293900000000001</v>
      </c>
      <c r="O49" s="61">
        <f t="shared" si="10"/>
        <v>44</v>
      </c>
      <c r="P49" s="60"/>
      <c r="Q49" s="61"/>
      <c r="R49" s="60">
        <f>VLOOKUP($A49,'Return Data'!$B$7:$R$2292,16,0)</f>
        <v>15.284700000000001</v>
      </c>
      <c r="S49" s="62">
        <f t="shared" si="17"/>
        <v>28</v>
      </c>
    </row>
    <row r="50" spans="1:19" x14ac:dyDescent="0.3">
      <c r="A50" s="58" t="s">
        <v>209</v>
      </c>
      <c r="B50" s="59">
        <f>VLOOKUP($A50,'Return Data'!$B$7:$R$2292,3,0)</f>
        <v>44881</v>
      </c>
      <c r="C50" s="60">
        <f>VLOOKUP($A50,'Return Data'!$B$7:$R$2292,4,0)</f>
        <v>163.73650000000001</v>
      </c>
      <c r="D50" s="60">
        <f>VLOOKUP($A50,'Return Data'!$B$7:$R$2292,10,0)</f>
        <v>2.2044000000000001</v>
      </c>
      <c r="E50" s="61">
        <f t="shared" si="12"/>
        <v>42</v>
      </c>
      <c r="F50" s="60">
        <f>VLOOKUP($A50,'Return Data'!$B$7:$R$2292,11,0)</f>
        <v>16.913599999999999</v>
      </c>
      <c r="G50" s="61">
        <f t="shared" si="13"/>
        <v>28</v>
      </c>
      <c r="H50" s="60">
        <f>VLOOKUP($A50,'Return Data'!$B$7:$R$2292,12,0)</f>
        <v>8.9646000000000008</v>
      </c>
      <c r="I50" s="61">
        <f t="shared" si="14"/>
        <v>16</v>
      </c>
      <c r="J50" s="60">
        <f>VLOOKUP($A50,'Return Data'!$B$7:$R$2292,13,0)</f>
        <v>3.8285999999999998</v>
      </c>
      <c r="K50" s="61">
        <f t="shared" si="15"/>
        <v>20</v>
      </c>
      <c r="L50" s="60">
        <f>VLOOKUP($A50,'Return Data'!$B$7:$R$2292,17,0)</f>
        <v>24.649899999999999</v>
      </c>
      <c r="M50" s="61">
        <f t="shared" si="16"/>
        <v>32</v>
      </c>
      <c r="N50" s="60">
        <f>VLOOKUP($A50,'Return Data'!$B$7:$R$2292,14,0)</f>
        <v>15.9048</v>
      </c>
      <c r="O50" s="61">
        <f t="shared" si="10"/>
        <v>41</v>
      </c>
      <c r="P50" s="60">
        <f>VLOOKUP($A50,'Return Data'!$B$7:$R$2292,15,0)</f>
        <v>9.4673999999999996</v>
      </c>
      <c r="Q50" s="61">
        <f>RANK(P50,P$8:P$63,0)</f>
        <v>36</v>
      </c>
      <c r="R50" s="60">
        <f>VLOOKUP($A50,'Return Data'!$B$7:$R$2292,16,0)</f>
        <v>13.063499999999999</v>
      </c>
      <c r="S50" s="62">
        <f t="shared" si="17"/>
        <v>47</v>
      </c>
    </row>
    <row r="51" spans="1:19" x14ac:dyDescent="0.3">
      <c r="A51" s="58" t="s">
        <v>210</v>
      </c>
      <c r="B51" s="59">
        <f>VLOOKUP($A51,'Return Data'!$B$7:$R$2292,3,0)</f>
        <v>44881</v>
      </c>
      <c r="C51" s="60">
        <f>VLOOKUP($A51,'Return Data'!$B$7:$R$2292,4,0)</f>
        <v>20.407800000000002</v>
      </c>
      <c r="D51" s="60">
        <f>VLOOKUP($A51,'Return Data'!$B$7:$R$2292,10,0)</f>
        <v>3.3437000000000001</v>
      </c>
      <c r="E51" s="61">
        <f t="shared" si="12"/>
        <v>18</v>
      </c>
      <c r="F51" s="60">
        <f>VLOOKUP($A51,'Return Data'!$B$7:$R$2292,11,0)</f>
        <v>17.436699999999998</v>
      </c>
      <c r="G51" s="61">
        <f t="shared" si="13"/>
        <v>22</v>
      </c>
      <c r="H51" s="60">
        <f>VLOOKUP($A51,'Return Data'!$B$7:$R$2292,12,0)</f>
        <v>11.902699999999999</v>
      </c>
      <c r="I51" s="61">
        <f t="shared" si="14"/>
        <v>7</v>
      </c>
      <c r="J51" s="60">
        <f>VLOOKUP($A51,'Return Data'!$B$7:$R$2292,13,0)</f>
        <v>4.8</v>
      </c>
      <c r="K51" s="61">
        <f t="shared" si="15"/>
        <v>15</v>
      </c>
      <c r="L51" s="60">
        <f>VLOOKUP($A51,'Return Data'!$B$7:$R$2292,17,0)</f>
        <v>47.368899999999996</v>
      </c>
      <c r="M51" s="61">
        <f t="shared" si="16"/>
        <v>6</v>
      </c>
      <c r="N51" s="60">
        <f>VLOOKUP($A51,'Return Data'!$B$7:$R$2292,14,0)</f>
        <v>30.147200000000002</v>
      </c>
      <c r="O51" s="61">
        <f t="shared" si="10"/>
        <v>7</v>
      </c>
      <c r="P51" s="60">
        <f>VLOOKUP($A51,'Return Data'!$B$7:$R$2292,15,0)</f>
        <v>8.9725000000000001</v>
      </c>
      <c r="Q51" s="61">
        <f>RANK(P51,P$8:P$63,0)</f>
        <v>37</v>
      </c>
      <c r="R51" s="60">
        <f>VLOOKUP($A51,'Return Data'!$B$7:$R$2292,16,0)</f>
        <v>12.630599999999999</v>
      </c>
      <c r="S51" s="62">
        <f t="shared" si="17"/>
        <v>49</v>
      </c>
    </row>
    <row r="52" spans="1:19" x14ac:dyDescent="0.3">
      <c r="A52" s="58" t="s">
        <v>211</v>
      </c>
      <c r="B52" s="59">
        <f>VLOOKUP($A52,'Return Data'!$B$7:$R$2292,3,0)</f>
        <v>44881</v>
      </c>
      <c r="C52" s="60">
        <f>VLOOKUP($A52,'Return Data'!$B$7:$R$2292,4,0)</f>
        <v>17.5547</v>
      </c>
      <c r="D52" s="60">
        <f>VLOOKUP($A52,'Return Data'!$B$7:$R$2292,10,0)</f>
        <v>3.3195000000000001</v>
      </c>
      <c r="E52" s="61">
        <f t="shared" si="12"/>
        <v>19</v>
      </c>
      <c r="F52" s="60">
        <f>VLOOKUP($A52,'Return Data'!$B$7:$R$2292,11,0)</f>
        <v>17.661999999999999</v>
      </c>
      <c r="G52" s="61">
        <f t="shared" si="13"/>
        <v>18</v>
      </c>
      <c r="H52" s="60">
        <f>VLOOKUP($A52,'Return Data'!$B$7:$R$2292,12,0)</f>
        <v>12.114699999999999</v>
      </c>
      <c r="I52" s="61">
        <f t="shared" si="14"/>
        <v>6</v>
      </c>
      <c r="J52" s="60">
        <f>VLOOKUP($A52,'Return Data'!$B$7:$R$2292,13,0)</f>
        <v>4.7103999999999999</v>
      </c>
      <c r="K52" s="61">
        <f t="shared" si="15"/>
        <v>16</v>
      </c>
      <c r="L52" s="60">
        <f>VLOOKUP($A52,'Return Data'!$B$7:$R$2292,17,0)</f>
        <v>48.032299999999999</v>
      </c>
      <c r="M52" s="61">
        <f t="shared" si="16"/>
        <v>4</v>
      </c>
      <c r="N52" s="60">
        <f>VLOOKUP($A52,'Return Data'!$B$7:$R$2292,14,0)</f>
        <v>30.457100000000001</v>
      </c>
      <c r="O52" s="61">
        <f t="shared" si="10"/>
        <v>6</v>
      </c>
      <c r="P52" s="60"/>
      <c r="Q52" s="61"/>
      <c r="R52" s="60">
        <f>VLOOKUP($A52,'Return Data'!$B$7:$R$2292,16,0)</f>
        <v>10.4688</v>
      </c>
      <c r="S52" s="62">
        <f t="shared" si="17"/>
        <v>54</v>
      </c>
    </row>
    <row r="53" spans="1:19" x14ac:dyDescent="0.3">
      <c r="A53" s="58" t="s">
        <v>212</v>
      </c>
      <c r="B53" s="59">
        <f>VLOOKUP($A53,'Return Data'!$B$7:$R$2292,3,0)</f>
        <v>44881</v>
      </c>
      <c r="C53" s="60">
        <f>VLOOKUP($A53,'Return Data'!$B$7:$R$2292,4,0)</f>
        <v>17.157900000000001</v>
      </c>
      <c r="D53" s="60">
        <f>VLOOKUP($A53,'Return Data'!$B$7:$R$2292,10,0)</f>
        <v>2.4836</v>
      </c>
      <c r="E53" s="61">
        <f t="shared" si="12"/>
        <v>36</v>
      </c>
      <c r="F53" s="60">
        <f>VLOOKUP($A53,'Return Data'!$B$7:$R$2292,11,0)</f>
        <v>16.105899999999998</v>
      </c>
      <c r="G53" s="61">
        <f t="shared" si="13"/>
        <v>34</v>
      </c>
      <c r="H53" s="60">
        <f>VLOOKUP($A53,'Return Data'!$B$7:$R$2292,12,0)</f>
        <v>10.6876</v>
      </c>
      <c r="I53" s="61">
        <f t="shared" si="14"/>
        <v>11</v>
      </c>
      <c r="J53" s="60">
        <f>VLOOKUP($A53,'Return Data'!$B$7:$R$2292,13,0)</f>
        <v>3.3315999999999999</v>
      </c>
      <c r="K53" s="61">
        <f t="shared" si="15"/>
        <v>24</v>
      </c>
      <c r="L53" s="60">
        <f>VLOOKUP($A53,'Return Data'!$B$7:$R$2292,17,0)</f>
        <v>48.563200000000002</v>
      </c>
      <c r="M53" s="61">
        <f t="shared" si="16"/>
        <v>3</v>
      </c>
      <c r="N53" s="60">
        <f>VLOOKUP($A53,'Return Data'!$B$7:$R$2292,14,0)</f>
        <v>30.727900000000002</v>
      </c>
      <c r="O53" s="61">
        <f t="shared" si="10"/>
        <v>5</v>
      </c>
      <c r="P53" s="60"/>
      <c r="Q53" s="61"/>
      <c r="R53" s="60">
        <f>VLOOKUP($A53,'Return Data'!$B$7:$R$2292,16,0)</f>
        <v>10.576499999999999</v>
      </c>
      <c r="S53" s="62">
        <f t="shared" si="17"/>
        <v>53</v>
      </c>
    </row>
    <row r="54" spans="1:19" x14ac:dyDescent="0.3">
      <c r="A54" s="58" t="s">
        <v>213</v>
      </c>
      <c r="B54" s="59">
        <f>VLOOKUP($A54,'Return Data'!$B$7:$R$2292,3,0)</f>
        <v>44881</v>
      </c>
      <c r="C54" s="60">
        <f>VLOOKUP($A54,'Return Data'!$B$7:$R$2292,4,0)</f>
        <v>16.545000000000002</v>
      </c>
      <c r="D54" s="60">
        <f>VLOOKUP($A54,'Return Data'!$B$7:$R$2292,10,0)</f>
        <v>2.9493999999999998</v>
      </c>
      <c r="E54" s="61">
        <f t="shared" si="12"/>
        <v>29</v>
      </c>
      <c r="F54" s="60">
        <f>VLOOKUP($A54,'Return Data'!$B$7:$R$2292,11,0)</f>
        <v>17.332899999999999</v>
      </c>
      <c r="G54" s="61">
        <f t="shared" si="13"/>
        <v>24</v>
      </c>
      <c r="H54" s="60">
        <f>VLOOKUP($A54,'Return Data'!$B$7:$R$2292,12,0)</f>
        <v>11.554600000000001</v>
      </c>
      <c r="I54" s="61">
        <f t="shared" si="14"/>
        <v>8</v>
      </c>
      <c r="J54" s="60">
        <f>VLOOKUP($A54,'Return Data'!$B$7:$R$2292,13,0)</f>
        <v>3.9441999999999999</v>
      </c>
      <c r="K54" s="61">
        <f t="shared" si="15"/>
        <v>19</v>
      </c>
      <c r="L54" s="60">
        <f>VLOOKUP($A54,'Return Data'!$B$7:$R$2292,17,0)</f>
        <v>50.440899999999999</v>
      </c>
      <c r="M54" s="61">
        <f t="shared" si="16"/>
        <v>1</v>
      </c>
      <c r="N54" s="60">
        <f>VLOOKUP($A54,'Return Data'!$B$7:$R$2292,14,0)</f>
        <v>31.047499999999999</v>
      </c>
      <c r="O54" s="61">
        <f t="shared" si="10"/>
        <v>4</v>
      </c>
      <c r="P54" s="60"/>
      <c r="Q54" s="61"/>
      <c r="R54" s="60">
        <f>VLOOKUP($A54,'Return Data'!$B$7:$R$2292,16,0)</f>
        <v>10.2979</v>
      </c>
      <c r="S54" s="62">
        <f t="shared" si="17"/>
        <v>55</v>
      </c>
    </row>
    <row r="55" spans="1:19" x14ac:dyDescent="0.3">
      <c r="A55" s="58" t="s">
        <v>214</v>
      </c>
      <c r="B55" s="59">
        <f>VLOOKUP($A55,'Return Data'!$B$7:$R$2292,3,0)</f>
        <v>44881</v>
      </c>
      <c r="C55" s="60">
        <f>VLOOKUP($A55,'Return Data'!$B$7:$R$2292,4,0)</f>
        <v>23.990300000000001</v>
      </c>
      <c r="D55" s="60">
        <f>VLOOKUP($A55,'Return Data'!$B$7:$R$2292,10,0)</f>
        <v>4.0113000000000003</v>
      </c>
      <c r="E55" s="61">
        <f t="shared" si="12"/>
        <v>13</v>
      </c>
      <c r="F55" s="60">
        <f>VLOOKUP($A55,'Return Data'!$B$7:$R$2292,11,0)</f>
        <v>18.246400000000001</v>
      </c>
      <c r="G55" s="61">
        <f t="shared" si="13"/>
        <v>14</v>
      </c>
      <c r="H55" s="60">
        <f>VLOOKUP($A55,'Return Data'!$B$7:$R$2292,12,0)</f>
        <v>10.920400000000001</v>
      </c>
      <c r="I55" s="61">
        <f t="shared" si="14"/>
        <v>10</v>
      </c>
      <c r="J55" s="60">
        <f>VLOOKUP($A55,'Return Data'!$B$7:$R$2292,13,0)</f>
        <v>6.9329000000000001</v>
      </c>
      <c r="K55" s="61">
        <f t="shared" si="15"/>
        <v>9</v>
      </c>
      <c r="L55" s="60">
        <f>VLOOKUP($A55,'Return Data'!$B$7:$R$2292,17,0)</f>
        <v>26.0444</v>
      </c>
      <c r="M55" s="61">
        <f t="shared" si="16"/>
        <v>24</v>
      </c>
      <c r="N55" s="60">
        <f>VLOOKUP($A55,'Return Data'!$B$7:$R$2292,14,0)</f>
        <v>19.645499999999998</v>
      </c>
      <c r="O55" s="61">
        <f t="shared" si="10"/>
        <v>24</v>
      </c>
      <c r="P55" s="60">
        <f>VLOOKUP($A55,'Return Data'!$B$7:$R$2292,15,0)</f>
        <v>12.6585</v>
      </c>
      <c r="Q55" s="61">
        <f>RANK(P55,P$8:P$63,0)</f>
        <v>18</v>
      </c>
      <c r="R55" s="60">
        <f>VLOOKUP($A55,'Return Data'!$B$7:$R$2292,16,0)</f>
        <v>12.1198</v>
      </c>
      <c r="S55" s="62">
        <f t="shared" si="17"/>
        <v>52</v>
      </c>
    </row>
    <row r="56" spans="1:19" x14ac:dyDescent="0.3">
      <c r="A56" s="58" t="s">
        <v>215</v>
      </c>
      <c r="B56" s="59">
        <f>VLOOKUP($A56,'Return Data'!$B$7:$R$2292,3,0)</f>
        <v>44881</v>
      </c>
      <c r="C56" s="60">
        <f>VLOOKUP($A56,'Return Data'!$B$7:$R$2292,4,0)</f>
        <v>26.075700000000001</v>
      </c>
      <c r="D56" s="60">
        <f>VLOOKUP($A56,'Return Data'!$B$7:$R$2292,10,0)</f>
        <v>3.6741000000000001</v>
      </c>
      <c r="E56" s="61">
        <f t="shared" si="12"/>
        <v>16</v>
      </c>
      <c r="F56" s="60">
        <f>VLOOKUP($A56,'Return Data'!$B$7:$R$2292,11,0)</f>
        <v>18.0425</v>
      </c>
      <c r="G56" s="61">
        <f t="shared" si="13"/>
        <v>15</v>
      </c>
      <c r="H56" s="60">
        <f>VLOOKUP($A56,'Return Data'!$B$7:$R$2292,12,0)</f>
        <v>10.487399999999999</v>
      </c>
      <c r="I56" s="61">
        <f t="shared" si="14"/>
        <v>12</v>
      </c>
      <c r="J56" s="60">
        <f>VLOOKUP($A56,'Return Data'!$B$7:$R$2292,13,0)</f>
        <v>6.2839</v>
      </c>
      <c r="K56" s="61">
        <f t="shared" si="15"/>
        <v>12</v>
      </c>
      <c r="L56" s="60">
        <f>VLOOKUP($A56,'Return Data'!$B$7:$R$2292,17,0)</f>
        <v>25.4175</v>
      </c>
      <c r="M56" s="61">
        <f t="shared" si="16"/>
        <v>27</v>
      </c>
      <c r="N56" s="60">
        <f>VLOOKUP($A56,'Return Data'!$B$7:$R$2292,14,0)</f>
        <v>19.618500000000001</v>
      </c>
      <c r="O56" s="61">
        <f t="shared" si="10"/>
        <v>25</v>
      </c>
      <c r="P56" s="60">
        <f>VLOOKUP($A56,'Return Data'!$B$7:$R$2292,15,0)</f>
        <v>12.945</v>
      </c>
      <c r="Q56" s="61">
        <f>RANK(P56,P$8:P$63,0)</f>
        <v>17</v>
      </c>
      <c r="R56" s="60">
        <f>VLOOKUP($A56,'Return Data'!$B$7:$R$2292,16,0)</f>
        <v>15.477</v>
      </c>
      <c r="S56" s="62">
        <f t="shared" si="17"/>
        <v>25</v>
      </c>
    </row>
    <row r="57" spans="1:19" x14ac:dyDescent="0.3">
      <c r="A57" s="58" t="s">
        <v>216</v>
      </c>
      <c r="B57" s="59">
        <f>VLOOKUP($A57,'Return Data'!$B$7:$R$2292,3,0)</f>
        <v>44881</v>
      </c>
      <c r="C57" s="60">
        <f>VLOOKUP($A57,'Return Data'!$B$7:$R$2292,4,0)</f>
        <v>17.278099999999998</v>
      </c>
      <c r="D57" s="60">
        <f>VLOOKUP($A57,'Return Data'!$B$7:$R$2292,10,0)</f>
        <v>2.5339999999999998</v>
      </c>
      <c r="E57" s="61">
        <f t="shared" si="12"/>
        <v>35</v>
      </c>
      <c r="F57" s="60">
        <f>VLOOKUP($A57,'Return Data'!$B$7:$R$2292,11,0)</f>
        <v>18.5901</v>
      </c>
      <c r="G57" s="61">
        <f t="shared" si="13"/>
        <v>11</v>
      </c>
      <c r="H57" s="60">
        <f>VLOOKUP($A57,'Return Data'!$B$7:$R$2292,12,0)</f>
        <v>14.0085</v>
      </c>
      <c r="I57" s="61">
        <f t="shared" si="14"/>
        <v>3</v>
      </c>
      <c r="J57" s="60">
        <f>VLOOKUP($A57,'Return Data'!$B$7:$R$2292,13,0)</f>
        <v>7.1788999999999996</v>
      </c>
      <c r="K57" s="61">
        <f t="shared" si="15"/>
        <v>8</v>
      </c>
      <c r="L57" s="60">
        <f>VLOOKUP($A57,'Return Data'!$B$7:$R$2292,17,0)</f>
        <v>48.805399999999999</v>
      </c>
      <c r="M57" s="61">
        <f t="shared" si="16"/>
        <v>2</v>
      </c>
      <c r="N57" s="60">
        <f>VLOOKUP($A57,'Return Data'!$B$7:$R$2292,14,0)</f>
        <v>29.585799999999999</v>
      </c>
      <c r="O57" s="61">
        <f t="shared" si="10"/>
        <v>8</v>
      </c>
      <c r="P57" s="60"/>
      <c r="Q57" s="61"/>
      <c r="R57" s="60">
        <f>VLOOKUP($A57,'Return Data'!$B$7:$R$2292,16,0)</f>
        <v>12.505100000000001</v>
      </c>
      <c r="S57" s="62">
        <f t="shared" si="17"/>
        <v>51</v>
      </c>
    </row>
    <row r="58" spans="1:19" x14ac:dyDescent="0.3">
      <c r="A58" s="58" t="s">
        <v>217</v>
      </c>
      <c r="B58" s="59">
        <f>VLOOKUP($A58,'Return Data'!$B$7:$R$2292,3,0)</f>
        <v>44881</v>
      </c>
      <c r="C58" s="60">
        <f>VLOOKUP($A58,'Return Data'!$B$7:$R$2292,4,0)</f>
        <v>19.691099999999999</v>
      </c>
      <c r="D58" s="60">
        <f>VLOOKUP($A58,'Return Data'!$B$7:$R$2292,10,0)</f>
        <v>2.4228000000000001</v>
      </c>
      <c r="E58" s="61">
        <f t="shared" si="12"/>
        <v>40</v>
      </c>
      <c r="F58" s="60">
        <f>VLOOKUP($A58,'Return Data'!$B$7:$R$2292,11,0)</f>
        <v>18.433399999999999</v>
      </c>
      <c r="G58" s="61">
        <f t="shared" si="13"/>
        <v>12</v>
      </c>
      <c r="H58" s="60">
        <f>VLOOKUP($A58,'Return Data'!$B$7:$R$2292,12,0)</f>
        <v>13.317</v>
      </c>
      <c r="I58" s="61">
        <f t="shared" si="14"/>
        <v>4</v>
      </c>
      <c r="J58" s="60">
        <f>VLOOKUP($A58,'Return Data'!$B$7:$R$2292,13,0)</f>
        <v>6.4055999999999997</v>
      </c>
      <c r="K58" s="61">
        <f t="shared" si="15"/>
        <v>11</v>
      </c>
      <c r="L58" s="60">
        <f>VLOOKUP($A58,'Return Data'!$B$7:$R$2292,17,0)</f>
        <v>47.924500000000002</v>
      </c>
      <c r="M58" s="61">
        <f t="shared" si="16"/>
        <v>5</v>
      </c>
      <c r="N58" s="60">
        <f>VLOOKUP($A58,'Return Data'!$B$7:$R$2292,14,0)</f>
        <v>29.5853</v>
      </c>
      <c r="O58" s="61">
        <f t="shared" si="10"/>
        <v>9</v>
      </c>
      <c r="P58" s="60"/>
      <c r="Q58" s="61"/>
      <c r="R58" s="60">
        <f>VLOOKUP($A58,'Return Data'!$B$7:$R$2292,16,0)</f>
        <v>16.704699999999999</v>
      </c>
      <c r="S58" s="62">
        <f t="shared" si="17"/>
        <v>14</v>
      </c>
    </row>
    <row r="59" spans="1:19" x14ac:dyDescent="0.3">
      <c r="A59" s="58" t="s">
        <v>1904</v>
      </c>
      <c r="B59" s="59">
        <f>VLOOKUP($A59,'Return Data'!$B$7:$R$2292,3,0)</f>
        <v>44881</v>
      </c>
      <c r="C59" s="60">
        <f>VLOOKUP($A59,'Return Data'!$B$7:$R$2292,4,0)</f>
        <v>365.20389999999998</v>
      </c>
      <c r="D59" s="60">
        <f>VLOOKUP($A59,'Return Data'!$B$7:$R$2292,10,0)</f>
        <v>2.7934999999999999</v>
      </c>
      <c r="E59" s="61">
        <f t="shared" si="12"/>
        <v>30</v>
      </c>
      <c r="F59" s="60">
        <f>VLOOKUP($A59,'Return Data'!$B$7:$R$2292,11,0)</f>
        <v>16.498200000000001</v>
      </c>
      <c r="G59" s="61">
        <f t="shared" si="13"/>
        <v>30</v>
      </c>
      <c r="H59" s="60">
        <f>VLOOKUP($A59,'Return Data'!$B$7:$R$2292,12,0)</f>
        <v>6.8269000000000002</v>
      </c>
      <c r="I59" s="61">
        <f t="shared" si="14"/>
        <v>28</v>
      </c>
      <c r="J59" s="60">
        <f>VLOOKUP($A59,'Return Data'!$B$7:$R$2292,13,0)</f>
        <v>1.9182999999999999</v>
      </c>
      <c r="K59" s="61">
        <f t="shared" si="15"/>
        <v>31</v>
      </c>
      <c r="L59" s="60">
        <f>VLOOKUP($A59,'Return Data'!$B$7:$R$2292,17,0)</f>
        <v>25.072700000000001</v>
      </c>
      <c r="M59" s="61">
        <f t="shared" si="16"/>
        <v>30</v>
      </c>
      <c r="N59" s="60">
        <f>VLOOKUP($A59,'Return Data'!$B$7:$R$2292,14,0)</f>
        <v>19.940300000000001</v>
      </c>
      <c r="O59" s="61">
        <f t="shared" si="10"/>
        <v>23</v>
      </c>
      <c r="P59" s="60">
        <f>VLOOKUP($A59,'Return Data'!$B$7:$R$2292,15,0)</f>
        <v>10.905900000000001</v>
      </c>
      <c r="Q59" s="61">
        <f>RANK(P59,P$8:P$63,0)</f>
        <v>30</v>
      </c>
      <c r="R59" s="60">
        <f>VLOOKUP($A59,'Return Data'!$B$7:$R$2292,16,0)</f>
        <v>15.805400000000001</v>
      </c>
      <c r="S59" s="62">
        <f t="shared" si="17"/>
        <v>20</v>
      </c>
    </row>
    <row r="60" spans="1:19" x14ac:dyDescent="0.3">
      <c r="A60" s="58" t="s">
        <v>218</v>
      </c>
      <c r="B60" s="59">
        <f>VLOOKUP($A60,'Return Data'!$B$7:$R$2292,3,0)</f>
        <v>44881</v>
      </c>
      <c r="C60" s="60">
        <f>VLOOKUP($A60,'Return Data'!$B$7:$R$2292,4,0)</f>
        <v>33.395600000000002</v>
      </c>
      <c r="D60" s="60">
        <f>VLOOKUP($A60,'Return Data'!$B$7:$R$2292,10,0)</f>
        <v>4.2351999999999999</v>
      </c>
      <c r="E60" s="61">
        <f t="shared" si="12"/>
        <v>10</v>
      </c>
      <c r="F60" s="60">
        <f>VLOOKUP($A60,'Return Data'!$B$7:$R$2292,11,0)</f>
        <v>19.468399999999999</v>
      </c>
      <c r="G60" s="61">
        <f t="shared" si="13"/>
        <v>8</v>
      </c>
      <c r="H60" s="60">
        <f>VLOOKUP($A60,'Return Data'!$B$7:$R$2292,12,0)</f>
        <v>9.0835000000000008</v>
      </c>
      <c r="I60" s="61">
        <f t="shared" si="14"/>
        <v>15</v>
      </c>
      <c r="J60" s="60">
        <f>VLOOKUP($A60,'Return Data'!$B$7:$R$2292,13,0)</f>
        <v>5.3413000000000004</v>
      </c>
      <c r="K60" s="61">
        <f t="shared" si="15"/>
        <v>13</v>
      </c>
      <c r="L60" s="60">
        <f>VLOOKUP($A60,'Return Data'!$B$7:$R$2292,17,0)</f>
        <v>24.540199999999999</v>
      </c>
      <c r="M60" s="61">
        <f t="shared" si="16"/>
        <v>34</v>
      </c>
      <c r="N60" s="60">
        <f>VLOOKUP($A60,'Return Data'!$B$7:$R$2292,14,0)</f>
        <v>18.200299999999999</v>
      </c>
      <c r="O60" s="61">
        <f t="shared" si="10"/>
        <v>32</v>
      </c>
      <c r="P60" s="60">
        <f>VLOOKUP($A60,'Return Data'!$B$7:$R$2292,15,0)</f>
        <v>13.436999999999999</v>
      </c>
      <c r="Q60" s="61">
        <f>RANK(P60,P$8:P$63,0)</f>
        <v>15</v>
      </c>
      <c r="R60" s="60">
        <f>VLOOKUP($A60,'Return Data'!$B$7:$R$2292,16,0)</f>
        <v>16.055</v>
      </c>
      <c r="S60" s="62">
        <f t="shared" si="17"/>
        <v>17</v>
      </c>
    </row>
    <row r="61" spans="1:19" x14ac:dyDescent="0.3">
      <c r="A61" s="58" t="s">
        <v>219</v>
      </c>
      <c r="B61" s="59">
        <f>VLOOKUP($A61,'Return Data'!$B$7:$R$2292,3,0)</f>
        <v>44881</v>
      </c>
      <c r="C61" s="60">
        <f>VLOOKUP($A61,'Return Data'!$B$7:$R$2292,4,0)</f>
        <v>128.02000000000001</v>
      </c>
      <c r="D61" s="60">
        <f>VLOOKUP($A61,'Return Data'!$B$7:$R$2292,10,0)</f>
        <v>5.9943999999999997</v>
      </c>
      <c r="E61" s="61">
        <f t="shared" si="12"/>
        <v>3</v>
      </c>
      <c r="F61" s="60">
        <f>VLOOKUP($A61,'Return Data'!$B$7:$R$2292,11,0)</f>
        <v>15.250299999999999</v>
      </c>
      <c r="G61" s="61">
        <f t="shared" si="13"/>
        <v>42</v>
      </c>
      <c r="H61" s="60">
        <f>VLOOKUP($A61,'Return Data'!$B$7:$R$2292,12,0)</f>
        <v>8.4823000000000004</v>
      </c>
      <c r="I61" s="61">
        <f t="shared" si="14"/>
        <v>21</v>
      </c>
      <c r="J61" s="60">
        <f>VLOOKUP($A61,'Return Data'!$B$7:$R$2292,13,0)</f>
        <v>3.5844</v>
      </c>
      <c r="K61" s="61">
        <f t="shared" si="15"/>
        <v>21</v>
      </c>
      <c r="L61" s="60">
        <f>VLOOKUP($A61,'Return Data'!$B$7:$R$2292,17,0)</f>
        <v>19.022400000000001</v>
      </c>
      <c r="M61" s="61">
        <f t="shared" si="16"/>
        <v>51</v>
      </c>
      <c r="N61" s="60">
        <f>VLOOKUP($A61,'Return Data'!$B$7:$R$2292,14,0)</f>
        <v>14.9231</v>
      </c>
      <c r="O61" s="61">
        <f t="shared" si="10"/>
        <v>45</v>
      </c>
      <c r="P61" s="60">
        <f>VLOOKUP($A61,'Return Data'!$B$7:$R$2292,15,0)</f>
        <v>11.366400000000001</v>
      </c>
      <c r="Q61" s="61">
        <f>RANK(P61,P$8:P$63,0)</f>
        <v>28</v>
      </c>
      <c r="R61" s="60">
        <f>VLOOKUP($A61,'Return Data'!$B$7:$R$2292,16,0)</f>
        <v>12.876099999999999</v>
      </c>
      <c r="S61" s="62">
        <f t="shared" si="17"/>
        <v>48</v>
      </c>
    </row>
    <row r="62" spans="1:19" x14ac:dyDescent="0.3">
      <c r="A62" s="58" t="s">
        <v>220</v>
      </c>
      <c r="B62" s="59">
        <f>VLOOKUP($A62,'Return Data'!$B$7:$R$2292,3,0)</f>
        <v>44881</v>
      </c>
      <c r="C62" s="60">
        <f>VLOOKUP($A62,'Return Data'!$B$7:$R$2292,4,0)</f>
        <v>46.41</v>
      </c>
      <c r="D62" s="60">
        <f>VLOOKUP($A62,'Return Data'!$B$7:$R$2292,10,0)</f>
        <v>2.6543000000000001</v>
      </c>
      <c r="E62" s="61">
        <f t="shared" si="12"/>
        <v>33</v>
      </c>
      <c r="F62" s="60">
        <f>VLOOKUP($A62,'Return Data'!$B$7:$R$2292,11,0)</f>
        <v>17.3155</v>
      </c>
      <c r="G62" s="61">
        <f t="shared" si="13"/>
        <v>26</v>
      </c>
      <c r="H62" s="60">
        <f>VLOOKUP($A62,'Return Data'!$B$7:$R$2292,12,0)</f>
        <v>7.6547999999999998</v>
      </c>
      <c r="I62" s="61">
        <f t="shared" si="14"/>
        <v>25</v>
      </c>
      <c r="J62" s="60">
        <f>VLOOKUP($A62,'Return Data'!$B$7:$R$2292,13,0)</f>
        <v>1.2214</v>
      </c>
      <c r="K62" s="61">
        <f t="shared" si="15"/>
        <v>35</v>
      </c>
      <c r="L62" s="60">
        <f>VLOOKUP($A62,'Return Data'!$B$7:$R$2292,17,0)</f>
        <v>25.079799999999999</v>
      </c>
      <c r="M62" s="61">
        <f t="shared" si="16"/>
        <v>29</v>
      </c>
      <c r="N62" s="60">
        <f>VLOOKUP($A62,'Return Data'!$B$7:$R$2292,14,0)</f>
        <v>20.587299999999999</v>
      </c>
      <c r="O62" s="61">
        <f t="shared" si="10"/>
        <v>20</v>
      </c>
      <c r="P62" s="60">
        <f>VLOOKUP($A62,'Return Data'!$B$7:$R$2292,15,0)</f>
        <v>14.1951</v>
      </c>
      <c r="Q62" s="61">
        <f>RANK(P62,P$8:P$63,0)</f>
        <v>12</v>
      </c>
      <c r="R62" s="60">
        <f>VLOOKUP($A62,'Return Data'!$B$7:$R$2292,16,0)</f>
        <v>13.6328</v>
      </c>
      <c r="S62" s="62">
        <f t="shared" si="17"/>
        <v>44</v>
      </c>
    </row>
    <row r="63" spans="1:19" x14ac:dyDescent="0.3">
      <c r="A63" s="58" t="s">
        <v>226</v>
      </c>
      <c r="B63" s="59">
        <f>VLOOKUP($A63,'Return Data'!$B$7:$R$2292,3,0)</f>
        <v>44881</v>
      </c>
      <c r="C63" s="60">
        <f>VLOOKUP($A63,'Return Data'!$B$7:$R$2292,4,0)</f>
        <v>158.46260000000001</v>
      </c>
      <c r="D63" s="60">
        <f>VLOOKUP($A63,'Return Data'!$B$7:$R$2292,10,0)</f>
        <v>1.2078</v>
      </c>
      <c r="E63" s="61">
        <f t="shared" si="12"/>
        <v>48</v>
      </c>
      <c r="F63" s="60">
        <f>VLOOKUP($A63,'Return Data'!$B$7:$R$2292,11,0)</f>
        <v>15.205500000000001</v>
      </c>
      <c r="G63" s="61">
        <f t="shared" si="13"/>
        <v>43</v>
      </c>
      <c r="H63" s="60">
        <f>VLOOKUP($A63,'Return Data'!$B$7:$R$2292,12,0)</f>
        <v>2.6505000000000001</v>
      </c>
      <c r="I63" s="61">
        <f t="shared" si="14"/>
        <v>52</v>
      </c>
      <c r="J63" s="60">
        <f>VLOOKUP($A63,'Return Data'!$B$7:$R$2292,13,0)</f>
        <v>-3.6427</v>
      </c>
      <c r="K63" s="61">
        <f t="shared" si="15"/>
        <v>49</v>
      </c>
      <c r="L63" s="60">
        <f>VLOOKUP($A63,'Return Data'!$B$7:$R$2292,17,0)</f>
        <v>21.858000000000001</v>
      </c>
      <c r="M63" s="61">
        <f t="shared" si="16"/>
        <v>42</v>
      </c>
      <c r="N63" s="60">
        <f>VLOOKUP($A63,'Return Data'!$B$7:$R$2292,14,0)</f>
        <v>18.8902</v>
      </c>
      <c r="O63" s="61">
        <f t="shared" si="10"/>
        <v>29</v>
      </c>
      <c r="P63" s="60">
        <f>VLOOKUP($A63,'Return Data'!$B$7:$R$2292,15,0)</f>
        <v>12.4125</v>
      </c>
      <c r="Q63" s="61">
        <f>RANK(P63,P$8:P$63,0)</f>
        <v>20</v>
      </c>
      <c r="R63" s="60">
        <f>VLOOKUP($A63,'Return Data'!$B$7:$R$2292,16,0)</f>
        <v>14.2583</v>
      </c>
      <c r="S63" s="62">
        <f t="shared" si="1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2.8890732142857138</v>
      </c>
      <c r="E65" s="69"/>
      <c r="F65" s="70">
        <f>AVERAGE(F8:F63)</f>
        <v>16.840110714285718</v>
      </c>
      <c r="G65" s="69"/>
      <c r="H65" s="70">
        <f>AVERAGE(H8:H63)</f>
        <v>7.2036357142857161</v>
      </c>
      <c r="I65" s="69"/>
      <c r="J65" s="70">
        <f>AVERAGE(J8:J63)</f>
        <v>2.1270624999999996</v>
      </c>
      <c r="K65" s="69"/>
      <c r="L65" s="70">
        <f>AVERAGE(L8:L63)</f>
        <v>27.514033928571425</v>
      </c>
      <c r="M65" s="69"/>
      <c r="N65" s="70">
        <f>AVERAGE(N8:N63)</f>
        <v>20.673853703703703</v>
      </c>
      <c r="O65" s="69"/>
      <c r="P65" s="70">
        <f>AVERAGE(P8:P63)</f>
        <v>12.581114634146344</v>
      </c>
      <c r="Q65" s="69"/>
      <c r="R65" s="70">
        <f>AVERAGE(R8:R63)</f>
        <v>15.438983928571428</v>
      </c>
      <c r="S65" s="71"/>
    </row>
    <row r="66" spans="1:19" x14ac:dyDescent="0.3">
      <c r="A66" s="68" t="s">
        <v>28</v>
      </c>
      <c r="B66" s="69"/>
      <c r="C66" s="69"/>
      <c r="D66" s="70">
        <f>MIN(D8:D63)</f>
        <v>-2.4670999999999998</v>
      </c>
      <c r="E66" s="69"/>
      <c r="F66" s="70">
        <f>MIN(F8:F63)</f>
        <v>11.593999999999999</v>
      </c>
      <c r="G66" s="69"/>
      <c r="H66" s="70">
        <f>MIN(H8:H63)</f>
        <v>-2.5289999999999999</v>
      </c>
      <c r="I66" s="69"/>
      <c r="J66" s="70">
        <f>MIN(J8:J63)</f>
        <v>-13.705299999999999</v>
      </c>
      <c r="K66" s="69"/>
      <c r="L66" s="70">
        <f>MIN(L8:L63)</f>
        <v>11.861000000000001</v>
      </c>
      <c r="M66" s="69"/>
      <c r="N66" s="70">
        <f>MIN(N8:N63)</f>
        <v>9.8332999999999995</v>
      </c>
      <c r="O66" s="69"/>
      <c r="P66" s="70">
        <f>MIN(P8:P63)</f>
        <v>5.3254999999999999</v>
      </c>
      <c r="Q66" s="69"/>
      <c r="R66" s="70">
        <f>MIN(R8:R63)</f>
        <v>8.7825000000000006</v>
      </c>
      <c r="S66" s="71"/>
    </row>
    <row r="67" spans="1:19" ht="15" thickBot="1" x14ac:dyDescent="0.35">
      <c r="A67" s="72" t="s">
        <v>29</v>
      </c>
      <c r="B67" s="73"/>
      <c r="C67" s="73"/>
      <c r="D67" s="74">
        <f>MAX(D8:D63)</f>
        <v>7.5362999999999998</v>
      </c>
      <c r="E67" s="73"/>
      <c r="F67" s="74">
        <f>MAX(F8:F63)</f>
        <v>22.544499999999999</v>
      </c>
      <c r="G67" s="73"/>
      <c r="H67" s="74">
        <f>MAX(H8:H63)</f>
        <v>15.0014</v>
      </c>
      <c r="I67" s="73"/>
      <c r="J67" s="74">
        <f>MAX(J8:J63)</f>
        <v>12.084899999999999</v>
      </c>
      <c r="K67" s="73"/>
      <c r="L67" s="74">
        <f>MAX(L8:L63)</f>
        <v>50.440899999999999</v>
      </c>
      <c r="M67" s="73"/>
      <c r="N67" s="74">
        <f>MAX(N8:N63)</f>
        <v>39.944699999999997</v>
      </c>
      <c r="O67" s="73"/>
      <c r="P67" s="74">
        <f>MAX(P8:P63)</f>
        <v>24.2224</v>
      </c>
      <c r="Q67" s="73"/>
      <c r="R67" s="74">
        <f>MAX(R8:R63)</f>
        <v>25.663399999999999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44881</v>
      </c>
      <c r="C8" s="60">
        <f>VLOOKUP($A8,'Return Data'!$B$7:$R$2292,4,0)</f>
        <v>50.62</v>
      </c>
      <c r="D8" s="60">
        <f>VLOOKUP($A8,'Return Data'!$B$7:$R$2292,10,0)</f>
        <v>0.29720000000000002</v>
      </c>
      <c r="E8" s="61">
        <f t="shared" ref="E8:E39" si="0">RANK(D8,D$8:D$65,0)</f>
        <v>53</v>
      </c>
      <c r="F8" s="60">
        <f>VLOOKUP($A8,'Return Data'!$B$7:$R$2292,11,0)</f>
        <v>13.4978</v>
      </c>
      <c r="G8" s="61">
        <f t="shared" ref="G8:G39" si="1">RANK(F8,F$8:F$65,0)</f>
        <v>51</v>
      </c>
      <c r="H8" s="60">
        <f>VLOOKUP($A8,'Return Data'!$B$7:$R$2292,12,0)</f>
        <v>3.1166999999999998</v>
      </c>
      <c r="I8" s="61">
        <f t="shared" ref="I8:I39" si="2">RANK(H8,H$8:H$65,0)</f>
        <v>49</v>
      </c>
      <c r="J8" s="60">
        <f>VLOOKUP($A8,'Return Data'!$B$7:$R$2292,13,0)</f>
        <v>-4.9747000000000003</v>
      </c>
      <c r="K8" s="61">
        <f t="shared" ref="K8:K39" si="3">RANK(J8,J$8:J$65,0)</f>
        <v>54</v>
      </c>
      <c r="L8" s="60">
        <f>VLOOKUP($A8,'Return Data'!$B$7:$R$2292,17,0)</f>
        <v>11.2013</v>
      </c>
      <c r="M8" s="61">
        <f t="shared" ref="M8:M39" si="4">RANK(L8,L$8:L$65,0)</f>
        <v>57</v>
      </c>
      <c r="N8" s="60">
        <f>VLOOKUP($A8,'Return Data'!$B$7:$R$2292,14,0)</f>
        <v>9.1670999999999996</v>
      </c>
      <c r="O8" s="61">
        <f t="shared" ref="O8:O26" si="5">RANK(N8,N$8:N$65,0)</f>
        <v>55</v>
      </c>
      <c r="P8" s="60">
        <f>VLOOKUP($A8,'Return Data'!$B$7:$R$2292,15,0)</f>
        <v>5.8661000000000003</v>
      </c>
      <c r="Q8" s="61">
        <f>RANK(P8,P$8:P$65,0)</f>
        <v>41</v>
      </c>
      <c r="R8" s="60">
        <f>VLOOKUP($A8,'Return Data'!$B$7:$R$2292,16,0)</f>
        <v>10.5761</v>
      </c>
      <c r="S8" s="62">
        <f t="shared" ref="S8:S39" si="6">RANK(R8,R$8:R$65,0)</f>
        <v>50</v>
      </c>
    </row>
    <row r="9" spans="1:20" x14ac:dyDescent="0.3">
      <c r="A9" s="58" t="s">
        <v>267</v>
      </c>
      <c r="B9" s="59">
        <f>VLOOKUP($A9,'Return Data'!$B$7:$R$2292,3,0)</f>
        <v>44881</v>
      </c>
      <c r="C9" s="60">
        <f>VLOOKUP($A9,'Return Data'!$B$7:$R$2292,4,0)</f>
        <v>41.66</v>
      </c>
      <c r="D9" s="60">
        <f>VLOOKUP($A9,'Return Data'!$B$7:$R$2292,10,0)</f>
        <v>0.3372</v>
      </c>
      <c r="E9" s="61">
        <f t="shared" si="0"/>
        <v>52</v>
      </c>
      <c r="F9" s="60">
        <f>VLOOKUP($A9,'Return Data'!$B$7:$R$2292,11,0)</f>
        <v>13.453200000000001</v>
      </c>
      <c r="G9" s="61">
        <f t="shared" si="1"/>
        <v>52</v>
      </c>
      <c r="H9" s="60">
        <f>VLOOKUP($A9,'Return Data'!$B$7:$R$2292,12,0)</f>
        <v>3.4003000000000001</v>
      </c>
      <c r="I9" s="61">
        <f t="shared" si="2"/>
        <v>45</v>
      </c>
      <c r="J9" s="60">
        <f>VLOOKUP($A9,'Return Data'!$B$7:$R$2292,13,0)</f>
        <v>-4.7988999999999997</v>
      </c>
      <c r="K9" s="61">
        <f t="shared" si="3"/>
        <v>52</v>
      </c>
      <c r="L9" s="60">
        <f>VLOOKUP($A9,'Return Data'!$B$7:$R$2292,17,0)</f>
        <v>11.5991</v>
      </c>
      <c r="M9" s="61">
        <f t="shared" si="4"/>
        <v>56</v>
      </c>
      <c r="N9" s="60">
        <f>VLOOKUP($A9,'Return Data'!$B$7:$R$2292,14,0)</f>
        <v>9.7826000000000004</v>
      </c>
      <c r="O9" s="61">
        <f t="shared" si="5"/>
        <v>54</v>
      </c>
      <c r="P9" s="60">
        <f>VLOOKUP($A9,'Return Data'!$B$7:$R$2292,15,0)</f>
        <v>6.5151000000000003</v>
      </c>
      <c r="Q9" s="61">
        <f>RANK(P9,P$8:P$65,0)</f>
        <v>40</v>
      </c>
      <c r="R9" s="60">
        <f>VLOOKUP($A9,'Return Data'!$B$7:$R$2292,16,0)</f>
        <v>10.2875</v>
      </c>
      <c r="S9" s="62">
        <f t="shared" si="6"/>
        <v>51</v>
      </c>
    </row>
    <row r="10" spans="1:20" x14ac:dyDescent="0.3">
      <c r="A10" s="58" t="s">
        <v>268</v>
      </c>
      <c r="B10" s="59">
        <f>VLOOKUP($A10,'Return Data'!$B$7:$R$2292,3,0)</f>
        <v>44881</v>
      </c>
      <c r="C10" s="60">
        <f>VLOOKUP($A10,'Return Data'!$B$7:$R$2292,4,0)</f>
        <v>66.831900000000005</v>
      </c>
      <c r="D10" s="60">
        <f>VLOOKUP($A10,'Return Data'!$B$7:$R$2292,10,0)</f>
        <v>-2.6686000000000001</v>
      </c>
      <c r="E10" s="61">
        <f t="shared" si="0"/>
        <v>58</v>
      </c>
      <c r="F10" s="60">
        <f>VLOOKUP($A10,'Return Data'!$B$7:$R$2292,11,0)</f>
        <v>11.1387</v>
      </c>
      <c r="G10" s="61">
        <f t="shared" si="1"/>
        <v>57</v>
      </c>
      <c r="H10" s="60">
        <f>VLOOKUP($A10,'Return Data'!$B$7:$R$2292,12,0)</f>
        <v>-3.1385000000000001</v>
      </c>
      <c r="I10" s="61">
        <f t="shared" si="2"/>
        <v>58</v>
      </c>
      <c r="J10" s="60">
        <f>VLOOKUP($A10,'Return Data'!$B$7:$R$2292,13,0)</f>
        <v>-14.428699999999999</v>
      </c>
      <c r="K10" s="61">
        <f t="shared" si="3"/>
        <v>58</v>
      </c>
      <c r="L10" s="60">
        <f>VLOOKUP($A10,'Return Data'!$B$7:$R$2292,17,0)</f>
        <v>12.6778</v>
      </c>
      <c r="M10" s="61">
        <f t="shared" si="4"/>
        <v>55</v>
      </c>
      <c r="N10" s="60">
        <f>VLOOKUP($A10,'Return Data'!$B$7:$R$2292,14,0)</f>
        <v>10.9108</v>
      </c>
      <c r="O10" s="61">
        <f t="shared" si="5"/>
        <v>53</v>
      </c>
      <c r="P10" s="60">
        <f>VLOOKUP($A10,'Return Data'!$B$7:$R$2292,15,0)</f>
        <v>11.054</v>
      </c>
      <c r="Q10" s="61">
        <f>RANK(P10,P$8:P$65,0)</f>
        <v>21</v>
      </c>
      <c r="R10" s="60">
        <f>VLOOKUP($A10,'Return Data'!$B$7:$R$2292,16,0)</f>
        <v>15.877700000000001</v>
      </c>
      <c r="S10" s="62">
        <f t="shared" si="6"/>
        <v>18</v>
      </c>
    </row>
    <row r="11" spans="1:20" x14ac:dyDescent="0.3">
      <c r="A11" s="58" t="s">
        <v>1991</v>
      </c>
      <c r="B11" s="59">
        <f>VLOOKUP($A11,'Return Data'!$B$7:$R$2292,3,0)</f>
        <v>44881</v>
      </c>
      <c r="C11" s="60">
        <f>VLOOKUP($A11,'Return Data'!$B$7:$R$2292,4,0)</f>
        <v>59.283700000000003</v>
      </c>
      <c r="D11" s="60">
        <f>VLOOKUP($A11,'Return Data'!$B$7:$R$2292,10,0)</f>
        <v>0.67589999999999995</v>
      </c>
      <c r="E11" s="61">
        <f t="shared" si="0"/>
        <v>51</v>
      </c>
      <c r="F11" s="60">
        <f>VLOOKUP($A11,'Return Data'!$B$7:$R$2292,11,0)</f>
        <v>13.390700000000001</v>
      </c>
      <c r="G11" s="61">
        <f t="shared" si="1"/>
        <v>53</v>
      </c>
      <c r="H11" s="60">
        <f>VLOOKUP($A11,'Return Data'!$B$7:$R$2292,12,0)</f>
        <v>3.1600000000000003E-2</v>
      </c>
      <c r="I11" s="61">
        <f t="shared" si="2"/>
        <v>55</v>
      </c>
      <c r="J11" s="60">
        <f>VLOOKUP($A11,'Return Data'!$B$7:$R$2292,13,0)</f>
        <v>-5.3716999999999997</v>
      </c>
      <c r="K11" s="61">
        <f t="shared" si="3"/>
        <v>55</v>
      </c>
      <c r="L11" s="60">
        <f>VLOOKUP($A11,'Return Data'!$B$7:$R$2292,17,0)</f>
        <v>15.123699999999999</v>
      </c>
      <c r="M11" s="61">
        <f t="shared" si="4"/>
        <v>54</v>
      </c>
      <c r="N11" s="60">
        <f>VLOOKUP($A11,'Return Data'!$B$7:$R$2292,14,0)</f>
        <v>13.444900000000001</v>
      </c>
      <c r="O11" s="61">
        <f t="shared" si="5"/>
        <v>47</v>
      </c>
      <c r="P11" s="60">
        <f>VLOOKUP($A11,'Return Data'!$B$7:$R$2292,15,0)</f>
        <v>9.5706000000000007</v>
      </c>
      <c r="Q11" s="61">
        <f>RANK(P11,P$8:P$65,0)</f>
        <v>31</v>
      </c>
      <c r="R11" s="60">
        <f>VLOOKUP($A11,'Return Data'!$B$7:$R$2292,16,0)</f>
        <v>11.1236</v>
      </c>
      <c r="S11" s="62">
        <f t="shared" si="6"/>
        <v>49</v>
      </c>
    </row>
    <row r="12" spans="1:20" x14ac:dyDescent="0.3">
      <c r="A12" s="58" t="s">
        <v>2016</v>
      </c>
      <c r="B12" s="59">
        <f>VLOOKUP($A12,'Return Data'!$B$7:$R$2292,3,0)</f>
        <v>44881</v>
      </c>
      <c r="C12" s="60">
        <f>VLOOKUP($A12,'Return Data'!$B$7:$R$2292,4,0)</f>
        <v>16.96</v>
      </c>
      <c r="D12" s="60">
        <f>VLOOKUP($A12,'Return Data'!$B$7:$R$2292,10,0)</f>
        <v>-0.17660000000000001</v>
      </c>
      <c r="E12" s="61">
        <f t="shared" si="0"/>
        <v>56</v>
      </c>
      <c r="F12" s="60">
        <f>VLOOKUP($A12,'Return Data'!$B$7:$R$2292,11,0)</f>
        <v>15.2174</v>
      </c>
      <c r="G12" s="61">
        <f t="shared" si="1"/>
        <v>36</v>
      </c>
      <c r="H12" s="60">
        <f>VLOOKUP($A12,'Return Data'!$B$7:$R$2292,12,0)</f>
        <v>2.6634000000000002</v>
      </c>
      <c r="I12" s="61">
        <f t="shared" si="2"/>
        <v>50</v>
      </c>
      <c r="J12" s="60">
        <f>VLOOKUP($A12,'Return Data'!$B$7:$R$2292,13,0)</f>
        <v>-4.8794000000000004</v>
      </c>
      <c r="K12" s="61">
        <f t="shared" si="3"/>
        <v>53</v>
      </c>
      <c r="L12" s="60">
        <f>VLOOKUP($A12,'Return Data'!$B$7:$R$2292,17,0)</f>
        <v>24.8538</v>
      </c>
      <c r="M12" s="61">
        <f t="shared" si="4"/>
        <v>25</v>
      </c>
      <c r="N12" s="60">
        <f>VLOOKUP($A12,'Return Data'!$B$7:$R$2292,14,0)</f>
        <v>23.929600000000001</v>
      </c>
      <c r="O12" s="61">
        <f t="shared" si="5"/>
        <v>13</v>
      </c>
      <c r="P12" s="60"/>
      <c r="Q12" s="61"/>
      <c r="R12" s="60">
        <f>VLOOKUP($A12,'Return Data'!$B$7:$R$2292,16,0)</f>
        <v>11.783300000000001</v>
      </c>
      <c r="S12" s="62">
        <f t="shared" si="6"/>
        <v>42</v>
      </c>
    </row>
    <row r="13" spans="1:20" x14ac:dyDescent="0.3">
      <c r="A13" s="58" t="s">
        <v>2018</v>
      </c>
      <c r="B13" s="59">
        <f>VLOOKUP($A13,'Return Data'!$B$7:$R$2292,3,0)</f>
        <v>44881</v>
      </c>
      <c r="C13" s="60">
        <f>VLOOKUP($A13,'Return Data'!$B$7:$R$2292,4,0)</f>
        <v>20.12</v>
      </c>
      <c r="D13" s="60">
        <f>VLOOKUP($A13,'Return Data'!$B$7:$R$2292,10,0)</f>
        <v>0</v>
      </c>
      <c r="E13" s="61">
        <f t="shared" si="0"/>
        <v>54</v>
      </c>
      <c r="F13" s="60">
        <f>VLOOKUP($A13,'Return Data'!$B$7:$R$2292,11,0)</f>
        <v>15.168900000000001</v>
      </c>
      <c r="G13" s="61">
        <f t="shared" si="1"/>
        <v>38</v>
      </c>
      <c r="H13" s="60">
        <f>VLOOKUP($A13,'Return Data'!$B$7:$R$2292,12,0)</f>
        <v>1.7704</v>
      </c>
      <c r="I13" s="61">
        <f t="shared" si="2"/>
        <v>54</v>
      </c>
      <c r="J13" s="60">
        <f>VLOOKUP($A13,'Return Data'!$B$7:$R$2292,13,0)</f>
        <v>-5.6727999999999996</v>
      </c>
      <c r="K13" s="61">
        <f t="shared" si="3"/>
        <v>56</v>
      </c>
      <c r="L13" s="60">
        <f>VLOOKUP($A13,'Return Data'!$B$7:$R$2292,17,0)</f>
        <v>23.075500000000002</v>
      </c>
      <c r="M13" s="61">
        <f t="shared" si="4"/>
        <v>35</v>
      </c>
      <c r="N13" s="60">
        <f>VLOOKUP($A13,'Return Data'!$B$7:$R$2292,14,0)</f>
        <v>21.232800000000001</v>
      </c>
      <c r="O13" s="61">
        <f t="shared" si="5"/>
        <v>16</v>
      </c>
      <c r="P13" s="60"/>
      <c r="Q13" s="61"/>
      <c r="R13" s="60">
        <f>VLOOKUP($A13,'Return Data'!$B$7:$R$2292,16,0)</f>
        <v>18.693999999999999</v>
      </c>
      <c r="S13" s="62">
        <f t="shared" si="6"/>
        <v>8</v>
      </c>
    </row>
    <row r="14" spans="1:20" x14ac:dyDescent="0.3">
      <c r="A14" s="58" t="s">
        <v>2020</v>
      </c>
      <c r="B14" s="59">
        <f>VLOOKUP($A14,'Return Data'!$B$7:$R$2292,3,0)</f>
        <v>44881</v>
      </c>
      <c r="C14" s="60">
        <f>VLOOKUP($A14,'Return Data'!$B$7:$R$2292,4,0)</f>
        <v>101.85</v>
      </c>
      <c r="D14" s="60">
        <f>VLOOKUP($A14,'Return Data'!$B$7:$R$2292,10,0)</f>
        <v>3.6429999999999998</v>
      </c>
      <c r="E14" s="61">
        <f t="shared" si="0"/>
        <v>14</v>
      </c>
      <c r="F14" s="60">
        <f>VLOOKUP($A14,'Return Data'!$B$7:$R$2292,11,0)</f>
        <v>16.961400000000001</v>
      </c>
      <c r="G14" s="61">
        <f t="shared" si="1"/>
        <v>19</v>
      </c>
      <c r="H14" s="60">
        <f>VLOOKUP($A14,'Return Data'!$B$7:$R$2292,12,0)</f>
        <v>5.8731999999999998</v>
      </c>
      <c r="I14" s="61">
        <f t="shared" si="2"/>
        <v>30</v>
      </c>
      <c r="J14" s="60">
        <f>VLOOKUP($A14,'Return Data'!$B$7:$R$2292,13,0)</f>
        <v>-2.3677000000000001</v>
      </c>
      <c r="K14" s="61">
        <f t="shared" si="3"/>
        <v>46</v>
      </c>
      <c r="L14" s="60">
        <f>VLOOKUP($A14,'Return Data'!$B$7:$R$2292,17,0)</f>
        <v>24.123999999999999</v>
      </c>
      <c r="M14" s="61">
        <f t="shared" si="4"/>
        <v>30</v>
      </c>
      <c r="N14" s="60">
        <f>VLOOKUP($A14,'Return Data'!$B$7:$R$2292,14,0)</f>
        <v>23.1279</v>
      </c>
      <c r="O14" s="61">
        <f t="shared" si="5"/>
        <v>15</v>
      </c>
      <c r="P14" s="60">
        <f>VLOOKUP($A14,'Return Data'!$B$7:$R$2292,15,0)</f>
        <v>14.008100000000001</v>
      </c>
      <c r="Q14" s="61">
        <f t="shared" ref="Q14:Q21" si="7">RANK(P14,P$8:P$65,0)</f>
        <v>7</v>
      </c>
      <c r="R14" s="60">
        <f>VLOOKUP($A14,'Return Data'!$B$7:$R$2292,16,0)</f>
        <v>18.4145</v>
      </c>
      <c r="S14" s="62">
        <f t="shared" si="6"/>
        <v>9</v>
      </c>
    </row>
    <row r="15" spans="1:20" x14ac:dyDescent="0.3">
      <c r="A15" s="58" t="s">
        <v>274</v>
      </c>
      <c r="B15" s="59">
        <f>VLOOKUP($A15,'Return Data'!$B$7:$R$2292,3,0)</f>
        <v>44881</v>
      </c>
      <c r="C15" s="60">
        <f>VLOOKUP($A15,'Return Data'!$B$7:$R$2292,4,0)</f>
        <v>119.34</v>
      </c>
      <c r="D15" s="60">
        <f>VLOOKUP($A15,'Return Data'!$B$7:$R$2292,10,0)</f>
        <v>1.4622999999999999</v>
      </c>
      <c r="E15" s="61">
        <f t="shared" si="0"/>
        <v>47</v>
      </c>
      <c r="F15" s="60">
        <f>VLOOKUP($A15,'Return Data'!$B$7:$R$2292,11,0)</f>
        <v>16.599900000000002</v>
      </c>
      <c r="G15" s="61">
        <f t="shared" si="1"/>
        <v>26</v>
      </c>
      <c r="H15" s="60">
        <f>VLOOKUP($A15,'Return Data'!$B$7:$R$2292,12,0)</f>
        <v>4.0544000000000002</v>
      </c>
      <c r="I15" s="61">
        <f t="shared" si="2"/>
        <v>43</v>
      </c>
      <c r="J15" s="60">
        <f>VLOOKUP($A15,'Return Data'!$B$7:$R$2292,13,0)</f>
        <v>-1.4289000000000001</v>
      </c>
      <c r="K15" s="61">
        <f t="shared" si="3"/>
        <v>41</v>
      </c>
      <c r="L15" s="60">
        <f>VLOOKUP($A15,'Return Data'!$B$7:$R$2292,17,0)</f>
        <v>23.2712</v>
      </c>
      <c r="M15" s="61">
        <f t="shared" si="4"/>
        <v>34</v>
      </c>
      <c r="N15" s="60">
        <f>VLOOKUP($A15,'Return Data'!$B$7:$R$2292,14,0)</f>
        <v>20.7818</v>
      </c>
      <c r="O15" s="61">
        <f t="shared" si="5"/>
        <v>17</v>
      </c>
      <c r="P15" s="60">
        <f>VLOOKUP($A15,'Return Data'!$B$7:$R$2292,15,0)</f>
        <v>15.969900000000001</v>
      </c>
      <c r="Q15" s="61">
        <f t="shared" si="7"/>
        <v>3</v>
      </c>
      <c r="R15" s="60">
        <f>VLOOKUP($A15,'Return Data'!$B$7:$R$2292,16,0)</f>
        <v>19.3339</v>
      </c>
      <c r="S15" s="62">
        <f t="shared" si="6"/>
        <v>7</v>
      </c>
    </row>
    <row r="16" spans="1:20" x14ac:dyDescent="0.3">
      <c r="A16" s="58" t="s">
        <v>275</v>
      </c>
      <c r="B16" s="59">
        <f>VLOOKUP($A16,'Return Data'!$B$7:$R$2292,3,0)</f>
        <v>44881</v>
      </c>
      <c r="C16" s="60">
        <f>VLOOKUP($A16,'Return Data'!$B$7:$R$2292,4,0)</f>
        <v>84.396000000000001</v>
      </c>
      <c r="D16" s="60">
        <f>VLOOKUP($A16,'Return Data'!$B$7:$R$2292,10,0)</f>
        <v>2.7065000000000001</v>
      </c>
      <c r="E16" s="61">
        <f t="shared" si="0"/>
        <v>29</v>
      </c>
      <c r="F16" s="60">
        <f>VLOOKUP($A16,'Return Data'!$B$7:$R$2292,11,0)</f>
        <v>14.6389</v>
      </c>
      <c r="G16" s="61">
        <f t="shared" si="1"/>
        <v>43</v>
      </c>
      <c r="H16" s="60">
        <f>VLOOKUP($A16,'Return Data'!$B$7:$R$2292,12,0)</f>
        <v>5.0616000000000003</v>
      </c>
      <c r="I16" s="61">
        <f t="shared" si="2"/>
        <v>37</v>
      </c>
      <c r="J16" s="60">
        <f>VLOOKUP($A16,'Return Data'!$B$7:$R$2292,13,0)</f>
        <v>0.76890000000000003</v>
      </c>
      <c r="K16" s="61">
        <f t="shared" si="3"/>
        <v>31</v>
      </c>
      <c r="L16" s="60">
        <f>VLOOKUP($A16,'Return Data'!$B$7:$R$2292,17,0)</f>
        <v>25.1416</v>
      </c>
      <c r="M16" s="61">
        <f t="shared" si="4"/>
        <v>24</v>
      </c>
      <c r="N16" s="60">
        <f>VLOOKUP($A16,'Return Data'!$B$7:$R$2292,14,0)</f>
        <v>18.4513</v>
      </c>
      <c r="O16" s="61">
        <f t="shared" si="5"/>
        <v>26</v>
      </c>
      <c r="P16" s="60">
        <f>VLOOKUP($A16,'Return Data'!$B$7:$R$2292,15,0)</f>
        <v>12.845499999999999</v>
      </c>
      <c r="Q16" s="61">
        <f t="shared" si="7"/>
        <v>12</v>
      </c>
      <c r="R16" s="60">
        <f>VLOOKUP($A16,'Return Data'!$B$7:$R$2292,16,0)</f>
        <v>14.415800000000001</v>
      </c>
      <c r="S16" s="62">
        <f t="shared" si="6"/>
        <v>28</v>
      </c>
    </row>
    <row r="17" spans="1:19" x14ac:dyDescent="0.3">
      <c r="A17" s="58" t="s">
        <v>276</v>
      </c>
      <c r="B17" s="59">
        <f>VLOOKUP($A17,'Return Data'!$B$7:$R$2292,3,0)</f>
        <v>44881</v>
      </c>
      <c r="C17" s="60">
        <f>VLOOKUP($A17,'Return Data'!$B$7:$R$2292,4,0)</f>
        <v>73.16</v>
      </c>
      <c r="D17" s="60">
        <f>VLOOKUP($A17,'Return Data'!$B$7:$R$2292,10,0)</f>
        <v>2.5512000000000001</v>
      </c>
      <c r="E17" s="61">
        <f t="shared" si="0"/>
        <v>31</v>
      </c>
      <c r="F17" s="60">
        <f>VLOOKUP($A17,'Return Data'!$B$7:$R$2292,11,0)</f>
        <v>16.2746</v>
      </c>
      <c r="G17" s="61">
        <f t="shared" si="1"/>
        <v>28</v>
      </c>
      <c r="H17" s="60">
        <f>VLOOKUP($A17,'Return Data'!$B$7:$R$2292,12,0)</f>
        <v>4.1275000000000004</v>
      </c>
      <c r="I17" s="61">
        <f t="shared" si="2"/>
        <v>42</v>
      </c>
      <c r="J17" s="60">
        <f>VLOOKUP($A17,'Return Data'!$B$7:$R$2292,13,0)</f>
        <v>0.3291</v>
      </c>
      <c r="K17" s="61">
        <f t="shared" si="3"/>
        <v>35</v>
      </c>
      <c r="L17" s="60">
        <f>VLOOKUP($A17,'Return Data'!$B$7:$R$2292,17,0)</f>
        <v>20.544899999999998</v>
      </c>
      <c r="M17" s="61">
        <f t="shared" si="4"/>
        <v>43</v>
      </c>
      <c r="N17" s="60">
        <f>VLOOKUP($A17,'Return Data'!$B$7:$R$2292,14,0)</f>
        <v>15.2615</v>
      </c>
      <c r="O17" s="61">
        <f t="shared" si="5"/>
        <v>40</v>
      </c>
      <c r="P17" s="60">
        <f>VLOOKUP($A17,'Return Data'!$B$7:$R$2292,15,0)</f>
        <v>9.6950000000000003</v>
      </c>
      <c r="Q17" s="61">
        <f t="shared" si="7"/>
        <v>30</v>
      </c>
      <c r="R17" s="60">
        <f>VLOOKUP($A17,'Return Data'!$B$7:$R$2292,16,0)</f>
        <v>15.407299999999999</v>
      </c>
      <c r="S17" s="62">
        <f t="shared" si="6"/>
        <v>20</v>
      </c>
    </row>
    <row r="18" spans="1:19" x14ac:dyDescent="0.3">
      <c r="A18" s="58" t="s">
        <v>278</v>
      </c>
      <c r="B18" s="59">
        <f>VLOOKUP($A18,'Return Data'!$B$7:$R$2292,3,0)</f>
        <v>44881</v>
      </c>
      <c r="C18" s="60">
        <f>VLOOKUP($A18,'Return Data'!$B$7:$R$2292,4,0)</f>
        <v>922.97040000000004</v>
      </c>
      <c r="D18" s="60">
        <f>VLOOKUP($A18,'Return Data'!$B$7:$R$2292,10,0)</f>
        <v>5.0970000000000004</v>
      </c>
      <c r="E18" s="61">
        <f t="shared" si="0"/>
        <v>4</v>
      </c>
      <c r="F18" s="60">
        <f>VLOOKUP($A18,'Return Data'!$B$7:$R$2292,11,0)</f>
        <v>18.2669</v>
      </c>
      <c r="G18" s="61">
        <f t="shared" si="1"/>
        <v>12</v>
      </c>
      <c r="H18" s="60">
        <f>VLOOKUP($A18,'Return Data'!$B$7:$R$2292,12,0)</f>
        <v>7.1683000000000003</v>
      </c>
      <c r="I18" s="61">
        <f t="shared" si="2"/>
        <v>23</v>
      </c>
      <c r="J18" s="60">
        <f>VLOOKUP($A18,'Return Data'!$B$7:$R$2292,13,0)</f>
        <v>2.0291999999999999</v>
      </c>
      <c r="K18" s="61">
        <f t="shared" si="3"/>
        <v>28</v>
      </c>
      <c r="L18" s="60">
        <f>VLOOKUP($A18,'Return Data'!$B$7:$R$2292,17,0)</f>
        <v>26.673400000000001</v>
      </c>
      <c r="M18" s="61">
        <f t="shared" si="4"/>
        <v>17</v>
      </c>
      <c r="N18" s="60">
        <f>VLOOKUP($A18,'Return Data'!$B$7:$R$2292,14,0)</f>
        <v>17.662299999999998</v>
      </c>
      <c r="O18" s="61">
        <f t="shared" si="5"/>
        <v>30</v>
      </c>
      <c r="P18" s="60">
        <f>VLOOKUP($A18,'Return Data'!$B$7:$R$2292,15,0)</f>
        <v>11.0877</v>
      </c>
      <c r="Q18" s="61">
        <f t="shared" si="7"/>
        <v>20</v>
      </c>
      <c r="R18" s="60">
        <f>VLOOKUP($A18,'Return Data'!$B$7:$R$2292,16,0)</f>
        <v>21.116399999999999</v>
      </c>
      <c r="S18" s="62">
        <f t="shared" si="6"/>
        <v>5</v>
      </c>
    </row>
    <row r="19" spans="1:19" x14ac:dyDescent="0.3">
      <c r="A19" s="58" t="s">
        <v>280</v>
      </c>
      <c r="B19" s="59">
        <f>VLOOKUP($A19,'Return Data'!$B$7:$R$2292,3,0)</f>
        <v>44881</v>
      </c>
      <c r="C19" s="60">
        <f>VLOOKUP($A19,'Return Data'!$B$7:$R$2292,4,0)</f>
        <v>2703.6078026598502</v>
      </c>
      <c r="D19" s="60">
        <f>VLOOKUP($A19,'Return Data'!$B$7:$R$2292,10,0)</f>
        <v>5.0442999999999998</v>
      </c>
      <c r="E19" s="61">
        <f t="shared" si="0"/>
        <v>5</v>
      </c>
      <c r="F19" s="60">
        <f>VLOOKUP($A19,'Return Data'!$B$7:$R$2292,11,0)</f>
        <v>19.799099999999999</v>
      </c>
      <c r="G19" s="61">
        <f t="shared" si="1"/>
        <v>6</v>
      </c>
      <c r="H19" s="60">
        <f>VLOOKUP($A19,'Return Data'!$B$7:$R$2292,12,0)</f>
        <v>14.4763</v>
      </c>
      <c r="I19" s="61">
        <f t="shared" si="2"/>
        <v>1</v>
      </c>
      <c r="J19" s="60">
        <f>VLOOKUP($A19,'Return Data'!$B$7:$R$2292,13,0)</f>
        <v>9.1684999999999999</v>
      </c>
      <c r="K19" s="61">
        <f t="shared" si="3"/>
        <v>4</v>
      </c>
      <c r="L19" s="60">
        <f>VLOOKUP($A19,'Return Data'!$B$7:$R$2292,17,0)</f>
        <v>29.1709</v>
      </c>
      <c r="M19" s="61">
        <f t="shared" si="4"/>
        <v>14</v>
      </c>
      <c r="N19" s="60">
        <f>VLOOKUP($A19,'Return Data'!$B$7:$R$2292,14,0)</f>
        <v>17.462599999999998</v>
      </c>
      <c r="O19" s="61">
        <f t="shared" si="5"/>
        <v>32</v>
      </c>
      <c r="P19" s="60">
        <f>VLOOKUP($A19,'Return Data'!$B$7:$R$2292,15,0)</f>
        <v>9.1275999999999993</v>
      </c>
      <c r="Q19" s="61">
        <f t="shared" si="7"/>
        <v>32</v>
      </c>
      <c r="R19" s="60">
        <f>VLOOKUP($A19,'Return Data'!$B$7:$R$2292,16,0)</f>
        <v>23.386199999999999</v>
      </c>
      <c r="S19" s="62">
        <f t="shared" si="6"/>
        <v>3</v>
      </c>
    </row>
    <row r="20" spans="1:19" x14ac:dyDescent="0.3">
      <c r="A20" s="58" t="s">
        <v>281</v>
      </c>
      <c r="B20" s="59">
        <f>VLOOKUP($A20,'Return Data'!$B$7:$R$2292,3,0)</f>
        <v>44881</v>
      </c>
      <c r="C20" s="60">
        <f>VLOOKUP($A20,'Return Data'!$B$7:$R$2292,4,0)</f>
        <v>57.887900000000002</v>
      </c>
      <c r="D20" s="60">
        <f>VLOOKUP($A20,'Return Data'!$B$7:$R$2292,10,0)</f>
        <v>1.5841000000000001</v>
      </c>
      <c r="E20" s="61">
        <f t="shared" si="0"/>
        <v>45</v>
      </c>
      <c r="F20" s="60">
        <f>VLOOKUP($A20,'Return Data'!$B$7:$R$2292,11,0)</f>
        <v>16.153099999999998</v>
      </c>
      <c r="G20" s="61">
        <f t="shared" si="1"/>
        <v>30</v>
      </c>
      <c r="H20" s="60">
        <f>VLOOKUP($A20,'Return Data'!$B$7:$R$2292,12,0)</f>
        <v>3.1358999999999999</v>
      </c>
      <c r="I20" s="61">
        <f t="shared" si="2"/>
        <v>48</v>
      </c>
      <c r="J20" s="60">
        <f>VLOOKUP($A20,'Return Data'!$B$7:$R$2292,13,0)</f>
        <v>-0.86450000000000005</v>
      </c>
      <c r="K20" s="61">
        <f t="shared" si="3"/>
        <v>40</v>
      </c>
      <c r="L20" s="60">
        <f>VLOOKUP($A20,'Return Data'!$B$7:$R$2292,17,0)</f>
        <v>21.6555</v>
      </c>
      <c r="M20" s="61">
        <f t="shared" si="4"/>
        <v>40</v>
      </c>
      <c r="N20" s="60">
        <f>VLOOKUP($A20,'Return Data'!$B$7:$R$2292,14,0)</f>
        <v>15.6511</v>
      </c>
      <c r="O20" s="61">
        <f t="shared" si="5"/>
        <v>37</v>
      </c>
      <c r="P20" s="60">
        <f>VLOOKUP($A20,'Return Data'!$B$7:$R$2292,15,0)</f>
        <v>9.1067999999999998</v>
      </c>
      <c r="Q20" s="61">
        <f t="shared" si="7"/>
        <v>33</v>
      </c>
      <c r="R20" s="60">
        <f>VLOOKUP($A20,'Return Data'!$B$7:$R$2292,16,0)</f>
        <v>11.6966</v>
      </c>
      <c r="S20" s="62">
        <f t="shared" si="6"/>
        <v>45</v>
      </c>
    </row>
    <row r="21" spans="1:19" x14ac:dyDescent="0.3">
      <c r="A21" s="58" t="s">
        <v>282</v>
      </c>
      <c r="B21" s="59">
        <f>VLOOKUP($A21,'Return Data'!$B$7:$R$2292,3,0)</f>
        <v>44881</v>
      </c>
      <c r="C21" s="60">
        <f>VLOOKUP($A21,'Return Data'!$B$7:$R$2292,4,0)</f>
        <v>616.62</v>
      </c>
      <c r="D21" s="60">
        <f>VLOOKUP($A21,'Return Data'!$B$7:$R$2292,10,0)</f>
        <v>2.8437000000000001</v>
      </c>
      <c r="E21" s="61">
        <f t="shared" si="0"/>
        <v>26</v>
      </c>
      <c r="F21" s="60">
        <f>VLOOKUP($A21,'Return Data'!$B$7:$R$2292,11,0)</f>
        <v>15.150600000000001</v>
      </c>
      <c r="G21" s="61">
        <f t="shared" si="1"/>
        <v>39</v>
      </c>
      <c r="H21" s="60">
        <f>VLOOKUP($A21,'Return Data'!$B$7:$R$2292,12,0)</f>
        <v>4.8815999999999997</v>
      </c>
      <c r="I21" s="61">
        <f t="shared" si="2"/>
        <v>38</v>
      </c>
      <c r="J21" s="60">
        <f>VLOOKUP($A21,'Return Data'!$B$7:$R$2292,13,0)</f>
        <v>-0.39410000000000001</v>
      </c>
      <c r="K21" s="61">
        <f t="shared" si="3"/>
        <v>39</v>
      </c>
      <c r="L21" s="60">
        <f>VLOOKUP($A21,'Return Data'!$B$7:$R$2292,17,0)</f>
        <v>24.294</v>
      </c>
      <c r="M21" s="61">
        <f t="shared" si="4"/>
        <v>28</v>
      </c>
      <c r="N21" s="60">
        <f>VLOOKUP($A21,'Return Data'!$B$7:$R$2292,14,0)</f>
        <v>17.459800000000001</v>
      </c>
      <c r="O21" s="61">
        <f t="shared" si="5"/>
        <v>33</v>
      </c>
      <c r="P21" s="60">
        <f>VLOOKUP($A21,'Return Data'!$B$7:$R$2292,15,0)</f>
        <v>12.610799999999999</v>
      </c>
      <c r="Q21" s="61">
        <f t="shared" si="7"/>
        <v>13</v>
      </c>
      <c r="R21" s="60">
        <f>VLOOKUP($A21,'Return Data'!$B$7:$R$2292,16,0)</f>
        <v>19.386700000000001</v>
      </c>
      <c r="S21" s="62">
        <f t="shared" si="6"/>
        <v>6</v>
      </c>
    </row>
    <row r="22" spans="1:19" x14ac:dyDescent="0.3">
      <c r="A22" s="58" t="s">
        <v>283</v>
      </c>
      <c r="B22" s="59">
        <f>VLOOKUP($A22,'Return Data'!$B$7:$R$2292,3,0)</f>
        <v>44881</v>
      </c>
      <c r="C22" s="60">
        <f>VLOOKUP($A22,'Return Data'!$B$7:$R$2292,4,0)</f>
        <v>17.989999999999998</v>
      </c>
      <c r="D22" s="60">
        <f>VLOOKUP($A22,'Return Data'!$B$7:$R$2292,10,0)</f>
        <v>2.9176000000000002</v>
      </c>
      <c r="E22" s="61">
        <f t="shared" si="0"/>
        <v>21</v>
      </c>
      <c r="F22" s="60">
        <f>VLOOKUP($A22,'Return Data'!$B$7:$R$2292,11,0)</f>
        <v>22.214700000000001</v>
      </c>
      <c r="G22" s="61">
        <f t="shared" si="1"/>
        <v>1</v>
      </c>
      <c r="H22" s="60">
        <f>VLOOKUP($A22,'Return Data'!$B$7:$R$2292,12,0)</f>
        <v>12.5078</v>
      </c>
      <c r="I22" s="61">
        <f t="shared" si="2"/>
        <v>5</v>
      </c>
      <c r="J22" s="60">
        <f>VLOOKUP($A22,'Return Data'!$B$7:$R$2292,13,0)</f>
        <v>6.8925000000000001</v>
      </c>
      <c r="K22" s="61">
        <f t="shared" si="3"/>
        <v>7</v>
      </c>
      <c r="L22" s="60">
        <f>VLOOKUP($A22,'Return Data'!$B$7:$R$2292,17,0)</f>
        <v>26.167100000000001</v>
      </c>
      <c r="M22" s="61">
        <f t="shared" si="4"/>
        <v>20</v>
      </c>
      <c r="N22" s="60">
        <f>VLOOKUP($A22,'Return Data'!$B$7:$R$2292,14,0)</f>
        <v>16.836600000000001</v>
      </c>
      <c r="O22" s="61">
        <f t="shared" si="5"/>
        <v>35</v>
      </c>
      <c r="P22" s="60"/>
      <c r="Q22" s="61"/>
      <c r="R22" s="60">
        <f>VLOOKUP($A22,'Return Data'!$B$7:$R$2292,16,0)</f>
        <v>13.4459</v>
      </c>
      <c r="S22" s="62">
        <f t="shared" si="6"/>
        <v>33</v>
      </c>
    </row>
    <row r="23" spans="1:19" x14ac:dyDescent="0.3">
      <c r="A23" s="58" t="s">
        <v>284</v>
      </c>
      <c r="B23" s="59">
        <f>VLOOKUP($A23,'Return Data'!$B$7:$R$2292,3,0)</f>
        <v>44881</v>
      </c>
      <c r="C23" s="60">
        <f>VLOOKUP($A23,'Return Data'!$B$7:$R$2292,4,0)</f>
        <v>40.1</v>
      </c>
      <c r="D23" s="60">
        <f>VLOOKUP($A23,'Return Data'!$B$7:$R$2292,10,0)</f>
        <v>2.1396000000000002</v>
      </c>
      <c r="E23" s="61">
        <f t="shared" si="0"/>
        <v>41</v>
      </c>
      <c r="F23" s="60">
        <f>VLOOKUP($A23,'Return Data'!$B$7:$R$2292,11,0)</f>
        <v>16.8415</v>
      </c>
      <c r="G23" s="61">
        <f t="shared" si="1"/>
        <v>22</v>
      </c>
      <c r="H23" s="60">
        <f>VLOOKUP($A23,'Return Data'!$B$7:$R$2292,12,0)</f>
        <v>5.6375000000000002</v>
      </c>
      <c r="I23" s="61">
        <f t="shared" si="2"/>
        <v>32</v>
      </c>
      <c r="J23" s="60">
        <f>VLOOKUP($A23,'Return Data'!$B$7:$R$2292,13,0)</f>
        <v>0.45090000000000002</v>
      </c>
      <c r="K23" s="61">
        <f t="shared" si="3"/>
        <v>32</v>
      </c>
      <c r="L23" s="60">
        <f>VLOOKUP($A23,'Return Data'!$B$7:$R$2292,17,0)</f>
        <v>20.248999999999999</v>
      </c>
      <c r="M23" s="61">
        <f t="shared" si="4"/>
        <v>44</v>
      </c>
      <c r="N23" s="60">
        <f>VLOOKUP($A23,'Return Data'!$B$7:$R$2292,14,0)</f>
        <v>12.5604</v>
      </c>
      <c r="O23" s="61">
        <f t="shared" si="5"/>
        <v>49</v>
      </c>
      <c r="P23" s="60">
        <f>VLOOKUP($A23,'Return Data'!$B$7:$R$2292,15,0)</f>
        <v>8.8385999999999996</v>
      </c>
      <c r="Q23" s="61">
        <f>RANK(P23,P$8:P$65,0)</f>
        <v>36</v>
      </c>
      <c r="R23" s="60">
        <f>VLOOKUP($A23,'Return Data'!$B$7:$R$2292,16,0)</f>
        <v>16.3154</v>
      </c>
      <c r="S23" s="62">
        <f t="shared" si="6"/>
        <v>15</v>
      </c>
    </row>
    <row r="24" spans="1:19" x14ac:dyDescent="0.3">
      <c r="A24" s="58" t="s">
        <v>285</v>
      </c>
      <c r="B24" s="59">
        <f>VLOOKUP($A24,'Return Data'!$B$7:$R$2292,3,0)</f>
        <v>44881</v>
      </c>
      <c r="C24" s="60">
        <f>VLOOKUP($A24,'Return Data'!$B$7:$R$2292,4,0)</f>
        <v>102.21299999999999</v>
      </c>
      <c r="D24" s="60">
        <f>VLOOKUP($A24,'Return Data'!$B$7:$R$2292,10,0)</f>
        <v>2.8921000000000001</v>
      </c>
      <c r="E24" s="61">
        <f t="shared" si="0"/>
        <v>24</v>
      </c>
      <c r="F24" s="60">
        <f>VLOOKUP($A24,'Return Data'!$B$7:$R$2292,11,0)</f>
        <v>14.678599999999999</v>
      </c>
      <c r="G24" s="61">
        <f t="shared" si="1"/>
        <v>42</v>
      </c>
      <c r="H24" s="60">
        <f>VLOOKUP($A24,'Return Data'!$B$7:$R$2292,12,0)</f>
        <v>5.6574</v>
      </c>
      <c r="I24" s="61">
        <f t="shared" si="2"/>
        <v>31</v>
      </c>
      <c r="J24" s="60">
        <f>VLOOKUP($A24,'Return Data'!$B$7:$R$2292,13,0)</f>
        <v>2.3050999999999999</v>
      </c>
      <c r="K24" s="61">
        <f t="shared" si="3"/>
        <v>25</v>
      </c>
      <c r="L24" s="60">
        <f>VLOOKUP($A24,'Return Data'!$B$7:$R$2292,17,0)</f>
        <v>32.268599999999999</v>
      </c>
      <c r="M24" s="61">
        <f t="shared" si="4"/>
        <v>13</v>
      </c>
      <c r="N24" s="60">
        <f>VLOOKUP($A24,'Return Data'!$B$7:$R$2292,14,0)</f>
        <v>23.7286</v>
      </c>
      <c r="O24" s="61">
        <f t="shared" si="5"/>
        <v>14</v>
      </c>
      <c r="P24" s="60">
        <f>VLOOKUP($A24,'Return Data'!$B$7:$R$2292,15,0)</f>
        <v>13.0093</v>
      </c>
      <c r="Q24" s="61">
        <f>RANK(P24,P$8:P$65,0)</f>
        <v>11</v>
      </c>
      <c r="R24" s="60">
        <f>VLOOKUP($A24,'Return Data'!$B$7:$R$2292,16,0)</f>
        <v>18.2044</v>
      </c>
      <c r="S24" s="62">
        <f t="shared" si="6"/>
        <v>11</v>
      </c>
    </row>
    <row r="25" spans="1:19" x14ac:dyDescent="0.3">
      <c r="A25" s="58" t="s">
        <v>286</v>
      </c>
      <c r="B25" s="59">
        <f>VLOOKUP($A25,'Return Data'!$B$7:$R$2292,3,0)</f>
        <v>44881</v>
      </c>
      <c r="C25" s="60">
        <f>VLOOKUP($A25,'Return Data'!$B$7:$R$2292,4,0)</f>
        <v>13.88</v>
      </c>
      <c r="D25" s="60">
        <f>VLOOKUP($A25,'Return Data'!$B$7:$R$2292,10,0)</f>
        <v>2.2845</v>
      </c>
      <c r="E25" s="61">
        <f t="shared" si="0"/>
        <v>40</v>
      </c>
      <c r="F25" s="60">
        <f>VLOOKUP($A25,'Return Data'!$B$7:$R$2292,11,0)</f>
        <v>14.427</v>
      </c>
      <c r="G25" s="61">
        <f t="shared" si="1"/>
        <v>45</v>
      </c>
      <c r="H25" s="60">
        <f>VLOOKUP($A25,'Return Data'!$B$7:$R$2292,12,0)</f>
        <v>5.1515000000000004</v>
      </c>
      <c r="I25" s="61">
        <f t="shared" si="2"/>
        <v>34</v>
      </c>
      <c r="J25" s="60">
        <f>VLOOKUP($A25,'Return Data'!$B$7:$R$2292,13,0)</f>
        <v>-0.2157</v>
      </c>
      <c r="K25" s="61">
        <f t="shared" si="3"/>
        <v>38</v>
      </c>
      <c r="L25" s="60">
        <f>VLOOKUP($A25,'Return Data'!$B$7:$R$2292,17,0)</f>
        <v>16.522300000000001</v>
      </c>
      <c r="M25" s="61">
        <f t="shared" si="4"/>
        <v>52</v>
      </c>
      <c r="N25" s="60">
        <f>VLOOKUP($A25,'Return Data'!$B$7:$R$2292,14,0)</f>
        <v>12.012700000000001</v>
      </c>
      <c r="O25" s="61">
        <f t="shared" si="5"/>
        <v>51</v>
      </c>
      <c r="P25" s="60"/>
      <c r="Q25" s="61"/>
      <c r="R25" s="60">
        <f>VLOOKUP($A25,'Return Data'!$B$7:$R$2292,16,0)</f>
        <v>6.9381000000000004</v>
      </c>
      <c r="S25" s="62">
        <f t="shared" si="6"/>
        <v>57</v>
      </c>
    </row>
    <row r="26" spans="1:19" x14ac:dyDescent="0.3">
      <c r="A26" s="58" t="s">
        <v>287</v>
      </c>
      <c r="B26" s="59">
        <f>VLOOKUP($A26,'Return Data'!$B$7:$R$2292,3,0)</f>
        <v>44881</v>
      </c>
      <c r="C26" s="60">
        <f>VLOOKUP($A26,'Return Data'!$B$7:$R$2292,4,0)</f>
        <v>79.78</v>
      </c>
      <c r="D26" s="60">
        <f>VLOOKUP($A26,'Return Data'!$B$7:$R$2292,10,0)</f>
        <v>0.73229999999999995</v>
      </c>
      <c r="E26" s="61">
        <f t="shared" si="0"/>
        <v>50</v>
      </c>
      <c r="F26" s="60">
        <f>VLOOKUP($A26,'Return Data'!$B$7:$R$2292,11,0)</f>
        <v>12.492900000000001</v>
      </c>
      <c r="G26" s="61">
        <f t="shared" si="1"/>
        <v>55</v>
      </c>
      <c r="H26" s="60">
        <f>VLOOKUP($A26,'Return Data'!$B$7:$R$2292,12,0)</f>
        <v>-1.9902</v>
      </c>
      <c r="I26" s="61">
        <f t="shared" si="2"/>
        <v>57</v>
      </c>
      <c r="J26" s="60">
        <f>VLOOKUP($A26,'Return Data'!$B$7:$R$2292,13,0)</f>
        <v>-8.1828000000000003</v>
      </c>
      <c r="K26" s="61">
        <f t="shared" si="3"/>
        <v>57</v>
      </c>
      <c r="L26" s="60">
        <f>VLOOKUP($A26,'Return Data'!$B$7:$R$2292,17,0)</f>
        <v>17.712399999999999</v>
      </c>
      <c r="M26" s="61">
        <f t="shared" si="4"/>
        <v>50</v>
      </c>
      <c r="N26" s="60">
        <f>VLOOKUP($A26,'Return Data'!$B$7:$R$2292,14,0)</f>
        <v>14.577199999999999</v>
      </c>
      <c r="O26" s="61">
        <f t="shared" si="5"/>
        <v>43</v>
      </c>
      <c r="P26" s="60">
        <f>VLOOKUP($A26,'Return Data'!$B$7:$R$2292,15,0)</f>
        <v>11.010300000000001</v>
      </c>
      <c r="Q26" s="61">
        <f>RANK(P26,P$8:P$65,0)</f>
        <v>22</v>
      </c>
      <c r="R26" s="60">
        <f>VLOOKUP($A26,'Return Data'!$B$7:$R$2292,16,0)</f>
        <v>13.9587</v>
      </c>
      <c r="S26" s="62">
        <f t="shared" si="6"/>
        <v>31</v>
      </c>
    </row>
    <row r="27" spans="1:19" x14ac:dyDescent="0.3">
      <c r="A27" s="58" t="s">
        <v>288</v>
      </c>
      <c r="B27" s="59">
        <f>VLOOKUP($A27,'Return Data'!$B$7:$R$2292,3,0)</f>
        <v>44881</v>
      </c>
      <c r="C27" s="60">
        <f>VLOOKUP($A27,'Return Data'!$B$7:$R$2292,4,0)</f>
        <v>14.5007</v>
      </c>
      <c r="D27" s="60">
        <f>VLOOKUP($A27,'Return Data'!$B$7:$R$2292,10,0)</f>
        <v>4.4455999999999998</v>
      </c>
      <c r="E27" s="61">
        <f t="shared" si="0"/>
        <v>6</v>
      </c>
      <c r="F27" s="60">
        <f>VLOOKUP($A27,'Return Data'!$B$7:$R$2292,11,0)</f>
        <v>18.6083</v>
      </c>
      <c r="G27" s="61">
        <f t="shared" si="1"/>
        <v>8</v>
      </c>
      <c r="H27" s="60">
        <f>VLOOKUP($A27,'Return Data'!$B$7:$R$2292,12,0)</f>
        <v>6.8357000000000001</v>
      </c>
      <c r="I27" s="61">
        <f t="shared" si="2"/>
        <v>26</v>
      </c>
      <c r="J27" s="60">
        <f>VLOOKUP($A27,'Return Data'!$B$7:$R$2292,13,0)</f>
        <v>-4.1973000000000003</v>
      </c>
      <c r="K27" s="61">
        <f t="shared" si="3"/>
        <v>50</v>
      </c>
      <c r="L27" s="60">
        <f>VLOOKUP($A27,'Return Data'!$B$7:$R$2292,17,0)</f>
        <v>16.6388</v>
      </c>
      <c r="M27" s="61">
        <f t="shared" si="4"/>
        <v>51</v>
      </c>
      <c r="N27" s="60"/>
      <c r="O27" s="61"/>
      <c r="P27" s="60"/>
      <c r="Q27" s="61"/>
      <c r="R27" s="60">
        <f>VLOOKUP($A27,'Return Data'!$B$7:$R$2292,16,0)</f>
        <v>12.813700000000001</v>
      </c>
      <c r="S27" s="62">
        <f t="shared" si="6"/>
        <v>37</v>
      </c>
    </row>
    <row r="28" spans="1:19" x14ac:dyDescent="0.3">
      <c r="A28" s="58" t="s">
        <v>289</v>
      </c>
      <c r="B28" s="59">
        <f>VLOOKUP($A28,'Return Data'!$B$7:$R$2292,3,0)</f>
        <v>44881</v>
      </c>
      <c r="C28" s="60">
        <f>VLOOKUP($A28,'Return Data'!$B$7:$R$2292,4,0)</f>
        <v>29.116900000000001</v>
      </c>
      <c r="D28" s="60">
        <f>VLOOKUP($A28,'Return Data'!$B$7:$R$2292,10,0)</f>
        <v>2.4744999999999999</v>
      </c>
      <c r="E28" s="61">
        <f t="shared" si="0"/>
        <v>33</v>
      </c>
      <c r="F28" s="60">
        <f>VLOOKUP($A28,'Return Data'!$B$7:$R$2292,11,0)</f>
        <v>15.1831</v>
      </c>
      <c r="G28" s="61">
        <f t="shared" si="1"/>
        <v>37</v>
      </c>
      <c r="H28" s="60">
        <f>VLOOKUP($A28,'Return Data'!$B$7:$R$2292,12,0)</f>
        <v>3.6107</v>
      </c>
      <c r="I28" s="61">
        <f t="shared" si="2"/>
        <v>44</v>
      </c>
      <c r="J28" s="60">
        <f>VLOOKUP($A28,'Return Data'!$B$7:$R$2292,13,0)</f>
        <v>-3.7582</v>
      </c>
      <c r="K28" s="61">
        <f t="shared" si="3"/>
        <v>48</v>
      </c>
      <c r="L28" s="60">
        <f>VLOOKUP($A28,'Return Data'!$B$7:$R$2292,17,0)</f>
        <v>21.845099999999999</v>
      </c>
      <c r="M28" s="61">
        <f t="shared" si="4"/>
        <v>39</v>
      </c>
      <c r="N28" s="60">
        <f>VLOOKUP($A28,'Return Data'!$B$7:$R$2292,14,0)</f>
        <v>16.950800000000001</v>
      </c>
      <c r="O28" s="61">
        <f t="shared" ref="O28:O36" si="8">RANK(N28,N$8:N$65,0)</f>
        <v>34</v>
      </c>
      <c r="P28" s="60">
        <f>VLOOKUP($A28,'Return Data'!$B$7:$R$2292,15,0)</f>
        <v>12.5482</v>
      </c>
      <c r="Q28" s="61">
        <f t="shared" ref="Q28:Q36" si="9">RANK(P28,P$8:P$65,0)</f>
        <v>14</v>
      </c>
      <c r="R28" s="60">
        <f>VLOOKUP($A28,'Return Data'!$B$7:$R$2292,16,0)</f>
        <v>7.5739999999999998</v>
      </c>
      <c r="S28" s="62">
        <f t="shared" si="6"/>
        <v>56</v>
      </c>
    </row>
    <row r="29" spans="1:19" x14ac:dyDescent="0.3">
      <c r="A29" s="58" t="s">
        <v>290</v>
      </c>
      <c r="B29" s="59">
        <f>VLOOKUP($A29,'Return Data'!$B$7:$R$2292,3,0)</f>
        <v>44881</v>
      </c>
      <c r="C29" s="60">
        <f>VLOOKUP($A29,'Return Data'!$B$7:$R$2292,4,0)</f>
        <v>76.569999999999993</v>
      </c>
      <c r="D29" s="60">
        <f>VLOOKUP($A29,'Return Data'!$B$7:$R$2292,10,0)</f>
        <v>3.8420000000000001</v>
      </c>
      <c r="E29" s="61">
        <f t="shared" si="0"/>
        <v>13</v>
      </c>
      <c r="F29" s="60">
        <f>VLOOKUP($A29,'Return Data'!$B$7:$R$2292,11,0)</f>
        <v>16.8062</v>
      </c>
      <c r="G29" s="61">
        <f t="shared" si="1"/>
        <v>23</v>
      </c>
      <c r="H29" s="60">
        <f>VLOOKUP($A29,'Return Data'!$B$7:$R$2292,12,0)</f>
        <v>7.7736999999999998</v>
      </c>
      <c r="I29" s="61">
        <f t="shared" si="2"/>
        <v>21</v>
      </c>
      <c r="J29" s="60">
        <f>VLOOKUP($A29,'Return Data'!$B$7:$R$2292,13,0)</f>
        <v>3.0122</v>
      </c>
      <c r="K29" s="61">
        <f t="shared" si="3"/>
        <v>21</v>
      </c>
      <c r="L29" s="60">
        <f>VLOOKUP($A29,'Return Data'!$B$7:$R$2292,17,0)</f>
        <v>24.6692</v>
      </c>
      <c r="M29" s="61">
        <f t="shared" si="4"/>
        <v>26</v>
      </c>
      <c r="N29" s="60">
        <f>VLOOKUP($A29,'Return Data'!$B$7:$R$2292,14,0)</f>
        <v>18.751200000000001</v>
      </c>
      <c r="O29" s="61">
        <f t="shared" si="8"/>
        <v>24</v>
      </c>
      <c r="P29" s="60">
        <f>VLOOKUP($A29,'Return Data'!$B$7:$R$2292,15,0)</f>
        <v>13.014799999999999</v>
      </c>
      <c r="Q29" s="61">
        <f t="shared" si="9"/>
        <v>10</v>
      </c>
      <c r="R29" s="60">
        <f>VLOOKUP($A29,'Return Data'!$B$7:$R$2292,16,0)</f>
        <v>12.7272</v>
      </c>
      <c r="S29" s="62">
        <f t="shared" si="6"/>
        <v>38</v>
      </c>
    </row>
    <row r="30" spans="1:19" x14ac:dyDescent="0.3">
      <c r="A30" s="58" t="s">
        <v>291</v>
      </c>
      <c r="B30" s="59">
        <f>VLOOKUP($A30,'Return Data'!$B$7:$R$2292,3,0)</f>
        <v>44881</v>
      </c>
      <c r="C30" s="60">
        <f>VLOOKUP($A30,'Return Data'!$B$7:$R$2292,4,0)</f>
        <v>80.563999999999993</v>
      </c>
      <c r="D30" s="60">
        <f>VLOOKUP($A30,'Return Data'!$B$7:$R$2292,10,0)</f>
        <v>1.5631999999999999</v>
      </c>
      <c r="E30" s="61">
        <f t="shared" si="0"/>
        <v>46</v>
      </c>
      <c r="F30" s="60">
        <f>VLOOKUP($A30,'Return Data'!$B$7:$R$2292,11,0)</f>
        <v>15.686400000000001</v>
      </c>
      <c r="G30" s="61">
        <f t="shared" si="1"/>
        <v>33</v>
      </c>
      <c r="H30" s="60">
        <f>VLOOKUP($A30,'Return Data'!$B$7:$R$2292,12,0)</f>
        <v>3.2448000000000001</v>
      </c>
      <c r="I30" s="61">
        <f t="shared" si="2"/>
        <v>47</v>
      </c>
      <c r="J30" s="60">
        <f>VLOOKUP($A30,'Return Data'!$B$7:$R$2292,13,0)</f>
        <v>-2.1960999999999999</v>
      </c>
      <c r="K30" s="61">
        <f t="shared" si="3"/>
        <v>45</v>
      </c>
      <c r="L30" s="60">
        <f>VLOOKUP($A30,'Return Data'!$B$7:$R$2292,17,0)</f>
        <v>18.307400000000001</v>
      </c>
      <c r="M30" s="61">
        <f t="shared" si="4"/>
        <v>46</v>
      </c>
      <c r="N30" s="60">
        <f>VLOOKUP($A30,'Return Data'!$B$7:$R$2292,14,0)</f>
        <v>14.0268</v>
      </c>
      <c r="O30" s="61">
        <f t="shared" si="8"/>
        <v>45</v>
      </c>
      <c r="P30" s="60">
        <f>VLOOKUP($A30,'Return Data'!$B$7:$R$2292,15,0)</f>
        <v>8.1327999999999996</v>
      </c>
      <c r="Q30" s="61">
        <f t="shared" si="9"/>
        <v>39</v>
      </c>
      <c r="R30" s="60">
        <f>VLOOKUP($A30,'Return Data'!$B$7:$R$2292,16,0)</f>
        <v>13.2835</v>
      </c>
      <c r="S30" s="62">
        <f t="shared" si="6"/>
        <v>34</v>
      </c>
    </row>
    <row r="31" spans="1:19" x14ac:dyDescent="0.3">
      <c r="A31" s="58" t="s">
        <v>1879</v>
      </c>
      <c r="B31" s="59">
        <f>VLOOKUP($A31,'Return Data'!$B$7:$R$2292,3,0)</f>
        <v>44881</v>
      </c>
      <c r="C31" s="60">
        <f>VLOOKUP($A31,'Return Data'!$B$7:$R$2292,4,0)</f>
        <v>100.16079999999999</v>
      </c>
      <c r="D31" s="60">
        <f>VLOOKUP($A31,'Return Data'!$B$7:$R$2292,10,0)</f>
        <v>-0.87870000000000004</v>
      </c>
      <c r="E31" s="61">
        <f t="shared" si="0"/>
        <v>57</v>
      </c>
      <c r="F31" s="60">
        <f>VLOOKUP($A31,'Return Data'!$B$7:$R$2292,11,0)</f>
        <v>12.3622</v>
      </c>
      <c r="G31" s="61">
        <f t="shared" si="1"/>
        <v>56</v>
      </c>
      <c r="H31" s="60">
        <f>VLOOKUP($A31,'Return Data'!$B$7:$R$2292,12,0)</f>
        <v>1.9238999999999999</v>
      </c>
      <c r="I31" s="61">
        <f t="shared" si="2"/>
        <v>52</v>
      </c>
      <c r="J31" s="60">
        <f>VLOOKUP($A31,'Return Data'!$B$7:$R$2292,13,0)</f>
        <v>-3.3797000000000001</v>
      </c>
      <c r="K31" s="61">
        <f t="shared" si="3"/>
        <v>47</v>
      </c>
      <c r="L31" s="60">
        <f>VLOOKUP($A31,'Return Data'!$B$7:$R$2292,17,0)</f>
        <v>17.810400000000001</v>
      </c>
      <c r="M31" s="61">
        <f t="shared" si="4"/>
        <v>49</v>
      </c>
      <c r="N31" s="60">
        <f>VLOOKUP($A31,'Return Data'!$B$7:$R$2292,14,0)</f>
        <v>11.7014</v>
      </c>
      <c r="O31" s="61">
        <f t="shared" si="8"/>
        <v>52</v>
      </c>
      <c r="P31" s="60">
        <f>VLOOKUP($A31,'Return Data'!$B$7:$R$2292,15,0)</f>
        <v>10.3482</v>
      </c>
      <c r="Q31" s="61">
        <f t="shared" si="9"/>
        <v>26</v>
      </c>
      <c r="R31" s="60">
        <f>VLOOKUP($A31,'Return Data'!$B$7:$R$2292,16,0)</f>
        <v>9.6553000000000004</v>
      </c>
      <c r="S31" s="62">
        <f t="shared" si="6"/>
        <v>54</v>
      </c>
    </row>
    <row r="32" spans="1:19" x14ac:dyDescent="0.3">
      <c r="A32" s="58" t="s">
        <v>432</v>
      </c>
      <c r="B32" s="59">
        <f>VLOOKUP($A32,'Return Data'!$B$7:$R$2292,3,0)</f>
        <v>44881</v>
      </c>
      <c r="C32" s="60">
        <f>VLOOKUP($A32,'Return Data'!$B$7:$R$2292,4,0)</f>
        <v>19.5077</v>
      </c>
      <c r="D32" s="60">
        <f>VLOOKUP($A32,'Return Data'!$B$7:$R$2292,10,0)</f>
        <v>1.6316999999999999</v>
      </c>
      <c r="E32" s="61">
        <f t="shared" si="0"/>
        <v>44</v>
      </c>
      <c r="F32" s="60">
        <f>VLOOKUP($A32,'Return Data'!$B$7:$R$2292,11,0)</f>
        <v>16.651199999999999</v>
      </c>
      <c r="G32" s="61">
        <f t="shared" si="1"/>
        <v>25</v>
      </c>
      <c r="H32" s="60">
        <f>VLOOKUP($A32,'Return Data'!$B$7:$R$2292,12,0)</f>
        <v>5.3564999999999996</v>
      </c>
      <c r="I32" s="61">
        <f t="shared" si="2"/>
        <v>33</v>
      </c>
      <c r="J32" s="60">
        <f>VLOOKUP($A32,'Return Data'!$B$7:$R$2292,13,0)</f>
        <v>1.5327999999999999</v>
      </c>
      <c r="K32" s="61">
        <f t="shared" si="3"/>
        <v>29</v>
      </c>
      <c r="L32" s="60">
        <f>VLOOKUP($A32,'Return Data'!$B$7:$R$2292,17,0)</f>
        <v>26.535599999999999</v>
      </c>
      <c r="M32" s="61">
        <f t="shared" si="4"/>
        <v>18</v>
      </c>
      <c r="N32" s="60">
        <f>VLOOKUP($A32,'Return Data'!$B$7:$R$2292,14,0)</f>
        <v>18.286100000000001</v>
      </c>
      <c r="O32" s="61">
        <f t="shared" si="8"/>
        <v>28</v>
      </c>
      <c r="P32" s="60">
        <f>VLOOKUP($A32,'Return Data'!$B$7:$R$2292,15,0)</f>
        <v>10.011200000000001</v>
      </c>
      <c r="Q32" s="61">
        <f t="shared" si="9"/>
        <v>29</v>
      </c>
      <c r="R32" s="60">
        <f>VLOOKUP($A32,'Return Data'!$B$7:$R$2292,16,0)</f>
        <v>11.6128</v>
      </c>
      <c r="S32" s="62">
        <f t="shared" si="6"/>
        <v>46</v>
      </c>
    </row>
    <row r="33" spans="1:19" x14ac:dyDescent="0.3">
      <c r="A33" s="58" t="s">
        <v>294</v>
      </c>
      <c r="B33" s="59">
        <f>VLOOKUP($A33,'Return Data'!$B$7:$R$2292,3,0)</f>
        <v>44881</v>
      </c>
      <c r="C33" s="60">
        <f>VLOOKUP($A33,'Return Data'!$B$7:$R$2292,4,0)</f>
        <v>31.690999999999999</v>
      </c>
      <c r="D33" s="60">
        <f>VLOOKUP($A33,'Return Data'!$B$7:$R$2292,10,0)</f>
        <v>1.3009999999999999</v>
      </c>
      <c r="E33" s="61">
        <f t="shared" si="0"/>
        <v>48</v>
      </c>
      <c r="F33" s="60">
        <f>VLOOKUP($A33,'Return Data'!$B$7:$R$2292,11,0)</f>
        <v>12.719200000000001</v>
      </c>
      <c r="G33" s="61">
        <f t="shared" si="1"/>
        <v>54</v>
      </c>
      <c r="H33" s="60">
        <f>VLOOKUP($A33,'Return Data'!$B$7:$R$2292,12,0)</f>
        <v>3.2482000000000002</v>
      </c>
      <c r="I33" s="61">
        <f t="shared" si="2"/>
        <v>46</v>
      </c>
      <c r="J33" s="60">
        <f>VLOOKUP($A33,'Return Data'!$B$7:$R$2292,13,0)</f>
        <v>-2.0097999999999998</v>
      </c>
      <c r="K33" s="61">
        <f t="shared" si="3"/>
        <v>44</v>
      </c>
      <c r="L33" s="60">
        <f>VLOOKUP($A33,'Return Data'!$B$7:$R$2292,17,0)</f>
        <v>22.1983</v>
      </c>
      <c r="M33" s="61">
        <f t="shared" si="4"/>
        <v>37</v>
      </c>
      <c r="N33" s="60">
        <f>VLOOKUP($A33,'Return Data'!$B$7:$R$2292,14,0)</f>
        <v>19.3477</v>
      </c>
      <c r="O33" s="61">
        <f t="shared" si="8"/>
        <v>21</v>
      </c>
      <c r="P33" s="60">
        <f>VLOOKUP($A33,'Return Data'!$B$7:$R$2292,15,0)</f>
        <v>14.444800000000001</v>
      </c>
      <c r="Q33" s="61">
        <f t="shared" si="9"/>
        <v>5</v>
      </c>
      <c r="R33" s="60">
        <f>VLOOKUP($A33,'Return Data'!$B$7:$R$2292,16,0)</f>
        <v>18.2226</v>
      </c>
      <c r="S33" s="62">
        <f t="shared" si="6"/>
        <v>10</v>
      </c>
    </row>
    <row r="34" spans="1:19" x14ac:dyDescent="0.3">
      <c r="A34" s="58" t="s">
        <v>295</v>
      </c>
      <c r="B34" s="59">
        <f>VLOOKUP($A34,'Return Data'!$B$7:$R$2292,3,0)</f>
        <v>44881</v>
      </c>
      <c r="C34" s="60">
        <f>VLOOKUP($A34,'Return Data'!$B$7:$R$2292,4,0)</f>
        <v>27.407599999999999</v>
      </c>
      <c r="D34" s="60">
        <f>VLOOKUP($A34,'Return Data'!$B$7:$R$2292,10,0)</f>
        <v>2.8165</v>
      </c>
      <c r="E34" s="61">
        <f t="shared" si="0"/>
        <v>27</v>
      </c>
      <c r="F34" s="60">
        <f>VLOOKUP($A34,'Return Data'!$B$7:$R$2292,11,0)</f>
        <v>18.492699999999999</v>
      </c>
      <c r="G34" s="61">
        <f t="shared" si="1"/>
        <v>9</v>
      </c>
      <c r="H34" s="60">
        <f>VLOOKUP($A34,'Return Data'!$B$7:$R$2292,12,0)</f>
        <v>4.1590999999999996</v>
      </c>
      <c r="I34" s="61">
        <f t="shared" si="2"/>
        <v>41</v>
      </c>
      <c r="J34" s="60">
        <f>VLOOKUP($A34,'Return Data'!$B$7:$R$2292,13,0)</f>
        <v>-1.9157</v>
      </c>
      <c r="K34" s="61">
        <f t="shared" si="3"/>
        <v>43</v>
      </c>
      <c r="L34" s="60">
        <f>VLOOKUP($A34,'Return Data'!$B$7:$R$2292,17,0)</f>
        <v>21.8949</v>
      </c>
      <c r="M34" s="61">
        <f t="shared" si="4"/>
        <v>38</v>
      </c>
      <c r="N34" s="60">
        <f>VLOOKUP($A34,'Return Data'!$B$7:$R$2292,14,0)</f>
        <v>13.873200000000001</v>
      </c>
      <c r="O34" s="61">
        <f t="shared" si="8"/>
        <v>46</v>
      </c>
      <c r="P34" s="60">
        <f>VLOOKUP($A34,'Return Data'!$B$7:$R$2292,15,0)</f>
        <v>10.5321</v>
      </c>
      <c r="Q34" s="61">
        <f t="shared" si="9"/>
        <v>25</v>
      </c>
      <c r="R34" s="60">
        <f>VLOOKUP($A34,'Return Data'!$B$7:$R$2292,16,0)</f>
        <v>13.7524</v>
      </c>
      <c r="S34" s="62">
        <f t="shared" si="6"/>
        <v>32</v>
      </c>
    </row>
    <row r="35" spans="1:19" x14ac:dyDescent="0.3">
      <c r="A35" s="58" t="s">
        <v>1950</v>
      </c>
      <c r="B35" s="59">
        <f>VLOOKUP($A35,'Return Data'!$B$7:$R$2292,3,0)</f>
        <v>44881</v>
      </c>
      <c r="C35" s="60">
        <f>VLOOKUP($A35,'Return Data'!$B$7:$R$2292,4,0)</f>
        <v>20.7407</v>
      </c>
      <c r="D35" s="60">
        <f>VLOOKUP($A35,'Return Data'!$B$7:$R$2292,10,0)</f>
        <v>1.7394000000000001</v>
      </c>
      <c r="E35" s="61">
        <f t="shared" si="0"/>
        <v>43</v>
      </c>
      <c r="F35" s="60">
        <f>VLOOKUP($A35,'Return Data'!$B$7:$R$2292,11,0)</f>
        <v>13.875400000000001</v>
      </c>
      <c r="G35" s="61">
        <f t="shared" si="1"/>
        <v>50</v>
      </c>
      <c r="H35" s="60">
        <f>VLOOKUP($A35,'Return Data'!$B$7:$R$2292,12,0)</f>
        <v>2.1718999999999999</v>
      </c>
      <c r="I35" s="61">
        <f t="shared" si="2"/>
        <v>51</v>
      </c>
      <c r="J35" s="60">
        <f>VLOOKUP($A35,'Return Data'!$B$7:$R$2292,13,0)</f>
        <v>-3.9359999999999999</v>
      </c>
      <c r="K35" s="61">
        <f t="shared" si="3"/>
        <v>49</v>
      </c>
      <c r="L35" s="60">
        <f>VLOOKUP($A35,'Return Data'!$B$7:$R$2292,17,0)</f>
        <v>17.839600000000001</v>
      </c>
      <c r="M35" s="61">
        <f t="shared" si="4"/>
        <v>48</v>
      </c>
      <c r="N35" s="60">
        <f>VLOOKUP($A35,'Return Data'!$B$7:$R$2292,14,0)</f>
        <v>12.282400000000001</v>
      </c>
      <c r="O35" s="61">
        <f t="shared" si="8"/>
        <v>50</v>
      </c>
      <c r="P35" s="60">
        <f>VLOOKUP($A35,'Return Data'!$B$7:$R$2292,15,0)</f>
        <v>8.3923000000000005</v>
      </c>
      <c r="Q35" s="61">
        <f t="shared" si="9"/>
        <v>38</v>
      </c>
      <c r="R35" s="60">
        <f>VLOOKUP($A35,'Return Data'!$B$7:$R$2292,16,0)</f>
        <v>11.1775</v>
      </c>
      <c r="S35" s="62">
        <f t="shared" si="6"/>
        <v>48</v>
      </c>
    </row>
    <row r="36" spans="1:19" x14ac:dyDescent="0.3">
      <c r="A36" s="58" t="s">
        <v>296</v>
      </c>
      <c r="B36" s="59">
        <f>VLOOKUP($A36,'Return Data'!$B$7:$R$2292,3,0)</f>
        <v>44881</v>
      </c>
      <c r="C36" s="60">
        <f>VLOOKUP($A36,'Return Data'!$B$7:$R$2292,4,0)</f>
        <v>81.912199999999999</v>
      </c>
      <c r="D36" s="60">
        <f>VLOOKUP($A36,'Return Data'!$B$7:$R$2292,10,0)</f>
        <v>2.8967999999999998</v>
      </c>
      <c r="E36" s="61">
        <f t="shared" si="0"/>
        <v>23</v>
      </c>
      <c r="F36" s="60">
        <f>VLOOKUP($A36,'Return Data'!$B$7:$R$2292,11,0)</f>
        <v>16.8443</v>
      </c>
      <c r="G36" s="61">
        <f t="shared" si="1"/>
        <v>21</v>
      </c>
      <c r="H36" s="60">
        <f>VLOOKUP($A36,'Return Data'!$B$7:$R$2292,12,0)</f>
        <v>6.9781000000000004</v>
      </c>
      <c r="I36" s="61">
        <f t="shared" si="2"/>
        <v>24</v>
      </c>
      <c r="J36" s="60">
        <f>VLOOKUP($A36,'Return Data'!$B$7:$R$2292,13,0)</f>
        <v>2.7879999999999998</v>
      </c>
      <c r="K36" s="61">
        <f t="shared" si="3"/>
        <v>23</v>
      </c>
      <c r="L36" s="60">
        <f>VLOOKUP($A36,'Return Data'!$B$7:$R$2292,17,0)</f>
        <v>27.8932</v>
      </c>
      <c r="M36" s="61">
        <f t="shared" si="4"/>
        <v>15</v>
      </c>
      <c r="N36" s="60">
        <f>VLOOKUP($A36,'Return Data'!$B$7:$R$2292,14,0)</f>
        <v>15.0304</v>
      </c>
      <c r="O36" s="61">
        <f t="shared" si="8"/>
        <v>41</v>
      </c>
      <c r="P36" s="60">
        <f>VLOOKUP($A36,'Return Data'!$B$7:$R$2292,15,0)</f>
        <v>4.5159000000000002</v>
      </c>
      <c r="Q36" s="61">
        <f t="shared" si="9"/>
        <v>42</v>
      </c>
      <c r="R36" s="60">
        <f>VLOOKUP($A36,'Return Data'!$B$7:$R$2292,16,0)</f>
        <v>13.034700000000001</v>
      </c>
      <c r="S36" s="62">
        <f t="shared" si="6"/>
        <v>36</v>
      </c>
    </row>
    <row r="37" spans="1:19" x14ac:dyDescent="0.3">
      <c r="A37" s="58" t="s">
        <v>297</v>
      </c>
      <c r="B37" s="59">
        <f>VLOOKUP($A37,'Return Data'!$B$7:$R$2292,3,0)</f>
        <v>44881</v>
      </c>
      <c r="C37" s="60">
        <f>VLOOKUP($A37,'Return Data'!$B$7:$R$2292,4,0)</f>
        <v>20.459599999999998</v>
      </c>
      <c r="D37" s="60">
        <f>VLOOKUP($A37,'Return Data'!$B$7:$R$2292,10,0)</f>
        <v>6.7683999999999997</v>
      </c>
      <c r="E37" s="61">
        <f t="shared" si="0"/>
        <v>2</v>
      </c>
      <c r="F37" s="60">
        <f>VLOOKUP($A37,'Return Data'!$B$7:$R$2292,11,0)</f>
        <v>16.855899999999998</v>
      </c>
      <c r="G37" s="61">
        <f t="shared" si="1"/>
        <v>20</v>
      </c>
      <c r="H37" s="60">
        <f>VLOOKUP($A37,'Return Data'!$B$7:$R$2292,12,0)</f>
        <v>9.0975000000000001</v>
      </c>
      <c r="I37" s="61">
        <f t="shared" si="2"/>
        <v>14</v>
      </c>
      <c r="J37" s="60">
        <f>VLOOKUP($A37,'Return Data'!$B$7:$R$2292,13,0)</f>
        <v>7.6946000000000003</v>
      </c>
      <c r="K37" s="61">
        <f t="shared" si="3"/>
        <v>6</v>
      </c>
      <c r="L37" s="60">
        <f>VLOOKUP($A37,'Return Data'!$B$7:$R$2292,17,0)</f>
        <v>26.1797</v>
      </c>
      <c r="M37" s="61">
        <f t="shared" si="4"/>
        <v>19</v>
      </c>
      <c r="N37" s="60"/>
      <c r="O37" s="61"/>
      <c r="P37" s="60"/>
      <c r="Q37" s="61"/>
      <c r="R37" s="60">
        <f>VLOOKUP($A37,'Return Data'!$B$7:$R$2292,16,0)</f>
        <v>24.081099999999999</v>
      </c>
      <c r="S37" s="62">
        <f t="shared" si="6"/>
        <v>1</v>
      </c>
    </row>
    <row r="38" spans="1:19" x14ac:dyDescent="0.3">
      <c r="A38" s="58" t="s">
        <v>1925</v>
      </c>
      <c r="B38" s="59">
        <f>VLOOKUP($A38,'Return Data'!$B$7:$R$2292,3,0)</f>
        <v>44881</v>
      </c>
      <c r="C38" s="60">
        <f>VLOOKUP($A38,'Return Data'!$B$7:$R$2292,4,0)</f>
        <v>24.83</v>
      </c>
      <c r="D38" s="60">
        <f>VLOOKUP($A38,'Return Data'!$B$7:$R$2292,10,0)</f>
        <v>3.2862</v>
      </c>
      <c r="E38" s="61">
        <f t="shared" si="0"/>
        <v>19</v>
      </c>
      <c r="F38" s="60">
        <f>VLOOKUP($A38,'Return Data'!$B$7:$R$2292,11,0)</f>
        <v>14.423999999999999</v>
      </c>
      <c r="G38" s="61">
        <f t="shared" si="1"/>
        <v>46</v>
      </c>
      <c r="H38" s="60">
        <f>VLOOKUP($A38,'Return Data'!$B$7:$R$2292,12,0)</f>
        <v>4.7679</v>
      </c>
      <c r="I38" s="61">
        <f t="shared" si="2"/>
        <v>39</v>
      </c>
      <c r="J38" s="60">
        <f>VLOOKUP($A38,'Return Data'!$B$7:$R$2292,13,0)</f>
        <v>3.4582999999999999</v>
      </c>
      <c r="K38" s="61">
        <f t="shared" si="3"/>
        <v>18</v>
      </c>
      <c r="L38" s="60">
        <f>VLOOKUP($A38,'Return Data'!$B$7:$R$2292,17,0)</f>
        <v>26.812799999999999</v>
      </c>
      <c r="M38" s="61">
        <f t="shared" si="4"/>
        <v>16</v>
      </c>
      <c r="N38" s="60">
        <f>VLOOKUP($A38,'Return Data'!$B$7:$R$2292,14,0)</f>
        <v>19.2986</v>
      </c>
      <c r="O38" s="61">
        <f t="shared" ref="O38:O65" si="10">RANK(N38,N$8:N$65,0)</f>
        <v>22</v>
      </c>
      <c r="P38" s="60">
        <f>VLOOKUP($A38,'Return Data'!$B$7:$R$2292,15,0)</f>
        <v>12.539899999999999</v>
      </c>
      <c r="Q38" s="61">
        <f t="shared" ref="Q38:Q44" si="11">RANK(P38,P$8:P$65,0)</f>
        <v>16</v>
      </c>
      <c r="R38" s="60">
        <f>VLOOKUP($A38,'Return Data'!$B$7:$R$2292,16,0)</f>
        <v>14.008599999999999</v>
      </c>
      <c r="S38" s="62">
        <f t="shared" si="6"/>
        <v>30</v>
      </c>
    </row>
    <row r="39" spans="1:19" x14ac:dyDescent="0.3">
      <c r="A39" s="58" t="s">
        <v>301</v>
      </c>
      <c r="B39" s="59">
        <f>VLOOKUP($A39,'Return Data'!$B$7:$R$2292,3,0)</f>
        <v>44881</v>
      </c>
      <c r="C39" s="60">
        <f>VLOOKUP($A39,'Return Data'!$B$7:$R$2292,4,0)</f>
        <v>250.24209999999999</v>
      </c>
      <c r="D39" s="60">
        <f>VLOOKUP($A39,'Return Data'!$B$7:$R$2292,10,0)</f>
        <v>7.1477000000000004</v>
      </c>
      <c r="E39" s="61">
        <f t="shared" si="0"/>
        <v>1</v>
      </c>
      <c r="F39" s="60">
        <f>VLOOKUP($A39,'Return Data'!$B$7:$R$2292,11,0)</f>
        <v>20.950399999999998</v>
      </c>
      <c r="G39" s="61">
        <f t="shared" si="1"/>
        <v>4</v>
      </c>
      <c r="H39" s="60">
        <f>VLOOKUP($A39,'Return Data'!$B$7:$R$2292,12,0)</f>
        <v>12.997400000000001</v>
      </c>
      <c r="I39" s="61">
        <f t="shared" si="2"/>
        <v>4</v>
      </c>
      <c r="J39" s="60">
        <f>VLOOKUP($A39,'Return Data'!$B$7:$R$2292,13,0)</f>
        <v>10.135999999999999</v>
      </c>
      <c r="K39" s="61">
        <f t="shared" si="3"/>
        <v>2</v>
      </c>
      <c r="L39" s="60">
        <f>VLOOKUP($A39,'Return Data'!$B$7:$R$2292,17,0)</f>
        <v>44.392600000000002</v>
      </c>
      <c r="M39" s="61">
        <f t="shared" si="4"/>
        <v>7</v>
      </c>
      <c r="N39" s="60">
        <f>VLOOKUP($A39,'Return Data'!$B$7:$R$2292,14,0)</f>
        <v>37.3155</v>
      </c>
      <c r="O39" s="61">
        <f t="shared" si="10"/>
        <v>1</v>
      </c>
      <c r="P39" s="60">
        <f>VLOOKUP($A39,'Return Data'!$B$7:$R$2292,15,0)</f>
        <v>22.421399999999998</v>
      </c>
      <c r="Q39" s="61">
        <f t="shared" si="11"/>
        <v>1</v>
      </c>
      <c r="R39" s="60">
        <f>VLOOKUP($A39,'Return Data'!$B$7:$R$2292,16,0)</f>
        <v>15.280200000000001</v>
      </c>
      <c r="S39" s="62">
        <f t="shared" si="6"/>
        <v>21</v>
      </c>
    </row>
    <row r="40" spans="1:19" x14ac:dyDescent="0.3">
      <c r="A40" s="58" t="s">
        <v>302</v>
      </c>
      <c r="B40" s="59">
        <f>VLOOKUP($A40,'Return Data'!$B$7:$R$2292,3,0)</f>
        <v>44881</v>
      </c>
      <c r="C40" s="60">
        <f>VLOOKUP($A40,'Return Data'!$B$7:$R$2292,4,0)</f>
        <v>80.260000000000005</v>
      </c>
      <c r="D40" s="60">
        <f>VLOOKUP($A40,'Return Data'!$B$7:$R$2292,10,0)</f>
        <v>2.4769999999999999</v>
      </c>
      <c r="E40" s="61">
        <f t="shared" ref="E40:E65" si="12">RANK(D40,D$8:D$65,0)</f>
        <v>32</v>
      </c>
      <c r="F40" s="60">
        <f>VLOOKUP($A40,'Return Data'!$B$7:$R$2292,11,0)</f>
        <v>14.2491</v>
      </c>
      <c r="G40" s="61">
        <f t="shared" ref="G40:G65" si="13">RANK(F40,F$8:F$65,0)</f>
        <v>47</v>
      </c>
      <c r="H40" s="60">
        <f>VLOOKUP($A40,'Return Data'!$B$7:$R$2292,12,0)</f>
        <v>8.1816999999999993</v>
      </c>
      <c r="I40" s="61">
        <f t="shared" ref="I40:I65" si="14">RANK(H40,H$8:H$65,0)</f>
        <v>17</v>
      </c>
      <c r="J40" s="60">
        <f>VLOOKUP($A40,'Return Data'!$B$7:$R$2292,13,0)</f>
        <v>2.1509</v>
      </c>
      <c r="K40" s="61">
        <f t="shared" ref="K40:K65" si="15">RANK(J40,J$8:J$65,0)</f>
        <v>27</v>
      </c>
      <c r="L40" s="60">
        <f>VLOOKUP($A40,'Return Data'!$B$7:$R$2292,17,0)</f>
        <v>21.2239</v>
      </c>
      <c r="M40" s="61">
        <f t="shared" ref="M40:M65" si="16">RANK(L40,L$8:L$65,0)</f>
        <v>41</v>
      </c>
      <c r="N40" s="60">
        <f>VLOOKUP($A40,'Return Data'!$B$7:$R$2292,14,0)</f>
        <v>15.3444</v>
      </c>
      <c r="O40" s="61">
        <f t="shared" si="10"/>
        <v>38</v>
      </c>
      <c r="P40" s="60">
        <f>VLOOKUP($A40,'Return Data'!$B$7:$R$2292,15,0)</f>
        <v>9.0759000000000007</v>
      </c>
      <c r="Q40" s="61">
        <f t="shared" si="11"/>
        <v>34</v>
      </c>
      <c r="R40" s="60">
        <f>VLOOKUP($A40,'Return Data'!$B$7:$R$2292,16,0)</f>
        <v>15.982100000000001</v>
      </c>
      <c r="S40" s="62">
        <f t="shared" ref="S40:S65" si="17">RANK(R40,R$8:R$65,0)</f>
        <v>17</v>
      </c>
    </row>
    <row r="41" spans="1:19" x14ac:dyDescent="0.3">
      <c r="A41" s="58" t="s">
        <v>373</v>
      </c>
      <c r="B41" s="59">
        <f>VLOOKUP($A41,'Return Data'!$B$7:$R$2292,3,0)</f>
        <v>44881</v>
      </c>
      <c r="C41" s="60">
        <f>VLOOKUP($A41,'Return Data'!$B$7:$R$2292,4,0)</f>
        <v>742.02598712053896</v>
      </c>
      <c r="D41" s="60">
        <f>VLOOKUP($A41,'Return Data'!$B$7:$R$2292,10,0)</f>
        <v>4.1855000000000002</v>
      </c>
      <c r="E41" s="61">
        <f t="shared" si="12"/>
        <v>9</v>
      </c>
      <c r="F41" s="60">
        <f>VLOOKUP($A41,'Return Data'!$B$7:$R$2292,11,0)</f>
        <v>18.026900000000001</v>
      </c>
      <c r="G41" s="61">
        <f t="shared" si="13"/>
        <v>14</v>
      </c>
      <c r="H41" s="60">
        <f>VLOOKUP($A41,'Return Data'!$B$7:$R$2292,12,0)</f>
        <v>9.3818000000000001</v>
      </c>
      <c r="I41" s="61">
        <f t="shared" si="14"/>
        <v>13</v>
      </c>
      <c r="J41" s="60">
        <f>VLOOKUP($A41,'Return Data'!$B$7:$R$2292,13,0)</f>
        <v>2.1787999999999998</v>
      </c>
      <c r="K41" s="61">
        <f t="shared" si="15"/>
        <v>26</v>
      </c>
      <c r="L41" s="60">
        <f>VLOOKUP($A41,'Return Data'!$B$7:$R$2292,17,0)</f>
        <v>25.578399999999998</v>
      </c>
      <c r="M41" s="61">
        <f t="shared" si="16"/>
        <v>22</v>
      </c>
      <c r="N41" s="60">
        <f>VLOOKUP($A41,'Return Data'!$B$7:$R$2292,14,0)</f>
        <v>18.558700000000002</v>
      </c>
      <c r="O41" s="61">
        <f t="shared" si="10"/>
        <v>25</v>
      </c>
      <c r="P41" s="60">
        <f>VLOOKUP($A41,'Return Data'!$B$7:$R$2292,15,0)</f>
        <v>10.664099999999999</v>
      </c>
      <c r="Q41" s="61">
        <f t="shared" si="11"/>
        <v>23</v>
      </c>
      <c r="R41" s="60">
        <f>VLOOKUP($A41,'Return Data'!$B$7:$R$2292,16,0)</f>
        <v>15.633800000000001</v>
      </c>
      <c r="S41" s="62">
        <f t="shared" si="17"/>
        <v>19</v>
      </c>
    </row>
    <row r="42" spans="1:19" x14ac:dyDescent="0.3">
      <c r="A42" s="58" t="s">
        <v>304</v>
      </c>
      <c r="B42" s="59">
        <f>VLOOKUP($A42,'Return Data'!$B$7:$R$2292,3,0)</f>
        <v>44881</v>
      </c>
      <c r="C42" s="60">
        <f>VLOOKUP($A42,'Return Data'!$B$7:$R$2292,4,0)</f>
        <v>28.466000000000001</v>
      </c>
      <c r="D42" s="60">
        <f>VLOOKUP($A42,'Return Data'!$B$7:$R$2292,10,0)</f>
        <v>4.3280000000000003</v>
      </c>
      <c r="E42" s="61">
        <f t="shared" si="12"/>
        <v>7</v>
      </c>
      <c r="F42" s="60">
        <f>VLOOKUP($A42,'Return Data'!$B$7:$R$2292,11,0)</f>
        <v>21.239699999999999</v>
      </c>
      <c r="G42" s="61">
        <f t="shared" si="13"/>
        <v>2</v>
      </c>
      <c r="H42" s="60">
        <f>VLOOKUP($A42,'Return Data'!$B$7:$R$2292,12,0)</f>
        <v>7.9996</v>
      </c>
      <c r="I42" s="61">
        <f t="shared" si="14"/>
        <v>19</v>
      </c>
      <c r="J42" s="60">
        <f>VLOOKUP($A42,'Return Data'!$B$7:$R$2292,13,0)</f>
        <v>10.5433</v>
      </c>
      <c r="K42" s="61">
        <f t="shared" si="15"/>
        <v>1</v>
      </c>
      <c r="L42" s="60">
        <f>VLOOKUP($A42,'Return Data'!$B$7:$R$2292,17,0)</f>
        <v>34.2896</v>
      </c>
      <c r="M42" s="61">
        <f t="shared" si="16"/>
        <v>9</v>
      </c>
      <c r="N42" s="60">
        <f>VLOOKUP($A42,'Return Data'!$B$7:$R$2292,14,0)</f>
        <v>27.777999999999999</v>
      </c>
      <c r="O42" s="61">
        <f t="shared" si="10"/>
        <v>10</v>
      </c>
      <c r="P42" s="60">
        <f>VLOOKUP($A42,'Return Data'!$B$7:$R$2292,15,0)</f>
        <v>15.280900000000001</v>
      </c>
      <c r="Q42" s="61">
        <f t="shared" si="11"/>
        <v>4</v>
      </c>
      <c r="R42" s="60">
        <f>VLOOKUP($A42,'Return Data'!$B$7:$R$2292,16,0)</f>
        <v>17.083600000000001</v>
      </c>
      <c r="S42" s="62">
        <f t="shared" si="17"/>
        <v>13</v>
      </c>
    </row>
    <row r="43" spans="1:19" x14ac:dyDescent="0.3">
      <c r="A43" s="58" t="s">
        <v>305</v>
      </c>
      <c r="B43" s="59">
        <f>VLOOKUP($A43,'Return Data'!$B$7:$R$2292,3,0)</f>
        <v>44881</v>
      </c>
      <c r="C43" s="60">
        <f>VLOOKUP($A43,'Return Data'!$B$7:$R$2292,4,0)</f>
        <v>28.940799999999999</v>
      </c>
      <c r="D43" s="60">
        <f>VLOOKUP($A43,'Return Data'!$B$7:$R$2292,10,0)</f>
        <v>4.0209000000000001</v>
      </c>
      <c r="E43" s="61">
        <f t="shared" si="12"/>
        <v>10</v>
      </c>
      <c r="F43" s="60">
        <f>VLOOKUP($A43,'Return Data'!$B$7:$R$2292,11,0)</f>
        <v>20.256499999999999</v>
      </c>
      <c r="G43" s="61">
        <f t="shared" si="13"/>
        <v>5</v>
      </c>
      <c r="H43" s="60">
        <f>VLOOKUP($A43,'Return Data'!$B$7:$R$2292,12,0)</f>
        <v>6.7748999999999997</v>
      </c>
      <c r="I43" s="61">
        <f t="shared" si="14"/>
        <v>27</v>
      </c>
      <c r="J43" s="60">
        <f>VLOOKUP($A43,'Return Data'!$B$7:$R$2292,13,0)</f>
        <v>8.51</v>
      </c>
      <c r="K43" s="61">
        <f t="shared" si="15"/>
        <v>5</v>
      </c>
      <c r="L43" s="60">
        <f>VLOOKUP($A43,'Return Data'!$B$7:$R$2292,17,0)</f>
        <v>32.646000000000001</v>
      </c>
      <c r="M43" s="61">
        <f t="shared" si="16"/>
        <v>12</v>
      </c>
      <c r="N43" s="60">
        <f>VLOOKUP($A43,'Return Data'!$B$7:$R$2292,14,0)</f>
        <v>27.223299999999998</v>
      </c>
      <c r="O43" s="61">
        <f t="shared" si="10"/>
        <v>11</v>
      </c>
      <c r="P43" s="60">
        <f>VLOOKUP($A43,'Return Data'!$B$7:$R$2292,15,0)</f>
        <v>14.2408</v>
      </c>
      <c r="Q43" s="61">
        <f t="shared" si="11"/>
        <v>6</v>
      </c>
      <c r="R43" s="60">
        <f>VLOOKUP($A43,'Return Data'!$B$7:$R$2292,16,0)</f>
        <v>14.9017</v>
      </c>
      <c r="S43" s="62">
        <f t="shared" si="17"/>
        <v>25</v>
      </c>
    </row>
    <row r="44" spans="1:19" x14ac:dyDescent="0.3">
      <c r="A44" s="58" t="s">
        <v>306</v>
      </c>
      <c r="B44" s="59">
        <f>VLOOKUP($A44,'Return Data'!$B$7:$R$2292,3,0)</f>
        <v>44881</v>
      </c>
      <c r="C44" s="60">
        <f>VLOOKUP($A44,'Return Data'!$B$7:$R$2292,4,0)</f>
        <v>27.6235</v>
      </c>
      <c r="D44" s="60">
        <f>VLOOKUP($A44,'Return Data'!$B$7:$R$2292,10,0)</f>
        <v>4.2782</v>
      </c>
      <c r="E44" s="61">
        <f t="shared" si="12"/>
        <v>8</v>
      </c>
      <c r="F44" s="60">
        <f>VLOOKUP($A44,'Return Data'!$B$7:$R$2292,11,0)</f>
        <v>21.069700000000001</v>
      </c>
      <c r="G44" s="61">
        <f t="shared" si="13"/>
        <v>3</v>
      </c>
      <c r="H44" s="60">
        <f>VLOOKUP($A44,'Return Data'!$B$7:$R$2292,12,0)</f>
        <v>7.4923999999999999</v>
      </c>
      <c r="I44" s="61">
        <f t="shared" si="14"/>
        <v>22</v>
      </c>
      <c r="J44" s="60">
        <f>VLOOKUP($A44,'Return Data'!$B$7:$R$2292,13,0)</f>
        <v>9.8498000000000001</v>
      </c>
      <c r="K44" s="61">
        <f t="shared" si="15"/>
        <v>3</v>
      </c>
      <c r="L44" s="60">
        <f>VLOOKUP($A44,'Return Data'!$B$7:$R$2292,17,0)</f>
        <v>33.768099999999997</v>
      </c>
      <c r="M44" s="61">
        <f t="shared" si="16"/>
        <v>11</v>
      </c>
      <c r="N44" s="60">
        <f>VLOOKUP($A44,'Return Data'!$B$7:$R$2292,14,0)</f>
        <v>26.728100000000001</v>
      </c>
      <c r="O44" s="61">
        <f t="shared" si="10"/>
        <v>12</v>
      </c>
      <c r="P44" s="60">
        <f>VLOOKUP($A44,'Return Data'!$B$7:$R$2292,15,0)</f>
        <v>13.6602</v>
      </c>
      <c r="Q44" s="61">
        <f t="shared" si="11"/>
        <v>8</v>
      </c>
      <c r="R44" s="60">
        <f>VLOOKUP($A44,'Return Data'!$B$7:$R$2292,16,0)</f>
        <v>14.0312</v>
      </c>
      <c r="S44" s="62">
        <f t="shared" si="17"/>
        <v>29</v>
      </c>
    </row>
    <row r="45" spans="1:19" x14ac:dyDescent="0.3">
      <c r="A45" s="58" t="s">
        <v>307</v>
      </c>
      <c r="B45" s="59">
        <f>VLOOKUP($A45,'Return Data'!$B$7:$R$2292,3,0)</f>
        <v>44881</v>
      </c>
      <c r="C45" s="60">
        <f>VLOOKUP($A45,'Return Data'!$B$7:$R$2292,4,0)</f>
        <v>32.0227</v>
      </c>
      <c r="D45" s="60">
        <f>VLOOKUP($A45,'Return Data'!$B$7:$R$2292,10,0)</f>
        <v>3.1802000000000001</v>
      </c>
      <c r="E45" s="61">
        <f t="shared" si="12"/>
        <v>20</v>
      </c>
      <c r="F45" s="60">
        <f>VLOOKUP($A45,'Return Data'!$B$7:$R$2292,11,0)</f>
        <v>14.872999999999999</v>
      </c>
      <c r="G45" s="61">
        <f t="shared" si="13"/>
        <v>41</v>
      </c>
      <c r="H45" s="60">
        <f>VLOOKUP($A45,'Return Data'!$B$7:$R$2292,12,0)</f>
        <v>8.1958000000000002</v>
      </c>
      <c r="I45" s="61">
        <f t="shared" si="14"/>
        <v>16</v>
      </c>
      <c r="J45" s="60">
        <f>VLOOKUP($A45,'Return Data'!$B$7:$R$2292,13,0)</f>
        <v>3.9373999999999998</v>
      </c>
      <c r="K45" s="61">
        <f t="shared" si="15"/>
        <v>16</v>
      </c>
      <c r="L45" s="60">
        <f>VLOOKUP($A45,'Return Data'!$B$7:$R$2292,17,0)</f>
        <v>40.844900000000003</v>
      </c>
      <c r="M45" s="61">
        <f t="shared" si="16"/>
        <v>8</v>
      </c>
      <c r="N45" s="60">
        <f>VLOOKUP($A45,'Return Data'!$B$7:$R$2292,14,0)</f>
        <v>32.076700000000002</v>
      </c>
      <c r="O45" s="61">
        <f t="shared" si="10"/>
        <v>3</v>
      </c>
      <c r="P45" s="60"/>
      <c r="Q45" s="61"/>
      <c r="R45" s="60">
        <f>VLOOKUP($A45,'Return Data'!$B$7:$R$2292,16,0)</f>
        <v>22.9514</v>
      </c>
      <c r="S45" s="62">
        <f t="shared" si="17"/>
        <v>4</v>
      </c>
    </row>
    <row r="46" spans="1:19" x14ac:dyDescent="0.3">
      <c r="A46" s="58" t="s">
        <v>308</v>
      </c>
      <c r="B46" s="59">
        <f>VLOOKUP($A46,'Return Data'!$B$7:$R$2292,3,0)</f>
        <v>44881</v>
      </c>
      <c r="C46" s="60">
        <f>VLOOKUP($A46,'Return Data'!$B$7:$R$2292,4,0)</f>
        <v>18.286799999999999</v>
      </c>
      <c r="D46" s="60">
        <f>VLOOKUP($A46,'Return Data'!$B$7:$R$2292,10,0)</f>
        <v>2.3433000000000002</v>
      </c>
      <c r="E46" s="61">
        <f t="shared" si="12"/>
        <v>38</v>
      </c>
      <c r="F46" s="60">
        <f>VLOOKUP($A46,'Return Data'!$B$7:$R$2292,11,0)</f>
        <v>14.138400000000001</v>
      </c>
      <c r="G46" s="61">
        <f t="shared" si="13"/>
        <v>48</v>
      </c>
      <c r="H46" s="60">
        <f>VLOOKUP($A46,'Return Data'!$B$7:$R$2292,12,0)</f>
        <v>5.0777999999999999</v>
      </c>
      <c r="I46" s="61">
        <f t="shared" si="14"/>
        <v>36</v>
      </c>
      <c r="J46" s="60">
        <f>VLOOKUP($A46,'Return Data'!$B$7:$R$2292,13,0)</f>
        <v>0.4002</v>
      </c>
      <c r="K46" s="61">
        <f t="shared" si="15"/>
        <v>33</v>
      </c>
      <c r="L46" s="60">
        <f>VLOOKUP($A46,'Return Data'!$B$7:$R$2292,17,0)</f>
        <v>23.4071</v>
      </c>
      <c r="M46" s="61">
        <f t="shared" si="16"/>
        <v>33</v>
      </c>
      <c r="N46" s="60">
        <f>VLOOKUP($A46,'Return Data'!$B$7:$R$2292,14,0)</f>
        <v>18.385999999999999</v>
      </c>
      <c r="O46" s="61">
        <f t="shared" si="10"/>
        <v>27</v>
      </c>
      <c r="P46" s="60"/>
      <c r="Q46" s="61"/>
      <c r="R46" s="60">
        <f>VLOOKUP($A46,'Return Data'!$B$7:$R$2292,16,0)</f>
        <v>14.932399999999999</v>
      </c>
      <c r="S46" s="62">
        <f t="shared" si="17"/>
        <v>24</v>
      </c>
    </row>
    <row r="47" spans="1:19" x14ac:dyDescent="0.3">
      <c r="A47" s="58" t="s">
        <v>309</v>
      </c>
      <c r="B47" s="59">
        <f>VLOOKUP($A47,'Return Data'!$B$7:$R$2292,3,0)</f>
        <v>44881</v>
      </c>
      <c r="C47" s="60">
        <f>VLOOKUP($A47,'Return Data'!$B$7:$R$2292,4,0)</f>
        <v>17.2789</v>
      </c>
      <c r="D47" s="60">
        <f>VLOOKUP($A47,'Return Data'!$B$7:$R$2292,10,0)</f>
        <v>3.4597000000000002</v>
      </c>
      <c r="E47" s="61">
        <f t="shared" si="12"/>
        <v>16</v>
      </c>
      <c r="F47" s="60">
        <f>VLOOKUP($A47,'Return Data'!$B$7:$R$2292,11,0)</f>
        <v>14.049899999999999</v>
      </c>
      <c r="G47" s="61">
        <f t="shared" si="13"/>
        <v>49</v>
      </c>
      <c r="H47" s="60">
        <f>VLOOKUP($A47,'Return Data'!$B$7:$R$2292,12,0)</f>
        <v>6.0042</v>
      </c>
      <c r="I47" s="61">
        <f t="shared" si="14"/>
        <v>29</v>
      </c>
      <c r="J47" s="60">
        <f>VLOOKUP($A47,'Return Data'!$B$7:$R$2292,13,0)</f>
        <v>2.4761000000000002</v>
      </c>
      <c r="K47" s="61">
        <f t="shared" si="15"/>
        <v>24</v>
      </c>
      <c r="L47" s="60">
        <f>VLOOKUP($A47,'Return Data'!$B$7:$R$2292,17,0)</f>
        <v>24.102699999999999</v>
      </c>
      <c r="M47" s="61">
        <f t="shared" si="16"/>
        <v>31</v>
      </c>
      <c r="N47" s="60">
        <f>VLOOKUP($A47,'Return Data'!$B$7:$R$2292,14,0)</f>
        <v>17.613</v>
      </c>
      <c r="O47" s="61">
        <f t="shared" si="10"/>
        <v>31</v>
      </c>
      <c r="P47" s="60"/>
      <c r="Q47" s="61"/>
      <c r="R47" s="60">
        <f>VLOOKUP($A47,'Return Data'!$B$7:$R$2292,16,0)</f>
        <v>12.4984</v>
      </c>
      <c r="S47" s="62">
        <f t="shared" si="17"/>
        <v>39</v>
      </c>
    </row>
    <row r="48" spans="1:19" x14ac:dyDescent="0.3">
      <c r="A48" s="58" t="s">
        <v>310</v>
      </c>
      <c r="B48" s="59">
        <f>VLOOKUP($A48,'Return Data'!$B$7:$R$2292,3,0)</f>
        <v>0</v>
      </c>
      <c r="C48" s="60">
        <f>VLOOKUP($A48,'Return Data'!$B$7:$R$2292,4,0)</f>
        <v>0</v>
      </c>
      <c r="D48" s="60">
        <f>VLOOKUP($A48,'Return Data'!$B$7:$R$2292,10,0)</f>
        <v>0</v>
      </c>
      <c r="E48" s="61">
        <f t="shared" si="12"/>
        <v>54</v>
      </c>
      <c r="F48" s="60">
        <f>VLOOKUP($A48,'Return Data'!$B$7:$R$2292,11,0)</f>
        <v>0</v>
      </c>
      <c r="G48" s="61">
        <f t="shared" si="13"/>
        <v>58</v>
      </c>
      <c r="H48" s="60">
        <f>VLOOKUP($A48,'Return Data'!$B$7:$R$2292,12,0)</f>
        <v>0</v>
      </c>
      <c r="I48" s="61">
        <f t="shared" si="14"/>
        <v>56</v>
      </c>
      <c r="J48" s="60">
        <f>VLOOKUP($A48,'Return Data'!$B$7:$R$2292,13,0)</f>
        <v>0</v>
      </c>
      <c r="K48" s="61">
        <f t="shared" si="15"/>
        <v>37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44881</v>
      </c>
      <c r="C49" s="60">
        <f>VLOOKUP($A49,'Return Data'!$B$7:$R$2292,4,0)</f>
        <v>63.595199999999998</v>
      </c>
      <c r="D49" s="60">
        <f>VLOOKUP($A49,'Return Data'!$B$7:$R$2292,10,0)</f>
        <v>2.3365</v>
      </c>
      <c r="E49" s="61">
        <f t="shared" si="12"/>
        <v>39</v>
      </c>
      <c r="F49" s="60">
        <f>VLOOKUP($A49,'Return Data'!$B$7:$R$2292,11,0)</f>
        <v>16.167100000000001</v>
      </c>
      <c r="G49" s="61">
        <f t="shared" si="13"/>
        <v>29</v>
      </c>
      <c r="H49" s="60">
        <f>VLOOKUP($A49,'Return Data'!$B$7:$R$2292,12,0)</f>
        <v>10.792999999999999</v>
      </c>
      <c r="I49" s="61">
        <f t="shared" si="14"/>
        <v>9</v>
      </c>
      <c r="J49" s="60">
        <f>VLOOKUP($A49,'Return Data'!$B$7:$R$2292,13,0)</f>
        <v>6.4894999999999996</v>
      </c>
      <c r="K49" s="61">
        <f t="shared" si="15"/>
        <v>10</v>
      </c>
      <c r="L49" s="60">
        <f>VLOOKUP($A49,'Return Data'!$B$7:$R$2292,17,0)</f>
        <v>33.881500000000003</v>
      </c>
      <c r="M49" s="61">
        <f t="shared" si="16"/>
        <v>10</v>
      </c>
      <c r="N49" s="60">
        <f>VLOOKUP($A49,'Return Data'!$B$7:$R$2292,14,0)</f>
        <v>32.197099999999999</v>
      </c>
      <c r="O49" s="61">
        <f t="shared" si="10"/>
        <v>2</v>
      </c>
      <c r="P49" s="60">
        <f>VLOOKUP($A49,'Return Data'!$B$7:$R$2292,15,0)</f>
        <v>22.229299999999999</v>
      </c>
      <c r="Q49" s="61">
        <f>RANK(P49,P$8:P$65,0)</f>
        <v>2</v>
      </c>
      <c r="R49" s="60">
        <f>VLOOKUP($A49,'Return Data'!$B$7:$R$2292,16,0)</f>
        <v>23.864699999999999</v>
      </c>
      <c r="S49" s="62">
        <f t="shared" si="17"/>
        <v>2</v>
      </c>
    </row>
    <row r="50" spans="1:19" x14ac:dyDescent="0.3">
      <c r="A50" s="58" t="s">
        <v>312</v>
      </c>
      <c r="B50" s="59">
        <f>VLOOKUP($A50,'Return Data'!$B$7:$R$2292,3,0)</f>
        <v>44881</v>
      </c>
      <c r="C50" s="60">
        <f>VLOOKUP($A50,'Return Data'!$B$7:$R$2292,4,0)</f>
        <v>16.009499999999999</v>
      </c>
      <c r="D50" s="60">
        <f>VLOOKUP($A50,'Return Data'!$B$7:$R$2292,10,0)</f>
        <v>2.7930000000000001</v>
      </c>
      <c r="E50" s="61">
        <f t="shared" si="12"/>
        <v>28</v>
      </c>
      <c r="F50" s="60">
        <f>VLOOKUP($A50,'Return Data'!$B$7:$R$2292,11,0)</f>
        <v>15.3979</v>
      </c>
      <c r="G50" s="61">
        <f t="shared" si="13"/>
        <v>35</v>
      </c>
      <c r="H50" s="60">
        <f>VLOOKUP($A50,'Return Data'!$B$7:$R$2292,12,0)</f>
        <v>5.1313000000000004</v>
      </c>
      <c r="I50" s="61">
        <f t="shared" si="14"/>
        <v>35</v>
      </c>
      <c r="J50" s="60">
        <f>VLOOKUP($A50,'Return Data'!$B$7:$R$2292,13,0)</f>
        <v>-1.7816000000000001</v>
      </c>
      <c r="K50" s="61">
        <f t="shared" si="15"/>
        <v>42</v>
      </c>
      <c r="L50" s="60">
        <f>VLOOKUP($A50,'Return Data'!$B$7:$R$2292,17,0)</f>
        <v>15.165100000000001</v>
      </c>
      <c r="M50" s="61">
        <f t="shared" si="16"/>
        <v>53</v>
      </c>
      <c r="N50" s="60">
        <f>VLOOKUP($A50,'Return Data'!$B$7:$R$2292,14,0)</f>
        <v>13.1965</v>
      </c>
      <c r="O50" s="61">
        <f t="shared" si="10"/>
        <v>48</v>
      </c>
      <c r="P50" s="60"/>
      <c r="Q50" s="61"/>
      <c r="R50" s="60">
        <f>VLOOKUP($A50,'Return Data'!$B$7:$R$2292,16,0)</f>
        <v>13.1433</v>
      </c>
      <c r="S50" s="62">
        <f t="shared" si="17"/>
        <v>35</v>
      </c>
    </row>
    <row r="51" spans="1:19" x14ac:dyDescent="0.3">
      <c r="A51" s="58" t="s">
        <v>313</v>
      </c>
      <c r="B51" s="59">
        <f>VLOOKUP($A51,'Return Data'!$B$7:$R$2292,3,0)</f>
        <v>44881</v>
      </c>
      <c r="C51" s="60">
        <f>VLOOKUP($A51,'Return Data'!$B$7:$R$2292,4,0)</f>
        <v>156.84370000000001</v>
      </c>
      <c r="D51" s="60">
        <f>VLOOKUP($A51,'Return Data'!$B$7:$R$2292,10,0)</f>
        <v>2.0346000000000002</v>
      </c>
      <c r="E51" s="61">
        <f t="shared" si="12"/>
        <v>42</v>
      </c>
      <c r="F51" s="60">
        <f>VLOOKUP($A51,'Return Data'!$B$7:$R$2292,11,0)</f>
        <v>16.525300000000001</v>
      </c>
      <c r="G51" s="61">
        <f t="shared" si="13"/>
        <v>27</v>
      </c>
      <c r="H51" s="60">
        <f>VLOOKUP($A51,'Return Data'!$B$7:$R$2292,12,0)</f>
        <v>8.4251000000000005</v>
      </c>
      <c r="I51" s="61">
        <f t="shared" si="14"/>
        <v>15</v>
      </c>
      <c r="J51" s="60">
        <f>VLOOKUP($A51,'Return Data'!$B$7:$R$2292,13,0)</f>
        <v>3.1648999999999998</v>
      </c>
      <c r="K51" s="61">
        <f t="shared" si="15"/>
        <v>19</v>
      </c>
      <c r="L51" s="60">
        <f>VLOOKUP($A51,'Return Data'!$B$7:$R$2292,17,0)</f>
        <v>23.9377</v>
      </c>
      <c r="M51" s="61">
        <f t="shared" si="16"/>
        <v>32</v>
      </c>
      <c r="N51" s="60">
        <f>VLOOKUP($A51,'Return Data'!$B$7:$R$2292,14,0)</f>
        <v>15.3188</v>
      </c>
      <c r="O51" s="61">
        <f t="shared" si="10"/>
        <v>39</v>
      </c>
      <c r="P51" s="60">
        <f>VLOOKUP($A51,'Return Data'!$B$7:$R$2292,15,0)</f>
        <v>8.9212000000000007</v>
      </c>
      <c r="Q51" s="61">
        <f>RANK(P51,P$8:P$65,0)</f>
        <v>35</v>
      </c>
      <c r="R51" s="60">
        <f>VLOOKUP($A51,'Return Data'!$B$7:$R$2292,16,0)</f>
        <v>15.1402</v>
      </c>
      <c r="S51" s="62">
        <f t="shared" si="17"/>
        <v>22</v>
      </c>
    </row>
    <row r="52" spans="1:19" x14ac:dyDescent="0.3">
      <c r="A52" s="58" t="s">
        <v>314</v>
      </c>
      <c r="B52" s="59">
        <f>VLOOKUP($A52,'Return Data'!$B$7:$R$2292,3,0)</f>
        <v>44881</v>
      </c>
      <c r="C52" s="60">
        <f>VLOOKUP($A52,'Return Data'!$B$7:$R$2292,4,0)</f>
        <v>19.913900000000002</v>
      </c>
      <c r="D52" s="60">
        <f>VLOOKUP($A52,'Return Data'!$B$7:$R$2292,10,0)</f>
        <v>3.2991000000000001</v>
      </c>
      <c r="E52" s="61">
        <f t="shared" si="12"/>
        <v>17</v>
      </c>
      <c r="F52" s="60">
        <f>VLOOKUP($A52,'Return Data'!$B$7:$R$2292,11,0)</f>
        <v>17.335899999999999</v>
      </c>
      <c r="G52" s="61">
        <f t="shared" si="13"/>
        <v>17</v>
      </c>
      <c r="H52" s="60">
        <f>VLOOKUP($A52,'Return Data'!$B$7:$R$2292,12,0)</f>
        <v>11.7691</v>
      </c>
      <c r="I52" s="61">
        <f t="shared" si="14"/>
        <v>7</v>
      </c>
      <c r="J52" s="60">
        <f>VLOOKUP($A52,'Return Data'!$B$7:$R$2292,13,0)</f>
        <v>4.6299000000000001</v>
      </c>
      <c r="K52" s="61">
        <f t="shared" si="15"/>
        <v>13</v>
      </c>
      <c r="L52" s="60">
        <f>VLOOKUP($A52,'Return Data'!$B$7:$R$2292,17,0)</f>
        <v>47.135800000000003</v>
      </c>
      <c r="M52" s="61">
        <f t="shared" si="16"/>
        <v>6</v>
      </c>
      <c r="N52" s="60">
        <f>VLOOKUP($A52,'Return Data'!$B$7:$R$2292,14,0)</f>
        <v>29.939399999999999</v>
      </c>
      <c r="O52" s="61">
        <f t="shared" si="10"/>
        <v>7</v>
      </c>
      <c r="P52" s="60">
        <f>VLOOKUP($A52,'Return Data'!$B$7:$R$2292,15,0)</f>
        <v>8.7015999999999991</v>
      </c>
      <c r="Q52" s="61">
        <f>RANK(P52,P$8:P$65,0)</f>
        <v>37</v>
      </c>
      <c r="R52" s="60">
        <f>VLOOKUP($A52,'Return Data'!$B$7:$R$2292,16,0)</f>
        <v>12.1714</v>
      </c>
      <c r="S52" s="62">
        <f t="shared" si="17"/>
        <v>40</v>
      </c>
    </row>
    <row r="53" spans="1:19" x14ac:dyDescent="0.3">
      <c r="A53" s="58" t="s">
        <v>315</v>
      </c>
      <c r="B53" s="59">
        <f>VLOOKUP($A53,'Return Data'!$B$7:$R$2292,3,0)</f>
        <v>44881</v>
      </c>
      <c r="C53" s="60">
        <f>VLOOKUP($A53,'Return Data'!$B$7:$R$2292,4,0)</f>
        <v>17.2197</v>
      </c>
      <c r="D53" s="60">
        <f>VLOOKUP($A53,'Return Data'!$B$7:$R$2292,10,0)</f>
        <v>3.2913000000000001</v>
      </c>
      <c r="E53" s="61">
        <f t="shared" si="12"/>
        <v>18</v>
      </c>
      <c r="F53" s="60">
        <f>VLOOKUP($A53,'Return Data'!$B$7:$R$2292,11,0)</f>
        <v>17.5976</v>
      </c>
      <c r="G53" s="61">
        <f t="shared" si="13"/>
        <v>16</v>
      </c>
      <c r="H53" s="60">
        <f>VLOOKUP($A53,'Return Data'!$B$7:$R$2292,12,0)</f>
        <v>12.029400000000001</v>
      </c>
      <c r="I53" s="61">
        <f t="shared" si="14"/>
        <v>6</v>
      </c>
      <c r="J53" s="60">
        <f>VLOOKUP($A53,'Return Data'!$B$7:$R$2292,13,0)</f>
        <v>4.6014999999999997</v>
      </c>
      <c r="K53" s="61">
        <f t="shared" si="15"/>
        <v>14</v>
      </c>
      <c r="L53" s="60">
        <f>VLOOKUP($A53,'Return Data'!$B$7:$R$2292,17,0)</f>
        <v>47.873699999999999</v>
      </c>
      <c r="M53" s="61">
        <f t="shared" si="16"/>
        <v>4</v>
      </c>
      <c r="N53" s="60">
        <f>VLOOKUP($A53,'Return Data'!$B$7:$R$2292,14,0)</f>
        <v>30.316400000000002</v>
      </c>
      <c r="O53" s="61">
        <f t="shared" si="10"/>
        <v>6</v>
      </c>
      <c r="P53" s="60"/>
      <c r="Q53" s="61"/>
      <c r="R53" s="60">
        <f>VLOOKUP($A53,'Return Data'!$B$7:$R$2292,16,0)</f>
        <v>10.0929</v>
      </c>
      <c r="S53" s="62">
        <f t="shared" si="17"/>
        <v>53</v>
      </c>
    </row>
    <row r="54" spans="1:19" x14ac:dyDescent="0.3">
      <c r="A54" s="58" t="s">
        <v>316</v>
      </c>
      <c r="B54" s="59">
        <f>VLOOKUP($A54,'Return Data'!$B$7:$R$2292,3,0)</f>
        <v>44881</v>
      </c>
      <c r="C54" s="60">
        <f>VLOOKUP($A54,'Return Data'!$B$7:$R$2292,4,0)</f>
        <v>15.891</v>
      </c>
      <c r="D54" s="60">
        <f>VLOOKUP($A54,'Return Data'!$B$7:$R$2292,10,0)</f>
        <v>2.9022999999999999</v>
      </c>
      <c r="E54" s="61">
        <f t="shared" si="12"/>
        <v>22</v>
      </c>
      <c r="F54" s="60">
        <f>VLOOKUP($A54,'Return Data'!$B$7:$R$2292,11,0)</f>
        <v>17.226600000000001</v>
      </c>
      <c r="G54" s="61">
        <f t="shared" si="13"/>
        <v>18</v>
      </c>
      <c r="H54" s="60">
        <f>VLOOKUP($A54,'Return Data'!$B$7:$R$2292,12,0)</f>
        <v>11.3759</v>
      </c>
      <c r="I54" s="61">
        <f t="shared" si="14"/>
        <v>8</v>
      </c>
      <c r="J54" s="60">
        <f>VLOOKUP($A54,'Return Data'!$B$7:$R$2292,13,0)</f>
        <v>3.7305000000000001</v>
      </c>
      <c r="K54" s="61">
        <f t="shared" si="15"/>
        <v>17</v>
      </c>
      <c r="L54" s="60">
        <f>VLOOKUP($A54,'Return Data'!$B$7:$R$2292,17,0)</f>
        <v>50.1218</v>
      </c>
      <c r="M54" s="61">
        <f t="shared" si="16"/>
        <v>1</v>
      </c>
      <c r="N54" s="60">
        <f>VLOOKUP($A54,'Return Data'!$B$7:$R$2292,14,0)</f>
        <v>30.739899999999999</v>
      </c>
      <c r="O54" s="61">
        <f t="shared" si="10"/>
        <v>4</v>
      </c>
      <c r="P54" s="60"/>
      <c r="Q54" s="61"/>
      <c r="R54" s="60">
        <f>VLOOKUP($A54,'Return Data'!$B$7:$R$2292,16,0)</f>
        <v>9.4352999999999998</v>
      </c>
      <c r="S54" s="62">
        <f t="shared" si="17"/>
        <v>55</v>
      </c>
    </row>
    <row r="55" spans="1:19" x14ac:dyDescent="0.3">
      <c r="A55" s="58" t="s">
        <v>317</v>
      </c>
      <c r="B55" s="59">
        <f>VLOOKUP($A55,'Return Data'!$B$7:$R$2292,3,0)</f>
        <v>44881</v>
      </c>
      <c r="C55" s="60">
        <f>VLOOKUP($A55,'Return Data'!$B$7:$R$2292,4,0)</f>
        <v>16.785699999999999</v>
      </c>
      <c r="D55" s="60">
        <f>VLOOKUP($A55,'Return Data'!$B$7:$R$2292,10,0)</f>
        <v>2.4348999999999998</v>
      </c>
      <c r="E55" s="61">
        <f t="shared" si="12"/>
        <v>34</v>
      </c>
      <c r="F55" s="60">
        <f>VLOOKUP($A55,'Return Data'!$B$7:$R$2292,11,0)</f>
        <v>15.9946</v>
      </c>
      <c r="G55" s="61">
        <f t="shared" si="13"/>
        <v>32</v>
      </c>
      <c r="H55" s="60">
        <f>VLOOKUP($A55,'Return Data'!$B$7:$R$2292,12,0)</f>
        <v>10.5166</v>
      </c>
      <c r="I55" s="61">
        <f t="shared" si="14"/>
        <v>11</v>
      </c>
      <c r="J55" s="60">
        <f>VLOOKUP($A55,'Return Data'!$B$7:$R$2292,13,0)</f>
        <v>3.1234000000000002</v>
      </c>
      <c r="K55" s="61">
        <f t="shared" si="15"/>
        <v>20</v>
      </c>
      <c r="L55" s="60">
        <f>VLOOKUP($A55,'Return Data'!$B$7:$R$2292,17,0)</f>
        <v>48.233600000000003</v>
      </c>
      <c r="M55" s="61">
        <f t="shared" si="16"/>
        <v>3</v>
      </c>
      <c r="N55" s="60">
        <f>VLOOKUP($A55,'Return Data'!$B$7:$R$2292,14,0)</f>
        <v>30.394200000000001</v>
      </c>
      <c r="O55" s="61">
        <f t="shared" si="10"/>
        <v>5</v>
      </c>
      <c r="P55" s="60"/>
      <c r="Q55" s="61"/>
      <c r="R55" s="60">
        <f>VLOOKUP($A55,'Return Data'!$B$7:$R$2292,16,0)</f>
        <v>10.1258</v>
      </c>
      <c r="S55" s="62">
        <f t="shared" si="17"/>
        <v>52</v>
      </c>
    </row>
    <row r="56" spans="1:19" x14ac:dyDescent="0.3">
      <c r="A56" s="58" t="s">
        <v>318</v>
      </c>
      <c r="B56" s="59">
        <f>VLOOKUP($A56,'Return Data'!$B$7:$R$2292,3,0)</f>
        <v>44881</v>
      </c>
      <c r="C56" s="60">
        <f>VLOOKUP($A56,'Return Data'!$B$7:$R$2292,4,0)</f>
        <v>16.819400000000002</v>
      </c>
      <c r="D56" s="60">
        <f>VLOOKUP($A56,'Return Data'!$B$7:$R$2292,10,0)</f>
        <v>2.4298999999999999</v>
      </c>
      <c r="E56" s="61">
        <f t="shared" si="12"/>
        <v>35</v>
      </c>
      <c r="F56" s="60">
        <f>VLOOKUP($A56,'Return Data'!$B$7:$R$2292,11,0)</f>
        <v>18.3506</v>
      </c>
      <c r="G56" s="61">
        <f t="shared" si="13"/>
        <v>11</v>
      </c>
      <c r="H56" s="60">
        <f>VLOOKUP($A56,'Return Data'!$B$7:$R$2292,12,0)</f>
        <v>13.7568</v>
      </c>
      <c r="I56" s="61">
        <f t="shared" si="14"/>
        <v>2</v>
      </c>
      <c r="J56" s="60">
        <f>VLOOKUP($A56,'Return Data'!$B$7:$R$2292,13,0)</f>
        <v>6.8338999999999999</v>
      </c>
      <c r="K56" s="61">
        <f t="shared" si="15"/>
        <v>8</v>
      </c>
      <c r="L56" s="60">
        <f>VLOOKUP($A56,'Return Data'!$B$7:$R$2292,17,0)</f>
        <v>48.382599999999996</v>
      </c>
      <c r="M56" s="61">
        <f t="shared" si="16"/>
        <v>2</v>
      </c>
      <c r="N56" s="60">
        <f>VLOOKUP($A56,'Return Data'!$B$7:$R$2292,14,0)</f>
        <v>29.248999999999999</v>
      </c>
      <c r="O56" s="61">
        <f t="shared" si="10"/>
        <v>9</v>
      </c>
      <c r="P56" s="60"/>
      <c r="Q56" s="61"/>
      <c r="R56" s="60">
        <f>VLOOKUP($A56,'Return Data'!$B$7:$R$2292,16,0)</f>
        <v>11.854799999999999</v>
      </c>
      <c r="S56" s="62">
        <f t="shared" si="17"/>
        <v>41</v>
      </c>
    </row>
    <row r="57" spans="1:19" x14ac:dyDescent="0.3">
      <c r="A57" s="58" t="s">
        <v>319</v>
      </c>
      <c r="B57" s="59">
        <f>VLOOKUP($A57,'Return Data'!$B$7:$R$2292,3,0)</f>
        <v>44881</v>
      </c>
      <c r="C57" s="60">
        <f>VLOOKUP($A57,'Return Data'!$B$7:$R$2292,4,0)</f>
        <v>25.441099999999999</v>
      </c>
      <c r="D57" s="60">
        <f>VLOOKUP($A57,'Return Data'!$B$7:$R$2292,10,0)</f>
        <v>3.6272000000000002</v>
      </c>
      <c r="E57" s="61">
        <f t="shared" si="12"/>
        <v>15</v>
      </c>
      <c r="F57" s="60">
        <f>VLOOKUP($A57,'Return Data'!$B$7:$R$2292,11,0)</f>
        <v>17.9358</v>
      </c>
      <c r="G57" s="61">
        <f t="shared" si="13"/>
        <v>15</v>
      </c>
      <c r="H57" s="60">
        <f>VLOOKUP($A57,'Return Data'!$B$7:$R$2292,12,0)</f>
        <v>10.3348</v>
      </c>
      <c r="I57" s="61">
        <f t="shared" si="14"/>
        <v>12</v>
      </c>
      <c r="J57" s="60">
        <f>VLOOKUP($A57,'Return Data'!$B$7:$R$2292,13,0)</f>
        <v>6.0885999999999996</v>
      </c>
      <c r="K57" s="61">
        <f t="shared" si="15"/>
        <v>12</v>
      </c>
      <c r="L57" s="60">
        <f>VLOOKUP($A57,'Return Data'!$B$7:$R$2292,17,0)</f>
        <v>25.196400000000001</v>
      </c>
      <c r="M57" s="61">
        <f t="shared" si="16"/>
        <v>23</v>
      </c>
      <c r="N57" s="60">
        <f>VLOOKUP($A57,'Return Data'!$B$7:$R$2292,14,0)</f>
        <v>19.395299999999999</v>
      </c>
      <c r="O57" s="61">
        <f t="shared" si="10"/>
        <v>20</v>
      </c>
      <c r="P57" s="60">
        <f>VLOOKUP($A57,'Return Data'!$B$7:$R$2292,15,0)</f>
        <v>12.545199999999999</v>
      </c>
      <c r="Q57" s="61">
        <f>RANK(P57,P$8:P$65,0)</f>
        <v>15</v>
      </c>
      <c r="R57" s="60">
        <f>VLOOKUP($A57,'Return Data'!$B$7:$R$2292,16,0)</f>
        <v>15.050599999999999</v>
      </c>
      <c r="S57" s="62">
        <f t="shared" si="17"/>
        <v>23</v>
      </c>
    </row>
    <row r="58" spans="1:19" x14ac:dyDescent="0.3">
      <c r="A58" s="58" t="s">
        <v>320</v>
      </c>
      <c r="B58" s="59">
        <f>VLOOKUP($A58,'Return Data'!$B$7:$R$2292,3,0)</f>
        <v>44881</v>
      </c>
      <c r="C58" s="60">
        <f>VLOOKUP($A58,'Return Data'!$B$7:$R$2292,4,0)</f>
        <v>23.406300000000002</v>
      </c>
      <c r="D58" s="60">
        <f>VLOOKUP($A58,'Return Data'!$B$7:$R$2292,10,0)</f>
        <v>3.9176000000000002</v>
      </c>
      <c r="E58" s="61">
        <f t="shared" si="12"/>
        <v>11</v>
      </c>
      <c r="F58" s="60">
        <f>VLOOKUP($A58,'Return Data'!$B$7:$R$2292,11,0)</f>
        <v>18.034199999999998</v>
      </c>
      <c r="G58" s="61">
        <f t="shared" si="13"/>
        <v>13</v>
      </c>
      <c r="H58" s="60">
        <f>VLOOKUP($A58,'Return Data'!$B$7:$R$2292,12,0)</f>
        <v>10.789099999999999</v>
      </c>
      <c r="I58" s="61">
        <f t="shared" si="14"/>
        <v>10</v>
      </c>
      <c r="J58" s="60">
        <f>VLOOKUP($A58,'Return Data'!$B$7:$R$2292,13,0)</f>
        <v>6.7110000000000003</v>
      </c>
      <c r="K58" s="61">
        <f t="shared" si="15"/>
        <v>9</v>
      </c>
      <c r="L58" s="60">
        <f>VLOOKUP($A58,'Return Data'!$B$7:$R$2292,17,0)</f>
        <v>25.8384</v>
      </c>
      <c r="M58" s="61">
        <f t="shared" si="16"/>
        <v>21</v>
      </c>
      <c r="N58" s="60">
        <f>VLOOKUP($A58,'Return Data'!$B$7:$R$2292,14,0)</f>
        <v>19.438700000000001</v>
      </c>
      <c r="O58" s="61">
        <f t="shared" si="10"/>
        <v>19</v>
      </c>
      <c r="P58" s="60">
        <f>VLOOKUP($A58,'Return Data'!$B$7:$R$2292,15,0)</f>
        <v>12.3748</v>
      </c>
      <c r="Q58" s="61">
        <f>RANK(P58,P$8:P$65,0)</f>
        <v>17</v>
      </c>
      <c r="R58" s="60">
        <f>VLOOKUP($A58,'Return Data'!$B$7:$R$2292,16,0)</f>
        <v>11.7592</v>
      </c>
      <c r="S58" s="62">
        <f t="shared" si="17"/>
        <v>43</v>
      </c>
    </row>
    <row r="59" spans="1:19" x14ac:dyDescent="0.3">
      <c r="A59" s="58" t="s">
        <v>321</v>
      </c>
      <c r="B59" s="59">
        <f>VLOOKUP($A59,'Return Data'!$B$7:$R$2292,3,0)</f>
        <v>44881</v>
      </c>
      <c r="C59" s="60">
        <f>VLOOKUP($A59,'Return Data'!$B$7:$R$2292,4,0)</f>
        <v>19.4343</v>
      </c>
      <c r="D59" s="60">
        <f>VLOOKUP($A59,'Return Data'!$B$7:$R$2292,10,0)</f>
        <v>2.3914</v>
      </c>
      <c r="E59" s="61">
        <f t="shared" si="12"/>
        <v>37</v>
      </c>
      <c r="F59" s="60">
        <f>VLOOKUP($A59,'Return Data'!$B$7:$R$2292,11,0)</f>
        <v>18.361799999999999</v>
      </c>
      <c r="G59" s="61">
        <f t="shared" si="13"/>
        <v>10</v>
      </c>
      <c r="H59" s="60">
        <f>VLOOKUP($A59,'Return Data'!$B$7:$R$2292,12,0)</f>
        <v>13.2179</v>
      </c>
      <c r="I59" s="61">
        <f t="shared" si="14"/>
        <v>3</v>
      </c>
      <c r="J59" s="60">
        <f>VLOOKUP($A59,'Return Data'!$B$7:$R$2292,13,0)</f>
        <v>6.2797000000000001</v>
      </c>
      <c r="K59" s="61">
        <f t="shared" si="15"/>
        <v>11</v>
      </c>
      <c r="L59" s="60">
        <f>VLOOKUP($A59,'Return Data'!$B$7:$R$2292,17,0)</f>
        <v>47.626800000000003</v>
      </c>
      <c r="M59" s="61">
        <f t="shared" si="16"/>
        <v>5</v>
      </c>
      <c r="N59" s="60">
        <f>VLOOKUP($A59,'Return Data'!$B$7:$R$2292,14,0)</f>
        <v>29.286300000000001</v>
      </c>
      <c r="O59" s="61">
        <f t="shared" si="10"/>
        <v>8</v>
      </c>
      <c r="P59" s="60"/>
      <c r="Q59" s="61"/>
      <c r="R59" s="60">
        <f>VLOOKUP($A59,'Return Data'!$B$7:$R$2292,16,0)</f>
        <v>16.356000000000002</v>
      </c>
      <c r="S59" s="62">
        <f t="shared" si="17"/>
        <v>14</v>
      </c>
    </row>
    <row r="60" spans="1:19" x14ac:dyDescent="0.3">
      <c r="A60" s="58" t="s">
        <v>1905</v>
      </c>
      <c r="B60" s="59">
        <f>VLOOKUP($A60,'Return Data'!$B$7:$R$2292,3,0)</f>
        <v>44881</v>
      </c>
      <c r="C60" s="60">
        <f>VLOOKUP($A60,'Return Data'!$B$7:$R$2292,4,0)</f>
        <v>522.94968900100798</v>
      </c>
      <c r="D60" s="60">
        <f>VLOOKUP($A60,'Return Data'!$B$7:$R$2292,10,0)</f>
        <v>2.6381000000000001</v>
      </c>
      <c r="E60" s="61">
        <f t="shared" si="12"/>
        <v>30</v>
      </c>
      <c r="F60" s="60">
        <f>VLOOKUP($A60,'Return Data'!$B$7:$R$2292,11,0)</f>
        <v>16.1374</v>
      </c>
      <c r="G60" s="61">
        <f t="shared" si="13"/>
        <v>31</v>
      </c>
      <c r="H60" s="60">
        <f>VLOOKUP($A60,'Return Data'!$B$7:$R$2292,12,0)</f>
        <v>6.3428000000000004</v>
      </c>
      <c r="I60" s="61">
        <f t="shared" si="14"/>
        <v>28</v>
      </c>
      <c r="J60" s="60">
        <f>VLOOKUP($A60,'Return Data'!$B$7:$R$2292,13,0)</f>
        <v>1.306</v>
      </c>
      <c r="K60" s="61">
        <f t="shared" si="15"/>
        <v>30</v>
      </c>
      <c r="L60" s="60">
        <f>VLOOKUP($A60,'Return Data'!$B$7:$R$2292,17,0)</f>
        <v>24.372900000000001</v>
      </c>
      <c r="M60" s="61">
        <f t="shared" si="16"/>
        <v>27</v>
      </c>
      <c r="N60" s="60">
        <f>VLOOKUP($A60,'Return Data'!$B$7:$R$2292,14,0)</f>
        <v>19.291</v>
      </c>
      <c r="O60" s="61">
        <f t="shared" si="10"/>
        <v>23</v>
      </c>
      <c r="P60" s="60">
        <f>VLOOKUP($A60,'Return Data'!$B$7:$R$2292,15,0)</f>
        <v>10.246700000000001</v>
      </c>
      <c r="Q60" s="61">
        <f t="shared" ref="Q60:Q65" si="18">RANK(P60,P$8:P$65,0)</f>
        <v>28</v>
      </c>
      <c r="R60" s="60">
        <f>VLOOKUP($A60,'Return Data'!$B$7:$R$2292,16,0)</f>
        <v>16.008800000000001</v>
      </c>
      <c r="S60" s="62">
        <f t="shared" si="17"/>
        <v>16</v>
      </c>
    </row>
    <row r="61" spans="1:19" x14ac:dyDescent="0.3">
      <c r="A61" s="58" t="s">
        <v>322</v>
      </c>
      <c r="B61" s="59">
        <f>VLOOKUP($A61,'Return Data'!$B$7:$R$2292,3,0)</f>
        <v>44881</v>
      </c>
      <c r="C61" s="60">
        <f>VLOOKUP($A61,'Return Data'!$B$7:$R$2292,4,0)</f>
        <v>30.069500000000001</v>
      </c>
      <c r="D61" s="60">
        <f>VLOOKUP($A61,'Return Data'!$B$7:$R$2292,10,0)</f>
        <v>3.9169</v>
      </c>
      <c r="E61" s="61">
        <f t="shared" si="12"/>
        <v>12</v>
      </c>
      <c r="F61" s="60">
        <f>VLOOKUP($A61,'Return Data'!$B$7:$R$2292,11,0)</f>
        <v>18.7377</v>
      </c>
      <c r="G61" s="61">
        <f t="shared" si="13"/>
        <v>7</v>
      </c>
      <c r="H61" s="60">
        <f>VLOOKUP($A61,'Return Data'!$B$7:$R$2292,12,0)</f>
        <v>8.0800999999999998</v>
      </c>
      <c r="I61" s="61">
        <f t="shared" si="14"/>
        <v>18</v>
      </c>
      <c r="J61" s="60">
        <f>VLOOKUP($A61,'Return Data'!$B$7:$R$2292,13,0)</f>
        <v>4.0442</v>
      </c>
      <c r="K61" s="61">
        <f t="shared" si="15"/>
        <v>15</v>
      </c>
      <c r="L61" s="60">
        <f>VLOOKUP($A61,'Return Data'!$B$7:$R$2292,17,0)</f>
        <v>22.9757</v>
      </c>
      <c r="M61" s="61">
        <f t="shared" si="16"/>
        <v>36</v>
      </c>
      <c r="N61" s="60">
        <f>VLOOKUP($A61,'Return Data'!$B$7:$R$2292,14,0)</f>
        <v>16.6326</v>
      </c>
      <c r="O61" s="61">
        <f t="shared" si="10"/>
        <v>36</v>
      </c>
      <c r="P61" s="60">
        <f>VLOOKUP($A61,'Return Data'!$B$7:$R$2292,15,0)</f>
        <v>11.9428</v>
      </c>
      <c r="Q61" s="61">
        <f t="shared" si="18"/>
        <v>18</v>
      </c>
      <c r="R61" s="60">
        <f>VLOOKUP($A61,'Return Data'!$B$7:$R$2292,16,0)</f>
        <v>14.561299999999999</v>
      </c>
      <c r="S61" s="62">
        <f t="shared" si="17"/>
        <v>26</v>
      </c>
    </row>
    <row r="62" spans="1:19" x14ac:dyDescent="0.3">
      <c r="A62" s="58" t="s">
        <v>323</v>
      </c>
      <c r="B62" s="59">
        <f>VLOOKUP($A62,'Return Data'!$B$7:$R$2292,3,0)</f>
        <v>44881</v>
      </c>
      <c r="C62" s="60">
        <f>VLOOKUP($A62,'Return Data'!$B$7:$R$2292,4,0)</f>
        <v>181.442763389009</v>
      </c>
      <c r="D62" s="60">
        <f>VLOOKUP($A62,'Return Data'!$B$7:$R$2292,10,0)</f>
        <v>5.8188000000000004</v>
      </c>
      <c r="E62" s="61">
        <f t="shared" si="12"/>
        <v>3</v>
      </c>
      <c r="F62" s="60">
        <f>VLOOKUP($A62,'Return Data'!$B$7:$R$2292,11,0)</f>
        <v>14.884600000000001</v>
      </c>
      <c r="G62" s="61">
        <f t="shared" si="13"/>
        <v>40</v>
      </c>
      <c r="H62" s="60">
        <f>VLOOKUP($A62,'Return Data'!$B$7:$R$2292,12,0)</f>
        <v>7.9703999999999997</v>
      </c>
      <c r="I62" s="61">
        <f t="shared" si="14"/>
        <v>20</v>
      </c>
      <c r="J62" s="60">
        <f>VLOOKUP($A62,'Return Data'!$B$7:$R$2292,13,0)</f>
        <v>2.9024000000000001</v>
      </c>
      <c r="K62" s="61">
        <f t="shared" si="15"/>
        <v>22</v>
      </c>
      <c r="L62" s="60">
        <f>VLOOKUP($A62,'Return Data'!$B$7:$R$2292,17,0)</f>
        <v>18.242100000000001</v>
      </c>
      <c r="M62" s="61">
        <f t="shared" si="16"/>
        <v>47</v>
      </c>
      <c r="N62" s="60">
        <f>VLOOKUP($A62,'Return Data'!$B$7:$R$2292,14,0)</f>
        <v>14.097899999999999</v>
      </c>
      <c r="O62" s="61">
        <f t="shared" si="10"/>
        <v>44</v>
      </c>
      <c r="P62" s="60">
        <f>VLOOKUP($A62,'Return Data'!$B$7:$R$2292,15,0)</f>
        <v>10.6022</v>
      </c>
      <c r="Q62" s="61">
        <f t="shared" si="18"/>
        <v>24</v>
      </c>
      <c r="R62" s="60">
        <f>VLOOKUP($A62,'Return Data'!$B$7:$R$2292,16,0)</f>
        <v>11.490600000000001</v>
      </c>
      <c r="S62" s="62">
        <f t="shared" si="17"/>
        <v>47</v>
      </c>
    </row>
    <row r="63" spans="1:19" x14ac:dyDescent="0.3">
      <c r="A63" s="58" t="s">
        <v>324</v>
      </c>
      <c r="B63" s="59">
        <f>VLOOKUP($A63,'Return Data'!$B$7:$R$2292,3,0)</f>
        <v>44881</v>
      </c>
      <c r="C63" s="60">
        <f>VLOOKUP($A63,'Return Data'!$B$7:$R$2292,4,0)</f>
        <v>43.76</v>
      </c>
      <c r="D63" s="60">
        <f>VLOOKUP($A63,'Return Data'!$B$7:$R$2292,10,0)</f>
        <v>2.4104999999999999</v>
      </c>
      <c r="E63" s="61">
        <f t="shared" si="12"/>
        <v>36</v>
      </c>
      <c r="F63" s="60">
        <f>VLOOKUP($A63,'Return Data'!$B$7:$R$2292,11,0)</f>
        <v>16.786799999999999</v>
      </c>
      <c r="G63" s="61">
        <f t="shared" si="13"/>
        <v>24</v>
      </c>
      <c r="H63" s="60">
        <f>VLOOKUP($A63,'Return Data'!$B$7:$R$2292,12,0)</f>
        <v>6.9404000000000003</v>
      </c>
      <c r="I63" s="61">
        <f t="shared" si="14"/>
        <v>25</v>
      </c>
      <c r="J63" s="60">
        <f>VLOOKUP($A63,'Return Data'!$B$7:$R$2292,13,0)</f>
        <v>0.34399999999999997</v>
      </c>
      <c r="K63" s="61">
        <f t="shared" si="15"/>
        <v>34</v>
      </c>
      <c r="L63" s="60">
        <f>VLOOKUP($A63,'Return Data'!$B$7:$R$2292,17,0)</f>
        <v>24.173500000000001</v>
      </c>
      <c r="M63" s="61">
        <f t="shared" si="16"/>
        <v>29</v>
      </c>
      <c r="N63" s="60">
        <f>VLOOKUP($A63,'Return Data'!$B$7:$R$2292,14,0)</f>
        <v>19.824999999999999</v>
      </c>
      <c r="O63" s="61">
        <f t="shared" si="10"/>
        <v>18</v>
      </c>
      <c r="P63" s="60">
        <f>VLOOKUP($A63,'Return Data'!$B$7:$R$2292,15,0)</f>
        <v>13.5534</v>
      </c>
      <c r="Q63" s="61">
        <f t="shared" si="18"/>
        <v>9</v>
      </c>
      <c r="R63" s="60">
        <f>VLOOKUP($A63,'Return Data'!$B$7:$R$2292,16,0)</f>
        <v>14.492599999999999</v>
      </c>
      <c r="S63" s="62">
        <f t="shared" si="17"/>
        <v>27</v>
      </c>
    </row>
    <row r="64" spans="1:19" x14ac:dyDescent="0.3">
      <c r="A64" s="58" t="s">
        <v>330</v>
      </c>
      <c r="B64" s="59">
        <f>VLOOKUP($A64,'Return Data'!$B$7:$R$2292,3,0)</f>
        <v>44881</v>
      </c>
      <c r="C64" s="60">
        <f>VLOOKUP($A64,'Return Data'!$B$7:$R$2292,4,0)</f>
        <v>145.46029999999999</v>
      </c>
      <c r="D64" s="60">
        <f>VLOOKUP($A64,'Return Data'!$B$7:$R$2292,10,0)</f>
        <v>0.94689999999999996</v>
      </c>
      <c r="E64" s="61">
        <f t="shared" si="12"/>
        <v>49</v>
      </c>
      <c r="F64" s="60">
        <f>VLOOKUP($A64,'Return Data'!$B$7:$R$2292,11,0)</f>
        <v>14.626300000000001</v>
      </c>
      <c r="G64" s="61">
        <f t="shared" si="13"/>
        <v>44</v>
      </c>
      <c r="H64" s="60">
        <f>VLOOKUP($A64,'Return Data'!$B$7:$R$2292,12,0)</f>
        <v>1.8962000000000001</v>
      </c>
      <c r="I64" s="61">
        <f t="shared" si="14"/>
        <v>53</v>
      </c>
      <c r="J64" s="60">
        <f>VLOOKUP($A64,'Return Data'!$B$7:$R$2292,13,0)</f>
        <v>-4.6148999999999996</v>
      </c>
      <c r="K64" s="61">
        <f t="shared" si="15"/>
        <v>51</v>
      </c>
      <c r="L64" s="60">
        <f>VLOOKUP($A64,'Return Data'!$B$7:$R$2292,17,0)</f>
        <v>20.6873</v>
      </c>
      <c r="M64" s="61">
        <f t="shared" si="16"/>
        <v>42</v>
      </c>
      <c r="N64" s="60">
        <f>VLOOKUP($A64,'Return Data'!$B$7:$R$2292,14,0)</f>
        <v>17.759899999999998</v>
      </c>
      <c r="O64" s="61">
        <f t="shared" si="10"/>
        <v>29</v>
      </c>
      <c r="P64" s="60">
        <f>VLOOKUP($A64,'Return Data'!$B$7:$R$2292,15,0)</f>
        <v>11.3794</v>
      </c>
      <c r="Q64" s="61">
        <f t="shared" si="18"/>
        <v>19</v>
      </c>
      <c r="R64" s="60">
        <f>VLOOKUP($A64,'Return Data'!$B$7:$R$2292,16,0)</f>
        <v>11.7363</v>
      </c>
      <c r="S64" s="62">
        <f t="shared" si="17"/>
        <v>44</v>
      </c>
    </row>
    <row r="65" spans="1:19" x14ac:dyDescent="0.3">
      <c r="A65" s="58" t="s">
        <v>331</v>
      </c>
      <c r="B65" s="59">
        <f>VLOOKUP($A65,'Return Data'!$B$7:$R$2292,3,0)</f>
        <v>44881</v>
      </c>
      <c r="C65" s="60">
        <f>VLOOKUP($A65,'Return Data'!$B$7:$R$2292,4,0)</f>
        <v>236.931066008481</v>
      </c>
      <c r="D65" s="60">
        <f>VLOOKUP($A65,'Return Data'!$B$7:$R$2292,10,0)</f>
        <v>2.8792</v>
      </c>
      <c r="E65" s="61">
        <f t="shared" si="12"/>
        <v>25</v>
      </c>
      <c r="F65" s="60">
        <f>VLOOKUP($A65,'Return Data'!$B$7:$R$2292,11,0)</f>
        <v>15.656599999999999</v>
      </c>
      <c r="G65" s="61">
        <f t="shared" si="13"/>
        <v>34</v>
      </c>
      <c r="H65" s="60">
        <f>VLOOKUP($A65,'Return Data'!$B$7:$R$2292,12,0)</f>
        <v>4.4813999999999998</v>
      </c>
      <c r="I65" s="61">
        <f t="shared" si="14"/>
        <v>40</v>
      </c>
      <c r="J65" s="60">
        <f>VLOOKUP($A65,'Return Data'!$B$7:$R$2292,13,0)</f>
        <v>0.22040000000000001</v>
      </c>
      <c r="K65" s="61">
        <f t="shared" si="15"/>
        <v>36</v>
      </c>
      <c r="L65" s="60">
        <f>VLOOKUP($A65,'Return Data'!$B$7:$R$2292,17,0)</f>
        <v>20.171600000000002</v>
      </c>
      <c r="M65" s="61">
        <f t="shared" si="16"/>
        <v>45</v>
      </c>
      <c r="N65" s="60">
        <f>VLOOKUP($A65,'Return Data'!$B$7:$R$2292,14,0)</f>
        <v>14.7736</v>
      </c>
      <c r="O65" s="61">
        <f t="shared" si="10"/>
        <v>42</v>
      </c>
      <c r="P65" s="60">
        <f>VLOOKUP($A65,'Return Data'!$B$7:$R$2292,15,0)</f>
        <v>10.2636</v>
      </c>
      <c r="Q65" s="61">
        <f t="shared" si="18"/>
        <v>27</v>
      </c>
      <c r="R65" s="60">
        <f>VLOOKUP($A65,'Return Data'!$B$7:$R$2292,16,0)</f>
        <v>17.4757</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2.6161827586206905</v>
      </c>
      <c r="E67" s="69"/>
      <c r="F67" s="70">
        <f>AVERAGE(F8:F65)</f>
        <v>16.025606896551725</v>
      </c>
      <c r="G67" s="69"/>
      <c r="H67" s="70">
        <f>AVERAGE(H8:H65)</f>
        <v>6.3570793103448278</v>
      </c>
      <c r="I67" s="69"/>
      <c r="J67" s="70">
        <f>AVERAGE(J8:J65)</f>
        <v>1.2019534482758618</v>
      </c>
      <c r="K67" s="69"/>
      <c r="L67" s="70">
        <f>AVERAGE(L8:L65)</f>
        <v>25.848636206896558</v>
      </c>
      <c r="M67" s="69"/>
      <c r="N67" s="70">
        <f>AVERAGE(N8:N65)</f>
        <v>19.222598214285718</v>
      </c>
      <c r="O67" s="69"/>
      <c r="P67" s="70">
        <f>AVERAGE(P8:P65)</f>
        <v>11.230211627906975</v>
      </c>
      <c r="Q67" s="69"/>
      <c r="R67" s="70">
        <f>AVERAGE(R8:R65)</f>
        <v>14.316548275862067</v>
      </c>
      <c r="S67" s="71"/>
    </row>
    <row r="68" spans="1:19" x14ac:dyDescent="0.3">
      <c r="A68" s="68" t="s">
        <v>28</v>
      </c>
      <c r="B68" s="69"/>
      <c r="C68" s="69"/>
      <c r="D68" s="70">
        <f>MIN(D8:D65)</f>
        <v>-2.6686000000000001</v>
      </c>
      <c r="E68" s="69"/>
      <c r="F68" s="70">
        <f>MIN(F8:F65)</f>
        <v>0</v>
      </c>
      <c r="G68" s="69"/>
      <c r="H68" s="70">
        <f>MIN(H8:H65)</f>
        <v>-3.1385000000000001</v>
      </c>
      <c r="I68" s="69"/>
      <c r="J68" s="70">
        <f>MIN(J8:J65)</f>
        <v>-14.428699999999999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7.1477000000000004</v>
      </c>
      <c r="E69" s="73"/>
      <c r="F69" s="74">
        <f>MAX(F8:F65)</f>
        <v>22.214700000000001</v>
      </c>
      <c r="G69" s="73"/>
      <c r="H69" s="74">
        <f>MAX(H8:H65)</f>
        <v>14.4763</v>
      </c>
      <c r="I69" s="73"/>
      <c r="J69" s="74">
        <f>MAX(J8:J65)</f>
        <v>10.5433</v>
      </c>
      <c r="K69" s="73"/>
      <c r="L69" s="74">
        <f>MAX(L8:L65)</f>
        <v>50.1218</v>
      </c>
      <c r="M69" s="73"/>
      <c r="N69" s="74">
        <f>MAX(N8:N65)</f>
        <v>37.3155</v>
      </c>
      <c r="O69" s="73"/>
      <c r="P69" s="74">
        <f>MAX(P8:P65)</f>
        <v>22.421399999999998</v>
      </c>
      <c r="Q69" s="73"/>
      <c r="R69" s="74">
        <f>MAX(R8:R65)</f>
        <v>24.081099999999999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44881</v>
      </c>
      <c r="C8" s="60">
        <f>VLOOKUP($A8,'Return Data'!$B$7:$R$2292,4,0)</f>
        <v>12.69</v>
      </c>
      <c r="D8" s="60">
        <f>VLOOKUP($A8,'Return Data'!$B$7:$R$2292,8,0)</f>
        <v>-1.5516000000000001</v>
      </c>
      <c r="E8" s="61">
        <f>RANK(D8,D$8:D$15,0)</f>
        <v>8</v>
      </c>
      <c r="F8" s="60">
        <f>VLOOKUP($A8,'Return Data'!$B$7:$R$2292,9,0)</f>
        <v>2.2562000000000002</v>
      </c>
      <c r="G8" s="61">
        <f t="shared" ref="G8" si="0">RANK(F8,F$8:F$15,0)</f>
        <v>8</v>
      </c>
      <c r="H8" s="60">
        <f>VLOOKUP($A8,'Return Data'!$B$7:$R$2292,10,0)</f>
        <v>7.8899999999999998E-2</v>
      </c>
      <c r="I8" s="61">
        <f t="shared" ref="I8" si="1">RANK(H8,H$8:H$15,0)</f>
        <v>6</v>
      </c>
      <c r="J8" s="60">
        <f>VLOOKUP($A8,'Return Data'!$B$7:$R$2292,11,0)</f>
        <v>11.707700000000001</v>
      </c>
      <c r="K8" s="61">
        <f t="shared" ref="K8" si="2">RANK(J8,J$8:J$15,0)</f>
        <v>6</v>
      </c>
      <c r="L8" s="60">
        <f>VLOOKUP($A8,'Return Data'!$B$7:$R$2292,12,0)</f>
        <v>-3.2774000000000001</v>
      </c>
      <c r="M8" s="61">
        <f t="shared" ref="M8" si="3">RANK(L8,L$8:L$15,0)</f>
        <v>8</v>
      </c>
      <c r="N8" s="60">
        <f>VLOOKUP($A8,'Return Data'!$B$7:$R$2292,13,0)</f>
        <v>-12.301299999999999</v>
      </c>
      <c r="O8" s="61">
        <f t="shared" ref="O8:O9" si="4">RANK(N8,N$8:N$15,0)</f>
        <v>8</v>
      </c>
      <c r="P8" s="60">
        <f>VLOOKUP($A8,'Return Data'!$B$7:$R$2292,16,0)</f>
        <v>13.389200000000001</v>
      </c>
      <c r="Q8" s="62">
        <f t="shared" ref="Q8" si="5">RANK(P8,P$8:P$15,0)</f>
        <v>7</v>
      </c>
    </row>
    <row r="9" spans="1:18" x14ac:dyDescent="0.3">
      <c r="A9" s="58" t="s">
        <v>377</v>
      </c>
      <c r="B9" s="59">
        <f>VLOOKUP($A9,'Return Data'!$B$7:$R$2292,3,0)</f>
        <v>44881</v>
      </c>
      <c r="C9" s="60">
        <f>VLOOKUP($A9,'Return Data'!$B$7:$R$2292,4,0)</f>
        <v>15.66</v>
      </c>
      <c r="D9" s="60">
        <f>VLOOKUP($A9,'Return Data'!$B$7:$R$2292,8,0)</f>
        <v>1.4249000000000001</v>
      </c>
      <c r="E9" s="61">
        <f t="shared" ref="E9:E15" si="6">RANK(D9,D$8:D$15,0)</f>
        <v>2</v>
      </c>
      <c r="F9" s="60">
        <f>VLOOKUP($A9,'Return Data'!$B$7:$R$2292,9,0)</f>
        <v>4.8193000000000001</v>
      </c>
      <c r="G9" s="61">
        <f t="shared" ref="G9" si="7">RANK(F9,F$8:F$15,0)</f>
        <v>3</v>
      </c>
      <c r="H9" s="60">
        <f>VLOOKUP($A9,'Return Data'!$B$7:$R$2292,10,0)</f>
        <v>-2.4298999999999999</v>
      </c>
      <c r="I9" s="61">
        <f t="shared" ref="I9" si="8">RANK(H9,H$8:H$15,0)</f>
        <v>8</v>
      </c>
      <c r="J9" s="60">
        <f>VLOOKUP($A9,'Return Data'!$B$7:$R$2292,11,0)</f>
        <v>11.2216</v>
      </c>
      <c r="K9" s="61">
        <f t="shared" ref="K9" si="9">RANK(J9,J$8:J$15,0)</f>
        <v>7</v>
      </c>
      <c r="L9" s="60">
        <f>VLOOKUP($A9,'Return Data'!$B$7:$R$2292,12,0)</f>
        <v>-1.5712999999999999</v>
      </c>
      <c r="M9" s="61">
        <f t="shared" ref="M9" si="10">RANK(L9,L$8:L$15,0)</f>
        <v>6</v>
      </c>
      <c r="N9" s="60">
        <f>VLOOKUP($A9,'Return Data'!$B$7:$R$2292,13,0)</f>
        <v>-11.873900000000001</v>
      </c>
      <c r="O9" s="61">
        <f t="shared" si="4"/>
        <v>7</v>
      </c>
      <c r="P9" s="60">
        <f>VLOOKUP($A9,'Return Data'!$B$7:$R$2292,16,0)</f>
        <v>17.634499999999999</v>
      </c>
      <c r="Q9" s="62">
        <f t="shared" ref="Q9" si="11">RANK(P9,P$8:P$15,0)</f>
        <v>4</v>
      </c>
    </row>
    <row r="10" spans="1:18" x14ac:dyDescent="0.3">
      <c r="A10" s="58" t="s">
        <v>1816</v>
      </c>
      <c r="B10" s="59">
        <f>VLOOKUP($A10,'Return Data'!$B$7:$R$2292,3,0)</f>
        <v>44881</v>
      </c>
      <c r="C10" s="60">
        <f>VLOOKUP($A10,'Return Data'!$B$7:$R$2292,4,0)</f>
        <v>14.1</v>
      </c>
      <c r="D10" s="60">
        <f>VLOOKUP($A10,'Return Data'!$B$7:$R$2292,8,0)</f>
        <v>0.64239999999999997</v>
      </c>
      <c r="E10" s="61">
        <f t="shared" si="6"/>
        <v>3</v>
      </c>
      <c r="F10" s="60">
        <f>VLOOKUP($A10,'Return Data'!$B$7:$R$2292,9,0)</f>
        <v>4.9888000000000003</v>
      </c>
      <c r="G10" s="61">
        <f t="shared" ref="G10:G15" si="12">RANK(F10,F$8:F$15,0)</f>
        <v>2</v>
      </c>
      <c r="H10" s="60">
        <f>VLOOKUP($A10,'Return Data'!$B$7:$R$2292,10,0)</f>
        <v>3.2210999999999999</v>
      </c>
      <c r="I10" s="61">
        <f t="shared" ref="I10:I15" si="13">RANK(H10,H$8:H$15,0)</f>
        <v>3</v>
      </c>
      <c r="J10" s="60">
        <f>VLOOKUP($A10,'Return Data'!$B$7:$R$2292,11,0)</f>
        <v>13.801500000000001</v>
      </c>
      <c r="K10" s="61">
        <f t="shared" ref="K10:K15" si="14">RANK(J10,J$8:J$15,0)</f>
        <v>4</v>
      </c>
      <c r="L10" s="60">
        <f>VLOOKUP($A10,'Return Data'!$B$7:$R$2292,12,0)</f>
        <v>6.8182</v>
      </c>
      <c r="M10" s="61">
        <f t="shared" ref="M10:M15" si="15">RANK(L10,L$8:L$15,0)</f>
        <v>2</v>
      </c>
      <c r="N10" s="60">
        <f>VLOOKUP($A10,'Return Data'!$B$7:$R$2292,13,0)</f>
        <v>-1.6736</v>
      </c>
      <c r="O10" s="61">
        <f t="shared" ref="O10" si="16">RANK(N10,N$8:N$15,0)</f>
        <v>2</v>
      </c>
      <c r="P10" s="60">
        <f>VLOOKUP($A10,'Return Data'!$B$7:$R$2292,16,0)</f>
        <v>17.738299999999999</v>
      </c>
      <c r="Q10" s="62">
        <f t="shared" ref="Q10:Q15" si="17">RANK(P10,P$8:P$15,0)</f>
        <v>3</v>
      </c>
    </row>
    <row r="11" spans="1:18" x14ac:dyDescent="0.3">
      <c r="A11" s="58" t="s">
        <v>1817</v>
      </c>
      <c r="B11" s="59">
        <f>VLOOKUP($A11,'Return Data'!$B$7:$R$2292,3,0)</f>
        <v>44881</v>
      </c>
      <c r="C11" s="60">
        <f>VLOOKUP($A11,'Return Data'!$B$7:$R$2292,4,0)</f>
        <v>12.56</v>
      </c>
      <c r="D11" s="60">
        <f>VLOOKUP($A11,'Return Data'!$B$7:$R$2292,8,0)</f>
        <v>0.48</v>
      </c>
      <c r="E11" s="61">
        <f t="shared" si="6"/>
        <v>4</v>
      </c>
      <c r="F11" s="60">
        <f>VLOOKUP($A11,'Return Data'!$B$7:$R$2292,9,0)</f>
        <v>2.8664999999999998</v>
      </c>
      <c r="G11" s="61">
        <f t="shared" si="12"/>
        <v>7</v>
      </c>
      <c r="H11" s="60">
        <f>VLOOKUP($A11,'Return Data'!$B$7:$R$2292,10,0)</f>
        <v>-0.159</v>
      </c>
      <c r="I11" s="61">
        <f t="shared" si="13"/>
        <v>7</v>
      </c>
      <c r="J11" s="60">
        <f>VLOOKUP($A11,'Return Data'!$B$7:$R$2292,11,0)</f>
        <v>9.5030999999999999</v>
      </c>
      <c r="K11" s="61">
        <f t="shared" si="14"/>
        <v>8</v>
      </c>
      <c r="L11" s="60">
        <f>VLOOKUP($A11,'Return Data'!$B$7:$R$2292,12,0)</f>
        <v>-3.0116000000000001</v>
      </c>
      <c r="M11" s="61">
        <f t="shared" ref="M11" si="18">RANK(L11,L$8:L$15,0)</f>
        <v>7</v>
      </c>
      <c r="N11" s="60">
        <f>VLOOKUP($A11,'Return Data'!$B$7:$R$2292,13,0)</f>
        <v>-8.7209000000000003</v>
      </c>
      <c r="O11" s="61">
        <f t="shared" ref="O11:O15" si="19">RANK(N11,N$8:N$15,0)</f>
        <v>6</v>
      </c>
      <c r="P11" s="60">
        <f>VLOOKUP($A11,'Return Data'!$B$7:$R$2292,16,0)</f>
        <v>14.7156</v>
      </c>
      <c r="Q11" s="62">
        <f t="shared" si="17"/>
        <v>5</v>
      </c>
    </row>
    <row r="12" spans="1:18" x14ac:dyDescent="0.3">
      <c r="A12" s="58" t="s">
        <v>1819</v>
      </c>
      <c r="B12" s="59">
        <f>VLOOKUP($A12,'Return Data'!$B$7:$R$2292,3,0)</f>
        <v>44881</v>
      </c>
      <c r="C12" s="60">
        <f>VLOOKUP($A12,'Return Data'!$B$7:$R$2292,4,0)</f>
        <v>12.526999999999999</v>
      </c>
      <c r="D12" s="60">
        <f>VLOOKUP($A12,'Return Data'!$B$7:$R$2292,8,0)</f>
        <v>1.4742999999999999</v>
      </c>
      <c r="E12" s="61">
        <f t="shared" si="6"/>
        <v>1</v>
      </c>
      <c r="F12" s="60">
        <f>VLOOKUP($A12,'Return Data'!$B$7:$R$2292,9,0)</f>
        <v>6.9587000000000003</v>
      </c>
      <c r="G12" s="61">
        <f t="shared" si="12"/>
        <v>1</v>
      </c>
      <c r="H12" s="60">
        <f>VLOOKUP($A12,'Return Data'!$B$7:$R$2292,10,0)</f>
        <v>3.8119999999999998</v>
      </c>
      <c r="I12" s="61">
        <f t="shared" si="13"/>
        <v>2</v>
      </c>
      <c r="J12" s="60">
        <f>VLOOKUP($A12,'Return Data'!$B$7:$R$2292,11,0)</f>
        <v>14.895</v>
      </c>
      <c r="K12" s="61">
        <f t="shared" si="14"/>
        <v>3</v>
      </c>
      <c r="L12" s="60">
        <f>VLOOKUP($A12,'Return Data'!$B$7:$R$2292,12,0)</f>
        <v>2.2195</v>
      </c>
      <c r="M12" s="61">
        <f t="shared" si="15"/>
        <v>5</v>
      </c>
      <c r="N12" s="60">
        <f>VLOOKUP($A12,'Return Data'!$B$7:$R$2292,13,0)</f>
        <v>-1.9565999999999999</v>
      </c>
      <c r="O12" s="61">
        <f t="shared" si="19"/>
        <v>3</v>
      </c>
      <c r="P12" s="60">
        <f>VLOOKUP($A12,'Return Data'!$B$7:$R$2292,16,0)</f>
        <v>12.2982</v>
      </c>
      <c r="Q12" s="62">
        <f t="shared" si="17"/>
        <v>8</v>
      </c>
    </row>
    <row r="13" spans="1:18" x14ac:dyDescent="0.3">
      <c r="A13" s="58" t="s">
        <v>1821</v>
      </c>
      <c r="B13" s="59">
        <f>VLOOKUP($A13,'Return Data'!$B$7:$R$2292,3,0)</f>
        <v>44881</v>
      </c>
      <c r="C13" s="60">
        <f>VLOOKUP($A13,'Return Data'!$B$7:$R$2292,4,0)</f>
        <v>22.723400000000002</v>
      </c>
      <c r="D13" s="60">
        <f>VLOOKUP($A13,'Return Data'!$B$7:$R$2292,8,0)</f>
        <v>-3.8300000000000001E-2</v>
      </c>
      <c r="E13" s="61">
        <f t="shared" si="6"/>
        <v>7</v>
      </c>
      <c r="F13" s="60">
        <f>VLOOKUP($A13,'Return Data'!$B$7:$R$2292,9,0)</f>
        <v>4.4260000000000002</v>
      </c>
      <c r="G13" s="61">
        <f t="shared" si="12"/>
        <v>5</v>
      </c>
      <c r="H13" s="60">
        <f>VLOOKUP($A13,'Return Data'!$B$7:$R$2292,10,0)</f>
        <v>6.0477999999999996</v>
      </c>
      <c r="I13" s="61">
        <f t="shared" si="13"/>
        <v>1</v>
      </c>
      <c r="J13" s="60">
        <f>VLOOKUP($A13,'Return Data'!$B$7:$R$2292,11,0)</f>
        <v>20.885200000000001</v>
      </c>
      <c r="K13" s="61">
        <f t="shared" si="14"/>
        <v>1</v>
      </c>
      <c r="L13" s="60">
        <f>VLOOKUP($A13,'Return Data'!$B$7:$R$2292,12,0)</f>
        <v>16.992799999999999</v>
      </c>
      <c r="M13" s="61">
        <f t="shared" si="15"/>
        <v>1</v>
      </c>
      <c r="N13" s="60">
        <f>VLOOKUP($A13,'Return Data'!$B$7:$R$2292,13,0)</f>
        <v>17.687200000000001</v>
      </c>
      <c r="O13" s="61">
        <f t="shared" si="19"/>
        <v>1</v>
      </c>
      <c r="P13" s="60">
        <f>VLOOKUP($A13,'Return Data'!$B$7:$R$2292,16,0)</f>
        <v>49.827199999999998</v>
      </c>
      <c r="Q13" s="62">
        <f t="shared" si="17"/>
        <v>1</v>
      </c>
    </row>
    <row r="14" spans="1:18" x14ac:dyDescent="0.3">
      <c r="A14" s="58" t="s">
        <v>49</v>
      </c>
      <c r="B14" s="59">
        <f>VLOOKUP($A14,'Return Data'!$B$7:$R$2292,3,0)</f>
        <v>44881</v>
      </c>
      <c r="C14" s="60">
        <f>VLOOKUP($A14,'Return Data'!$B$7:$R$2292,4,0)</f>
        <v>17.350000000000001</v>
      </c>
      <c r="D14" s="60">
        <f>VLOOKUP($A14,'Return Data'!$B$7:$R$2292,8,0)</f>
        <v>5.7700000000000001E-2</v>
      </c>
      <c r="E14" s="61">
        <f t="shared" si="6"/>
        <v>6</v>
      </c>
      <c r="F14" s="60">
        <f>VLOOKUP($A14,'Return Data'!$B$7:$R$2292,9,0)</f>
        <v>4.2042000000000002</v>
      </c>
      <c r="G14" s="61">
        <f t="shared" si="12"/>
        <v>6</v>
      </c>
      <c r="H14" s="60">
        <f>VLOOKUP($A14,'Return Data'!$B$7:$R$2292,10,0)</f>
        <v>1.1072</v>
      </c>
      <c r="I14" s="61">
        <f t="shared" si="13"/>
        <v>4</v>
      </c>
      <c r="J14" s="60">
        <f>VLOOKUP($A14,'Return Data'!$B$7:$R$2292,11,0)</f>
        <v>13.103</v>
      </c>
      <c r="K14" s="61">
        <f t="shared" si="14"/>
        <v>5</v>
      </c>
      <c r="L14" s="60">
        <f>VLOOKUP($A14,'Return Data'!$B$7:$R$2292,12,0)</f>
        <v>3.6440000000000001</v>
      </c>
      <c r="M14" s="61">
        <f t="shared" si="15"/>
        <v>3</v>
      </c>
      <c r="N14" s="60">
        <f>VLOOKUP($A14,'Return Data'!$B$7:$R$2292,13,0)</f>
        <v>-2.9098999999999999</v>
      </c>
      <c r="O14" s="61">
        <f t="shared" si="19"/>
        <v>4</v>
      </c>
      <c r="P14" s="60">
        <f>VLOOKUP($A14,'Return Data'!$B$7:$R$2292,16,0)</f>
        <v>17.873999999999999</v>
      </c>
      <c r="Q14" s="62">
        <f t="shared" si="17"/>
        <v>2</v>
      </c>
    </row>
    <row r="15" spans="1:18" x14ac:dyDescent="0.3">
      <c r="A15" s="58" t="s">
        <v>50</v>
      </c>
      <c r="B15" s="59">
        <f>VLOOKUP($A15,'Return Data'!$B$7:$R$2292,3,0)</f>
        <v>44881</v>
      </c>
      <c r="C15" s="60">
        <f>VLOOKUP($A15,'Return Data'!$B$7:$R$2292,4,0)</f>
        <v>180.41159999999999</v>
      </c>
      <c r="D15" s="60">
        <f>VLOOKUP($A15,'Return Data'!$B$7:$R$2292,8,0)</f>
        <v>0.39329999999999998</v>
      </c>
      <c r="E15" s="61">
        <f t="shared" si="6"/>
        <v>5</v>
      </c>
      <c r="F15" s="60">
        <f>VLOOKUP($A15,'Return Data'!$B$7:$R$2292,9,0)</f>
        <v>4.6999000000000004</v>
      </c>
      <c r="G15" s="61">
        <f t="shared" si="12"/>
        <v>4</v>
      </c>
      <c r="H15" s="60">
        <f>VLOOKUP($A15,'Return Data'!$B$7:$R$2292,10,0)</f>
        <v>0.48980000000000001</v>
      </c>
      <c r="I15" s="61">
        <f t="shared" si="13"/>
        <v>5</v>
      </c>
      <c r="J15" s="60">
        <f>VLOOKUP($A15,'Return Data'!$B$7:$R$2292,11,0)</f>
        <v>15.4291</v>
      </c>
      <c r="K15" s="61">
        <f t="shared" si="14"/>
        <v>2</v>
      </c>
      <c r="L15" s="60">
        <f>VLOOKUP($A15,'Return Data'!$B$7:$R$2292,12,0)</f>
        <v>3.2389000000000001</v>
      </c>
      <c r="M15" s="61">
        <f t="shared" si="15"/>
        <v>4</v>
      </c>
      <c r="N15" s="60">
        <f>VLOOKUP($A15,'Return Data'!$B$7:$R$2292,13,0)</f>
        <v>-3.3712</v>
      </c>
      <c r="O15" s="61">
        <f t="shared" si="19"/>
        <v>5</v>
      </c>
      <c r="P15" s="60">
        <f>VLOOKUP($A15,'Return Data'!$B$7:$R$2292,16,0)</f>
        <v>14.286199999999999</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0.36033749999999998</v>
      </c>
      <c r="E17" s="69"/>
      <c r="F17" s="70">
        <f>AVERAGE(F8:F15)</f>
        <v>4.40245</v>
      </c>
      <c r="G17" s="69"/>
      <c r="H17" s="70">
        <f>AVERAGE(H8:H15)</f>
        <v>1.5209874999999999</v>
      </c>
      <c r="I17" s="69"/>
      <c r="J17" s="70">
        <f>AVERAGE(J8:J15)</f>
        <v>13.818275</v>
      </c>
      <c r="K17" s="69"/>
      <c r="L17" s="70">
        <f>AVERAGE(L8:L15)</f>
        <v>3.1316375000000001</v>
      </c>
      <c r="M17" s="69"/>
      <c r="N17" s="70">
        <f>AVERAGE(N8:N15)</f>
        <v>-3.1400249999999996</v>
      </c>
      <c r="O17" s="69"/>
      <c r="P17" s="70">
        <f>AVERAGE(P8:P15)</f>
        <v>19.720400000000001</v>
      </c>
      <c r="Q17" s="71"/>
    </row>
    <row r="18" spans="1:17" ht="15" customHeight="1" x14ac:dyDescent="0.3">
      <c r="A18" s="68" t="s">
        <v>28</v>
      </c>
      <c r="B18" s="69"/>
      <c r="C18" s="69"/>
      <c r="D18" s="70">
        <f>MIN(D8:D15)</f>
        <v>-1.5516000000000001</v>
      </c>
      <c r="E18" s="69"/>
      <c r="F18" s="70">
        <f>MIN(F8:F15)</f>
        <v>2.2562000000000002</v>
      </c>
      <c r="G18" s="69"/>
      <c r="H18" s="70">
        <f>MIN(H8:H15)</f>
        <v>-2.4298999999999999</v>
      </c>
      <c r="I18" s="69"/>
      <c r="J18" s="70">
        <f>MIN(J8:J15)</f>
        <v>9.5030999999999999</v>
      </c>
      <c r="K18" s="69"/>
      <c r="L18" s="70">
        <f>MIN(L8:L15)</f>
        <v>-3.2774000000000001</v>
      </c>
      <c r="M18" s="69"/>
      <c r="N18" s="70">
        <f>MIN(N8:N15)</f>
        <v>-12.301299999999999</v>
      </c>
      <c r="O18" s="69"/>
      <c r="P18" s="70">
        <f>MIN(P8:P15)</f>
        <v>12.2982</v>
      </c>
      <c r="Q18" s="71"/>
    </row>
    <row r="19" spans="1:17" ht="15" thickBot="1" x14ac:dyDescent="0.35">
      <c r="A19" s="72" t="s">
        <v>29</v>
      </c>
      <c r="B19" s="73"/>
      <c r="C19" s="73"/>
      <c r="D19" s="74">
        <f>MAX(D8:D15)</f>
        <v>1.4742999999999999</v>
      </c>
      <c r="E19" s="73"/>
      <c r="F19" s="74">
        <f>MAX(F8:F15)</f>
        <v>6.9587000000000003</v>
      </c>
      <c r="G19" s="73"/>
      <c r="H19" s="74">
        <f>MAX(H8:H15)</f>
        <v>6.0477999999999996</v>
      </c>
      <c r="I19" s="73"/>
      <c r="J19" s="74">
        <f>MAX(J8:J15)</f>
        <v>20.885200000000001</v>
      </c>
      <c r="K19" s="73"/>
      <c r="L19" s="74">
        <f>MAX(L8:L15)</f>
        <v>16.992799999999999</v>
      </c>
      <c r="M19" s="73"/>
      <c r="N19" s="74">
        <f>MAX(N8:N15)</f>
        <v>17.687200000000001</v>
      </c>
      <c r="O19" s="73"/>
      <c r="P19" s="74">
        <f>MAX(P8:P15)</f>
        <v>49.827199999999998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44881</v>
      </c>
      <c r="C8" s="60">
        <f>VLOOKUP($A8,'Return Data'!$B$7:$R$2292,4,0)</f>
        <v>12.26</v>
      </c>
      <c r="D8" s="60">
        <f>VLOOKUP($A8,'Return Data'!$B$7:$R$2292,8,0)</f>
        <v>-1.6839999999999999</v>
      </c>
      <c r="E8" s="61">
        <f>RANK(D8,D$8:D$16,0)</f>
        <v>9</v>
      </c>
      <c r="F8" s="60">
        <f>VLOOKUP($A8,'Return Data'!$B$7:$R$2292,9,0)</f>
        <v>2.0815999999999999</v>
      </c>
      <c r="G8" s="61">
        <f>RANK(F8,F$8:F$16,0)</f>
        <v>9</v>
      </c>
      <c r="H8" s="60">
        <f>VLOOKUP($A8,'Return Data'!$B$7:$R$2292,10,0)</f>
        <v>-0.32519999999999999</v>
      </c>
      <c r="I8" s="61">
        <f t="shared" ref="I8" si="0">RANK(H8,H$8:H$16,0)</f>
        <v>7</v>
      </c>
      <c r="J8" s="60">
        <f>VLOOKUP($A8,'Return Data'!$B$7:$R$2292,11,0)</f>
        <v>10.8499</v>
      </c>
      <c r="K8" s="61">
        <f t="shared" ref="K8" si="1">RANK(J8,J$8:J$16,0)</f>
        <v>7</v>
      </c>
      <c r="L8" s="60">
        <f>VLOOKUP($A8,'Return Data'!$B$7:$R$2292,12,0)</f>
        <v>-4.4427000000000003</v>
      </c>
      <c r="M8" s="61">
        <f t="shared" ref="M8" si="2">RANK(L8,L$8:L$16,0)</f>
        <v>9</v>
      </c>
      <c r="N8" s="60">
        <f>VLOOKUP($A8,'Return Data'!$B$7:$R$2292,13,0)</f>
        <v>-13.843999999999999</v>
      </c>
      <c r="O8" s="61">
        <f t="shared" ref="O8:O9" si="3">RANK(N8,N$8:N$16,0)</f>
        <v>9</v>
      </c>
      <c r="P8" s="60">
        <f>VLOOKUP($A8,'Return Data'!$B$7:$R$2292,16,0)</f>
        <v>11.3461</v>
      </c>
      <c r="Q8" s="62">
        <f t="shared" ref="Q8" si="4">RANK(P8,P$8:P$16,0)</f>
        <v>8</v>
      </c>
    </row>
    <row r="9" spans="1:17" x14ac:dyDescent="0.3">
      <c r="A9" s="58" t="s">
        <v>379</v>
      </c>
      <c r="B9" s="59">
        <f>VLOOKUP($A9,'Return Data'!$B$7:$R$2292,3,0)</f>
        <v>44881</v>
      </c>
      <c r="C9" s="60">
        <f>VLOOKUP($A9,'Return Data'!$B$7:$R$2292,4,0)</f>
        <v>14.99</v>
      </c>
      <c r="D9" s="60">
        <f>VLOOKUP($A9,'Return Data'!$B$7:$R$2292,8,0)</f>
        <v>1.3523000000000001</v>
      </c>
      <c r="E9" s="61">
        <f t="shared" ref="E9:E16" si="5">RANK(D9,D$8:D$16,0)</f>
        <v>3</v>
      </c>
      <c r="F9" s="60">
        <f>VLOOKUP($A9,'Return Data'!$B$7:$R$2292,9,0)</f>
        <v>4.6787999999999998</v>
      </c>
      <c r="G9" s="61">
        <f t="shared" ref="G9:G16" si="6">RANK(F9,F$8:F$16,0)</f>
        <v>4</v>
      </c>
      <c r="H9" s="60">
        <f>VLOOKUP($A9,'Return Data'!$B$7:$R$2292,10,0)</f>
        <v>-2.7886000000000002</v>
      </c>
      <c r="I9" s="61">
        <f t="shared" ref="I9" si="7">RANK(H9,H$8:H$16,0)</f>
        <v>9</v>
      </c>
      <c r="J9" s="60">
        <f>VLOOKUP($A9,'Return Data'!$B$7:$R$2292,11,0)</f>
        <v>10.382899999999999</v>
      </c>
      <c r="K9" s="61">
        <f t="shared" ref="K9" si="8">RANK(J9,J$8:J$16,0)</f>
        <v>8</v>
      </c>
      <c r="L9" s="60">
        <f>VLOOKUP($A9,'Return Data'!$B$7:$R$2292,12,0)</f>
        <v>-2.6623000000000001</v>
      </c>
      <c r="M9" s="61">
        <f t="shared" ref="M9" si="9">RANK(L9,L$8:L$16,0)</f>
        <v>7</v>
      </c>
      <c r="N9" s="60">
        <f>VLOOKUP($A9,'Return Data'!$B$7:$R$2292,13,0)</f>
        <v>-13.2021</v>
      </c>
      <c r="O9" s="61">
        <f t="shared" si="3"/>
        <v>8</v>
      </c>
      <c r="P9" s="60">
        <f>VLOOKUP($A9,'Return Data'!$B$7:$R$2292,16,0)</f>
        <v>15.7866</v>
      </c>
      <c r="Q9" s="62">
        <f t="shared" ref="Q9" si="10">RANK(P9,P$8:P$16,0)</f>
        <v>5</v>
      </c>
    </row>
    <row r="10" spans="1:17" x14ac:dyDescent="0.3">
      <c r="A10" s="58" t="s">
        <v>1815</v>
      </c>
      <c r="B10" s="59">
        <f>VLOOKUP($A10,'Return Data'!$B$7:$R$2292,3,0)</f>
        <v>44881</v>
      </c>
      <c r="C10" s="60">
        <f>VLOOKUP($A10,'Return Data'!$B$7:$R$2292,4,0)</f>
        <v>13.66</v>
      </c>
      <c r="D10" s="60">
        <f>VLOOKUP($A10,'Return Data'!$B$7:$R$2292,8,0)</f>
        <v>0.5151</v>
      </c>
      <c r="E10" s="61">
        <f t="shared" si="5"/>
        <v>4</v>
      </c>
      <c r="F10" s="60">
        <f>VLOOKUP($A10,'Return Data'!$B$7:$R$2292,9,0)</f>
        <v>4.835</v>
      </c>
      <c r="G10" s="61">
        <f t="shared" si="6"/>
        <v>3</v>
      </c>
      <c r="H10" s="60">
        <f>VLOOKUP($A10,'Return Data'!$B$7:$R$2292,10,0)</f>
        <v>2.7839999999999998</v>
      </c>
      <c r="I10" s="61">
        <f t="shared" ref="I10:I16" si="11">RANK(H10,H$8:H$16,0)</f>
        <v>3</v>
      </c>
      <c r="J10" s="60">
        <f>VLOOKUP($A10,'Return Data'!$B$7:$R$2292,11,0)</f>
        <v>12.985900000000001</v>
      </c>
      <c r="K10" s="61">
        <f t="shared" ref="K10:K16" si="12">RANK(J10,J$8:J$16,0)</f>
        <v>5</v>
      </c>
      <c r="L10" s="60">
        <f>VLOOKUP($A10,'Return Data'!$B$7:$R$2292,12,0)</f>
        <v>5.7275999999999998</v>
      </c>
      <c r="M10" s="61">
        <f t="shared" ref="M10:M16" si="13">RANK(L10,L$8:L$16,0)</f>
        <v>2</v>
      </c>
      <c r="N10" s="60">
        <f>VLOOKUP($A10,'Return Data'!$B$7:$R$2292,13,0)</f>
        <v>-3.0518000000000001</v>
      </c>
      <c r="O10" s="61">
        <f t="shared" ref="O10:O16" si="14">RANK(N10,N$8:N$16,0)</f>
        <v>3</v>
      </c>
      <c r="P10" s="60">
        <f>VLOOKUP($A10,'Return Data'!$B$7:$R$2292,16,0)</f>
        <v>15.9777</v>
      </c>
      <c r="Q10" s="62">
        <f t="shared" ref="Q10:Q16" si="15">RANK(P10,P$8:P$16,0)</f>
        <v>4</v>
      </c>
    </row>
    <row r="11" spans="1:17" x14ac:dyDescent="0.3">
      <c r="A11" s="58" t="s">
        <v>1818</v>
      </c>
      <c r="B11" s="59">
        <f>VLOOKUP($A11,'Return Data'!$B$7:$R$2292,3,0)</f>
        <v>44881</v>
      </c>
      <c r="C11" s="60">
        <f>VLOOKUP($A11,'Return Data'!$B$7:$R$2292,4,0)</f>
        <v>12.18</v>
      </c>
      <c r="D11" s="60">
        <f>VLOOKUP($A11,'Return Data'!$B$7:$R$2292,8,0)</f>
        <v>0.41220000000000001</v>
      </c>
      <c r="E11" s="61">
        <f t="shared" si="5"/>
        <v>5</v>
      </c>
      <c r="F11" s="60">
        <f>VLOOKUP($A11,'Return Data'!$B$7:$R$2292,9,0)</f>
        <v>2.6981000000000002</v>
      </c>
      <c r="G11" s="61">
        <f t="shared" ref="G11" si="16">RANK(F11,F$8:F$16,0)</f>
        <v>8</v>
      </c>
      <c r="H11" s="60">
        <f>VLOOKUP($A11,'Return Data'!$B$7:$R$2292,10,0)</f>
        <v>-0.57140000000000002</v>
      </c>
      <c r="I11" s="61">
        <f t="shared" si="11"/>
        <v>8</v>
      </c>
      <c r="J11" s="60">
        <f>VLOOKUP($A11,'Return Data'!$B$7:$R$2292,11,0)</f>
        <v>8.5561000000000007</v>
      </c>
      <c r="K11" s="61">
        <f t="shared" si="12"/>
        <v>9</v>
      </c>
      <c r="L11" s="60">
        <f>VLOOKUP($A11,'Return Data'!$B$7:$R$2292,12,0)</f>
        <v>-4.3956</v>
      </c>
      <c r="M11" s="61">
        <f t="shared" ref="M11" si="17">RANK(L11,L$8:L$16,0)</f>
        <v>8</v>
      </c>
      <c r="N11" s="60">
        <f>VLOOKUP($A11,'Return Data'!$B$7:$R$2292,13,0)</f>
        <v>-10.4412</v>
      </c>
      <c r="O11" s="61">
        <f t="shared" ref="O11:O15" si="18">RANK(N11,N$8:N$16,0)</f>
        <v>7</v>
      </c>
      <c r="P11" s="60">
        <f>VLOOKUP($A11,'Return Data'!$B$7:$R$2292,16,0)</f>
        <v>12.612399999999999</v>
      </c>
      <c r="Q11" s="62">
        <f t="shared" si="15"/>
        <v>7</v>
      </c>
    </row>
    <row r="12" spans="1:17" x14ac:dyDescent="0.3">
      <c r="A12" s="58" t="s">
        <v>1820</v>
      </c>
      <c r="B12" s="59">
        <f>VLOOKUP($A12,'Return Data'!$B$7:$R$2292,3,0)</f>
        <v>44881</v>
      </c>
      <c r="C12" s="60">
        <f>VLOOKUP($A12,'Return Data'!$B$7:$R$2292,4,0)</f>
        <v>12.115</v>
      </c>
      <c r="D12" s="60">
        <f>VLOOKUP($A12,'Return Data'!$B$7:$R$2292,8,0)</f>
        <v>1.4061999999999999</v>
      </c>
      <c r="E12" s="61">
        <f t="shared" si="5"/>
        <v>2</v>
      </c>
      <c r="F12" s="60">
        <f>VLOOKUP($A12,'Return Data'!$B$7:$R$2292,9,0)</f>
        <v>6.7870999999999997</v>
      </c>
      <c r="G12" s="61">
        <f t="shared" si="6"/>
        <v>2</v>
      </c>
      <c r="H12" s="60">
        <f>VLOOKUP($A12,'Return Data'!$B$7:$R$2292,10,0)</f>
        <v>3.3614999999999999</v>
      </c>
      <c r="I12" s="61">
        <f t="shared" si="11"/>
        <v>2</v>
      </c>
      <c r="J12" s="60">
        <f>VLOOKUP($A12,'Return Data'!$B$7:$R$2292,11,0)</f>
        <v>13.9056</v>
      </c>
      <c r="K12" s="61">
        <f t="shared" si="12"/>
        <v>4</v>
      </c>
      <c r="L12" s="60">
        <f>VLOOKUP($A12,'Return Data'!$B$7:$R$2292,12,0)</f>
        <v>0.92469999999999997</v>
      </c>
      <c r="M12" s="61">
        <f t="shared" si="13"/>
        <v>6</v>
      </c>
      <c r="N12" s="60">
        <f>VLOOKUP($A12,'Return Data'!$B$7:$R$2292,13,0)</f>
        <v>-3.6120999999999999</v>
      </c>
      <c r="O12" s="61">
        <f t="shared" si="18"/>
        <v>4</v>
      </c>
      <c r="P12" s="60">
        <f>VLOOKUP($A12,'Return Data'!$B$7:$R$2292,16,0)</f>
        <v>10.3813</v>
      </c>
      <c r="Q12" s="62">
        <f t="shared" si="15"/>
        <v>9</v>
      </c>
    </row>
    <row r="13" spans="1:17" x14ac:dyDescent="0.3">
      <c r="A13" s="58" t="s">
        <v>2038</v>
      </c>
      <c r="B13" s="59">
        <f>VLOOKUP($A13,'Return Data'!$B$7:$R$2292,3,0)</f>
        <v>44881</v>
      </c>
      <c r="C13" s="60">
        <f>VLOOKUP($A13,'Return Data'!$B$7:$R$2292,4,0)</f>
        <v>30.73</v>
      </c>
      <c r="D13" s="60">
        <f>VLOOKUP($A13,'Return Data'!$B$7:$R$2292,8,0)</f>
        <v>2.093</v>
      </c>
      <c r="E13" s="61">
        <f t="shared" si="5"/>
        <v>1</v>
      </c>
      <c r="F13" s="60">
        <f>VLOOKUP($A13,'Return Data'!$B$7:$R$2292,9,0)</f>
        <v>7.3650000000000002</v>
      </c>
      <c r="G13" s="61">
        <f t="shared" si="6"/>
        <v>1</v>
      </c>
      <c r="H13" s="60">
        <f>VLOOKUP($A13,'Return Data'!$B$7:$R$2292,10,0)</f>
        <v>2.7210000000000001</v>
      </c>
      <c r="I13" s="61">
        <f t="shared" si="11"/>
        <v>4</v>
      </c>
      <c r="J13" s="60">
        <f>VLOOKUP($A13,'Return Data'!$B$7:$R$2292,11,0)</f>
        <v>14.3017</v>
      </c>
      <c r="K13" s="61">
        <f t="shared" si="12"/>
        <v>3</v>
      </c>
      <c r="L13" s="60">
        <f>VLOOKUP($A13,'Return Data'!$B$7:$R$2292,12,0)</f>
        <v>5.2037000000000004</v>
      </c>
      <c r="M13" s="61">
        <f t="shared" si="13"/>
        <v>3</v>
      </c>
      <c r="N13" s="60">
        <f>VLOOKUP($A13,'Return Data'!$B$7:$R$2292,13,0)</f>
        <v>0</v>
      </c>
      <c r="O13" s="61">
        <f t="shared" si="18"/>
        <v>2</v>
      </c>
      <c r="P13" s="60">
        <f>VLOOKUP($A13,'Return Data'!$B$7:$R$2292,16,0)</f>
        <v>17.427900000000001</v>
      </c>
      <c r="Q13" s="62">
        <f t="shared" si="15"/>
        <v>2</v>
      </c>
    </row>
    <row r="14" spans="1:17" x14ac:dyDescent="0.3">
      <c r="A14" s="58" t="s">
        <v>1822</v>
      </c>
      <c r="B14" s="59">
        <f>VLOOKUP($A14,'Return Data'!$B$7:$R$2292,3,0)</f>
        <v>44881</v>
      </c>
      <c r="C14" s="60">
        <f>VLOOKUP($A14,'Return Data'!$B$7:$R$2292,4,0)</f>
        <v>22.071000000000002</v>
      </c>
      <c r="D14" s="60">
        <f>VLOOKUP($A14,'Return Data'!$B$7:$R$2292,8,0)</f>
        <v>-0.1168</v>
      </c>
      <c r="E14" s="61">
        <f t="shared" si="5"/>
        <v>8</v>
      </c>
      <c r="F14" s="60">
        <f>VLOOKUP($A14,'Return Data'!$B$7:$R$2292,9,0)</f>
        <v>4.2535999999999996</v>
      </c>
      <c r="G14" s="61">
        <f t="shared" si="6"/>
        <v>6</v>
      </c>
      <c r="H14" s="60">
        <f>VLOOKUP($A14,'Return Data'!$B$7:$R$2292,10,0)</f>
        <v>5.5655000000000001</v>
      </c>
      <c r="I14" s="61">
        <f t="shared" si="11"/>
        <v>1</v>
      </c>
      <c r="J14" s="60">
        <f>VLOOKUP($A14,'Return Data'!$B$7:$R$2292,11,0)</f>
        <v>19.707799999999999</v>
      </c>
      <c r="K14" s="61">
        <f t="shared" si="12"/>
        <v>1</v>
      </c>
      <c r="L14" s="60">
        <f>VLOOKUP($A14,'Return Data'!$B$7:$R$2292,12,0)</f>
        <v>15.5036</v>
      </c>
      <c r="M14" s="61">
        <f t="shared" si="13"/>
        <v>1</v>
      </c>
      <c r="N14" s="60">
        <f>VLOOKUP($A14,'Return Data'!$B$7:$R$2292,13,0)</f>
        <v>15.789</v>
      </c>
      <c r="O14" s="61">
        <f t="shared" si="18"/>
        <v>1</v>
      </c>
      <c r="P14" s="60">
        <f>VLOOKUP($A14,'Return Data'!$B$7:$R$2292,16,0)</f>
        <v>47.692700000000002</v>
      </c>
      <c r="Q14" s="62">
        <f t="shared" si="15"/>
        <v>1</v>
      </c>
    </row>
    <row r="15" spans="1:17" x14ac:dyDescent="0.3">
      <c r="A15" s="58" t="s">
        <v>51</v>
      </c>
      <c r="B15" s="59">
        <f>VLOOKUP($A15,'Return Data'!$B$7:$R$2292,3,0)</f>
        <v>44881</v>
      </c>
      <c r="C15" s="60">
        <f>VLOOKUP($A15,'Return Data'!$B$7:$R$2292,4,0)</f>
        <v>16.96</v>
      </c>
      <c r="D15" s="60">
        <f>VLOOKUP($A15,'Return Data'!$B$7:$R$2292,8,0)</f>
        <v>5.8999999999999997E-2</v>
      </c>
      <c r="E15" s="61">
        <f t="shared" si="5"/>
        <v>7</v>
      </c>
      <c r="F15" s="60">
        <f>VLOOKUP($A15,'Return Data'!$B$7:$R$2292,9,0)</f>
        <v>4.1130000000000004</v>
      </c>
      <c r="G15" s="61">
        <f t="shared" si="6"/>
        <v>7</v>
      </c>
      <c r="H15" s="60">
        <f>VLOOKUP($A15,'Return Data'!$B$7:$R$2292,10,0)</f>
        <v>0.89229999999999998</v>
      </c>
      <c r="I15" s="61">
        <f t="shared" si="11"/>
        <v>5</v>
      </c>
      <c r="J15" s="60">
        <f>VLOOKUP($A15,'Return Data'!$B$7:$R$2292,11,0)</f>
        <v>12.691000000000001</v>
      </c>
      <c r="K15" s="61">
        <f t="shared" si="12"/>
        <v>6</v>
      </c>
      <c r="L15" s="60">
        <f>VLOOKUP($A15,'Return Data'!$B$7:$R$2292,12,0)</f>
        <v>3.1002999999999998</v>
      </c>
      <c r="M15" s="61">
        <f t="shared" si="13"/>
        <v>4</v>
      </c>
      <c r="N15" s="60">
        <f>VLOOKUP($A15,'Return Data'!$B$7:$R$2292,13,0)</f>
        <v>-3.6364000000000001</v>
      </c>
      <c r="O15" s="61">
        <f t="shared" si="18"/>
        <v>5</v>
      </c>
      <c r="P15" s="60">
        <f>VLOOKUP($A15,'Return Data'!$B$7:$R$2292,16,0)</f>
        <v>17.076899999999998</v>
      </c>
      <c r="Q15" s="62">
        <f t="shared" si="15"/>
        <v>3</v>
      </c>
    </row>
    <row r="16" spans="1:17" x14ac:dyDescent="0.3">
      <c r="A16" s="58" t="s">
        <v>52</v>
      </c>
      <c r="B16" s="59">
        <f>VLOOKUP($A16,'Return Data'!$B$7:$R$2292,3,0)</f>
        <v>44881</v>
      </c>
      <c r="C16" s="60">
        <f>VLOOKUP($A16,'Return Data'!$B$7:$R$2292,4,0)</f>
        <v>738.74574825535797</v>
      </c>
      <c r="D16" s="60">
        <f>VLOOKUP($A16,'Return Data'!$B$7:$R$2292,8,0)</f>
        <v>0.36759999999999998</v>
      </c>
      <c r="E16" s="61">
        <f t="shared" si="5"/>
        <v>6</v>
      </c>
      <c r="F16" s="60">
        <f>VLOOKUP($A16,'Return Data'!$B$7:$R$2292,9,0)</f>
        <v>4.6372</v>
      </c>
      <c r="G16" s="61">
        <f t="shared" si="6"/>
        <v>5</v>
      </c>
      <c r="H16" s="60">
        <f>VLOOKUP($A16,'Return Data'!$B$7:$R$2292,10,0)</f>
        <v>0.3266</v>
      </c>
      <c r="I16" s="61">
        <f t="shared" si="11"/>
        <v>6</v>
      </c>
      <c r="J16" s="60">
        <f>VLOOKUP($A16,'Return Data'!$B$7:$R$2292,11,0)</f>
        <v>15.0678</v>
      </c>
      <c r="K16" s="61">
        <f t="shared" si="12"/>
        <v>2</v>
      </c>
      <c r="L16" s="60">
        <f>VLOOKUP($A16,'Return Data'!$B$7:$R$2292,12,0)</f>
        <v>2.7320000000000002</v>
      </c>
      <c r="M16" s="61">
        <f t="shared" si="13"/>
        <v>5</v>
      </c>
      <c r="N16" s="60">
        <f>VLOOKUP($A16,'Return Data'!$B$7:$R$2292,13,0)</f>
        <v>-4.0290999999999997</v>
      </c>
      <c r="O16" s="61">
        <f t="shared" si="14"/>
        <v>6</v>
      </c>
      <c r="P16" s="60">
        <f>VLOOKUP($A16,'Return Data'!$B$7:$R$2292,16,0)</f>
        <v>14.440799999999999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0.48940000000000006</v>
      </c>
      <c r="E18" s="69"/>
      <c r="F18" s="70">
        <f>AVERAGE(F8:F16)</f>
        <v>4.605488888888889</v>
      </c>
      <c r="G18" s="69"/>
      <c r="H18" s="70">
        <f>AVERAGE(H8:H16)</f>
        <v>1.3295222222222225</v>
      </c>
      <c r="I18" s="69"/>
      <c r="J18" s="70">
        <f>AVERAGE(J8:J16)</f>
        <v>13.160966666666667</v>
      </c>
      <c r="K18" s="69"/>
      <c r="L18" s="70">
        <f>AVERAGE(L8:L16)</f>
        <v>2.4101444444444442</v>
      </c>
      <c r="M18" s="69"/>
      <c r="N18" s="70">
        <f>AVERAGE(N8:N16)</f>
        <v>-4.0030777777777775</v>
      </c>
      <c r="O18" s="69"/>
      <c r="P18" s="70">
        <f>AVERAGE(P8:P16)</f>
        <v>18.082488888888889</v>
      </c>
      <c r="Q18" s="71"/>
    </row>
    <row r="19" spans="1:17" x14ac:dyDescent="0.3">
      <c r="A19" s="68" t="s">
        <v>28</v>
      </c>
      <c r="B19" s="69"/>
      <c r="C19" s="69"/>
      <c r="D19" s="70">
        <f>MIN(D8:D16)</f>
        <v>-1.6839999999999999</v>
      </c>
      <c r="E19" s="69"/>
      <c r="F19" s="70">
        <f>MIN(F8:F16)</f>
        <v>2.0815999999999999</v>
      </c>
      <c r="G19" s="69"/>
      <c r="H19" s="70">
        <f>MIN(H8:H16)</f>
        <v>-2.7886000000000002</v>
      </c>
      <c r="I19" s="69"/>
      <c r="J19" s="70">
        <f>MIN(J8:J16)</f>
        <v>8.5561000000000007</v>
      </c>
      <c r="K19" s="69"/>
      <c r="L19" s="70">
        <f>MIN(L8:L16)</f>
        <v>-4.4427000000000003</v>
      </c>
      <c r="M19" s="69"/>
      <c r="N19" s="70">
        <f>MIN(N8:N16)</f>
        <v>-13.843999999999999</v>
      </c>
      <c r="O19" s="69"/>
      <c r="P19" s="70">
        <f>MIN(P8:P16)</f>
        <v>10.3813</v>
      </c>
      <c r="Q19" s="71"/>
    </row>
    <row r="20" spans="1:17" ht="15" thickBot="1" x14ac:dyDescent="0.35">
      <c r="A20" s="72" t="s">
        <v>29</v>
      </c>
      <c r="B20" s="73"/>
      <c r="C20" s="73"/>
      <c r="D20" s="74">
        <f>MAX(D8:D16)</f>
        <v>2.093</v>
      </c>
      <c r="E20" s="73"/>
      <c r="F20" s="74">
        <f>MAX(F8:F16)</f>
        <v>7.3650000000000002</v>
      </c>
      <c r="G20" s="73"/>
      <c r="H20" s="74">
        <f>MAX(H8:H16)</f>
        <v>5.5655000000000001</v>
      </c>
      <c r="I20" s="73"/>
      <c r="J20" s="74">
        <f>MAX(J8:J16)</f>
        <v>19.707799999999999</v>
      </c>
      <c r="K20" s="73"/>
      <c r="L20" s="74">
        <f>MAX(L8:L16)</f>
        <v>15.5036</v>
      </c>
      <c r="M20" s="73"/>
      <c r="N20" s="74">
        <f>MAX(N8:N16)</f>
        <v>15.789</v>
      </c>
      <c r="O20" s="73"/>
      <c r="P20" s="74">
        <f>MAX(P8:P16)</f>
        <v>47.692700000000002</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44881</v>
      </c>
      <c r="C8" s="60">
        <f>VLOOKUP($A8,'Return Data'!$B$7:$R$2292,4,0)</f>
        <v>41.711500000000001</v>
      </c>
      <c r="D8" s="60">
        <f>VLOOKUP($A8,'Return Data'!$B$7:$R$2292,9,0)</f>
        <v>10.2906</v>
      </c>
      <c r="E8" s="61">
        <f t="shared" ref="E8:E31" si="0">RANK(D8,D$8:D$31,0)</f>
        <v>15</v>
      </c>
      <c r="F8" s="60">
        <f>VLOOKUP($A8,'Return Data'!$B$7:$R$2292,10,0)</f>
        <v>5.8982999999999999</v>
      </c>
      <c r="G8" s="61">
        <f t="shared" ref="G8:G31" si="1">RANK(F8,F$8:F$31,0)</f>
        <v>5</v>
      </c>
      <c r="H8" s="60">
        <f>VLOOKUP($A8,'Return Data'!$B$7:$R$2292,11,0)</f>
        <v>6.6745999999999999</v>
      </c>
      <c r="I8" s="61">
        <f t="shared" ref="I8:I31" si="2">RANK(H8,H$8:H$31,0)</f>
        <v>3</v>
      </c>
      <c r="J8" s="60">
        <f>VLOOKUP($A8,'Return Data'!$B$7:$R$2292,12,0)</f>
        <v>4.7460000000000004</v>
      </c>
      <c r="K8" s="61">
        <f t="shared" ref="K8:K31" si="3">RANK(J8,J$8:J$31,0)</f>
        <v>3</v>
      </c>
      <c r="L8" s="60">
        <f>VLOOKUP($A8,'Return Data'!$B$7:$R$2292,13,0)</f>
        <v>4.5768000000000004</v>
      </c>
      <c r="M8" s="61">
        <f t="shared" ref="M8:M31" si="4">RANK(L8,L$8:L$31,0)</f>
        <v>3</v>
      </c>
      <c r="N8" s="60">
        <f>VLOOKUP($A8,'Return Data'!$B$7:$R$2292,17,0)</f>
        <v>4.8369999999999997</v>
      </c>
      <c r="O8" s="61">
        <f t="shared" ref="O8:O31" si="5">RANK(N8,N$8:N$31,0)</f>
        <v>6</v>
      </c>
      <c r="P8" s="60">
        <f>VLOOKUP($A8,'Return Data'!$B$7:$R$2292,14,0)</f>
        <v>6.8762999999999996</v>
      </c>
      <c r="Q8" s="61">
        <f t="shared" ref="Q8:Q23" si="6">RANK(P8,P$8:P$31,0)</f>
        <v>5</v>
      </c>
      <c r="R8" s="60">
        <f>VLOOKUP($A8,'Return Data'!$B$7:$R$2292,16,0)</f>
        <v>8.7547999999999995</v>
      </c>
      <c r="S8" s="62">
        <f t="shared" ref="S8:S31" si="7">RANK(R8,R$8:R$31,0)</f>
        <v>1</v>
      </c>
    </row>
    <row r="9" spans="1:19" x14ac:dyDescent="0.3">
      <c r="A9" s="77" t="s">
        <v>1299</v>
      </c>
      <c r="B9" s="59">
        <f>VLOOKUP($A9,'Return Data'!$B$7:$R$2292,3,0)</f>
        <v>44881</v>
      </c>
      <c r="C9" s="60">
        <f>VLOOKUP($A9,'Return Data'!$B$7:$R$2292,4,0)</f>
        <v>27.330400000000001</v>
      </c>
      <c r="D9" s="60">
        <f>VLOOKUP($A9,'Return Data'!$B$7:$R$2292,9,0)</f>
        <v>10.9451</v>
      </c>
      <c r="E9" s="61">
        <f t="shared" si="0"/>
        <v>8</v>
      </c>
      <c r="F9" s="60">
        <f>VLOOKUP($A9,'Return Data'!$B$7:$R$2292,10,0)</f>
        <v>5.4066999999999998</v>
      </c>
      <c r="G9" s="61">
        <f t="shared" si="1"/>
        <v>8</v>
      </c>
      <c r="H9" s="60">
        <f>VLOOKUP($A9,'Return Data'!$B$7:$R$2292,11,0)</f>
        <v>6.0655000000000001</v>
      </c>
      <c r="I9" s="61">
        <f t="shared" si="2"/>
        <v>5</v>
      </c>
      <c r="J9" s="60">
        <f>VLOOKUP($A9,'Return Data'!$B$7:$R$2292,12,0)</f>
        <v>3.9740000000000002</v>
      </c>
      <c r="K9" s="61">
        <f t="shared" si="3"/>
        <v>5</v>
      </c>
      <c r="L9" s="60">
        <f>VLOOKUP($A9,'Return Data'!$B$7:$R$2292,13,0)</f>
        <v>4.0437000000000003</v>
      </c>
      <c r="M9" s="61">
        <f t="shared" si="4"/>
        <v>4</v>
      </c>
      <c r="N9" s="60">
        <f>VLOOKUP($A9,'Return Data'!$B$7:$R$2292,17,0)</f>
        <v>4.3217999999999996</v>
      </c>
      <c r="O9" s="61">
        <f t="shared" si="5"/>
        <v>8</v>
      </c>
      <c r="P9" s="60">
        <f>VLOOKUP($A9,'Return Data'!$B$7:$R$2292,14,0)</f>
        <v>6.4508000000000001</v>
      </c>
      <c r="Q9" s="61">
        <f t="shared" si="6"/>
        <v>7</v>
      </c>
      <c r="R9" s="60">
        <f>VLOOKUP($A9,'Return Data'!$B$7:$R$2292,16,0)</f>
        <v>8.2193000000000005</v>
      </c>
      <c r="S9" s="62">
        <f t="shared" si="7"/>
        <v>3</v>
      </c>
    </row>
    <row r="10" spans="1:19" x14ac:dyDescent="0.3">
      <c r="A10" s="77" t="s">
        <v>1983</v>
      </c>
      <c r="B10" s="59">
        <f>VLOOKUP($A10,'Return Data'!$B$7:$R$2292,3,0)</f>
        <v>44881</v>
      </c>
      <c r="C10" s="60">
        <f>VLOOKUP($A10,'Return Data'!$B$7:$R$2292,4,0)</f>
        <v>25.6981</v>
      </c>
      <c r="D10" s="60">
        <f>VLOOKUP($A10,'Return Data'!$B$7:$R$2292,9,0)</f>
        <v>9.4017999999999997</v>
      </c>
      <c r="E10" s="61">
        <f t="shared" si="0"/>
        <v>19</v>
      </c>
      <c r="F10" s="60">
        <f>VLOOKUP($A10,'Return Data'!$B$7:$R$2292,10,0)</f>
        <v>5.3563000000000001</v>
      </c>
      <c r="G10" s="61">
        <f t="shared" si="1"/>
        <v>9</v>
      </c>
      <c r="H10" s="60">
        <f>VLOOKUP($A10,'Return Data'!$B$7:$R$2292,11,0)</f>
        <v>5.8428000000000004</v>
      </c>
      <c r="I10" s="61">
        <f t="shared" si="2"/>
        <v>10</v>
      </c>
      <c r="J10" s="60">
        <f>VLOOKUP($A10,'Return Data'!$B$7:$R$2292,12,0)</f>
        <v>2.9904000000000002</v>
      </c>
      <c r="K10" s="61">
        <f t="shared" si="3"/>
        <v>17</v>
      </c>
      <c r="L10" s="60">
        <f>VLOOKUP($A10,'Return Data'!$B$7:$R$2292,13,0)</f>
        <v>3.2948</v>
      </c>
      <c r="M10" s="61">
        <f t="shared" si="4"/>
        <v>14</v>
      </c>
      <c r="N10" s="60">
        <f>VLOOKUP($A10,'Return Data'!$B$7:$R$2292,17,0)</f>
        <v>3.9799000000000002</v>
      </c>
      <c r="O10" s="61">
        <f t="shared" si="5"/>
        <v>11</v>
      </c>
      <c r="P10" s="60">
        <f>VLOOKUP($A10,'Return Data'!$B$7:$R$2292,14,0)</f>
        <v>5.4476000000000004</v>
      </c>
      <c r="Q10" s="61">
        <f t="shared" si="6"/>
        <v>19</v>
      </c>
      <c r="R10" s="60">
        <f>VLOOKUP($A10,'Return Data'!$B$7:$R$2292,16,0)</f>
        <v>8.0236000000000001</v>
      </c>
      <c r="S10" s="62">
        <f t="shared" si="7"/>
        <v>7</v>
      </c>
    </row>
    <row r="11" spans="1:19" x14ac:dyDescent="0.3">
      <c r="A11" s="77" t="s">
        <v>2032</v>
      </c>
      <c r="B11" s="59">
        <f>VLOOKUP($A11,'Return Data'!$B$7:$R$2292,3,0)</f>
        <v>44881</v>
      </c>
      <c r="C11" s="60">
        <f>VLOOKUP($A11,'Return Data'!$B$7:$R$2292,4,0)</f>
        <v>23.690300000000001</v>
      </c>
      <c r="D11" s="60">
        <f>VLOOKUP($A11,'Return Data'!$B$7:$R$2292,9,0)</f>
        <v>89.382000000000005</v>
      </c>
      <c r="E11" s="61">
        <f t="shared" si="0"/>
        <v>1</v>
      </c>
      <c r="F11" s="60">
        <f>VLOOKUP($A11,'Return Data'!$B$7:$R$2292,10,0)</f>
        <v>31.994499999999999</v>
      </c>
      <c r="G11" s="61">
        <f t="shared" si="1"/>
        <v>1</v>
      </c>
      <c r="H11" s="60">
        <f>VLOOKUP($A11,'Return Data'!$B$7:$R$2292,11,0)</f>
        <v>19.2164</v>
      </c>
      <c r="I11" s="61">
        <f t="shared" si="2"/>
        <v>1</v>
      </c>
      <c r="J11" s="60">
        <f>VLOOKUP($A11,'Return Data'!$B$7:$R$2292,12,0)</f>
        <v>34.719099999999997</v>
      </c>
      <c r="K11" s="61">
        <f t="shared" si="3"/>
        <v>1</v>
      </c>
      <c r="L11" s="60">
        <f>VLOOKUP($A11,'Return Data'!$B$7:$R$2292,13,0)</f>
        <v>26.939299999999999</v>
      </c>
      <c r="M11" s="61">
        <f t="shared" si="4"/>
        <v>1</v>
      </c>
      <c r="N11" s="60">
        <f>VLOOKUP($A11,'Return Data'!$B$7:$R$2292,17,0)</f>
        <v>14.6439</v>
      </c>
      <c r="O11" s="61">
        <f t="shared" si="5"/>
        <v>1</v>
      </c>
      <c r="P11" s="60">
        <f>VLOOKUP($A11,'Return Data'!$B$7:$R$2292,14,0)</f>
        <v>9.5267999999999997</v>
      </c>
      <c r="Q11" s="61">
        <f t="shared" si="6"/>
        <v>1</v>
      </c>
      <c r="R11" s="60">
        <f>VLOOKUP($A11,'Return Data'!$B$7:$R$2292,16,0)</f>
        <v>6.6516000000000002</v>
      </c>
      <c r="S11" s="62">
        <f t="shared" si="7"/>
        <v>22</v>
      </c>
    </row>
    <row r="12" spans="1:19" x14ac:dyDescent="0.3">
      <c r="A12" s="77" t="s">
        <v>1303</v>
      </c>
      <c r="B12" s="59">
        <f>VLOOKUP($A12,'Return Data'!$B$7:$R$2292,3,0)</f>
        <v>44881</v>
      </c>
      <c r="C12" s="60">
        <f>VLOOKUP($A12,'Return Data'!$B$7:$R$2292,4,0)</f>
        <v>22.834299999999999</v>
      </c>
      <c r="D12" s="60">
        <f>VLOOKUP($A12,'Return Data'!$B$7:$R$2292,9,0)</f>
        <v>10.5182</v>
      </c>
      <c r="E12" s="61">
        <f t="shared" si="0"/>
        <v>11</v>
      </c>
      <c r="F12" s="60">
        <f>VLOOKUP($A12,'Return Data'!$B$7:$R$2292,10,0)</f>
        <v>4.2512999999999996</v>
      </c>
      <c r="G12" s="61">
        <f t="shared" si="1"/>
        <v>20</v>
      </c>
      <c r="H12" s="60">
        <f>VLOOKUP($A12,'Return Data'!$B$7:$R$2292,11,0)</f>
        <v>5.1456</v>
      </c>
      <c r="I12" s="61">
        <f t="shared" si="2"/>
        <v>21</v>
      </c>
      <c r="J12" s="60">
        <f>VLOOKUP($A12,'Return Data'!$B$7:$R$2292,12,0)</f>
        <v>2.9998999999999998</v>
      </c>
      <c r="K12" s="61">
        <f t="shared" si="3"/>
        <v>16</v>
      </c>
      <c r="L12" s="60">
        <f>VLOOKUP($A12,'Return Data'!$B$7:$R$2292,13,0)</f>
        <v>3.0764</v>
      </c>
      <c r="M12" s="61">
        <f t="shared" si="4"/>
        <v>17</v>
      </c>
      <c r="N12" s="60">
        <f>VLOOKUP($A12,'Return Data'!$B$7:$R$2292,17,0)</f>
        <v>3.4483999999999999</v>
      </c>
      <c r="O12" s="61">
        <f t="shared" si="5"/>
        <v>21</v>
      </c>
      <c r="P12" s="60">
        <f>VLOOKUP($A12,'Return Data'!$B$7:$R$2292,14,0)</f>
        <v>5.4528999999999996</v>
      </c>
      <c r="Q12" s="61">
        <f t="shared" si="6"/>
        <v>18</v>
      </c>
      <c r="R12" s="60">
        <f>VLOOKUP($A12,'Return Data'!$B$7:$R$2292,16,0)</f>
        <v>7.1971999999999996</v>
      </c>
      <c r="S12" s="62">
        <f t="shared" si="7"/>
        <v>18</v>
      </c>
    </row>
    <row r="13" spans="1:19" x14ac:dyDescent="0.3">
      <c r="A13" s="77" t="s">
        <v>1305</v>
      </c>
      <c r="B13" s="59">
        <f>VLOOKUP($A13,'Return Data'!$B$7:$R$2292,3,0)</f>
        <v>44881</v>
      </c>
      <c r="C13" s="60">
        <f>VLOOKUP($A13,'Return Data'!$B$7:$R$2292,4,0)</f>
        <v>41.288499999999999</v>
      </c>
      <c r="D13" s="60">
        <f>VLOOKUP($A13,'Return Data'!$B$7:$R$2292,9,0)</f>
        <v>10.432499999999999</v>
      </c>
      <c r="E13" s="61">
        <f t="shared" si="0"/>
        <v>12</v>
      </c>
      <c r="F13" s="60">
        <f>VLOOKUP($A13,'Return Data'!$B$7:$R$2292,10,0)</f>
        <v>4.1829000000000001</v>
      </c>
      <c r="G13" s="61">
        <f t="shared" si="1"/>
        <v>21</v>
      </c>
      <c r="H13" s="60">
        <f>VLOOKUP($A13,'Return Data'!$B$7:$R$2292,11,0)</f>
        <v>5.1669999999999998</v>
      </c>
      <c r="I13" s="61">
        <f t="shared" si="2"/>
        <v>19</v>
      </c>
      <c r="J13" s="60">
        <f>VLOOKUP($A13,'Return Data'!$B$7:$R$2292,12,0)</f>
        <v>3.1036000000000001</v>
      </c>
      <c r="K13" s="61">
        <f t="shared" si="3"/>
        <v>14</v>
      </c>
      <c r="L13" s="60">
        <f>VLOOKUP($A13,'Return Data'!$B$7:$R$2292,13,0)</f>
        <v>3.1998000000000002</v>
      </c>
      <c r="M13" s="61">
        <f t="shared" si="4"/>
        <v>15</v>
      </c>
      <c r="N13" s="60">
        <f>VLOOKUP($A13,'Return Data'!$B$7:$R$2292,17,0)</f>
        <v>3.5634000000000001</v>
      </c>
      <c r="O13" s="61">
        <f t="shared" si="5"/>
        <v>18</v>
      </c>
      <c r="P13" s="60">
        <f>VLOOKUP($A13,'Return Data'!$B$7:$R$2292,14,0)</f>
        <v>5.6178999999999997</v>
      </c>
      <c r="Q13" s="61">
        <f t="shared" si="6"/>
        <v>16</v>
      </c>
      <c r="R13" s="60">
        <f>VLOOKUP($A13,'Return Data'!$B$7:$R$2292,16,0)</f>
        <v>7.8535000000000004</v>
      </c>
      <c r="S13" s="62">
        <f t="shared" si="7"/>
        <v>9</v>
      </c>
    </row>
    <row r="14" spans="1:19" x14ac:dyDescent="0.3">
      <c r="A14" s="77" t="s">
        <v>1315</v>
      </c>
      <c r="B14" s="59">
        <f>VLOOKUP($A14,'Return Data'!$B$7:$R$2292,3,0)</f>
        <v>44881</v>
      </c>
      <c r="C14" s="60">
        <f>VLOOKUP($A14,'Return Data'!$B$7:$R$2292,4,0)</f>
        <v>4791.2727000000004</v>
      </c>
      <c r="D14" s="60">
        <f>VLOOKUP($A14,'Return Data'!$B$7:$R$2292,9,0)</f>
        <v>13.318199999999999</v>
      </c>
      <c r="E14" s="61">
        <f t="shared" si="0"/>
        <v>2</v>
      </c>
      <c r="F14" s="60">
        <f>VLOOKUP($A14,'Return Data'!$B$7:$R$2292,10,0)</f>
        <v>1.4998</v>
      </c>
      <c r="G14" s="61">
        <f t="shared" si="1"/>
        <v>24</v>
      </c>
      <c r="H14" s="60">
        <f>VLOOKUP($A14,'Return Data'!$B$7:$R$2292,11,0)</f>
        <v>4.8179999999999996</v>
      </c>
      <c r="I14" s="61">
        <f t="shared" si="2"/>
        <v>23</v>
      </c>
      <c r="J14" s="60">
        <f>VLOOKUP($A14,'Return Data'!$B$7:$R$2292,12,0)</f>
        <v>0.95660000000000001</v>
      </c>
      <c r="K14" s="61">
        <f t="shared" si="3"/>
        <v>24</v>
      </c>
      <c r="L14" s="60">
        <f>VLOOKUP($A14,'Return Data'!$B$7:$R$2292,13,0)</f>
        <v>2.3546999999999998</v>
      </c>
      <c r="M14" s="61">
        <f t="shared" si="4"/>
        <v>24</v>
      </c>
      <c r="N14" s="60">
        <f>VLOOKUP($A14,'Return Data'!$B$7:$R$2292,17,0)</f>
        <v>10.015700000000001</v>
      </c>
      <c r="O14" s="61">
        <f t="shared" si="5"/>
        <v>2</v>
      </c>
      <c r="P14" s="60">
        <f>VLOOKUP($A14,'Return Data'!$B$7:$R$2292,14,0)</f>
        <v>3.5215999999999998</v>
      </c>
      <c r="Q14" s="61">
        <f t="shared" si="6"/>
        <v>23</v>
      </c>
      <c r="R14" s="60">
        <f>VLOOKUP($A14,'Return Data'!$B$7:$R$2292,16,0)</f>
        <v>7.6943000000000001</v>
      </c>
      <c r="S14" s="62">
        <f t="shared" si="7"/>
        <v>13</v>
      </c>
    </row>
    <row r="15" spans="1:19" x14ac:dyDescent="0.3">
      <c r="A15" s="77" t="s">
        <v>1317</v>
      </c>
      <c r="B15" s="59">
        <f>VLOOKUP($A15,'Return Data'!$B$7:$R$2292,3,0)</f>
        <v>44881</v>
      </c>
      <c r="C15" s="60">
        <f>VLOOKUP($A15,'Return Data'!$B$7:$R$2292,4,0)</f>
        <v>26.807500000000001</v>
      </c>
      <c r="D15" s="60">
        <f>VLOOKUP($A15,'Return Data'!$B$7:$R$2292,9,0)</f>
        <v>10.5549</v>
      </c>
      <c r="E15" s="61">
        <f t="shared" si="0"/>
        <v>10</v>
      </c>
      <c r="F15" s="60">
        <f>VLOOKUP($A15,'Return Data'!$B$7:$R$2292,10,0)</f>
        <v>5.3560999999999996</v>
      </c>
      <c r="G15" s="61">
        <f t="shared" si="1"/>
        <v>10</v>
      </c>
      <c r="H15" s="60">
        <f>VLOOKUP($A15,'Return Data'!$B$7:$R$2292,11,0)</f>
        <v>5.9522000000000004</v>
      </c>
      <c r="I15" s="61">
        <f t="shared" si="2"/>
        <v>7</v>
      </c>
      <c r="J15" s="60">
        <f>VLOOKUP($A15,'Return Data'!$B$7:$R$2292,12,0)</f>
        <v>3.5948000000000002</v>
      </c>
      <c r="K15" s="61">
        <f t="shared" si="3"/>
        <v>8</v>
      </c>
      <c r="L15" s="60">
        <f>VLOOKUP($A15,'Return Data'!$B$7:$R$2292,13,0)</f>
        <v>3.5550000000000002</v>
      </c>
      <c r="M15" s="61">
        <f t="shared" si="4"/>
        <v>9</v>
      </c>
      <c r="N15" s="60">
        <f>VLOOKUP($A15,'Return Data'!$B$7:$R$2292,17,0)</f>
        <v>4.2798999999999996</v>
      </c>
      <c r="O15" s="61">
        <f t="shared" si="5"/>
        <v>9</v>
      </c>
      <c r="P15" s="60">
        <f>VLOOKUP($A15,'Return Data'!$B$7:$R$2292,14,0)</f>
        <v>6.5381</v>
      </c>
      <c r="Q15" s="61">
        <f t="shared" si="6"/>
        <v>6</v>
      </c>
      <c r="R15" s="60">
        <f>VLOOKUP($A15,'Return Data'!$B$7:$R$2292,16,0)</f>
        <v>8.0745000000000005</v>
      </c>
      <c r="S15" s="62">
        <f t="shared" si="7"/>
        <v>6</v>
      </c>
    </row>
    <row r="16" spans="1:19" x14ac:dyDescent="0.3">
      <c r="A16" s="77" t="s">
        <v>1319</v>
      </c>
      <c r="B16" s="59">
        <f>VLOOKUP($A16,'Return Data'!$B$7:$R$2292,3,0)</f>
        <v>44881</v>
      </c>
      <c r="C16" s="60">
        <f>VLOOKUP($A16,'Return Data'!$B$7:$R$2292,4,0)</f>
        <v>35.584499999999998</v>
      </c>
      <c r="D16" s="60">
        <f>VLOOKUP($A16,'Return Data'!$B$7:$R$2292,9,0)</f>
        <v>8.9869000000000003</v>
      </c>
      <c r="E16" s="61">
        <f t="shared" si="0"/>
        <v>22</v>
      </c>
      <c r="F16" s="60">
        <f>VLOOKUP($A16,'Return Data'!$B$7:$R$2292,10,0)</f>
        <v>4.3924000000000003</v>
      </c>
      <c r="G16" s="61">
        <f t="shared" si="1"/>
        <v>17</v>
      </c>
      <c r="H16" s="60">
        <f>VLOOKUP($A16,'Return Data'!$B$7:$R$2292,11,0)</f>
        <v>4.9383999999999997</v>
      </c>
      <c r="I16" s="61">
        <f t="shared" si="2"/>
        <v>22</v>
      </c>
      <c r="J16" s="60">
        <f>VLOOKUP($A16,'Return Data'!$B$7:$R$2292,12,0)</f>
        <v>2.5602</v>
      </c>
      <c r="K16" s="61">
        <f t="shared" si="3"/>
        <v>21</v>
      </c>
      <c r="L16" s="60">
        <f>VLOOKUP($A16,'Return Data'!$B$7:$R$2292,13,0)</f>
        <v>2.8902999999999999</v>
      </c>
      <c r="M16" s="61">
        <f t="shared" si="4"/>
        <v>20</v>
      </c>
      <c r="N16" s="60">
        <f>VLOOKUP($A16,'Return Data'!$B$7:$R$2292,17,0)</f>
        <v>3.6718999999999999</v>
      </c>
      <c r="O16" s="61">
        <f t="shared" si="5"/>
        <v>16</v>
      </c>
      <c r="P16" s="60">
        <f>VLOOKUP($A16,'Return Data'!$B$7:$R$2292,14,0)</f>
        <v>4.5229999999999997</v>
      </c>
      <c r="Q16" s="61">
        <f t="shared" si="6"/>
        <v>22</v>
      </c>
      <c r="R16" s="60">
        <f>VLOOKUP($A16,'Return Data'!$B$7:$R$2292,16,0)</f>
        <v>6.4164000000000003</v>
      </c>
      <c r="S16" s="62">
        <f t="shared" si="7"/>
        <v>24</v>
      </c>
    </row>
    <row r="17" spans="1:19" x14ac:dyDescent="0.3">
      <c r="A17" s="77" t="s">
        <v>1321</v>
      </c>
      <c r="B17" s="59">
        <f>VLOOKUP($A17,'Return Data'!$B$7:$R$2292,3,0)</f>
        <v>44881</v>
      </c>
      <c r="C17" s="60">
        <f>VLOOKUP($A17,'Return Data'!$B$7:$R$2292,4,0)</f>
        <v>53.005099999999999</v>
      </c>
      <c r="D17" s="60">
        <f>VLOOKUP($A17,'Return Data'!$B$7:$R$2292,9,0)</f>
        <v>11.688800000000001</v>
      </c>
      <c r="E17" s="61">
        <f t="shared" si="0"/>
        <v>5</v>
      </c>
      <c r="F17" s="60">
        <f>VLOOKUP($A17,'Return Data'!$B$7:$R$2292,10,0)</f>
        <v>8.1390999999999991</v>
      </c>
      <c r="G17" s="61">
        <f t="shared" si="1"/>
        <v>2</v>
      </c>
      <c r="H17" s="60">
        <f>VLOOKUP($A17,'Return Data'!$B$7:$R$2292,11,0)</f>
        <v>8.0221999999999998</v>
      </c>
      <c r="I17" s="61">
        <f t="shared" si="2"/>
        <v>2</v>
      </c>
      <c r="J17" s="60">
        <f>VLOOKUP($A17,'Return Data'!$B$7:$R$2292,12,0)</f>
        <v>5.7587999999999999</v>
      </c>
      <c r="K17" s="61">
        <f t="shared" si="3"/>
        <v>2</v>
      </c>
      <c r="L17" s="60">
        <f>VLOOKUP($A17,'Return Data'!$B$7:$R$2292,13,0)</f>
        <v>5.0012999999999996</v>
      </c>
      <c r="M17" s="61">
        <f t="shared" si="4"/>
        <v>2</v>
      </c>
      <c r="N17" s="60">
        <f>VLOOKUP($A17,'Return Data'!$B$7:$R$2292,17,0)</f>
        <v>5.1879999999999997</v>
      </c>
      <c r="O17" s="61">
        <f t="shared" si="5"/>
        <v>5</v>
      </c>
      <c r="P17" s="60">
        <f>VLOOKUP($A17,'Return Data'!$B$7:$R$2292,14,0)</f>
        <v>7.2022000000000004</v>
      </c>
      <c r="Q17" s="61">
        <f t="shared" si="6"/>
        <v>4</v>
      </c>
      <c r="R17" s="60">
        <f>VLOOKUP($A17,'Return Data'!$B$7:$R$2292,16,0)</f>
        <v>8.6106999999999996</v>
      </c>
      <c r="S17" s="62">
        <f t="shared" si="7"/>
        <v>2</v>
      </c>
    </row>
    <row r="18" spans="1:19" x14ac:dyDescent="0.3">
      <c r="A18" s="77" t="s">
        <v>1323</v>
      </c>
      <c r="B18" s="59">
        <f>VLOOKUP($A18,'Return Data'!$B$7:$R$2292,3,0)</f>
        <v>44881</v>
      </c>
      <c r="C18" s="60">
        <f>VLOOKUP($A18,'Return Data'!$B$7:$R$2292,4,0)</f>
        <v>24.622</v>
      </c>
      <c r="D18" s="60">
        <f>VLOOKUP($A18,'Return Data'!$B$7:$R$2292,9,0)</f>
        <v>11.056800000000001</v>
      </c>
      <c r="E18" s="61">
        <f t="shared" si="0"/>
        <v>7</v>
      </c>
      <c r="F18" s="60">
        <f>VLOOKUP($A18,'Return Data'!$B$7:$R$2292,10,0)</f>
        <v>5.2633999999999999</v>
      </c>
      <c r="G18" s="61">
        <f t="shared" si="1"/>
        <v>11</v>
      </c>
      <c r="H18" s="60">
        <f>VLOOKUP($A18,'Return Data'!$B$7:$R$2292,11,0)</f>
        <v>5.8653000000000004</v>
      </c>
      <c r="I18" s="61">
        <f t="shared" si="2"/>
        <v>9</v>
      </c>
      <c r="J18" s="60">
        <f>VLOOKUP($A18,'Return Data'!$B$7:$R$2292,12,0)</f>
        <v>3.0508000000000002</v>
      </c>
      <c r="K18" s="61">
        <f t="shared" si="3"/>
        <v>15</v>
      </c>
      <c r="L18" s="60">
        <f>VLOOKUP($A18,'Return Data'!$B$7:$R$2292,13,0)</f>
        <v>3.1585999999999999</v>
      </c>
      <c r="M18" s="61">
        <f t="shared" si="4"/>
        <v>16</v>
      </c>
      <c r="N18" s="60">
        <f>VLOOKUP($A18,'Return Data'!$B$7:$R$2292,17,0)</f>
        <v>7.9968000000000004</v>
      </c>
      <c r="O18" s="61">
        <f t="shared" si="5"/>
        <v>3</v>
      </c>
      <c r="P18" s="60">
        <f>VLOOKUP($A18,'Return Data'!$B$7:$R$2292,14,0)</f>
        <v>8.8148</v>
      </c>
      <c r="Q18" s="61">
        <f t="shared" si="6"/>
        <v>2</v>
      </c>
      <c r="R18" s="60">
        <f>VLOOKUP($A18,'Return Data'!$B$7:$R$2292,16,0)</f>
        <v>7.7774000000000001</v>
      </c>
      <c r="S18" s="62">
        <f t="shared" si="7"/>
        <v>11</v>
      </c>
    </row>
    <row r="19" spans="1:19" x14ac:dyDescent="0.3">
      <c r="A19" s="77" t="s">
        <v>1324</v>
      </c>
      <c r="B19" s="59">
        <f>VLOOKUP($A19,'Return Data'!$B$7:$R$2292,3,0)</f>
        <v>44881</v>
      </c>
      <c r="C19" s="60">
        <f>VLOOKUP($A19,'Return Data'!$B$7:$R$2292,4,0)</f>
        <v>49.7804</v>
      </c>
      <c r="D19" s="60">
        <f>VLOOKUP($A19,'Return Data'!$B$7:$R$2292,9,0)</f>
        <v>12.9842</v>
      </c>
      <c r="E19" s="61">
        <f t="shared" si="0"/>
        <v>3</v>
      </c>
      <c r="F19" s="60">
        <f>VLOOKUP($A19,'Return Data'!$B$7:$R$2292,10,0)</f>
        <v>4.1680000000000001</v>
      </c>
      <c r="G19" s="61">
        <f t="shared" si="1"/>
        <v>22</v>
      </c>
      <c r="H19" s="60">
        <f>VLOOKUP($A19,'Return Data'!$B$7:$R$2292,11,0)</f>
        <v>5.7968999999999999</v>
      </c>
      <c r="I19" s="61">
        <f t="shared" si="2"/>
        <v>11</v>
      </c>
      <c r="J19" s="60">
        <f>VLOOKUP($A19,'Return Data'!$B$7:$R$2292,12,0)</f>
        <v>2.6573000000000002</v>
      </c>
      <c r="K19" s="61">
        <f t="shared" si="3"/>
        <v>19</v>
      </c>
      <c r="L19" s="60">
        <f>VLOOKUP($A19,'Return Data'!$B$7:$R$2292,13,0)</f>
        <v>2.9754999999999998</v>
      </c>
      <c r="M19" s="61">
        <f t="shared" si="4"/>
        <v>19</v>
      </c>
      <c r="N19" s="60">
        <f>VLOOKUP($A19,'Return Data'!$B$7:$R$2292,17,0)</f>
        <v>3.5632000000000001</v>
      </c>
      <c r="O19" s="61">
        <f t="shared" si="5"/>
        <v>19</v>
      </c>
      <c r="P19" s="60">
        <f>VLOOKUP($A19,'Return Data'!$B$7:$R$2292,14,0)</f>
        <v>5.7007000000000003</v>
      </c>
      <c r="Q19" s="61">
        <f t="shared" si="6"/>
        <v>14</v>
      </c>
      <c r="R19" s="60">
        <f>VLOOKUP($A19,'Return Data'!$B$7:$R$2292,16,0)</f>
        <v>7.8608000000000002</v>
      </c>
      <c r="S19" s="62">
        <f t="shared" si="7"/>
        <v>8</v>
      </c>
    </row>
    <row r="20" spans="1:19" x14ac:dyDescent="0.3">
      <c r="A20" s="77" t="s">
        <v>1326</v>
      </c>
      <c r="B20" s="59">
        <f>VLOOKUP($A20,'Return Data'!$B$7:$R$2292,3,0)</f>
        <v>44881</v>
      </c>
      <c r="C20" s="60">
        <f>VLOOKUP($A20,'Return Data'!$B$7:$R$2292,4,0)</f>
        <v>1962.2571</v>
      </c>
      <c r="D20" s="60">
        <f>VLOOKUP($A20,'Return Data'!$B$7:$R$2292,9,0)</f>
        <v>10.431800000000001</v>
      </c>
      <c r="E20" s="61">
        <f t="shared" si="0"/>
        <v>13</v>
      </c>
      <c r="F20" s="60">
        <f>VLOOKUP($A20,'Return Data'!$B$7:$R$2292,10,0)</f>
        <v>5.0354999999999999</v>
      </c>
      <c r="G20" s="61">
        <f t="shared" si="1"/>
        <v>14</v>
      </c>
      <c r="H20" s="60">
        <f>VLOOKUP($A20,'Return Data'!$B$7:$R$2292,11,0)</f>
        <v>5.5945</v>
      </c>
      <c r="I20" s="61">
        <f t="shared" si="2"/>
        <v>13</v>
      </c>
      <c r="J20" s="60">
        <f>VLOOKUP($A20,'Return Data'!$B$7:$R$2292,12,0)</f>
        <v>2.9352999999999998</v>
      </c>
      <c r="K20" s="61">
        <f t="shared" si="3"/>
        <v>18</v>
      </c>
      <c r="L20" s="60">
        <f>VLOOKUP($A20,'Return Data'!$B$7:$R$2292,13,0)</f>
        <v>2.8839000000000001</v>
      </c>
      <c r="M20" s="61">
        <f t="shared" si="4"/>
        <v>21</v>
      </c>
      <c r="N20" s="60">
        <f>VLOOKUP($A20,'Return Data'!$B$7:$R$2292,17,0)</f>
        <v>3.4481000000000002</v>
      </c>
      <c r="O20" s="61">
        <f t="shared" si="5"/>
        <v>22</v>
      </c>
      <c r="P20" s="60">
        <f>VLOOKUP($A20,'Return Data'!$B$7:$R$2292,14,0)</f>
        <v>4.9654999999999996</v>
      </c>
      <c r="Q20" s="61">
        <f t="shared" si="6"/>
        <v>21</v>
      </c>
      <c r="R20" s="60">
        <f>VLOOKUP($A20,'Return Data'!$B$7:$R$2292,16,0)</f>
        <v>7.5965999999999996</v>
      </c>
      <c r="S20" s="62">
        <f t="shared" si="7"/>
        <v>14</v>
      </c>
    </row>
    <row r="21" spans="1:19" x14ac:dyDescent="0.3">
      <c r="A21" s="77" t="s">
        <v>1328</v>
      </c>
      <c r="B21" s="59">
        <f>VLOOKUP($A21,'Return Data'!$B$7:$R$2292,3,0)</f>
        <v>44881</v>
      </c>
      <c r="C21" s="60">
        <f>VLOOKUP($A21,'Return Data'!$B$7:$R$2292,4,0)</f>
        <v>3215.9407999999999</v>
      </c>
      <c r="D21" s="60">
        <f>VLOOKUP($A21,'Return Data'!$B$7:$R$2292,9,0)</f>
        <v>9.8834999999999997</v>
      </c>
      <c r="E21" s="61">
        <f t="shared" si="0"/>
        <v>16</v>
      </c>
      <c r="F21" s="60">
        <f>VLOOKUP($A21,'Return Data'!$B$7:$R$2292,10,0)</f>
        <v>4.5587</v>
      </c>
      <c r="G21" s="61">
        <f t="shared" si="1"/>
        <v>16</v>
      </c>
      <c r="H21" s="60">
        <f>VLOOKUP($A21,'Return Data'!$B$7:$R$2292,11,0)</f>
        <v>5.2515999999999998</v>
      </c>
      <c r="I21" s="61">
        <f t="shared" si="2"/>
        <v>18</v>
      </c>
      <c r="J21" s="60">
        <f>VLOOKUP($A21,'Return Data'!$B$7:$R$2292,12,0)</f>
        <v>2.6450999999999998</v>
      </c>
      <c r="K21" s="61">
        <f t="shared" si="3"/>
        <v>20</v>
      </c>
      <c r="L21" s="60">
        <f>VLOOKUP($A21,'Return Data'!$B$7:$R$2292,13,0)</f>
        <v>3.0326</v>
      </c>
      <c r="M21" s="61">
        <f t="shared" si="4"/>
        <v>18</v>
      </c>
      <c r="N21" s="60">
        <f>VLOOKUP($A21,'Return Data'!$B$7:$R$2292,17,0)</f>
        <v>3.4742999999999999</v>
      </c>
      <c r="O21" s="61">
        <f t="shared" si="5"/>
        <v>20</v>
      </c>
      <c r="P21" s="60">
        <f>VLOOKUP($A21,'Return Data'!$B$7:$R$2292,14,0)</f>
        <v>5.6204000000000001</v>
      </c>
      <c r="Q21" s="61">
        <f t="shared" si="6"/>
        <v>15</v>
      </c>
      <c r="R21" s="60">
        <f>VLOOKUP($A21,'Return Data'!$B$7:$R$2292,16,0)</f>
        <v>7.5818000000000003</v>
      </c>
      <c r="S21" s="62">
        <f t="shared" si="7"/>
        <v>15</v>
      </c>
    </row>
    <row r="22" spans="1:19" x14ac:dyDescent="0.3">
      <c r="A22" s="77" t="s">
        <v>1332</v>
      </c>
      <c r="B22" s="59">
        <f>VLOOKUP($A22,'Return Data'!$B$7:$R$2292,3,0)</f>
        <v>44881</v>
      </c>
      <c r="C22" s="60">
        <f>VLOOKUP($A22,'Return Data'!$B$7:$R$2292,4,0)</f>
        <v>46.699800000000003</v>
      </c>
      <c r="D22" s="60">
        <f>VLOOKUP($A22,'Return Data'!$B$7:$R$2292,9,0)</f>
        <v>12.8108</v>
      </c>
      <c r="E22" s="61">
        <f t="shared" si="0"/>
        <v>4</v>
      </c>
      <c r="F22" s="60">
        <f>VLOOKUP($A22,'Return Data'!$B$7:$R$2292,10,0)</f>
        <v>5.9889999999999999</v>
      </c>
      <c r="G22" s="61">
        <f t="shared" si="1"/>
        <v>4</v>
      </c>
      <c r="H22" s="60">
        <f>VLOOKUP($A22,'Return Data'!$B$7:$R$2292,11,0)</f>
        <v>6.3624000000000001</v>
      </c>
      <c r="I22" s="61">
        <f t="shared" si="2"/>
        <v>4</v>
      </c>
      <c r="J22" s="60">
        <f>VLOOKUP($A22,'Return Data'!$B$7:$R$2292,12,0)</f>
        <v>3.4603999999999999</v>
      </c>
      <c r="K22" s="61">
        <f t="shared" si="3"/>
        <v>10</v>
      </c>
      <c r="L22" s="60">
        <f>VLOOKUP($A22,'Return Data'!$B$7:$R$2292,13,0)</f>
        <v>3.5072999999999999</v>
      </c>
      <c r="M22" s="61">
        <f t="shared" si="4"/>
        <v>11</v>
      </c>
      <c r="N22" s="60">
        <f>VLOOKUP($A22,'Return Data'!$B$7:$R$2292,17,0)</f>
        <v>4.0910000000000002</v>
      </c>
      <c r="O22" s="61">
        <f t="shared" si="5"/>
        <v>10</v>
      </c>
      <c r="P22" s="60">
        <f>VLOOKUP($A22,'Return Data'!$B$7:$R$2292,14,0)</f>
        <v>6.2508999999999997</v>
      </c>
      <c r="Q22" s="61">
        <f t="shared" si="6"/>
        <v>9</v>
      </c>
      <c r="R22" s="60">
        <f>VLOOKUP($A22,'Return Data'!$B$7:$R$2292,16,0)</f>
        <v>8.0939999999999994</v>
      </c>
      <c r="S22" s="62">
        <f t="shared" si="7"/>
        <v>5</v>
      </c>
    </row>
    <row r="23" spans="1:19" x14ac:dyDescent="0.3">
      <c r="A23" s="77" t="s">
        <v>1333</v>
      </c>
      <c r="B23" s="59">
        <f>VLOOKUP($A23,'Return Data'!$B$7:$R$2292,3,0)</f>
        <v>44881</v>
      </c>
      <c r="C23" s="60">
        <f>VLOOKUP($A23,'Return Data'!$B$7:$R$2292,4,0)</f>
        <v>22.939</v>
      </c>
      <c r="D23" s="60">
        <f>VLOOKUP($A23,'Return Data'!$B$7:$R$2292,9,0)</f>
        <v>9.1300000000000008</v>
      </c>
      <c r="E23" s="61">
        <f t="shared" si="0"/>
        <v>21</v>
      </c>
      <c r="F23" s="60">
        <f>VLOOKUP($A23,'Return Data'!$B$7:$R$2292,10,0)</f>
        <v>4.3368000000000002</v>
      </c>
      <c r="G23" s="61">
        <f t="shared" si="1"/>
        <v>18</v>
      </c>
      <c r="H23" s="60">
        <f>VLOOKUP($A23,'Return Data'!$B$7:$R$2292,11,0)</f>
        <v>5.1563999999999997</v>
      </c>
      <c r="I23" s="61">
        <f t="shared" si="2"/>
        <v>20</v>
      </c>
      <c r="J23" s="60">
        <f>VLOOKUP($A23,'Return Data'!$B$7:$R$2292,12,0)</f>
        <v>2.4542999999999999</v>
      </c>
      <c r="K23" s="61">
        <f t="shared" si="3"/>
        <v>23</v>
      </c>
      <c r="L23" s="60">
        <f>VLOOKUP($A23,'Return Data'!$B$7:$R$2292,13,0)</f>
        <v>2.7778999999999998</v>
      </c>
      <c r="M23" s="61">
        <f t="shared" si="4"/>
        <v>22</v>
      </c>
      <c r="N23" s="60">
        <f>VLOOKUP($A23,'Return Data'!$B$7:$R$2292,17,0)</f>
        <v>3.3332000000000002</v>
      </c>
      <c r="O23" s="61">
        <f t="shared" si="5"/>
        <v>23</v>
      </c>
      <c r="P23" s="60">
        <f>VLOOKUP($A23,'Return Data'!$B$7:$R$2292,14,0)</f>
        <v>5.5026000000000002</v>
      </c>
      <c r="Q23" s="61">
        <f t="shared" si="6"/>
        <v>17</v>
      </c>
      <c r="R23" s="60">
        <f>VLOOKUP($A23,'Return Data'!$B$7:$R$2292,16,0)</f>
        <v>7.7130000000000001</v>
      </c>
      <c r="S23" s="62">
        <f t="shared" si="7"/>
        <v>12</v>
      </c>
    </row>
    <row r="24" spans="1:19" x14ac:dyDescent="0.3">
      <c r="A24" s="77" t="s">
        <v>1335</v>
      </c>
      <c r="B24" s="59">
        <f>VLOOKUP($A24,'Return Data'!$B$7:$R$2292,3,0)</f>
        <v>44881</v>
      </c>
      <c r="C24" s="60">
        <f>VLOOKUP($A24,'Return Data'!$B$7:$R$2292,4,0)</f>
        <v>12.664</v>
      </c>
      <c r="D24" s="60">
        <f>VLOOKUP($A24,'Return Data'!$B$7:$R$2292,9,0)</f>
        <v>9.2917000000000005</v>
      </c>
      <c r="E24" s="61">
        <f t="shared" si="0"/>
        <v>20</v>
      </c>
      <c r="F24" s="60">
        <f>VLOOKUP($A24,'Return Data'!$B$7:$R$2292,10,0)</f>
        <v>4.0231000000000003</v>
      </c>
      <c r="G24" s="61">
        <f t="shared" si="1"/>
        <v>23</v>
      </c>
      <c r="H24" s="60">
        <f>VLOOKUP($A24,'Return Data'!$B$7:$R$2292,11,0)</f>
        <v>4.7618999999999998</v>
      </c>
      <c r="I24" s="61">
        <f t="shared" si="2"/>
        <v>24</v>
      </c>
      <c r="J24" s="60">
        <f>VLOOKUP($A24,'Return Data'!$B$7:$R$2292,12,0)</f>
        <v>2.5432999999999999</v>
      </c>
      <c r="K24" s="61">
        <f t="shared" si="3"/>
        <v>22</v>
      </c>
      <c r="L24" s="60">
        <f>VLOOKUP($A24,'Return Data'!$B$7:$R$2292,13,0)</f>
        <v>2.6846999999999999</v>
      </c>
      <c r="M24" s="61">
        <f t="shared" si="4"/>
        <v>23</v>
      </c>
      <c r="N24" s="60">
        <f>VLOOKUP($A24,'Return Data'!$B$7:$R$2292,17,0)</f>
        <v>3.2079</v>
      </c>
      <c r="O24" s="61">
        <f t="shared" si="5"/>
        <v>24</v>
      </c>
      <c r="P24" s="60"/>
      <c r="Q24" s="61"/>
      <c r="R24" s="60">
        <f>VLOOKUP($A24,'Return Data'!$B$7:$R$2292,16,0)</f>
        <v>6.4268000000000001</v>
      </c>
      <c r="S24" s="62">
        <f t="shared" si="7"/>
        <v>23</v>
      </c>
    </row>
    <row r="25" spans="1:19" x14ac:dyDescent="0.3">
      <c r="A25" s="77" t="s">
        <v>1337</v>
      </c>
      <c r="B25" s="59">
        <f>VLOOKUP($A25,'Return Data'!$B$7:$R$2292,3,0)</f>
        <v>44881</v>
      </c>
      <c r="C25" s="60">
        <f>VLOOKUP($A25,'Return Data'!$B$7:$R$2292,4,0)</f>
        <v>13.573700000000001</v>
      </c>
      <c r="D25" s="60">
        <f>VLOOKUP($A25,'Return Data'!$B$7:$R$2292,9,0)</f>
        <v>9.5917999999999992</v>
      </c>
      <c r="E25" s="61">
        <f t="shared" si="0"/>
        <v>17</v>
      </c>
      <c r="F25" s="60">
        <f>VLOOKUP($A25,'Return Data'!$B$7:$R$2292,10,0)</f>
        <v>4.7504</v>
      </c>
      <c r="G25" s="61">
        <f t="shared" si="1"/>
        <v>15</v>
      </c>
      <c r="H25" s="60">
        <f>VLOOKUP($A25,'Return Data'!$B$7:$R$2292,11,0)</f>
        <v>5.6050000000000004</v>
      </c>
      <c r="I25" s="61">
        <f t="shared" si="2"/>
        <v>12</v>
      </c>
      <c r="J25" s="60">
        <f>VLOOKUP($A25,'Return Data'!$B$7:$R$2292,12,0)</f>
        <v>3.4992999999999999</v>
      </c>
      <c r="K25" s="61">
        <f t="shared" si="3"/>
        <v>9</v>
      </c>
      <c r="L25" s="60">
        <f>VLOOKUP($A25,'Return Data'!$B$7:$R$2292,13,0)</f>
        <v>3.5465</v>
      </c>
      <c r="M25" s="61">
        <f t="shared" si="4"/>
        <v>10</v>
      </c>
      <c r="N25" s="60">
        <f>VLOOKUP($A25,'Return Data'!$B$7:$R$2292,17,0)</f>
        <v>3.9258000000000002</v>
      </c>
      <c r="O25" s="61">
        <f t="shared" si="5"/>
        <v>12</v>
      </c>
      <c r="P25" s="60">
        <f>VLOOKUP($A25,'Return Data'!$B$7:$R$2292,14,0)</f>
        <v>5.7096999999999998</v>
      </c>
      <c r="Q25" s="61">
        <f t="shared" ref="Q25:Q31" si="8">RANK(P25,P$8:P$31,0)</f>
        <v>13</v>
      </c>
      <c r="R25" s="60">
        <f>VLOOKUP($A25,'Return Data'!$B$7:$R$2292,16,0)</f>
        <v>6.7557</v>
      </c>
      <c r="S25" s="62">
        <f t="shared" si="7"/>
        <v>21</v>
      </c>
    </row>
    <row r="26" spans="1:19" x14ac:dyDescent="0.3">
      <c r="A26" s="77" t="s">
        <v>1339</v>
      </c>
      <c r="B26" s="59">
        <f>VLOOKUP($A26,'Return Data'!$B$7:$R$2292,3,0)</f>
        <v>44881</v>
      </c>
      <c r="C26" s="60">
        <f>VLOOKUP($A26,'Return Data'!$B$7:$R$2292,4,0)</f>
        <v>46.428600000000003</v>
      </c>
      <c r="D26" s="60">
        <f>VLOOKUP($A26,'Return Data'!$B$7:$R$2292,9,0)</f>
        <v>11.656599999999999</v>
      </c>
      <c r="E26" s="61">
        <f t="shared" si="0"/>
        <v>6</v>
      </c>
      <c r="F26" s="60">
        <f>VLOOKUP($A26,'Return Data'!$B$7:$R$2292,10,0)</f>
        <v>5.1207000000000003</v>
      </c>
      <c r="G26" s="61">
        <f t="shared" si="1"/>
        <v>13</v>
      </c>
      <c r="H26" s="60">
        <f>VLOOKUP($A26,'Return Data'!$B$7:$R$2292,11,0)</f>
        <v>5.8806000000000003</v>
      </c>
      <c r="I26" s="61">
        <f t="shared" si="2"/>
        <v>8</v>
      </c>
      <c r="J26" s="60">
        <f>VLOOKUP($A26,'Return Data'!$B$7:$R$2292,12,0)</f>
        <v>3.3239999999999998</v>
      </c>
      <c r="K26" s="61">
        <f t="shared" si="3"/>
        <v>12</v>
      </c>
      <c r="L26" s="60">
        <f>VLOOKUP($A26,'Return Data'!$B$7:$R$2292,13,0)</f>
        <v>3.7250999999999999</v>
      </c>
      <c r="M26" s="61">
        <f t="shared" si="4"/>
        <v>7</v>
      </c>
      <c r="N26" s="60">
        <f>VLOOKUP($A26,'Return Data'!$B$7:$R$2292,17,0)</f>
        <v>4.6885000000000003</v>
      </c>
      <c r="O26" s="61">
        <f t="shared" si="5"/>
        <v>7</v>
      </c>
      <c r="P26" s="60">
        <f>VLOOKUP($A26,'Return Data'!$B$7:$R$2292,14,0)</f>
        <v>6.4505999999999997</v>
      </c>
      <c r="Q26" s="61">
        <f t="shared" si="8"/>
        <v>8</v>
      </c>
      <c r="R26" s="60">
        <f>VLOOKUP($A26,'Return Data'!$B$7:$R$2292,16,0)</f>
        <v>8.1469000000000005</v>
      </c>
      <c r="S26" s="62">
        <f t="shared" si="7"/>
        <v>4</v>
      </c>
    </row>
    <row r="27" spans="1:19" x14ac:dyDescent="0.3">
      <c r="A27" s="77" t="s">
        <v>1941</v>
      </c>
      <c r="B27" s="59">
        <f>VLOOKUP($A27,'Return Data'!$B$7:$R$2292,3,0)</f>
        <v>44881</v>
      </c>
      <c r="C27" s="60">
        <f>VLOOKUP($A27,'Return Data'!$B$7:$R$2292,4,0)</f>
        <v>40.523800000000001</v>
      </c>
      <c r="D27" s="60">
        <f>VLOOKUP($A27,'Return Data'!$B$7:$R$2292,9,0)</f>
        <v>8.9810999999999996</v>
      </c>
      <c r="E27" s="61">
        <f t="shared" si="0"/>
        <v>23</v>
      </c>
      <c r="F27" s="60">
        <f>VLOOKUP($A27,'Return Data'!$B$7:$R$2292,10,0)</f>
        <v>5.2370999999999999</v>
      </c>
      <c r="G27" s="61">
        <f t="shared" si="1"/>
        <v>12</v>
      </c>
      <c r="H27" s="60">
        <f>VLOOKUP($A27,'Return Data'!$B$7:$R$2292,11,0)</f>
        <v>5.4913999999999996</v>
      </c>
      <c r="I27" s="61">
        <f t="shared" si="2"/>
        <v>16</v>
      </c>
      <c r="J27" s="60">
        <f>VLOOKUP($A27,'Return Data'!$B$7:$R$2292,12,0)</f>
        <v>3.6482999999999999</v>
      </c>
      <c r="K27" s="61">
        <f t="shared" si="3"/>
        <v>7</v>
      </c>
      <c r="L27" s="60">
        <f>VLOOKUP($A27,'Return Data'!$B$7:$R$2292,13,0)</f>
        <v>3.6040999999999999</v>
      </c>
      <c r="M27" s="61">
        <f t="shared" si="4"/>
        <v>8</v>
      </c>
      <c r="N27" s="60">
        <f>VLOOKUP($A27,'Return Data'!$B$7:$R$2292,17,0)</f>
        <v>3.8142</v>
      </c>
      <c r="O27" s="61">
        <f t="shared" si="5"/>
        <v>14</v>
      </c>
      <c r="P27" s="60">
        <f>VLOOKUP($A27,'Return Data'!$B$7:$R$2292,14,0)</f>
        <v>5.0925000000000002</v>
      </c>
      <c r="Q27" s="61">
        <f t="shared" si="8"/>
        <v>20</v>
      </c>
      <c r="R27" s="60">
        <f>VLOOKUP($A27,'Return Data'!$B$7:$R$2292,16,0)</f>
        <v>7.1059000000000001</v>
      </c>
      <c r="S27" s="62">
        <f t="shared" si="7"/>
        <v>19</v>
      </c>
    </row>
    <row r="28" spans="1:19" x14ac:dyDescent="0.3">
      <c r="A28" s="77" t="s">
        <v>1340</v>
      </c>
      <c r="B28" s="59">
        <f>VLOOKUP($A28,'Return Data'!$B$7:$R$2292,3,0)</f>
        <v>44881</v>
      </c>
      <c r="C28" s="60">
        <f>VLOOKUP($A28,'Return Data'!$B$7:$R$2292,4,0)</f>
        <v>27.813700000000001</v>
      </c>
      <c r="D28" s="60">
        <f>VLOOKUP($A28,'Return Data'!$B$7:$R$2292,9,0)</f>
        <v>10.935499999999999</v>
      </c>
      <c r="E28" s="61">
        <f t="shared" si="0"/>
        <v>9</v>
      </c>
      <c r="F28" s="60">
        <f>VLOOKUP($A28,'Return Data'!$B$7:$R$2292,10,0)</f>
        <v>5.4394</v>
      </c>
      <c r="G28" s="61">
        <f t="shared" si="1"/>
        <v>7</v>
      </c>
      <c r="H28" s="60">
        <f>VLOOKUP($A28,'Return Data'!$B$7:$R$2292,11,0)</f>
        <v>5.5471000000000004</v>
      </c>
      <c r="I28" s="61">
        <f t="shared" si="2"/>
        <v>14</v>
      </c>
      <c r="J28" s="60">
        <f>VLOOKUP($A28,'Return Data'!$B$7:$R$2292,12,0)</f>
        <v>3.4542999999999999</v>
      </c>
      <c r="K28" s="61">
        <f t="shared" si="3"/>
        <v>11</v>
      </c>
      <c r="L28" s="60">
        <f>VLOOKUP($A28,'Return Data'!$B$7:$R$2292,13,0)</f>
        <v>3.4569999999999999</v>
      </c>
      <c r="M28" s="61">
        <f t="shared" si="4"/>
        <v>12</v>
      </c>
      <c r="N28" s="60">
        <f>VLOOKUP($A28,'Return Data'!$B$7:$R$2292,17,0)</f>
        <v>3.6787000000000001</v>
      </c>
      <c r="O28" s="61">
        <f t="shared" si="5"/>
        <v>15</v>
      </c>
      <c r="P28" s="60">
        <f>VLOOKUP($A28,'Return Data'!$B$7:$R$2292,14,0)</f>
        <v>5.7816000000000001</v>
      </c>
      <c r="Q28" s="61">
        <f t="shared" si="8"/>
        <v>12</v>
      </c>
      <c r="R28" s="60">
        <f>VLOOKUP($A28,'Return Data'!$B$7:$R$2292,16,0)</f>
        <v>7.8258000000000001</v>
      </c>
      <c r="S28" s="62">
        <f t="shared" si="7"/>
        <v>10</v>
      </c>
    </row>
    <row r="29" spans="1:19" x14ac:dyDescent="0.3">
      <c r="A29" s="77" t="s">
        <v>1919</v>
      </c>
      <c r="B29" s="59">
        <f>VLOOKUP($A29,'Return Data'!$B$7:$R$2292,3,0)</f>
        <v>44881</v>
      </c>
      <c r="C29" s="60">
        <f>VLOOKUP($A29,'Return Data'!$B$7:$R$2292,4,0)</f>
        <v>38.959600000000002</v>
      </c>
      <c r="D29" s="60">
        <f>VLOOKUP($A29,'Return Data'!$B$7:$R$2292,9,0)</f>
        <v>9.5180000000000007</v>
      </c>
      <c r="E29" s="61">
        <f t="shared" si="0"/>
        <v>18</v>
      </c>
      <c r="F29" s="60">
        <f>VLOOKUP($A29,'Return Data'!$B$7:$R$2292,10,0)</f>
        <v>5.7115999999999998</v>
      </c>
      <c r="G29" s="61">
        <f t="shared" si="1"/>
        <v>6</v>
      </c>
      <c r="H29" s="60">
        <f>VLOOKUP($A29,'Return Data'!$B$7:$R$2292,11,0)</f>
        <v>5.4935</v>
      </c>
      <c r="I29" s="61">
        <f t="shared" si="2"/>
        <v>15</v>
      </c>
      <c r="J29" s="60">
        <f>VLOOKUP($A29,'Return Data'!$B$7:$R$2292,12,0)</f>
        <v>3.6947999999999999</v>
      </c>
      <c r="K29" s="61">
        <f t="shared" si="3"/>
        <v>6</v>
      </c>
      <c r="L29" s="60">
        <f>VLOOKUP($A29,'Return Data'!$B$7:$R$2292,13,0)</f>
        <v>3.9826999999999999</v>
      </c>
      <c r="M29" s="61">
        <f t="shared" si="4"/>
        <v>5</v>
      </c>
      <c r="N29" s="60">
        <f>VLOOKUP($A29,'Return Data'!$B$7:$R$2292,17,0)</f>
        <v>3.8515000000000001</v>
      </c>
      <c r="O29" s="61">
        <f t="shared" si="5"/>
        <v>13</v>
      </c>
      <c r="P29" s="60">
        <f>VLOOKUP($A29,'Return Data'!$B$7:$R$2292,14,0)</f>
        <v>6.0038</v>
      </c>
      <c r="Q29" s="61">
        <f t="shared" si="8"/>
        <v>10</v>
      </c>
      <c r="R29" s="60">
        <f>VLOOKUP($A29,'Return Data'!$B$7:$R$2292,16,0)</f>
        <v>6.8672000000000004</v>
      </c>
      <c r="S29" s="62">
        <f t="shared" si="7"/>
        <v>20</v>
      </c>
    </row>
    <row r="30" spans="1:19" x14ac:dyDescent="0.3">
      <c r="A30" s="77" t="s">
        <v>1345</v>
      </c>
      <c r="B30" s="59">
        <f>VLOOKUP($A30,'Return Data'!$B$7:$R$2292,3,0)</f>
        <v>44881</v>
      </c>
      <c r="C30" s="60">
        <f>VLOOKUP($A30,'Return Data'!$B$7:$R$2292,4,0)</f>
        <v>43.134500000000003</v>
      </c>
      <c r="D30" s="60">
        <f>VLOOKUP($A30,'Return Data'!$B$7:$R$2292,9,0)</f>
        <v>10.3346</v>
      </c>
      <c r="E30" s="61">
        <f t="shared" si="0"/>
        <v>14</v>
      </c>
      <c r="F30" s="60">
        <f>VLOOKUP($A30,'Return Data'!$B$7:$R$2292,10,0)</f>
        <v>4.2804000000000002</v>
      </c>
      <c r="G30" s="61">
        <f t="shared" si="1"/>
        <v>19</v>
      </c>
      <c r="H30" s="60">
        <f>VLOOKUP($A30,'Return Data'!$B$7:$R$2292,11,0)</f>
        <v>5.2847999999999997</v>
      </c>
      <c r="I30" s="61">
        <f t="shared" si="2"/>
        <v>17</v>
      </c>
      <c r="J30" s="60">
        <f>VLOOKUP($A30,'Return Data'!$B$7:$R$2292,12,0)</f>
        <v>3.2595999999999998</v>
      </c>
      <c r="K30" s="61">
        <f t="shared" si="3"/>
        <v>13</v>
      </c>
      <c r="L30" s="60">
        <f>VLOOKUP($A30,'Return Data'!$B$7:$R$2292,13,0)</f>
        <v>3.3881999999999999</v>
      </c>
      <c r="M30" s="61">
        <f t="shared" si="4"/>
        <v>13</v>
      </c>
      <c r="N30" s="60">
        <f>VLOOKUP($A30,'Return Data'!$B$7:$R$2292,17,0)</f>
        <v>3.6566999999999998</v>
      </c>
      <c r="O30" s="61">
        <f t="shared" si="5"/>
        <v>17</v>
      </c>
      <c r="P30" s="60">
        <f>VLOOKUP($A30,'Return Data'!$B$7:$R$2292,14,0)</f>
        <v>5.9427000000000003</v>
      </c>
      <c r="Q30" s="61">
        <f t="shared" si="8"/>
        <v>11</v>
      </c>
      <c r="R30" s="60">
        <f>VLOOKUP($A30,'Return Data'!$B$7:$R$2292,16,0)</f>
        <v>7.4757999999999996</v>
      </c>
      <c r="S30" s="62">
        <f t="shared" si="7"/>
        <v>16</v>
      </c>
    </row>
    <row r="31" spans="1:19" x14ac:dyDescent="0.3">
      <c r="A31" s="77" t="s">
        <v>1346</v>
      </c>
      <c r="B31" s="59">
        <f>VLOOKUP($A31,'Return Data'!$B$7:$R$2292,3,0)</f>
        <v>44881</v>
      </c>
      <c r="C31" s="60">
        <f>VLOOKUP($A31,'Return Data'!$B$7:$R$2292,4,0)</f>
        <v>27.4285</v>
      </c>
      <c r="D31" s="60">
        <f>VLOOKUP($A31,'Return Data'!$B$7:$R$2292,9,0)</f>
        <v>8.7507000000000001</v>
      </c>
      <c r="E31" s="61">
        <f t="shared" si="0"/>
        <v>24</v>
      </c>
      <c r="F31" s="60">
        <f>VLOOKUP($A31,'Return Data'!$B$7:$R$2292,10,0)</f>
        <v>6.1570999999999998</v>
      </c>
      <c r="G31" s="61">
        <f t="shared" si="1"/>
        <v>3</v>
      </c>
      <c r="H31" s="60">
        <f>VLOOKUP($A31,'Return Data'!$B$7:$R$2292,11,0)</f>
        <v>5.9561999999999999</v>
      </c>
      <c r="I31" s="61">
        <f t="shared" si="2"/>
        <v>6</v>
      </c>
      <c r="J31" s="60">
        <f>VLOOKUP($A31,'Return Data'!$B$7:$R$2292,12,0)</f>
        <v>4.0814000000000004</v>
      </c>
      <c r="K31" s="61">
        <f t="shared" si="3"/>
        <v>4</v>
      </c>
      <c r="L31" s="60">
        <f>VLOOKUP($A31,'Return Data'!$B$7:$R$2292,13,0)</f>
        <v>3.8864000000000001</v>
      </c>
      <c r="M31" s="61">
        <f t="shared" si="4"/>
        <v>6</v>
      </c>
      <c r="N31" s="60">
        <f>VLOOKUP($A31,'Return Data'!$B$7:$R$2292,17,0)</f>
        <v>6.6593999999999998</v>
      </c>
      <c r="O31" s="61">
        <f t="shared" si="5"/>
        <v>4</v>
      </c>
      <c r="P31" s="60">
        <f>VLOOKUP($A31,'Return Data'!$B$7:$R$2292,14,0)</f>
        <v>8.0231999999999992</v>
      </c>
      <c r="Q31" s="61">
        <f t="shared" si="8"/>
        <v>3</v>
      </c>
      <c r="R31" s="60">
        <f>VLOOKUP($A31,'Return Data'!$B$7:$R$2292,16,0)</f>
        <v>7.3287000000000004</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13.786504166666667</v>
      </c>
      <c r="E33" s="83"/>
      <c r="F33" s="84">
        <f>AVERAGE(F8:F31)</f>
        <v>6.1061916666666676</v>
      </c>
      <c r="G33" s="83"/>
      <c r="H33" s="84">
        <f>AVERAGE(H8:H31)</f>
        <v>6.2454291666666668</v>
      </c>
      <c r="I33" s="83"/>
      <c r="J33" s="84">
        <f>AVERAGE(J8:J31)</f>
        <v>4.5879833333333346</v>
      </c>
      <c r="K33" s="83"/>
      <c r="L33" s="84">
        <f>AVERAGE(L8:L31)</f>
        <v>4.3976083333333333</v>
      </c>
      <c r="M33" s="83"/>
      <c r="N33" s="84">
        <f>AVERAGE(N8:N31)</f>
        <v>4.8891333333333336</v>
      </c>
      <c r="O33" s="83"/>
      <c r="P33" s="84">
        <f>AVERAGE(P8:P31)</f>
        <v>6.1311391304347822</v>
      </c>
      <c r="Q33" s="83"/>
      <c r="R33" s="84">
        <f>AVERAGE(R8:R31)</f>
        <v>7.5855124999999965</v>
      </c>
      <c r="S33" s="85"/>
    </row>
    <row r="34" spans="1:19" x14ac:dyDescent="0.3">
      <c r="A34" s="82" t="s">
        <v>28</v>
      </c>
      <c r="B34" s="83"/>
      <c r="C34" s="83"/>
      <c r="D34" s="84">
        <f>MIN(D8:D31)</f>
        <v>8.7507000000000001</v>
      </c>
      <c r="E34" s="83"/>
      <c r="F34" s="84">
        <f>MIN(F8:F31)</f>
        <v>1.4998</v>
      </c>
      <c r="G34" s="83"/>
      <c r="H34" s="84">
        <f>MIN(H8:H31)</f>
        <v>4.7618999999999998</v>
      </c>
      <c r="I34" s="83"/>
      <c r="J34" s="84">
        <f>MIN(J8:J31)</f>
        <v>0.95660000000000001</v>
      </c>
      <c r="K34" s="83"/>
      <c r="L34" s="84">
        <f>MIN(L8:L31)</f>
        <v>2.3546999999999998</v>
      </c>
      <c r="M34" s="83"/>
      <c r="N34" s="84">
        <f>MIN(N8:N31)</f>
        <v>3.2079</v>
      </c>
      <c r="O34" s="83"/>
      <c r="P34" s="84">
        <f>MIN(P8:P31)</f>
        <v>3.5215999999999998</v>
      </c>
      <c r="Q34" s="83"/>
      <c r="R34" s="84">
        <f>MIN(R8:R31)</f>
        <v>6.4164000000000003</v>
      </c>
      <c r="S34" s="85"/>
    </row>
    <row r="35" spans="1:19" ht="15" thickBot="1" x14ac:dyDescent="0.35">
      <c r="A35" s="86" t="s">
        <v>29</v>
      </c>
      <c r="B35" s="87"/>
      <c r="C35" s="87"/>
      <c r="D35" s="88">
        <f>MAX(D8:D31)</f>
        <v>89.382000000000005</v>
      </c>
      <c r="E35" s="87"/>
      <c r="F35" s="88">
        <f>MAX(F8:F31)</f>
        <v>31.994499999999999</v>
      </c>
      <c r="G35" s="87"/>
      <c r="H35" s="88">
        <f>MAX(H8:H31)</f>
        <v>19.2164</v>
      </c>
      <c r="I35" s="87"/>
      <c r="J35" s="88">
        <f>MAX(J8:J31)</f>
        <v>34.719099999999997</v>
      </c>
      <c r="K35" s="87"/>
      <c r="L35" s="88">
        <f>MAX(L8:L31)</f>
        <v>26.939299999999999</v>
      </c>
      <c r="M35" s="87"/>
      <c r="N35" s="88">
        <f>MAX(N8:N31)</f>
        <v>14.6439</v>
      </c>
      <c r="O35" s="87"/>
      <c r="P35" s="88">
        <f>MAX(P8:P31)</f>
        <v>9.5267999999999997</v>
      </c>
      <c r="Q35" s="87"/>
      <c r="R35" s="88">
        <f>MAX(R8:R31)</f>
        <v>8.7547999999999995</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44881</v>
      </c>
      <c r="C8" s="60">
        <f>VLOOKUP($A8,'Return Data'!$B$7:$R$2292,4,0)</f>
        <v>39.215299999999999</v>
      </c>
      <c r="D8" s="60">
        <f>VLOOKUP($A8,'Return Data'!$B$7:$R$2292,9,0)</f>
        <v>9.5672999999999995</v>
      </c>
      <c r="E8" s="61">
        <f t="shared" ref="E8:E31" si="0">RANK(D8,D$8:D$31,0)</f>
        <v>13</v>
      </c>
      <c r="F8" s="60">
        <f>VLOOKUP($A8,'Return Data'!$B$7:$R$2292,10,0)</f>
        <v>5.1721000000000004</v>
      </c>
      <c r="G8" s="61">
        <f t="shared" ref="G8:G31" si="1">RANK(F8,F$8:F$31,0)</f>
        <v>4</v>
      </c>
      <c r="H8" s="60">
        <f>VLOOKUP($A8,'Return Data'!$B$7:$R$2292,11,0)</f>
        <v>5.9370000000000003</v>
      </c>
      <c r="I8" s="61">
        <f t="shared" ref="I8:I31" si="2">RANK(H8,H$8:H$31,0)</f>
        <v>3</v>
      </c>
      <c r="J8" s="60">
        <f>VLOOKUP($A8,'Return Data'!$B$7:$R$2292,12,0)</f>
        <v>4.0084999999999997</v>
      </c>
      <c r="K8" s="61">
        <f t="shared" ref="K8:K31" si="3">RANK(J8,J$8:J$31,0)</f>
        <v>4</v>
      </c>
      <c r="L8" s="60">
        <f>VLOOKUP($A8,'Return Data'!$B$7:$R$2292,13,0)</f>
        <v>3.8346</v>
      </c>
      <c r="M8" s="61">
        <f t="shared" ref="M8:M31" si="4">RANK(L8,L$8:L$31,0)</f>
        <v>4</v>
      </c>
      <c r="N8" s="60">
        <f>VLOOKUP($A8,'Return Data'!$B$7:$R$2292,17,0)</f>
        <v>4.1124000000000001</v>
      </c>
      <c r="O8" s="61">
        <f t="shared" ref="O8:O31" si="5">RANK(N8,N$8:N$31,0)</f>
        <v>6</v>
      </c>
      <c r="P8" s="60">
        <f>VLOOKUP($A8,'Return Data'!$B$7:$R$2292,14,0)</f>
        <v>6.1355000000000004</v>
      </c>
      <c r="Q8" s="61">
        <f t="shared" ref="Q8:Q23" si="6">RANK(P8,P$8:P$31,0)</f>
        <v>5</v>
      </c>
      <c r="R8" s="60">
        <f>VLOOKUP($A8,'Return Data'!$B$7:$R$2292,16,0)</f>
        <v>7.2446999999999999</v>
      </c>
      <c r="S8" s="62">
        <f t="shared" ref="S8:S31" si="7">RANK(R8,R$8:R$31,0)</f>
        <v>11</v>
      </c>
    </row>
    <row r="9" spans="1:19" x14ac:dyDescent="0.3">
      <c r="A9" s="77" t="s">
        <v>1300</v>
      </c>
      <c r="B9" s="59">
        <f>VLOOKUP($A9,'Return Data'!$B$7:$R$2292,3,0)</f>
        <v>44881</v>
      </c>
      <c r="C9" s="60">
        <f>VLOOKUP($A9,'Return Data'!$B$7:$R$2292,4,0)</f>
        <v>25.425599999999999</v>
      </c>
      <c r="D9" s="60">
        <f>VLOOKUP($A9,'Return Data'!$B$7:$R$2292,9,0)</f>
        <v>10.2651</v>
      </c>
      <c r="E9" s="61">
        <f t="shared" si="0"/>
        <v>9</v>
      </c>
      <c r="F9" s="60">
        <f>VLOOKUP($A9,'Return Data'!$B$7:$R$2292,10,0)</f>
        <v>4.7127999999999997</v>
      </c>
      <c r="G9" s="61">
        <f t="shared" si="1"/>
        <v>10</v>
      </c>
      <c r="H9" s="60">
        <f>VLOOKUP($A9,'Return Data'!$B$7:$R$2292,11,0)</f>
        <v>5.3628999999999998</v>
      </c>
      <c r="I9" s="61">
        <f t="shared" si="2"/>
        <v>7</v>
      </c>
      <c r="J9" s="60">
        <f>VLOOKUP($A9,'Return Data'!$B$7:$R$2292,12,0)</f>
        <v>3.2948</v>
      </c>
      <c r="K9" s="61">
        <f t="shared" si="3"/>
        <v>6</v>
      </c>
      <c r="L9" s="60">
        <f>VLOOKUP($A9,'Return Data'!$B$7:$R$2292,13,0)</f>
        <v>3.3523000000000001</v>
      </c>
      <c r="M9" s="61">
        <f t="shared" si="4"/>
        <v>5</v>
      </c>
      <c r="N9" s="60">
        <f>VLOOKUP($A9,'Return Data'!$B$7:$R$2292,17,0)</f>
        <v>3.617</v>
      </c>
      <c r="O9" s="61">
        <f t="shared" si="5"/>
        <v>9</v>
      </c>
      <c r="P9" s="60">
        <f>VLOOKUP($A9,'Return Data'!$B$7:$R$2292,14,0)</f>
        <v>5.7302</v>
      </c>
      <c r="Q9" s="61">
        <f t="shared" si="6"/>
        <v>7</v>
      </c>
      <c r="R9" s="60">
        <f>VLOOKUP($A9,'Return Data'!$B$7:$R$2292,16,0)</f>
        <v>7.5476999999999999</v>
      </c>
      <c r="S9" s="62">
        <f t="shared" si="7"/>
        <v>5</v>
      </c>
    </row>
    <row r="10" spans="1:19" x14ac:dyDescent="0.3">
      <c r="A10" s="77" t="s">
        <v>2001</v>
      </c>
      <c r="B10" s="59">
        <f>VLOOKUP($A10,'Return Data'!$B$7:$R$2292,3,0)</f>
        <v>44881</v>
      </c>
      <c r="C10" s="60">
        <f>VLOOKUP($A10,'Return Data'!$B$7:$R$2292,4,0)</f>
        <v>24.098199999999999</v>
      </c>
      <c r="D10" s="60">
        <f>VLOOKUP($A10,'Return Data'!$B$7:$R$2292,9,0)</f>
        <v>8.7200000000000006</v>
      </c>
      <c r="E10" s="61">
        <f t="shared" si="0"/>
        <v>19</v>
      </c>
      <c r="F10" s="60">
        <f>VLOOKUP($A10,'Return Data'!$B$7:$R$2292,10,0)</f>
        <v>4.6635</v>
      </c>
      <c r="G10" s="61">
        <f t="shared" si="1"/>
        <v>12</v>
      </c>
      <c r="H10" s="60">
        <f>VLOOKUP($A10,'Return Data'!$B$7:$R$2292,11,0)</f>
        <v>5.1441999999999997</v>
      </c>
      <c r="I10" s="61">
        <f t="shared" si="2"/>
        <v>10</v>
      </c>
      <c r="J10" s="60">
        <f>VLOOKUP($A10,'Return Data'!$B$7:$R$2292,12,0)</f>
        <v>2.2968999999999999</v>
      </c>
      <c r="K10" s="61">
        <f t="shared" si="3"/>
        <v>18</v>
      </c>
      <c r="L10" s="60">
        <f>VLOOKUP($A10,'Return Data'!$B$7:$R$2292,13,0)</f>
        <v>2.5939999999999999</v>
      </c>
      <c r="M10" s="61">
        <f t="shared" si="4"/>
        <v>15</v>
      </c>
      <c r="N10" s="60">
        <f>VLOOKUP($A10,'Return Data'!$B$7:$R$2292,17,0)</f>
        <v>3.2423999999999999</v>
      </c>
      <c r="O10" s="61">
        <f t="shared" si="5"/>
        <v>12</v>
      </c>
      <c r="P10" s="60">
        <f>VLOOKUP($A10,'Return Data'!$B$7:$R$2292,14,0)</f>
        <v>4.6994999999999996</v>
      </c>
      <c r="Q10" s="61">
        <f t="shared" si="6"/>
        <v>21</v>
      </c>
      <c r="R10" s="60">
        <f>VLOOKUP($A10,'Return Data'!$B$7:$R$2292,16,0)</f>
        <v>7.3574999999999999</v>
      </c>
      <c r="S10" s="62">
        <f t="shared" si="7"/>
        <v>8</v>
      </c>
    </row>
    <row r="11" spans="1:19" x14ac:dyDescent="0.3">
      <c r="A11" s="77" t="s">
        <v>2033</v>
      </c>
      <c r="B11" s="59">
        <f>VLOOKUP($A11,'Return Data'!$B$7:$R$2292,3,0)</f>
        <v>44881</v>
      </c>
      <c r="C11" s="60">
        <f>VLOOKUP($A11,'Return Data'!$B$7:$R$2292,4,0)</f>
        <v>22.0822</v>
      </c>
      <c r="D11" s="60">
        <f>VLOOKUP($A11,'Return Data'!$B$7:$R$2292,9,0)</f>
        <v>88.723299999999995</v>
      </c>
      <c r="E11" s="61">
        <f t="shared" si="0"/>
        <v>1</v>
      </c>
      <c r="F11" s="60">
        <f>VLOOKUP($A11,'Return Data'!$B$7:$R$2292,10,0)</f>
        <v>31.344200000000001</v>
      </c>
      <c r="G11" s="61">
        <f t="shared" si="1"/>
        <v>1</v>
      </c>
      <c r="H11" s="60">
        <f>VLOOKUP($A11,'Return Data'!$B$7:$R$2292,11,0)</f>
        <v>18.736799999999999</v>
      </c>
      <c r="I11" s="61">
        <f t="shared" si="2"/>
        <v>1</v>
      </c>
      <c r="J11" s="60">
        <f>VLOOKUP($A11,'Return Data'!$B$7:$R$2292,12,0)</f>
        <v>34.239199999999997</v>
      </c>
      <c r="K11" s="61">
        <f t="shared" si="3"/>
        <v>1</v>
      </c>
      <c r="L11" s="60">
        <f>VLOOKUP($A11,'Return Data'!$B$7:$R$2292,13,0)</f>
        <v>26.489000000000001</v>
      </c>
      <c r="M11" s="61">
        <f t="shared" si="4"/>
        <v>1</v>
      </c>
      <c r="N11" s="60">
        <f>VLOOKUP($A11,'Return Data'!$B$7:$R$2292,17,0)</f>
        <v>14.2057</v>
      </c>
      <c r="O11" s="61">
        <f t="shared" si="5"/>
        <v>1</v>
      </c>
      <c r="P11" s="60">
        <f>VLOOKUP($A11,'Return Data'!$B$7:$R$2292,14,0)</f>
        <v>9.0440000000000005</v>
      </c>
      <c r="Q11" s="61">
        <f t="shared" si="6"/>
        <v>1</v>
      </c>
      <c r="R11" s="60">
        <f>VLOOKUP($A11,'Return Data'!$B$7:$R$2292,16,0)</f>
        <v>5.8558000000000003</v>
      </c>
      <c r="S11" s="62">
        <f t="shared" si="7"/>
        <v>23</v>
      </c>
    </row>
    <row r="12" spans="1:19" x14ac:dyDescent="0.3">
      <c r="A12" s="77" t="s">
        <v>1304</v>
      </c>
      <c r="B12" s="59">
        <f>VLOOKUP($A12,'Return Data'!$B$7:$R$2292,3,0)</f>
        <v>44881</v>
      </c>
      <c r="C12" s="60">
        <f>VLOOKUP($A12,'Return Data'!$B$7:$R$2292,4,0)</f>
        <v>21.264500000000002</v>
      </c>
      <c r="D12" s="60">
        <f>VLOOKUP($A12,'Return Data'!$B$7:$R$2292,9,0)</f>
        <v>9.8712</v>
      </c>
      <c r="E12" s="61">
        <f t="shared" si="0"/>
        <v>11</v>
      </c>
      <c r="F12" s="60">
        <f>VLOOKUP($A12,'Return Data'!$B$7:$R$2292,10,0)</f>
        <v>3.6172</v>
      </c>
      <c r="G12" s="61">
        <f t="shared" si="1"/>
        <v>20</v>
      </c>
      <c r="H12" s="60">
        <f>VLOOKUP($A12,'Return Data'!$B$7:$R$2292,11,0)</f>
        <v>4.5144000000000002</v>
      </c>
      <c r="I12" s="61">
        <f t="shared" si="2"/>
        <v>19</v>
      </c>
      <c r="J12" s="60">
        <f>VLOOKUP($A12,'Return Data'!$B$7:$R$2292,12,0)</f>
        <v>2.3851</v>
      </c>
      <c r="K12" s="61">
        <f t="shared" si="3"/>
        <v>17</v>
      </c>
      <c r="L12" s="60">
        <f>VLOOKUP($A12,'Return Data'!$B$7:$R$2292,13,0)</f>
        <v>2.4636999999999998</v>
      </c>
      <c r="M12" s="61">
        <f t="shared" si="4"/>
        <v>19</v>
      </c>
      <c r="N12" s="60">
        <f>VLOOKUP($A12,'Return Data'!$B$7:$R$2292,17,0)</f>
        <v>2.8153999999999999</v>
      </c>
      <c r="O12" s="61">
        <f t="shared" si="5"/>
        <v>20</v>
      </c>
      <c r="P12" s="60">
        <f>VLOOKUP($A12,'Return Data'!$B$7:$R$2292,14,0)</f>
        <v>4.7979000000000003</v>
      </c>
      <c r="Q12" s="61">
        <f t="shared" si="6"/>
        <v>18</v>
      </c>
      <c r="R12" s="60">
        <f>VLOOKUP($A12,'Return Data'!$B$7:$R$2292,16,0)</f>
        <v>6.7382</v>
      </c>
      <c r="S12" s="62">
        <f t="shared" si="7"/>
        <v>18</v>
      </c>
    </row>
    <row r="13" spans="1:19" x14ac:dyDescent="0.3">
      <c r="A13" s="77" t="s">
        <v>1306</v>
      </c>
      <c r="B13" s="59">
        <f>VLOOKUP($A13,'Return Data'!$B$7:$R$2292,3,0)</f>
        <v>44881</v>
      </c>
      <c r="C13" s="60">
        <f>VLOOKUP($A13,'Return Data'!$B$7:$R$2292,4,0)</f>
        <v>38.618099999999998</v>
      </c>
      <c r="D13" s="60">
        <f>VLOOKUP($A13,'Return Data'!$B$7:$R$2292,9,0)</f>
        <v>9.8156999999999996</v>
      </c>
      <c r="E13" s="61">
        <f t="shared" si="0"/>
        <v>12</v>
      </c>
      <c r="F13" s="60">
        <f>VLOOKUP($A13,'Return Data'!$B$7:$R$2292,10,0)</f>
        <v>3.5636000000000001</v>
      </c>
      <c r="G13" s="61">
        <f t="shared" si="1"/>
        <v>21</v>
      </c>
      <c r="H13" s="60">
        <f>VLOOKUP($A13,'Return Data'!$B$7:$R$2292,11,0)</f>
        <v>4.5430000000000001</v>
      </c>
      <c r="I13" s="61">
        <f t="shared" si="2"/>
        <v>18</v>
      </c>
      <c r="J13" s="60">
        <f>VLOOKUP($A13,'Return Data'!$B$7:$R$2292,12,0)</f>
        <v>2.4803999999999999</v>
      </c>
      <c r="K13" s="61">
        <f t="shared" si="3"/>
        <v>15</v>
      </c>
      <c r="L13" s="60">
        <f>VLOOKUP($A13,'Return Data'!$B$7:$R$2292,13,0)</f>
        <v>2.5712999999999999</v>
      </c>
      <c r="M13" s="61">
        <f t="shared" si="4"/>
        <v>16</v>
      </c>
      <c r="N13" s="60">
        <f>VLOOKUP($A13,'Return Data'!$B$7:$R$2292,17,0)</f>
        <v>2.9159000000000002</v>
      </c>
      <c r="O13" s="61">
        <f t="shared" si="5"/>
        <v>17</v>
      </c>
      <c r="P13" s="60">
        <f>VLOOKUP($A13,'Return Data'!$B$7:$R$2292,14,0)</f>
        <v>4.9535</v>
      </c>
      <c r="Q13" s="61">
        <f t="shared" si="6"/>
        <v>16</v>
      </c>
      <c r="R13" s="60">
        <f>VLOOKUP($A13,'Return Data'!$B$7:$R$2292,16,0)</f>
        <v>6.9176000000000002</v>
      </c>
      <c r="S13" s="62">
        <f t="shared" si="7"/>
        <v>15</v>
      </c>
    </row>
    <row r="14" spans="1:19" x14ac:dyDescent="0.3">
      <c r="A14" s="77" t="s">
        <v>1314</v>
      </c>
      <c r="B14" s="59">
        <f>VLOOKUP($A14,'Return Data'!$B$7:$R$2292,3,0)</f>
        <v>44881</v>
      </c>
      <c r="C14" s="60">
        <f>VLOOKUP($A14,'Return Data'!$B$7:$R$2292,4,0)</f>
        <v>4792.5893574297197</v>
      </c>
      <c r="D14" s="60">
        <f>VLOOKUP($A14,'Return Data'!$B$7:$R$2292,9,0)</f>
        <v>13.318199999999999</v>
      </c>
      <c r="E14" s="61">
        <f t="shared" si="0"/>
        <v>2</v>
      </c>
      <c r="F14" s="60">
        <f>VLOOKUP($A14,'Return Data'!$B$7:$R$2292,10,0)</f>
        <v>1.4998</v>
      </c>
      <c r="G14" s="61">
        <f t="shared" si="1"/>
        <v>24</v>
      </c>
      <c r="H14" s="60">
        <f>VLOOKUP($A14,'Return Data'!$B$7:$R$2292,11,0)</f>
        <v>4.8179999999999996</v>
      </c>
      <c r="I14" s="61">
        <f t="shared" si="2"/>
        <v>15</v>
      </c>
      <c r="J14" s="60">
        <f>VLOOKUP($A14,'Return Data'!$B$7:$R$2292,12,0)</f>
        <v>9.1286000000000005</v>
      </c>
      <c r="K14" s="61">
        <f t="shared" si="3"/>
        <v>2</v>
      </c>
      <c r="L14" s="60">
        <f>VLOOKUP($A14,'Return Data'!$B$7:$R$2292,13,0)</f>
        <v>8.5663999999999998</v>
      </c>
      <c r="M14" s="61">
        <f t="shared" si="4"/>
        <v>2</v>
      </c>
      <c r="N14" s="60">
        <f>VLOOKUP($A14,'Return Data'!$B$7:$R$2292,17,0)</f>
        <v>13.1782</v>
      </c>
      <c r="O14" s="61">
        <f t="shared" si="5"/>
        <v>2</v>
      </c>
      <c r="P14" s="60">
        <f>VLOOKUP($A14,'Return Data'!$B$7:$R$2292,14,0)</f>
        <v>5.2442000000000002</v>
      </c>
      <c r="Q14" s="61">
        <f t="shared" si="6"/>
        <v>12</v>
      </c>
      <c r="R14" s="60">
        <f>VLOOKUP($A14,'Return Data'!$B$7:$R$2292,16,0)</f>
        <v>7.8228999999999997</v>
      </c>
      <c r="S14" s="62">
        <f t="shared" si="7"/>
        <v>3</v>
      </c>
    </row>
    <row r="15" spans="1:19" x14ac:dyDescent="0.3">
      <c r="A15" s="77" t="s">
        <v>1316</v>
      </c>
      <c r="B15" s="59">
        <f>VLOOKUP($A15,'Return Data'!$B$7:$R$2292,3,0)</f>
        <v>44881</v>
      </c>
      <c r="C15" s="60">
        <f>VLOOKUP($A15,'Return Data'!$B$7:$R$2292,4,0)</f>
        <v>26.197299999999998</v>
      </c>
      <c r="D15" s="60">
        <f>VLOOKUP($A15,'Return Data'!$B$7:$R$2292,9,0)</f>
        <v>10.0976</v>
      </c>
      <c r="E15" s="61">
        <f t="shared" si="0"/>
        <v>10</v>
      </c>
      <c r="F15" s="60">
        <f>VLOOKUP($A15,'Return Data'!$B$7:$R$2292,10,0)</f>
        <v>4.8921999999999999</v>
      </c>
      <c r="G15" s="61">
        <f t="shared" si="1"/>
        <v>8</v>
      </c>
      <c r="H15" s="60">
        <f>VLOOKUP($A15,'Return Data'!$B$7:$R$2292,11,0)</f>
        <v>5.4829999999999997</v>
      </c>
      <c r="I15" s="61">
        <f t="shared" si="2"/>
        <v>5</v>
      </c>
      <c r="J15" s="60">
        <f>VLOOKUP($A15,'Return Data'!$B$7:$R$2292,12,0)</f>
        <v>3.1478000000000002</v>
      </c>
      <c r="K15" s="61">
        <f t="shared" si="3"/>
        <v>7</v>
      </c>
      <c r="L15" s="60">
        <f>VLOOKUP($A15,'Return Data'!$B$7:$R$2292,13,0)</f>
        <v>3.0983999999999998</v>
      </c>
      <c r="M15" s="61">
        <f t="shared" si="4"/>
        <v>8</v>
      </c>
      <c r="N15" s="60">
        <f>VLOOKUP($A15,'Return Data'!$B$7:$R$2292,17,0)</f>
        <v>3.7808000000000002</v>
      </c>
      <c r="O15" s="61">
        <f t="shared" si="5"/>
        <v>8</v>
      </c>
      <c r="P15" s="60">
        <f>VLOOKUP($A15,'Return Data'!$B$7:$R$2292,14,0)</f>
        <v>6.0835999999999997</v>
      </c>
      <c r="Q15" s="61">
        <f t="shared" si="6"/>
        <v>6</v>
      </c>
      <c r="R15" s="60">
        <f>VLOOKUP($A15,'Return Data'!$B$7:$R$2292,16,0)</f>
        <v>8.0744000000000007</v>
      </c>
      <c r="S15" s="62">
        <f t="shared" si="7"/>
        <v>1</v>
      </c>
    </row>
    <row r="16" spans="1:19" x14ac:dyDescent="0.3">
      <c r="A16" s="77" t="s">
        <v>1318</v>
      </c>
      <c r="B16" s="59">
        <f>VLOOKUP($A16,'Return Data'!$B$7:$R$2292,3,0)</f>
        <v>44881</v>
      </c>
      <c r="C16" s="60">
        <f>VLOOKUP($A16,'Return Data'!$B$7:$R$2292,4,0)</f>
        <v>32.614800000000002</v>
      </c>
      <c r="D16" s="60">
        <f>VLOOKUP($A16,'Return Data'!$B$7:$R$2292,9,0)</f>
        <v>8.4266000000000005</v>
      </c>
      <c r="E16" s="61">
        <f t="shared" si="0"/>
        <v>21</v>
      </c>
      <c r="F16" s="60">
        <f>VLOOKUP($A16,'Return Data'!$B$7:$R$2292,10,0)</f>
        <v>3.8351999999999999</v>
      </c>
      <c r="G16" s="61">
        <f t="shared" si="1"/>
        <v>16</v>
      </c>
      <c r="H16" s="60">
        <f>VLOOKUP($A16,'Return Data'!$B$7:$R$2292,11,0)</f>
        <v>4.3804999999999996</v>
      </c>
      <c r="I16" s="61">
        <f t="shared" si="2"/>
        <v>21</v>
      </c>
      <c r="J16" s="60">
        <f>VLOOKUP($A16,'Return Data'!$B$7:$R$2292,12,0)</f>
        <v>2.0160999999999998</v>
      </c>
      <c r="K16" s="61">
        <f t="shared" si="3"/>
        <v>20</v>
      </c>
      <c r="L16" s="60">
        <f>VLOOKUP($A16,'Return Data'!$B$7:$R$2292,13,0)</f>
        <v>2.3462999999999998</v>
      </c>
      <c r="M16" s="61">
        <f t="shared" si="4"/>
        <v>20</v>
      </c>
      <c r="N16" s="60">
        <f>VLOOKUP($A16,'Return Data'!$B$7:$R$2292,17,0)</f>
        <v>2.8723000000000001</v>
      </c>
      <c r="O16" s="61">
        <f t="shared" si="5"/>
        <v>18</v>
      </c>
      <c r="P16" s="60">
        <f>VLOOKUP($A16,'Return Data'!$B$7:$R$2292,14,0)</f>
        <v>3.6448999999999998</v>
      </c>
      <c r="Q16" s="61">
        <f t="shared" si="6"/>
        <v>23</v>
      </c>
      <c r="R16" s="60">
        <f>VLOOKUP($A16,'Return Data'!$B$7:$R$2292,16,0)</f>
        <v>6.1055000000000001</v>
      </c>
      <c r="S16" s="62">
        <f t="shared" si="7"/>
        <v>21</v>
      </c>
    </row>
    <row r="17" spans="1:19" x14ac:dyDescent="0.3">
      <c r="A17" s="77" t="s">
        <v>1320</v>
      </c>
      <c r="B17" s="59">
        <f>VLOOKUP($A17,'Return Data'!$B$7:$R$2292,3,0)</f>
        <v>44881</v>
      </c>
      <c r="C17" s="60">
        <f>VLOOKUP($A17,'Return Data'!$B$7:$R$2292,4,0)</f>
        <v>49.387999999999998</v>
      </c>
      <c r="D17" s="60">
        <f>VLOOKUP($A17,'Return Data'!$B$7:$R$2292,9,0)</f>
        <v>10.9375</v>
      </c>
      <c r="E17" s="61">
        <f t="shared" si="0"/>
        <v>5</v>
      </c>
      <c r="F17" s="60">
        <f>VLOOKUP($A17,'Return Data'!$B$7:$R$2292,10,0)</f>
        <v>7.3761000000000001</v>
      </c>
      <c r="G17" s="61">
        <f t="shared" si="1"/>
        <v>2</v>
      </c>
      <c r="H17" s="60">
        <f>VLOOKUP($A17,'Return Data'!$B$7:$R$2292,11,0)</f>
        <v>7.2438000000000002</v>
      </c>
      <c r="I17" s="61">
        <f t="shared" si="2"/>
        <v>2</v>
      </c>
      <c r="J17" s="60">
        <f>VLOOKUP($A17,'Return Data'!$B$7:$R$2292,12,0)</f>
        <v>4.9763999999999999</v>
      </c>
      <c r="K17" s="61">
        <f t="shared" si="3"/>
        <v>3</v>
      </c>
      <c r="L17" s="60">
        <f>VLOOKUP($A17,'Return Data'!$B$7:$R$2292,13,0)</f>
        <v>4.2122999999999999</v>
      </c>
      <c r="M17" s="61">
        <f t="shared" si="4"/>
        <v>3</v>
      </c>
      <c r="N17" s="60">
        <f>VLOOKUP($A17,'Return Data'!$B$7:$R$2292,17,0)</f>
        <v>4.3947000000000003</v>
      </c>
      <c r="O17" s="61">
        <f t="shared" si="5"/>
        <v>5</v>
      </c>
      <c r="P17" s="60">
        <f>VLOOKUP($A17,'Return Data'!$B$7:$R$2292,14,0)</f>
        <v>6.3954000000000004</v>
      </c>
      <c r="Q17" s="61">
        <f t="shared" si="6"/>
        <v>4</v>
      </c>
      <c r="R17" s="60">
        <f>VLOOKUP($A17,'Return Data'!$B$7:$R$2292,16,0)</f>
        <v>7.8731999999999998</v>
      </c>
      <c r="S17" s="62">
        <f t="shared" si="7"/>
        <v>2</v>
      </c>
    </row>
    <row r="18" spans="1:19" x14ac:dyDescent="0.3">
      <c r="A18" s="77" t="s">
        <v>1322</v>
      </c>
      <c r="B18" s="59">
        <f>VLOOKUP($A18,'Return Data'!$B$7:$R$2292,3,0)</f>
        <v>44881</v>
      </c>
      <c r="C18" s="60">
        <f>VLOOKUP($A18,'Return Data'!$B$7:$R$2292,4,0)</f>
        <v>22.830500000000001</v>
      </c>
      <c r="D18" s="60">
        <f>VLOOKUP($A18,'Return Data'!$B$7:$R$2292,9,0)</f>
        <v>10.5792</v>
      </c>
      <c r="E18" s="61">
        <f t="shared" si="0"/>
        <v>7</v>
      </c>
      <c r="F18" s="60">
        <f>VLOOKUP($A18,'Return Data'!$B$7:$R$2292,10,0)</f>
        <v>4.7874999999999996</v>
      </c>
      <c r="G18" s="61">
        <f t="shared" si="1"/>
        <v>9</v>
      </c>
      <c r="H18" s="60">
        <f>VLOOKUP($A18,'Return Data'!$B$7:$R$2292,11,0)</f>
        <v>5.3818000000000001</v>
      </c>
      <c r="I18" s="61">
        <f t="shared" si="2"/>
        <v>6</v>
      </c>
      <c r="J18" s="60">
        <f>VLOOKUP($A18,'Return Data'!$B$7:$R$2292,12,0)</f>
        <v>2.5708000000000002</v>
      </c>
      <c r="K18" s="61">
        <f t="shared" si="3"/>
        <v>13</v>
      </c>
      <c r="L18" s="60">
        <f>VLOOKUP($A18,'Return Data'!$B$7:$R$2292,13,0)</f>
        <v>2.6753999999999998</v>
      </c>
      <c r="M18" s="61">
        <f t="shared" si="4"/>
        <v>13</v>
      </c>
      <c r="N18" s="60">
        <f>VLOOKUP($A18,'Return Data'!$B$7:$R$2292,17,0)</f>
        <v>7.5175000000000001</v>
      </c>
      <c r="O18" s="61">
        <f t="shared" si="5"/>
        <v>3</v>
      </c>
      <c r="P18" s="60">
        <f>VLOOKUP($A18,'Return Data'!$B$7:$R$2292,14,0)</f>
        <v>8.2576000000000001</v>
      </c>
      <c r="Q18" s="61">
        <f t="shared" si="6"/>
        <v>2</v>
      </c>
      <c r="R18" s="60">
        <f>VLOOKUP($A18,'Return Data'!$B$7:$R$2292,16,0)</f>
        <v>7.3362999999999996</v>
      </c>
      <c r="S18" s="62">
        <f t="shared" si="7"/>
        <v>9</v>
      </c>
    </row>
    <row r="19" spans="1:19" x14ac:dyDescent="0.3">
      <c r="A19" s="77" t="s">
        <v>1325</v>
      </c>
      <c r="B19" s="59">
        <f>VLOOKUP($A19,'Return Data'!$B$7:$R$2292,3,0)</f>
        <v>44881</v>
      </c>
      <c r="C19" s="60">
        <f>VLOOKUP($A19,'Return Data'!$B$7:$R$2292,4,0)</f>
        <v>47.0747</v>
      </c>
      <c r="D19" s="60">
        <f>VLOOKUP($A19,'Return Data'!$B$7:$R$2292,9,0)</f>
        <v>12.5009</v>
      </c>
      <c r="E19" s="61">
        <f t="shared" si="0"/>
        <v>3</v>
      </c>
      <c r="F19" s="60">
        <f>VLOOKUP($A19,'Return Data'!$B$7:$R$2292,10,0)</f>
        <v>3.6884999999999999</v>
      </c>
      <c r="G19" s="61">
        <f t="shared" si="1"/>
        <v>19</v>
      </c>
      <c r="H19" s="60">
        <f>VLOOKUP($A19,'Return Data'!$B$7:$R$2292,11,0)</f>
        <v>5.3080999999999996</v>
      </c>
      <c r="I19" s="61">
        <f t="shared" si="2"/>
        <v>9</v>
      </c>
      <c r="J19" s="60">
        <f>VLOOKUP($A19,'Return Data'!$B$7:$R$2292,12,0)</f>
        <v>2.1684000000000001</v>
      </c>
      <c r="K19" s="61">
        <f t="shared" si="3"/>
        <v>19</v>
      </c>
      <c r="L19" s="60">
        <f>VLOOKUP($A19,'Return Data'!$B$7:$R$2292,13,0)</f>
        <v>2.4802</v>
      </c>
      <c r="M19" s="61">
        <f t="shared" si="4"/>
        <v>18</v>
      </c>
      <c r="N19" s="60">
        <f>VLOOKUP($A19,'Return Data'!$B$7:$R$2292,17,0)</f>
        <v>3.0598000000000001</v>
      </c>
      <c r="O19" s="61">
        <f t="shared" si="5"/>
        <v>16</v>
      </c>
      <c r="P19" s="60">
        <f>VLOOKUP($A19,'Return Data'!$B$7:$R$2292,14,0)</f>
        <v>5.1771000000000003</v>
      </c>
      <c r="Q19" s="61">
        <f t="shared" si="6"/>
        <v>13</v>
      </c>
      <c r="R19" s="60">
        <f>VLOOKUP($A19,'Return Data'!$B$7:$R$2292,16,0)</f>
        <v>7.3170999999999999</v>
      </c>
      <c r="S19" s="62">
        <f t="shared" si="7"/>
        <v>10</v>
      </c>
    </row>
    <row r="20" spans="1:19" x14ac:dyDescent="0.3">
      <c r="A20" s="77" t="s">
        <v>1327</v>
      </c>
      <c r="B20" s="59">
        <f>VLOOKUP($A20,'Return Data'!$B$7:$R$2292,3,0)</f>
        <v>44881</v>
      </c>
      <c r="C20" s="60">
        <f>VLOOKUP($A20,'Return Data'!$B$7:$R$2292,4,0)</f>
        <v>2957.9294</v>
      </c>
      <c r="D20" s="60">
        <f>VLOOKUP($A20,'Return Data'!$B$7:$R$2292,9,0)</f>
        <v>9.0253999999999994</v>
      </c>
      <c r="E20" s="61">
        <f t="shared" si="0"/>
        <v>15</v>
      </c>
      <c r="F20" s="60">
        <f>VLOOKUP($A20,'Return Data'!$B$7:$R$2292,10,0)</f>
        <v>3.6983999999999999</v>
      </c>
      <c r="G20" s="61">
        <f t="shared" si="1"/>
        <v>17</v>
      </c>
      <c r="H20" s="60">
        <f>VLOOKUP($A20,'Return Data'!$B$7:$R$2292,11,0)</f>
        <v>4.3799000000000001</v>
      </c>
      <c r="I20" s="61">
        <f t="shared" si="2"/>
        <v>22</v>
      </c>
      <c r="J20" s="60">
        <f>VLOOKUP($A20,'Return Data'!$B$7:$R$2292,12,0)</f>
        <v>1.7799</v>
      </c>
      <c r="K20" s="61">
        <f t="shared" si="3"/>
        <v>22</v>
      </c>
      <c r="L20" s="60">
        <f>VLOOKUP($A20,'Return Data'!$B$7:$R$2292,13,0)</f>
        <v>2.1596000000000002</v>
      </c>
      <c r="M20" s="61">
        <f t="shared" si="4"/>
        <v>22</v>
      </c>
      <c r="N20" s="60">
        <f>VLOOKUP($A20,'Return Data'!$B$7:$R$2292,17,0)</f>
        <v>2.5979999999999999</v>
      </c>
      <c r="O20" s="61">
        <f t="shared" si="5"/>
        <v>22</v>
      </c>
      <c r="P20" s="60">
        <f>VLOOKUP($A20,'Return Data'!$B$7:$R$2292,14,0)</f>
        <v>4.7268999999999997</v>
      </c>
      <c r="Q20" s="61">
        <f t="shared" si="6"/>
        <v>19</v>
      </c>
      <c r="R20" s="60">
        <f>VLOOKUP($A20,'Return Data'!$B$7:$R$2292,16,0)</f>
        <v>7.1704999999999997</v>
      </c>
      <c r="S20" s="62">
        <f t="shared" si="7"/>
        <v>12</v>
      </c>
    </row>
    <row r="21" spans="1:19" x14ac:dyDescent="0.3">
      <c r="A21" s="77" t="s">
        <v>1327</v>
      </c>
      <c r="B21" s="59">
        <f>VLOOKUP($A21,'Return Data'!$B$7:$R$2292,3,0)</f>
        <v>44881</v>
      </c>
      <c r="C21" s="60">
        <f>VLOOKUP($A21,'Return Data'!$B$7:$R$2292,4,0)</f>
        <v>2957.9294</v>
      </c>
      <c r="D21" s="60">
        <f>VLOOKUP($A21,'Return Data'!$B$7:$R$2292,9,0)</f>
        <v>9.0253999999999994</v>
      </c>
      <c r="E21" s="61">
        <f t="shared" si="0"/>
        <v>15</v>
      </c>
      <c r="F21" s="60">
        <f>VLOOKUP($A21,'Return Data'!$B$7:$R$2292,10,0)</f>
        <v>3.6983999999999999</v>
      </c>
      <c r="G21" s="61">
        <f t="shared" si="1"/>
        <v>17</v>
      </c>
      <c r="H21" s="60">
        <f>VLOOKUP($A21,'Return Data'!$B$7:$R$2292,11,0)</f>
        <v>4.3799000000000001</v>
      </c>
      <c r="I21" s="61">
        <f t="shared" si="2"/>
        <v>22</v>
      </c>
      <c r="J21" s="60">
        <f>VLOOKUP($A21,'Return Data'!$B$7:$R$2292,12,0)</f>
        <v>1.7799</v>
      </c>
      <c r="K21" s="61">
        <f t="shared" si="3"/>
        <v>22</v>
      </c>
      <c r="L21" s="60">
        <f>VLOOKUP($A21,'Return Data'!$B$7:$R$2292,13,0)</f>
        <v>2.1596000000000002</v>
      </c>
      <c r="M21" s="61">
        <f t="shared" si="4"/>
        <v>22</v>
      </c>
      <c r="N21" s="60">
        <f>VLOOKUP($A21,'Return Data'!$B$7:$R$2292,17,0)</f>
        <v>2.5979999999999999</v>
      </c>
      <c r="O21" s="61">
        <f t="shared" si="5"/>
        <v>22</v>
      </c>
      <c r="P21" s="60">
        <f>VLOOKUP($A21,'Return Data'!$B$7:$R$2292,14,0)</f>
        <v>4.7268999999999997</v>
      </c>
      <c r="Q21" s="61">
        <f t="shared" si="6"/>
        <v>19</v>
      </c>
      <c r="R21" s="60">
        <f>VLOOKUP($A21,'Return Data'!$B$7:$R$2292,16,0)</f>
        <v>7.1704999999999997</v>
      </c>
      <c r="S21" s="62">
        <f t="shared" si="7"/>
        <v>12</v>
      </c>
    </row>
    <row r="22" spans="1:19" x14ac:dyDescent="0.3">
      <c r="A22" s="77" t="s">
        <v>1331</v>
      </c>
      <c r="B22" s="59">
        <f>VLOOKUP($A22,'Return Data'!$B$7:$R$2292,3,0)</f>
        <v>44881</v>
      </c>
      <c r="C22" s="60">
        <f>VLOOKUP($A22,'Return Data'!$B$7:$R$2292,4,0)</f>
        <v>43.299799999999998</v>
      </c>
      <c r="D22" s="60">
        <f>VLOOKUP($A22,'Return Data'!$B$7:$R$2292,9,0)</f>
        <v>11.991400000000001</v>
      </c>
      <c r="E22" s="61">
        <f t="shared" si="0"/>
        <v>4</v>
      </c>
      <c r="F22" s="60">
        <f>VLOOKUP($A22,'Return Data'!$B$7:$R$2292,10,0)</f>
        <v>5.1656000000000004</v>
      </c>
      <c r="G22" s="61">
        <f t="shared" si="1"/>
        <v>5</v>
      </c>
      <c r="H22" s="60">
        <f>VLOOKUP($A22,'Return Data'!$B$7:$R$2292,11,0)</f>
        <v>5.5225999999999997</v>
      </c>
      <c r="I22" s="61">
        <f t="shared" si="2"/>
        <v>4</v>
      </c>
      <c r="J22" s="60">
        <f>VLOOKUP($A22,'Return Data'!$B$7:$R$2292,12,0)</f>
        <v>2.6251000000000002</v>
      </c>
      <c r="K22" s="61">
        <f t="shared" si="3"/>
        <v>12</v>
      </c>
      <c r="L22" s="60">
        <f>VLOOKUP($A22,'Return Data'!$B$7:$R$2292,13,0)</f>
        <v>2.6644999999999999</v>
      </c>
      <c r="M22" s="61">
        <f t="shared" si="4"/>
        <v>14</v>
      </c>
      <c r="N22" s="60">
        <f>VLOOKUP($A22,'Return Data'!$B$7:$R$2292,17,0)</f>
        <v>3.2429000000000001</v>
      </c>
      <c r="O22" s="61">
        <f t="shared" si="5"/>
        <v>11</v>
      </c>
      <c r="P22" s="60">
        <f>VLOOKUP($A22,'Return Data'!$B$7:$R$2292,14,0)</f>
        <v>5.3868999999999998</v>
      </c>
      <c r="Q22" s="61">
        <f t="shared" si="6"/>
        <v>10</v>
      </c>
      <c r="R22" s="60">
        <f>VLOOKUP($A22,'Return Data'!$B$7:$R$2292,16,0)</f>
        <v>7.3898999999999999</v>
      </c>
      <c r="S22" s="62">
        <f t="shared" si="7"/>
        <v>7</v>
      </c>
    </row>
    <row r="23" spans="1:19" x14ac:dyDescent="0.3">
      <c r="A23" s="77" t="s">
        <v>1334</v>
      </c>
      <c r="B23" s="59">
        <f>VLOOKUP($A23,'Return Data'!$B$7:$R$2292,3,0)</f>
        <v>44881</v>
      </c>
      <c r="C23" s="60">
        <f>VLOOKUP($A23,'Return Data'!$B$7:$R$2292,4,0)</f>
        <v>21.9085</v>
      </c>
      <c r="D23" s="60">
        <f>VLOOKUP($A23,'Return Data'!$B$7:$R$2292,9,0)</f>
        <v>8.6445000000000007</v>
      </c>
      <c r="E23" s="61">
        <f t="shared" si="0"/>
        <v>20</v>
      </c>
      <c r="F23" s="60">
        <f>VLOOKUP($A23,'Return Data'!$B$7:$R$2292,10,0)</f>
        <v>3.8513999999999999</v>
      </c>
      <c r="G23" s="61">
        <f t="shared" si="1"/>
        <v>15</v>
      </c>
      <c r="H23" s="60">
        <f>VLOOKUP($A23,'Return Data'!$B$7:$R$2292,11,0)</f>
        <v>4.6641000000000004</v>
      </c>
      <c r="I23" s="61">
        <f t="shared" si="2"/>
        <v>17</v>
      </c>
      <c r="J23" s="60">
        <f>VLOOKUP($A23,'Return Data'!$B$7:$R$2292,12,0)</f>
        <v>1.9661</v>
      </c>
      <c r="K23" s="61">
        <f t="shared" si="3"/>
        <v>21</v>
      </c>
      <c r="L23" s="60">
        <f>VLOOKUP($A23,'Return Data'!$B$7:$R$2292,13,0)</f>
        <v>2.2854000000000001</v>
      </c>
      <c r="M23" s="61">
        <f t="shared" si="4"/>
        <v>21</v>
      </c>
      <c r="N23" s="60">
        <f>VLOOKUP($A23,'Return Data'!$B$7:$R$2292,17,0)</f>
        <v>2.8355999999999999</v>
      </c>
      <c r="O23" s="61">
        <f t="shared" si="5"/>
        <v>19</v>
      </c>
      <c r="P23" s="60">
        <f>VLOOKUP($A23,'Return Data'!$B$7:$R$2292,14,0)</f>
        <v>4.9919000000000002</v>
      </c>
      <c r="Q23" s="61">
        <f t="shared" si="6"/>
        <v>14</v>
      </c>
      <c r="R23" s="60">
        <f>VLOOKUP($A23,'Return Data'!$B$7:$R$2292,16,0)</f>
        <v>7.4634</v>
      </c>
      <c r="S23" s="62">
        <f t="shared" si="7"/>
        <v>6</v>
      </c>
    </row>
    <row r="24" spans="1:19" x14ac:dyDescent="0.3">
      <c r="A24" s="77" t="s">
        <v>1336</v>
      </c>
      <c r="B24" s="59">
        <f>VLOOKUP($A24,'Return Data'!$B$7:$R$2292,3,0)</f>
        <v>44881</v>
      </c>
      <c r="C24" s="60">
        <f>VLOOKUP($A24,'Return Data'!$B$7:$R$2292,4,0)</f>
        <v>12.1685</v>
      </c>
      <c r="D24" s="60">
        <f>VLOOKUP($A24,'Return Data'!$B$7:$R$2292,9,0)</f>
        <v>8.2323000000000004</v>
      </c>
      <c r="E24" s="61">
        <f t="shared" si="0"/>
        <v>23</v>
      </c>
      <c r="F24" s="60">
        <f>VLOOKUP($A24,'Return Data'!$B$7:$R$2292,10,0)</f>
        <v>2.9630999999999998</v>
      </c>
      <c r="G24" s="61">
        <f t="shared" si="1"/>
        <v>23</v>
      </c>
      <c r="H24" s="60">
        <f>VLOOKUP($A24,'Return Data'!$B$7:$R$2292,11,0)</f>
        <v>3.6854</v>
      </c>
      <c r="I24" s="61">
        <f t="shared" si="2"/>
        <v>24</v>
      </c>
      <c r="J24" s="60">
        <f>VLOOKUP($A24,'Return Data'!$B$7:$R$2292,12,0)</f>
        <v>1.4752000000000001</v>
      </c>
      <c r="K24" s="61">
        <f t="shared" si="3"/>
        <v>24</v>
      </c>
      <c r="L24" s="60">
        <f>VLOOKUP($A24,'Return Data'!$B$7:$R$2292,13,0)</f>
        <v>1.6099000000000001</v>
      </c>
      <c r="M24" s="61">
        <f t="shared" si="4"/>
        <v>24</v>
      </c>
      <c r="N24" s="60">
        <f>VLOOKUP($A24,'Return Data'!$B$7:$R$2292,17,0)</f>
        <v>2.1282999999999999</v>
      </c>
      <c r="O24" s="61">
        <f t="shared" si="5"/>
        <v>24</v>
      </c>
      <c r="P24" s="60"/>
      <c r="Q24" s="61"/>
      <c r="R24" s="60">
        <f>VLOOKUP($A24,'Return Data'!$B$7:$R$2292,16,0)</f>
        <v>5.3124000000000002</v>
      </c>
      <c r="S24" s="62">
        <f t="shared" si="7"/>
        <v>24</v>
      </c>
    </row>
    <row r="25" spans="1:19" x14ac:dyDescent="0.3">
      <c r="A25" s="77" t="s">
        <v>1884</v>
      </c>
      <c r="B25" s="59">
        <f>VLOOKUP($A25,'Return Data'!$B$7:$R$2292,3,0)</f>
        <v>44881</v>
      </c>
      <c r="C25" s="60">
        <f>VLOOKUP($A25,'Return Data'!$B$7:$R$2292,4,0)</f>
        <v>13.0802</v>
      </c>
      <c r="D25" s="60">
        <f>VLOOKUP($A25,'Return Data'!$B$7:$R$2292,9,0)</f>
        <v>8.7530000000000001</v>
      </c>
      <c r="E25" s="61">
        <f t="shared" si="0"/>
        <v>18</v>
      </c>
      <c r="F25" s="60">
        <f>VLOOKUP($A25,'Return Data'!$B$7:$R$2292,10,0)</f>
        <v>3.9176000000000002</v>
      </c>
      <c r="G25" s="61">
        <f t="shared" si="1"/>
        <v>14</v>
      </c>
      <c r="H25" s="60">
        <f>VLOOKUP($A25,'Return Data'!$B$7:$R$2292,11,0)</f>
        <v>4.7664</v>
      </c>
      <c r="I25" s="61">
        <f t="shared" si="2"/>
        <v>16</v>
      </c>
      <c r="J25" s="60">
        <f>VLOOKUP($A25,'Return Data'!$B$7:$R$2292,12,0)</f>
        <v>2.6688999999999998</v>
      </c>
      <c r="K25" s="61">
        <f t="shared" si="3"/>
        <v>11</v>
      </c>
      <c r="L25" s="60">
        <f>VLOOKUP($A25,'Return Data'!$B$7:$R$2292,13,0)</f>
        <v>2.7065999999999999</v>
      </c>
      <c r="M25" s="61">
        <f t="shared" si="4"/>
        <v>12</v>
      </c>
      <c r="N25" s="60">
        <f>VLOOKUP($A25,'Return Data'!$B$7:$R$2292,17,0)</f>
        <v>3.0718000000000001</v>
      </c>
      <c r="O25" s="61">
        <f t="shared" si="5"/>
        <v>14</v>
      </c>
      <c r="P25" s="60">
        <f>VLOOKUP($A25,'Return Data'!$B$7:$R$2292,14,0)</f>
        <v>4.8434999999999997</v>
      </c>
      <c r="Q25" s="61">
        <f t="shared" ref="Q25:Q31" si="8">RANK(P25,P$8:P$31,0)</f>
        <v>17</v>
      </c>
      <c r="R25" s="60">
        <f>VLOOKUP($A25,'Return Data'!$B$7:$R$2292,16,0)</f>
        <v>5.9131</v>
      </c>
      <c r="S25" s="62">
        <f t="shared" si="7"/>
        <v>22</v>
      </c>
    </row>
    <row r="26" spans="1:19" x14ac:dyDescent="0.3">
      <c r="A26" s="77" t="s">
        <v>1338</v>
      </c>
      <c r="B26" s="59">
        <f>VLOOKUP($A26,'Return Data'!$B$7:$R$2292,3,0)</f>
        <v>44881</v>
      </c>
      <c r="C26" s="60">
        <f>VLOOKUP($A26,'Return Data'!$B$7:$R$2292,4,0)</f>
        <v>43.4223</v>
      </c>
      <c r="D26" s="60">
        <f>VLOOKUP($A26,'Return Data'!$B$7:$R$2292,9,0)</f>
        <v>10.828799999999999</v>
      </c>
      <c r="E26" s="61">
        <f t="shared" si="0"/>
        <v>6</v>
      </c>
      <c r="F26" s="60">
        <f>VLOOKUP($A26,'Return Data'!$B$7:$R$2292,10,0)</f>
        <v>4.2981999999999996</v>
      </c>
      <c r="G26" s="61">
        <f t="shared" si="1"/>
        <v>13</v>
      </c>
      <c r="H26" s="60">
        <f>VLOOKUP($A26,'Return Data'!$B$7:$R$2292,11,0)</f>
        <v>5.0518000000000001</v>
      </c>
      <c r="I26" s="61">
        <f t="shared" si="2"/>
        <v>11</v>
      </c>
      <c r="J26" s="60">
        <f>VLOOKUP($A26,'Return Data'!$B$7:$R$2292,12,0)</f>
        <v>2.5030999999999999</v>
      </c>
      <c r="K26" s="61">
        <f t="shared" si="3"/>
        <v>14</v>
      </c>
      <c r="L26" s="60">
        <f>VLOOKUP($A26,'Return Data'!$B$7:$R$2292,13,0)</f>
        <v>2.8952</v>
      </c>
      <c r="M26" s="61">
        <f t="shared" si="4"/>
        <v>10</v>
      </c>
      <c r="N26" s="60">
        <f>VLOOKUP($A26,'Return Data'!$B$7:$R$2292,17,0)</f>
        <v>3.8466</v>
      </c>
      <c r="O26" s="61">
        <f t="shared" si="5"/>
        <v>7</v>
      </c>
      <c r="P26" s="60">
        <f>VLOOKUP($A26,'Return Data'!$B$7:$R$2292,14,0)</f>
        <v>5.593</v>
      </c>
      <c r="Q26" s="61">
        <f t="shared" si="8"/>
        <v>8</v>
      </c>
      <c r="R26" s="60">
        <f>VLOOKUP($A26,'Return Data'!$B$7:$R$2292,16,0)</f>
        <v>7.6475</v>
      </c>
      <c r="S26" s="62">
        <f t="shared" si="7"/>
        <v>4</v>
      </c>
    </row>
    <row r="27" spans="1:19" x14ac:dyDescent="0.3">
      <c r="A27" s="77" t="s">
        <v>1940</v>
      </c>
      <c r="B27" s="59">
        <f>VLOOKUP($A27,'Return Data'!$B$7:$R$2292,3,0)</f>
        <v>44881</v>
      </c>
      <c r="C27" s="60">
        <f>VLOOKUP($A27,'Return Data'!$B$7:$R$2292,4,0)</f>
        <v>37.384</v>
      </c>
      <c r="D27" s="60">
        <f>VLOOKUP($A27,'Return Data'!$B$7:$R$2292,9,0)</f>
        <v>8.4098000000000006</v>
      </c>
      <c r="E27" s="61">
        <f t="shared" si="0"/>
        <v>22</v>
      </c>
      <c r="F27" s="60">
        <f>VLOOKUP($A27,'Return Data'!$B$7:$R$2292,10,0)</f>
        <v>4.6783000000000001</v>
      </c>
      <c r="G27" s="61">
        <f t="shared" si="1"/>
        <v>11</v>
      </c>
      <c r="H27" s="60">
        <f>VLOOKUP($A27,'Return Data'!$B$7:$R$2292,11,0)</f>
        <v>4.9499000000000004</v>
      </c>
      <c r="I27" s="61">
        <f t="shared" si="2"/>
        <v>13</v>
      </c>
      <c r="J27" s="60">
        <f>VLOOKUP($A27,'Return Data'!$B$7:$R$2292,12,0)</f>
        <v>2.9565000000000001</v>
      </c>
      <c r="K27" s="61">
        <f t="shared" si="3"/>
        <v>9</v>
      </c>
      <c r="L27" s="60">
        <f>VLOOKUP($A27,'Return Data'!$B$7:$R$2292,13,0)</f>
        <v>2.8668999999999998</v>
      </c>
      <c r="M27" s="61">
        <f t="shared" si="4"/>
        <v>11</v>
      </c>
      <c r="N27" s="60">
        <f>VLOOKUP($A27,'Return Data'!$B$7:$R$2292,17,0)</f>
        <v>3.069</v>
      </c>
      <c r="O27" s="61">
        <f t="shared" si="5"/>
        <v>15</v>
      </c>
      <c r="P27" s="60">
        <f>VLOOKUP($A27,'Return Data'!$B$7:$R$2292,14,0)</f>
        <v>4.3128000000000002</v>
      </c>
      <c r="Q27" s="61">
        <f t="shared" si="8"/>
        <v>22</v>
      </c>
      <c r="R27" s="60">
        <f>VLOOKUP($A27,'Return Data'!$B$7:$R$2292,16,0)</f>
        <v>6.8807999999999998</v>
      </c>
      <c r="S27" s="62">
        <f t="shared" si="7"/>
        <v>16</v>
      </c>
    </row>
    <row r="28" spans="1:19" x14ac:dyDescent="0.3">
      <c r="A28" s="77" t="s">
        <v>1341</v>
      </c>
      <c r="B28" s="59">
        <f>VLOOKUP($A28,'Return Data'!$B$7:$R$2292,3,0)</f>
        <v>44881</v>
      </c>
      <c r="C28" s="60">
        <f>VLOOKUP($A28,'Return Data'!$B$7:$R$2292,4,0)</f>
        <v>26.5212</v>
      </c>
      <c r="D28" s="60">
        <f>VLOOKUP($A28,'Return Data'!$B$7:$R$2292,9,0)</f>
        <v>10.4277</v>
      </c>
      <c r="E28" s="61">
        <f t="shared" si="0"/>
        <v>8</v>
      </c>
      <c r="F28" s="60">
        <f>VLOOKUP($A28,'Return Data'!$B$7:$R$2292,10,0)</f>
        <v>4.9345999999999997</v>
      </c>
      <c r="G28" s="61">
        <f t="shared" si="1"/>
        <v>7</v>
      </c>
      <c r="H28" s="60">
        <f>VLOOKUP($A28,'Return Data'!$B$7:$R$2292,11,0)</f>
        <v>5.0354999999999999</v>
      </c>
      <c r="I28" s="61">
        <f t="shared" si="2"/>
        <v>12</v>
      </c>
      <c r="J28" s="60">
        <f>VLOOKUP($A28,'Return Data'!$B$7:$R$2292,12,0)</f>
        <v>2.944</v>
      </c>
      <c r="K28" s="61">
        <f t="shared" si="3"/>
        <v>10</v>
      </c>
      <c r="L28" s="60">
        <f>VLOOKUP($A28,'Return Data'!$B$7:$R$2292,13,0)</f>
        <v>2.9418000000000002</v>
      </c>
      <c r="M28" s="61">
        <f t="shared" si="4"/>
        <v>9</v>
      </c>
      <c r="N28" s="60">
        <f>VLOOKUP($A28,'Return Data'!$B$7:$R$2292,17,0)</f>
        <v>3.1617000000000002</v>
      </c>
      <c r="O28" s="61">
        <f t="shared" si="5"/>
        <v>13</v>
      </c>
      <c r="P28" s="60">
        <f>VLOOKUP($A28,'Return Data'!$B$7:$R$2292,14,0)</f>
        <v>5.2538</v>
      </c>
      <c r="Q28" s="61">
        <f t="shared" si="8"/>
        <v>11</v>
      </c>
      <c r="R28" s="60">
        <f>VLOOKUP($A28,'Return Data'!$B$7:$R$2292,16,0)</f>
        <v>6.5734000000000004</v>
      </c>
      <c r="S28" s="62">
        <f t="shared" si="7"/>
        <v>19</v>
      </c>
    </row>
    <row r="29" spans="1:19" x14ac:dyDescent="0.3">
      <c r="A29" s="77" t="s">
        <v>1918</v>
      </c>
      <c r="B29" s="59">
        <f>VLOOKUP($A29,'Return Data'!$B$7:$R$2292,3,0)</f>
        <v>44881</v>
      </c>
      <c r="C29" s="60">
        <f>VLOOKUP($A29,'Return Data'!$B$7:$R$2292,4,0)</f>
        <v>36.528399999999998</v>
      </c>
      <c r="D29" s="60">
        <f>VLOOKUP($A29,'Return Data'!$B$7:$R$2292,9,0)</f>
        <v>8.8635999999999999</v>
      </c>
      <c r="E29" s="61">
        <f t="shared" si="0"/>
        <v>17</v>
      </c>
      <c r="F29" s="60">
        <f>VLOOKUP($A29,'Return Data'!$B$7:$R$2292,10,0)</f>
        <v>5.0509000000000004</v>
      </c>
      <c r="G29" s="61">
        <f t="shared" si="1"/>
        <v>6</v>
      </c>
      <c r="H29" s="60">
        <f>VLOOKUP($A29,'Return Data'!$B$7:$R$2292,11,0)</f>
        <v>4.8239000000000001</v>
      </c>
      <c r="I29" s="61">
        <f t="shared" si="2"/>
        <v>14</v>
      </c>
      <c r="J29" s="60">
        <f>VLOOKUP($A29,'Return Data'!$B$7:$R$2292,12,0)</f>
        <v>3.0211999999999999</v>
      </c>
      <c r="K29" s="61">
        <f t="shared" si="3"/>
        <v>8</v>
      </c>
      <c r="L29" s="60">
        <f>VLOOKUP($A29,'Return Data'!$B$7:$R$2292,13,0)</f>
        <v>3.3361999999999998</v>
      </c>
      <c r="M29" s="61">
        <f t="shared" si="4"/>
        <v>6</v>
      </c>
      <c r="N29" s="60">
        <f>VLOOKUP($A29,'Return Data'!$B$7:$R$2292,17,0)</f>
        <v>3.3248000000000002</v>
      </c>
      <c r="O29" s="61">
        <f t="shared" si="5"/>
        <v>10</v>
      </c>
      <c r="P29" s="60">
        <f>VLOOKUP($A29,'Return Data'!$B$7:$R$2292,14,0)</f>
        <v>5.4960000000000004</v>
      </c>
      <c r="Q29" s="61">
        <f t="shared" si="8"/>
        <v>9</v>
      </c>
      <c r="R29" s="60">
        <f>VLOOKUP($A29,'Return Data'!$B$7:$R$2292,16,0)</f>
        <v>6.8514999999999997</v>
      </c>
      <c r="S29" s="62">
        <f t="shared" si="7"/>
        <v>17</v>
      </c>
    </row>
    <row r="30" spans="1:19" x14ac:dyDescent="0.3">
      <c r="A30" s="77" t="s">
        <v>1344</v>
      </c>
      <c r="B30" s="59">
        <f>VLOOKUP($A30,'Return Data'!$B$7:$R$2292,3,0)</f>
        <v>44881</v>
      </c>
      <c r="C30" s="60">
        <f>VLOOKUP($A30,'Return Data'!$B$7:$R$2292,4,0)</f>
        <v>39.833300000000001</v>
      </c>
      <c r="D30" s="60">
        <f>VLOOKUP($A30,'Return Data'!$B$7:$R$2292,9,0)</f>
        <v>9.4769000000000005</v>
      </c>
      <c r="E30" s="61">
        <f t="shared" si="0"/>
        <v>14</v>
      </c>
      <c r="F30" s="60">
        <f>VLOOKUP($A30,'Return Data'!$B$7:$R$2292,10,0)</f>
        <v>3.4238</v>
      </c>
      <c r="G30" s="61">
        <f t="shared" si="1"/>
        <v>22</v>
      </c>
      <c r="H30" s="60">
        <f>VLOOKUP($A30,'Return Data'!$B$7:$R$2292,11,0)</f>
        <v>4.4146000000000001</v>
      </c>
      <c r="I30" s="61">
        <f t="shared" si="2"/>
        <v>20</v>
      </c>
      <c r="J30" s="60">
        <f>VLOOKUP($A30,'Return Data'!$B$7:$R$2292,12,0)</f>
        <v>2.4159000000000002</v>
      </c>
      <c r="K30" s="61">
        <f t="shared" si="3"/>
        <v>16</v>
      </c>
      <c r="L30" s="60">
        <f>VLOOKUP($A30,'Return Data'!$B$7:$R$2292,13,0)</f>
        <v>2.5019999999999998</v>
      </c>
      <c r="M30" s="61">
        <f t="shared" si="4"/>
        <v>17</v>
      </c>
      <c r="N30" s="60">
        <f>VLOOKUP($A30,'Return Data'!$B$7:$R$2292,17,0)</f>
        <v>2.7258</v>
      </c>
      <c r="O30" s="61">
        <f t="shared" si="5"/>
        <v>21</v>
      </c>
      <c r="P30" s="60">
        <f>VLOOKUP($A30,'Return Data'!$B$7:$R$2292,14,0)</f>
        <v>4.9771999999999998</v>
      </c>
      <c r="Q30" s="61">
        <f t="shared" si="8"/>
        <v>15</v>
      </c>
      <c r="R30" s="60">
        <f>VLOOKUP($A30,'Return Data'!$B$7:$R$2292,16,0)</f>
        <v>7.05</v>
      </c>
      <c r="S30" s="62">
        <f t="shared" si="7"/>
        <v>14</v>
      </c>
    </row>
    <row r="31" spans="1:19" x14ac:dyDescent="0.3">
      <c r="A31" s="77" t="s">
        <v>1347</v>
      </c>
      <c r="B31" s="59">
        <f>VLOOKUP($A31,'Return Data'!$B$7:$R$2292,3,0)</f>
        <v>44881</v>
      </c>
      <c r="C31" s="60">
        <f>VLOOKUP($A31,'Return Data'!$B$7:$R$2292,4,0)</f>
        <v>26.139299999999999</v>
      </c>
      <c r="D31" s="60">
        <f>VLOOKUP($A31,'Return Data'!$B$7:$R$2292,9,0)</f>
        <v>8.1242999999999999</v>
      </c>
      <c r="E31" s="61">
        <f t="shared" si="0"/>
        <v>24</v>
      </c>
      <c r="F31" s="60">
        <f>VLOOKUP($A31,'Return Data'!$B$7:$R$2292,10,0)</f>
        <v>5.5265000000000004</v>
      </c>
      <c r="G31" s="61">
        <f t="shared" si="1"/>
        <v>3</v>
      </c>
      <c r="H31" s="60">
        <f>VLOOKUP($A31,'Return Data'!$B$7:$R$2292,11,0)</f>
        <v>5.3243999999999998</v>
      </c>
      <c r="I31" s="61">
        <f t="shared" si="2"/>
        <v>8</v>
      </c>
      <c r="J31" s="60">
        <f>VLOOKUP($A31,'Return Data'!$B$7:$R$2292,12,0)</f>
        <v>3.4529999999999998</v>
      </c>
      <c r="K31" s="61">
        <f t="shared" si="3"/>
        <v>5</v>
      </c>
      <c r="L31" s="60">
        <f>VLOOKUP($A31,'Return Data'!$B$7:$R$2292,13,0)</f>
        <v>3.2532999999999999</v>
      </c>
      <c r="M31" s="61">
        <f t="shared" si="4"/>
        <v>7</v>
      </c>
      <c r="N31" s="60">
        <f>VLOOKUP($A31,'Return Data'!$B$7:$R$2292,17,0)</f>
        <v>6.0185000000000004</v>
      </c>
      <c r="O31" s="61">
        <f t="shared" si="5"/>
        <v>4</v>
      </c>
      <c r="P31" s="60">
        <f>VLOOKUP($A31,'Return Data'!$B$7:$R$2292,14,0)</f>
        <v>7.4359000000000002</v>
      </c>
      <c r="Q31" s="61">
        <f t="shared" si="8"/>
        <v>3</v>
      </c>
      <c r="R31" s="60">
        <f>VLOOKUP($A31,'Return Data'!$B$7:$R$2292,16,0)</f>
        <v>6.5377000000000001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13.109404166666669</v>
      </c>
      <c r="E33" s="83"/>
      <c r="F33" s="84">
        <f>AVERAGE(F8:F31)</f>
        <v>5.4316458333333335</v>
      </c>
      <c r="G33" s="83"/>
      <c r="H33" s="84">
        <f>AVERAGE(H8:H31)</f>
        <v>5.5771625</v>
      </c>
      <c r="I33" s="83"/>
      <c r="J33" s="84">
        <f>AVERAGE(J8:J31)</f>
        <v>4.2625750000000009</v>
      </c>
      <c r="K33" s="83"/>
      <c r="L33" s="84">
        <f>AVERAGE(L8:L31)</f>
        <v>4.0027041666666658</v>
      </c>
      <c r="M33" s="83"/>
      <c r="N33" s="84">
        <f>AVERAGE(N8:N31)</f>
        <v>4.3472125000000004</v>
      </c>
      <c r="O33" s="83"/>
      <c r="P33" s="84">
        <f>AVERAGE(P8:P31)</f>
        <v>5.5612260869565215</v>
      </c>
      <c r="Q33" s="83"/>
      <c r="R33" s="84">
        <f>AVERAGE(R8:R31)</f>
        <v>7.0063166666666659</v>
      </c>
      <c r="S33" s="85"/>
    </row>
    <row r="34" spans="1:19" x14ac:dyDescent="0.3">
      <c r="A34" s="82" t="s">
        <v>28</v>
      </c>
      <c r="B34" s="83"/>
      <c r="C34" s="83"/>
      <c r="D34" s="84">
        <f>MIN(D8:D31)</f>
        <v>8.1242999999999999</v>
      </c>
      <c r="E34" s="83"/>
      <c r="F34" s="84">
        <f>MIN(F8:F31)</f>
        <v>1.4998</v>
      </c>
      <c r="G34" s="83"/>
      <c r="H34" s="84">
        <f>MIN(H8:H31)</f>
        <v>3.6854</v>
      </c>
      <c r="I34" s="83"/>
      <c r="J34" s="84">
        <f>MIN(J8:J31)</f>
        <v>1.4752000000000001</v>
      </c>
      <c r="K34" s="83"/>
      <c r="L34" s="84">
        <f>MIN(L8:L31)</f>
        <v>1.6099000000000001</v>
      </c>
      <c r="M34" s="83"/>
      <c r="N34" s="84">
        <f>MIN(N8:N31)</f>
        <v>2.1282999999999999</v>
      </c>
      <c r="O34" s="83"/>
      <c r="P34" s="84">
        <f>MIN(P8:P31)</f>
        <v>3.6448999999999998</v>
      </c>
      <c r="Q34" s="83"/>
      <c r="R34" s="84">
        <f>MIN(R8:R31)</f>
        <v>5.3124000000000002</v>
      </c>
      <c r="S34" s="85"/>
    </row>
    <row r="35" spans="1:19" ht="15" thickBot="1" x14ac:dyDescent="0.35">
      <c r="A35" s="86" t="s">
        <v>29</v>
      </c>
      <c r="B35" s="87"/>
      <c r="C35" s="87"/>
      <c r="D35" s="88">
        <f>MAX(D8:D31)</f>
        <v>88.723299999999995</v>
      </c>
      <c r="E35" s="87"/>
      <c r="F35" s="88">
        <f>MAX(F8:F31)</f>
        <v>31.344200000000001</v>
      </c>
      <c r="G35" s="87"/>
      <c r="H35" s="88">
        <f>MAX(H8:H31)</f>
        <v>18.736799999999999</v>
      </c>
      <c r="I35" s="87"/>
      <c r="J35" s="88">
        <f>MAX(J8:J31)</f>
        <v>34.239199999999997</v>
      </c>
      <c r="K35" s="87"/>
      <c r="L35" s="88">
        <f>MAX(L8:L31)</f>
        <v>26.489000000000001</v>
      </c>
      <c r="M35" s="87"/>
      <c r="N35" s="88">
        <f>MAX(N8:N31)</f>
        <v>14.2057</v>
      </c>
      <c r="O35" s="87"/>
      <c r="P35" s="88">
        <f>MAX(P8:P31)</f>
        <v>9.0440000000000005</v>
      </c>
      <c r="Q35" s="87"/>
      <c r="R35" s="88">
        <f>MAX(R8:R31)</f>
        <v>8.0744000000000007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44881</v>
      </c>
      <c r="C8" s="60">
        <f>VLOOKUP($A8,'Return Data'!$B$7:$R$2292,4,0)</f>
        <v>33.361899999999999</v>
      </c>
      <c r="D8" s="60">
        <f>VLOOKUP($A8,'Return Data'!$B$7:$R$2292,9,0)</f>
        <v>12.3399</v>
      </c>
      <c r="E8" s="61">
        <f>RANK(D8,D$8:D$42,0)</f>
        <v>23</v>
      </c>
      <c r="F8" s="60">
        <f>VLOOKUP($A8,'Return Data'!$B$7:$R$2292,10,0)</f>
        <v>7.0979000000000001</v>
      </c>
      <c r="G8" s="61">
        <f>RANK(F8,F$8:F$42,0)</f>
        <v>9</v>
      </c>
      <c r="H8" s="60">
        <f>VLOOKUP($A8,'Return Data'!$B$7:$R$2292,11,0)</f>
        <v>38.5321</v>
      </c>
      <c r="I8" s="61">
        <f>RANK(H8,H$8:H$42,0)</f>
        <v>1</v>
      </c>
      <c r="J8" s="60">
        <f>VLOOKUP($A8,'Return Data'!$B$7:$R$2292,12,0)</f>
        <v>26.649899999999999</v>
      </c>
      <c r="K8" s="61">
        <f>RANK(J8,J$8:J$42,0)</f>
        <v>1</v>
      </c>
      <c r="L8" s="60">
        <f>VLOOKUP($A8,'Return Data'!$B$7:$R$2292,13,0)</f>
        <v>25.3203</v>
      </c>
      <c r="M8" s="61">
        <f>RANK(L8,L$8:L$42,0)</f>
        <v>1</v>
      </c>
      <c r="N8" s="60">
        <f>VLOOKUP($A8,'Return Data'!$B$7:$R$2292,17,0)</f>
        <v>17.846399999999999</v>
      </c>
      <c r="O8" s="61">
        <f>RANK(N8,N$8:N$42,0)</f>
        <v>1</v>
      </c>
      <c r="P8" s="60">
        <f>VLOOKUP($A8,'Return Data'!$B$7:$R$2292,14,0)</f>
        <v>11.291</v>
      </c>
      <c r="Q8" s="61">
        <f>RANK(P8,P$8:P$42,0)</f>
        <v>1</v>
      </c>
      <c r="R8" s="60">
        <f>VLOOKUP($A8,'Return Data'!$B$7:$R$2292,16,0)</f>
        <v>9.6259999999999994</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44881</v>
      </c>
      <c r="C10" s="60">
        <f>VLOOKUP($A10,'Return Data'!$B$7:$R$2292,4,0)</f>
        <v>24.608799999999999</v>
      </c>
      <c r="D10" s="60">
        <f>VLOOKUP($A10,'Return Data'!$B$7:$R$2292,9,0)</f>
        <v>12.288399999999999</v>
      </c>
      <c r="E10" s="61">
        <f t="shared" ref="E10:E42" si="1">RANK(D10,D$8:D$42,0)</f>
        <v>24</v>
      </c>
      <c r="F10" s="60">
        <f>VLOOKUP($A10,'Return Data'!$B$7:$R$2292,10,0)</f>
        <v>5.8643000000000001</v>
      </c>
      <c r="G10" s="61">
        <f t="shared" ref="G10:G42" si="2">RANK(F10,F$8:F$42,0)</f>
        <v>15</v>
      </c>
      <c r="H10" s="60">
        <f>VLOOKUP($A10,'Return Data'!$B$7:$R$2292,11,0)</f>
        <v>6.9499000000000004</v>
      </c>
      <c r="I10" s="61">
        <f t="shared" ref="I10" si="3">RANK(H10,H$8:H$42,0)</f>
        <v>12</v>
      </c>
      <c r="J10" s="60">
        <f>VLOOKUP($A10,'Return Data'!$B$7:$R$2292,12,0)</f>
        <v>4.2</v>
      </c>
      <c r="K10" s="61">
        <f t="shared" ref="K10" si="4">RANK(J10,J$8:J$42,0)</f>
        <v>6</v>
      </c>
      <c r="L10" s="60">
        <f>VLOOKUP($A10,'Return Data'!$B$7:$R$2292,13,0)</f>
        <v>4.3418000000000001</v>
      </c>
      <c r="M10" s="61">
        <f t="shared" ref="M10" si="5">RANK(L10,L$8:L$42,0)</f>
        <v>4</v>
      </c>
      <c r="N10" s="60">
        <f>VLOOKUP($A10,'Return Data'!$B$7:$R$2292,17,0)</f>
        <v>5.4919000000000002</v>
      </c>
      <c r="O10" s="61">
        <f t="shared" ref="O10" si="6">RANK(N10,N$8:N$42,0)</f>
        <v>5</v>
      </c>
      <c r="P10" s="60">
        <f>VLOOKUP($A10,'Return Data'!$B$7:$R$2292,14,0)</f>
        <v>7.3280000000000003</v>
      </c>
      <c r="Q10" s="61">
        <f t="shared" ref="Q10" si="7">RANK(P10,P$8:P$42,0)</f>
        <v>3</v>
      </c>
      <c r="R10" s="60">
        <f>VLOOKUP($A10,'Return Data'!$B$7:$R$2292,16,0)</f>
        <v>8.6480999999999995</v>
      </c>
      <c r="S10" s="62">
        <f t="shared" si="0"/>
        <v>4</v>
      </c>
    </row>
    <row r="11" spans="1:19" x14ac:dyDescent="0.3">
      <c r="A11" s="77" t="s">
        <v>1975</v>
      </c>
      <c r="B11" s="59">
        <f>VLOOKUP($A11,'Return Data'!$B$7:$R$2292,3,0)</f>
        <v>44881</v>
      </c>
      <c r="C11" s="60">
        <f>VLOOKUP($A11,'Return Data'!$B$7:$R$2292,4,0)</f>
        <v>16.557700000000001</v>
      </c>
      <c r="D11" s="60">
        <f>VLOOKUP($A11,'Return Data'!$B$7:$R$2292,9,0)</f>
        <v>12.087899999999999</v>
      </c>
      <c r="E11" s="61">
        <f t="shared" si="1"/>
        <v>25</v>
      </c>
      <c r="F11" s="60">
        <f>VLOOKUP($A11,'Return Data'!$B$7:$R$2292,10,0)</f>
        <v>6.1887999999999996</v>
      </c>
      <c r="G11" s="61">
        <f t="shared" si="2"/>
        <v>13</v>
      </c>
      <c r="H11" s="60">
        <f>VLOOKUP($A11,'Return Data'!$B$7:$R$2292,11,0)</f>
        <v>6.7920999999999996</v>
      </c>
      <c r="I11" s="61">
        <f t="shared" ref="I11:I42" si="8">RANK(H11,H$8:H$42,0)</f>
        <v>14</v>
      </c>
      <c r="J11" s="60">
        <f>VLOOKUP($A11,'Return Data'!$B$7:$R$2292,12,0)</f>
        <v>2.5878000000000001</v>
      </c>
      <c r="K11" s="61">
        <f t="shared" ref="K11:K42" si="9">RANK(J11,J$8:J$42,0)</f>
        <v>17</v>
      </c>
      <c r="L11" s="60">
        <f>VLOOKUP($A11,'Return Data'!$B$7:$R$2292,13,0)</f>
        <v>2.7808999999999999</v>
      </c>
      <c r="M11" s="61">
        <f t="shared" ref="M11:M42" si="10">RANK(L11,L$8:L$42,0)</f>
        <v>13</v>
      </c>
      <c r="N11" s="60">
        <f>VLOOKUP($A11,'Return Data'!$B$7:$R$2292,17,0)</f>
        <v>3.0112999999999999</v>
      </c>
      <c r="O11" s="61">
        <f t="shared" ref="O11:O42" si="11">RANK(N11,N$8:N$42,0)</f>
        <v>17</v>
      </c>
      <c r="P11" s="60">
        <f>VLOOKUP($A11,'Return Data'!$B$7:$R$2292,14,0)</f>
        <v>4.5688000000000004</v>
      </c>
      <c r="Q11" s="61">
        <f t="shared" ref="Q11:Q42" si="12">RANK(P11,P$8:P$42,0)</f>
        <v>23</v>
      </c>
      <c r="R11" s="60">
        <f>VLOOKUP($A11,'Return Data'!$B$7:$R$2292,16,0)</f>
        <v>5.9549000000000003</v>
      </c>
      <c r="S11" s="62">
        <f t="shared" ref="S11:S42" si="13">RANK(R11,R$8:R$42,0)</f>
        <v>25</v>
      </c>
    </row>
    <row r="12" spans="1:19" x14ac:dyDescent="0.3">
      <c r="A12" s="77" t="s">
        <v>1014</v>
      </c>
      <c r="B12" s="59">
        <f>VLOOKUP($A12,'Return Data'!$B$7:$R$2292,3,0)</f>
        <v>44881</v>
      </c>
      <c r="C12" s="60">
        <f>VLOOKUP($A12,'Return Data'!$B$7:$R$2292,4,0)</f>
        <v>70.656599999999997</v>
      </c>
      <c r="D12" s="60">
        <f>VLOOKUP($A12,'Return Data'!$B$7:$R$2292,9,0)</f>
        <v>15.164099999999999</v>
      </c>
      <c r="E12" s="61">
        <f t="shared" si="1"/>
        <v>12</v>
      </c>
      <c r="F12" s="60">
        <f>VLOOKUP($A12,'Return Data'!$B$7:$R$2292,10,0)</f>
        <v>5.1192000000000002</v>
      </c>
      <c r="G12" s="61">
        <f t="shared" si="2"/>
        <v>19</v>
      </c>
      <c r="H12" s="60">
        <f>VLOOKUP($A12,'Return Data'!$B$7:$R$2292,11,0)</f>
        <v>6.3056999999999999</v>
      </c>
      <c r="I12" s="61">
        <f t="shared" si="8"/>
        <v>19</v>
      </c>
      <c r="J12" s="60">
        <f>VLOOKUP($A12,'Return Data'!$B$7:$R$2292,12,0)</f>
        <v>2.8978000000000002</v>
      </c>
      <c r="K12" s="61">
        <f t="shared" si="9"/>
        <v>12</v>
      </c>
      <c r="L12" s="60">
        <f>VLOOKUP($A12,'Return Data'!$B$7:$R$2292,13,0)</f>
        <v>2.9348999999999998</v>
      </c>
      <c r="M12" s="61">
        <f t="shared" si="10"/>
        <v>12</v>
      </c>
      <c r="N12" s="60">
        <f>VLOOKUP($A12,'Return Data'!$B$7:$R$2292,17,0)</f>
        <v>3.7166999999999999</v>
      </c>
      <c r="O12" s="61">
        <f t="shared" si="11"/>
        <v>14</v>
      </c>
      <c r="P12" s="60">
        <f>VLOOKUP($A12,'Return Data'!$B$7:$R$2292,14,0)</f>
        <v>5.6550000000000002</v>
      </c>
      <c r="Q12" s="61">
        <f t="shared" si="12"/>
        <v>15</v>
      </c>
      <c r="R12" s="60">
        <f>VLOOKUP($A12,'Return Data'!$B$7:$R$2292,16,0)</f>
        <v>6.9008000000000003</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44881</v>
      </c>
      <c r="C14" s="60">
        <f>VLOOKUP($A14,'Return Data'!$B$7:$R$2292,4,0)</f>
        <v>49.438600000000001</v>
      </c>
      <c r="D14" s="60">
        <f>VLOOKUP($A14,'Return Data'!$B$7:$R$2292,9,0)</f>
        <v>13.57</v>
      </c>
      <c r="E14" s="61">
        <f t="shared" si="1"/>
        <v>19</v>
      </c>
      <c r="F14" s="60">
        <f>VLOOKUP($A14,'Return Data'!$B$7:$R$2292,10,0)</f>
        <v>5.4962999999999997</v>
      </c>
      <c r="G14" s="61">
        <f t="shared" si="2"/>
        <v>16</v>
      </c>
      <c r="H14" s="60">
        <f>VLOOKUP($A14,'Return Data'!$B$7:$R$2292,11,0)</f>
        <v>6.8072999999999997</v>
      </c>
      <c r="I14" s="61">
        <f t="shared" si="8"/>
        <v>13</v>
      </c>
      <c r="J14" s="60">
        <f>VLOOKUP($A14,'Return Data'!$B$7:$R$2292,12,0)</f>
        <v>2.9339</v>
      </c>
      <c r="K14" s="61">
        <f t="shared" si="9"/>
        <v>11</v>
      </c>
      <c r="L14" s="60">
        <f>VLOOKUP($A14,'Return Data'!$B$7:$R$2292,13,0)</f>
        <v>3.3098000000000001</v>
      </c>
      <c r="M14" s="61">
        <f t="shared" si="10"/>
        <v>8</v>
      </c>
      <c r="N14" s="60">
        <f>VLOOKUP($A14,'Return Data'!$B$7:$R$2292,17,0)</f>
        <v>4.9154999999999998</v>
      </c>
      <c r="O14" s="61">
        <f t="shared" si="11"/>
        <v>9</v>
      </c>
      <c r="P14" s="60">
        <f>VLOOKUP($A14,'Return Data'!$B$7:$R$2292,14,0)</f>
        <v>6.8372000000000002</v>
      </c>
      <c r="Q14" s="61">
        <f t="shared" si="12"/>
        <v>7</v>
      </c>
      <c r="R14" s="60">
        <f>VLOOKUP($A14,'Return Data'!$B$7:$R$2292,16,0)</f>
        <v>8.2075999999999993</v>
      </c>
      <c r="S14" s="62">
        <f t="shared" si="13"/>
        <v>7</v>
      </c>
    </row>
    <row r="15" spans="1:19" x14ac:dyDescent="0.3">
      <c r="A15" s="77" t="s">
        <v>1023</v>
      </c>
      <c r="B15" s="59">
        <f>VLOOKUP($A15,'Return Data'!$B$7:$R$2292,3,0)</f>
        <v>44881</v>
      </c>
      <c r="C15" s="60">
        <f>VLOOKUP($A15,'Return Data'!$B$7:$R$2292,4,0)</f>
        <v>39.641100000000002</v>
      </c>
      <c r="D15" s="60">
        <f>VLOOKUP($A15,'Return Data'!$B$7:$R$2292,9,0)</f>
        <v>11.715999999999999</v>
      </c>
      <c r="E15" s="61">
        <f t="shared" si="1"/>
        <v>26</v>
      </c>
      <c r="F15" s="60">
        <f>VLOOKUP($A15,'Return Data'!$B$7:$R$2292,10,0)</f>
        <v>6.2411000000000003</v>
      </c>
      <c r="G15" s="61">
        <f t="shared" si="2"/>
        <v>12</v>
      </c>
      <c r="H15" s="60">
        <f>VLOOKUP($A15,'Return Data'!$B$7:$R$2292,11,0)</f>
        <v>7.8385999999999996</v>
      </c>
      <c r="I15" s="61">
        <f t="shared" si="8"/>
        <v>5</v>
      </c>
      <c r="J15" s="60">
        <f>VLOOKUP($A15,'Return Data'!$B$7:$R$2292,12,0)</f>
        <v>4.7683999999999997</v>
      </c>
      <c r="K15" s="61">
        <f t="shared" si="9"/>
        <v>4</v>
      </c>
      <c r="L15" s="60">
        <f>VLOOKUP($A15,'Return Data'!$B$7:$R$2292,13,0)</f>
        <v>4.4420999999999999</v>
      </c>
      <c r="M15" s="61">
        <f t="shared" si="10"/>
        <v>3</v>
      </c>
      <c r="N15" s="60">
        <f>VLOOKUP($A15,'Return Data'!$B$7:$R$2292,17,0)</f>
        <v>5.5891000000000002</v>
      </c>
      <c r="O15" s="61">
        <f t="shared" si="11"/>
        <v>4</v>
      </c>
      <c r="P15" s="60">
        <f>VLOOKUP($A15,'Return Data'!$B$7:$R$2292,14,0)</f>
        <v>7.6074000000000002</v>
      </c>
      <c r="Q15" s="61">
        <f t="shared" si="12"/>
        <v>2</v>
      </c>
      <c r="R15" s="60">
        <f>VLOOKUP($A15,'Return Data'!$B$7:$R$2292,16,0)</f>
        <v>8.5701000000000001</v>
      </c>
      <c r="S15" s="62">
        <f t="shared" si="13"/>
        <v>5</v>
      </c>
    </row>
    <row r="16" spans="1:19" x14ac:dyDescent="0.3">
      <c r="A16" s="77" t="s">
        <v>1024</v>
      </c>
      <c r="B16" s="59">
        <f>VLOOKUP($A16,'Return Data'!$B$7:$R$2292,3,0)</f>
        <v>44881</v>
      </c>
      <c r="C16" s="60">
        <f>VLOOKUP($A16,'Return Data'!$B$7:$R$2292,4,0)</f>
        <v>40.714700000000001</v>
      </c>
      <c r="D16" s="60">
        <f>VLOOKUP($A16,'Return Data'!$B$7:$R$2292,9,0)</f>
        <v>16.0092</v>
      </c>
      <c r="E16" s="61">
        <f t="shared" si="1"/>
        <v>9</v>
      </c>
      <c r="F16" s="60">
        <f>VLOOKUP($A16,'Return Data'!$B$7:$R$2292,10,0)</f>
        <v>3.4897</v>
      </c>
      <c r="G16" s="61">
        <f t="shared" si="2"/>
        <v>27</v>
      </c>
      <c r="H16" s="60">
        <f>VLOOKUP($A16,'Return Data'!$B$7:$R$2292,11,0)</f>
        <v>5.7633000000000001</v>
      </c>
      <c r="I16" s="61">
        <f t="shared" si="8"/>
        <v>22</v>
      </c>
      <c r="J16" s="60">
        <f>VLOOKUP($A16,'Return Data'!$B$7:$R$2292,12,0)</f>
        <v>1.0578000000000001</v>
      </c>
      <c r="K16" s="61">
        <f t="shared" si="9"/>
        <v>23</v>
      </c>
      <c r="L16" s="60">
        <f>VLOOKUP($A16,'Return Data'!$B$7:$R$2292,13,0)</f>
        <v>1.6391</v>
      </c>
      <c r="M16" s="61">
        <f t="shared" si="10"/>
        <v>22</v>
      </c>
      <c r="N16" s="60">
        <f>VLOOKUP($A16,'Return Data'!$B$7:$R$2292,17,0)</f>
        <v>2.7545000000000002</v>
      </c>
      <c r="O16" s="61">
        <f t="shared" si="11"/>
        <v>20</v>
      </c>
      <c r="P16" s="60">
        <f>VLOOKUP($A16,'Return Data'!$B$7:$R$2292,14,0)</f>
        <v>5.3673999999999999</v>
      </c>
      <c r="Q16" s="61">
        <f t="shared" si="12"/>
        <v>17</v>
      </c>
      <c r="R16" s="60">
        <f>VLOOKUP($A16,'Return Data'!$B$7:$R$2292,16,0)</f>
        <v>7.6418999999999997</v>
      </c>
      <c r="S16" s="62">
        <f t="shared" si="13"/>
        <v>17</v>
      </c>
    </row>
    <row r="17" spans="1:19" x14ac:dyDescent="0.3">
      <c r="A17" s="77" t="s">
        <v>1029</v>
      </c>
      <c r="B17" s="59">
        <f>VLOOKUP($A17,'Return Data'!$B$7:$R$2292,3,0)</f>
        <v>44881</v>
      </c>
      <c r="C17" s="60">
        <f>VLOOKUP($A17,'Return Data'!$B$7:$R$2292,4,0)</f>
        <v>20.2056</v>
      </c>
      <c r="D17" s="60">
        <f>VLOOKUP($A17,'Return Data'!$B$7:$R$2292,9,0)</f>
        <v>13.054600000000001</v>
      </c>
      <c r="E17" s="61">
        <f t="shared" si="1"/>
        <v>22</v>
      </c>
      <c r="F17" s="60">
        <f>VLOOKUP($A17,'Return Data'!$B$7:$R$2292,10,0)</f>
        <v>4.7573999999999996</v>
      </c>
      <c r="G17" s="61">
        <f t="shared" si="2"/>
        <v>22</v>
      </c>
      <c r="H17" s="60">
        <f>VLOOKUP($A17,'Return Data'!$B$7:$R$2292,11,0)</f>
        <v>6.6870000000000003</v>
      </c>
      <c r="I17" s="61">
        <f t="shared" si="8"/>
        <v>15</v>
      </c>
      <c r="J17" s="60">
        <f>VLOOKUP($A17,'Return Data'!$B$7:$R$2292,12,0)</f>
        <v>3.3403</v>
      </c>
      <c r="K17" s="61">
        <f t="shared" si="9"/>
        <v>9</v>
      </c>
      <c r="L17" s="60">
        <f>VLOOKUP($A17,'Return Data'!$B$7:$R$2292,13,0)</f>
        <v>3.9009</v>
      </c>
      <c r="M17" s="61">
        <f t="shared" si="10"/>
        <v>5</v>
      </c>
      <c r="N17" s="60">
        <f>VLOOKUP($A17,'Return Data'!$B$7:$R$2292,17,0)</f>
        <v>5.1478999999999999</v>
      </c>
      <c r="O17" s="61">
        <f t="shared" si="11"/>
        <v>6</v>
      </c>
      <c r="P17" s="60">
        <f>VLOOKUP($A17,'Return Data'!$B$7:$R$2292,14,0)</f>
        <v>6.5094000000000003</v>
      </c>
      <c r="Q17" s="61">
        <f t="shared" si="12"/>
        <v>11</v>
      </c>
      <c r="R17" s="60">
        <f>VLOOKUP($A17,'Return Data'!$B$7:$R$2292,16,0)</f>
        <v>8.4580000000000002</v>
      </c>
      <c r="S17" s="62">
        <f t="shared" si="13"/>
        <v>6</v>
      </c>
    </row>
    <row r="18" spans="1:19" x14ac:dyDescent="0.3">
      <c r="A18" s="77" t="s">
        <v>1030</v>
      </c>
      <c r="B18" s="59">
        <f>VLOOKUP($A18,'Return Data'!$B$7:$R$2292,3,0)</f>
        <v>44881</v>
      </c>
      <c r="C18" s="60">
        <f>VLOOKUP($A18,'Return Data'!$B$7:$R$2292,4,0)</f>
        <v>17.912700000000001</v>
      </c>
      <c r="D18" s="60">
        <f>VLOOKUP($A18,'Return Data'!$B$7:$R$2292,9,0)</f>
        <v>13.525499999999999</v>
      </c>
      <c r="E18" s="61">
        <f t="shared" si="1"/>
        <v>20</v>
      </c>
      <c r="F18" s="60">
        <f>VLOOKUP($A18,'Return Data'!$B$7:$R$2292,10,0)</f>
        <v>6.1120000000000001</v>
      </c>
      <c r="G18" s="61">
        <f t="shared" si="2"/>
        <v>14</v>
      </c>
      <c r="H18" s="60">
        <f>VLOOKUP($A18,'Return Data'!$B$7:$R$2292,11,0)</f>
        <v>6.6375000000000002</v>
      </c>
      <c r="I18" s="61">
        <f t="shared" si="8"/>
        <v>16</v>
      </c>
      <c r="J18" s="60">
        <f>VLOOKUP($A18,'Return Data'!$B$7:$R$2292,12,0)</f>
        <v>2.76</v>
      </c>
      <c r="K18" s="61">
        <f t="shared" si="9"/>
        <v>13</v>
      </c>
      <c r="L18" s="60">
        <f>VLOOKUP($A18,'Return Data'!$B$7:$R$2292,13,0)</f>
        <v>3.0828000000000002</v>
      </c>
      <c r="M18" s="61">
        <f t="shared" si="10"/>
        <v>11</v>
      </c>
      <c r="N18" s="60">
        <f>VLOOKUP($A18,'Return Data'!$B$7:$R$2292,17,0)</f>
        <v>4.9238999999999997</v>
      </c>
      <c r="O18" s="61">
        <f t="shared" si="11"/>
        <v>8</v>
      </c>
      <c r="P18" s="60">
        <f>VLOOKUP($A18,'Return Data'!$B$7:$R$2292,14,0)</f>
        <v>6.6162000000000001</v>
      </c>
      <c r="Q18" s="61">
        <f t="shared" si="12"/>
        <v>10</v>
      </c>
      <c r="R18" s="60">
        <f>VLOOKUP($A18,'Return Data'!$B$7:$R$2292,16,0)</f>
        <v>7.7682000000000002</v>
      </c>
      <c r="S18" s="62">
        <f t="shared" si="13"/>
        <v>15</v>
      </c>
    </row>
    <row r="19" spans="1:19" x14ac:dyDescent="0.3">
      <c r="A19" s="77" t="s">
        <v>1033</v>
      </c>
      <c r="B19" s="59">
        <f>VLOOKUP($A19,'Return Data'!$B$7:$R$2292,3,0)</f>
        <v>44881</v>
      </c>
      <c r="C19" s="60">
        <f>VLOOKUP($A19,'Return Data'!$B$7:$R$2292,4,0)</f>
        <v>13.5474</v>
      </c>
      <c r="D19" s="60">
        <f>VLOOKUP($A19,'Return Data'!$B$7:$R$2292,9,0)</f>
        <v>10.4336</v>
      </c>
      <c r="E19" s="61">
        <f t="shared" si="1"/>
        <v>27</v>
      </c>
      <c r="F19" s="60">
        <f>VLOOKUP($A19,'Return Data'!$B$7:$R$2292,10,0)</f>
        <v>4.8634000000000004</v>
      </c>
      <c r="G19" s="61">
        <f t="shared" si="2"/>
        <v>21</v>
      </c>
      <c r="H19" s="60">
        <f>VLOOKUP($A19,'Return Data'!$B$7:$R$2292,11,0)</f>
        <v>4.5182000000000002</v>
      </c>
      <c r="I19" s="61">
        <f t="shared" si="8"/>
        <v>27</v>
      </c>
      <c r="J19" s="60">
        <f>VLOOKUP($A19,'Return Data'!$B$7:$R$2292,12,0)</f>
        <v>1.6303000000000001</v>
      </c>
      <c r="K19" s="61">
        <f t="shared" si="9"/>
        <v>22</v>
      </c>
      <c r="L19" s="60">
        <f>VLOOKUP($A19,'Return Data'!$B$7:$R$2292,13,0)</f>
        <v>2.2885</v>
      </c>
      <c r="M19" s="61">
        <f t="shared" si="10"/>
        <v>19</v>
      </c>
      <c r="N19" s="60">
        <f>VLOOKUP($A19,'Return Data'!$B$7:$R$2292,17,0)</f>
        <v>10.3742</v>
      </c>
      <c r="O19" s="61">
        <f t="shared" si="11"/>
        <v>2</v>
      </c>
      <c r="P19" s="60">
        <f>VLOOKUP($A19,'Return Data'!$B$7:$R$2292,14,0)</f>
        <v>-2.8616999999999999</v>
      </c>
      <c r="Q19" s="61">
        <f t="shared" si="12"/>
        <v>30</v>
      </c>
      <c r="R19" s="60">
        <f>VLOOKUP($A19,'Return Data'!$B$7:$R$2292,16,0)</f>
        <v>3.6817000000000002</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44881</v>
      </c>
      <c r="C21" s="60">
        <f>VLOOKUP($A21,'Return Data'!$B$7:$R$2292,4,0)</f>
        <v>44.731299999999997</v>
      </c>
      <c r="D21" s="60">
        <f>VLOOKUP($A21,'Return Data'!$B$7:$R$2292,9,0)</f>
        <v>14.2204</v>
      </c>
      <c r="E21" s="61">
        <f t="shared" si="1"/>
        <v>17</v>
      </c>
      <c r="F21" s="60">
        <f>VLOOKUP($A21,'Return Data'!$B$7:$R$2292,10,0)</f>
        <v>6.4036</v>
      </c>
      <c r="G21" s="61">
        <f t="shared" si="2"/>
        <v>11</v>
      </c>
      <c r="H21" s="60">
        <f>VLOOKUP($A21,'Return Data'!$B$7:$R$2292,11,0)</f>
        <v>6.9767999999999999</v>
      </c>
      <c r="I21" s="61">
        <f t="shared" si="8"/>
        <v>11</v>
      </c>
      <c r="J21" s="60">
        <f>VLOOKUP($A21,'Return Data'!$B$7:$R$2292,12,0)</f>
        <v>3.4386000000000001</v>
      </c>
      <c r="K21" s="61">
        <f t="shared" si="9"/>
        <v>8</v>
      </c>
      <c r="L21" s="60">
        <f>VLOOKUP($A21,'Return Data'!$B$7:$R$2292,13,0)</f>
        <v>3.5461</v>
      </c>
      <c r="M21" s="61">
        <f t="shared" si="10"/>
        <v>6</v>
      </c>
      <c r="N21" s="60">
        <f>VLOOKUP($A21,'Return Data'!$B$7:$R$2292,17,0)</f>
        <v>4.3032000000000004</v>
      </c>
      <c r="O21" s="61">
        <f t="shared" si="11"/>
        <v>10</v>
      </c>
      <c r="P21" s="60">
        <f>VLOOKUP($A21,'Return Data'!$B$7:$R$2292,14,0)</f>
        <v>7.1711999999999998</v>
      </c>
      <c r="Q21" s="61">
        <f t="shared" si="12"/>
        <v>6</v>
      </c>
      <c r="R21" s="60">
        <f>VLOOKUP($A21,'Return Data'!$B$7:$R$2292,16,0)</f>
        <v>9.1622000000000003</v>
      </c>
      <c r="S21" s="62">
        <f t="shared" si="13"/>
        <v>2</v>
      </c>
    </row>
    <row r="22" spans="1:19" x14ac:dyDescent="0.3">
      <c r="A22" s="77" t="s">
        <v>1041</v>
      </c>
      <c r="B22" s="59">
        <f>VLOOKUP($A22,'Return Data'!$B$7:$R$2292,3,0)</f>
        <v>44881</v>
      </c>
      <c r="C22" s="60">
        <f>VLOOKUP($A22,'Return Data'!$B$7:$R$2292,4,0)</f>
        <v>64.539500000000004</v>
      </c>
      <c r="D22" s="60">
        <f>VLOOKUP($A22,'Return Data'!$B$7:$R$2292,9,0)</f>
        <v>14.061500000000001</v>
      </c>
      <c r="E22" s="61">
        <f t="shared" si="1"/>
        <v>18</v>
      </c>
      <c r="F22" s="60">
        <f>VLOOKUP($A22,'Return Data'!$B$7:$R$2292,10,0)</f>
        <v>3.6680999999999999</v>
      </c>
      <c r="G22" s="61">
        <f t="shared" si="2"/>
        <v>25</v>
      </c>
      <c r="H22" s="60">
        <f>VLOOKUP($A22,'Return Data'!$B$7:$R$2292,11,0)</f>
        <v>5.3155000000000001</v>
      </c>
      <c r="I22" s="61">
        <f t="shared" si="8"/>
        <v>26</v>
      </c>
      <c r="J22" s="60">
        <f>VLOOKUP($A22,'Return Data'!$B$7:$R$2292,12,0)</f>
        <v>1.0365</v>
      </c>
      <c r="K22" s="61">
        <f t="shared" si="9"/>
        <v>24</v>
      </c>
      <c r="L22" s="60">
        <f>VLOOKUP($A22,'Return Data'!$B$7:$R$2292,13,0)</f>
        <v>1.2766</v>
      </c>
      <c r="M22" s="61">
        <f t="shared" si="10"/>
        <v>23</v>
      </c>
      <c r="N22" s="60">
        <f>VLOOKUP($A22,'Return Data'!$B$7:$R$2292,17,0)</f>
        <v>2.2149999999999999</v>
      </c>
      <c r="O22" s="61">
        <f t="shared" si="11"/>
        <v>23</v>
      </c>
      <c r="P22" s="60">
        <f>VLOOKUP($A22,'Return Data'!$B$7:$R$2292,14,0)</f>
        <v>3.9016999999999999</v>
      </c>
      <c r="Q22" s="61">
        <f t="shared" si="12"/>
        <v>25</v>
      </c>
      <c r="R22" s="60">
        <f>VLOOKUP($A22,'Return Data'!$B$7:$R$2292,16,0)</f>
        <v>6.9165999999999999</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44881</v>
      </c>
      <c r="C26" s="60">
        <f>VLOOKUP($A26,'Return Data'!$B$7:$R$2292,4,0)</f>
        <v>16.029900000000001</v>
      </c>
      <c r="D26" s="60">
        <f>VLOOKUP($A26,'Return Data'!$B$7:$R$2292,9,0)</f>
        <v>13.161199999999999</v>
      </c>
      <c r="E26" s="61">
        <f t="shared" si="1"/>
        <v>21</v>
      </c>
      <c r="F26" s="60">
        <f>VLOOKUP($A26,'Return Data'!$B$7:$R$2292,10,0)</f>
        <v>5.0860000000000003</v>
      </c>
      <c r="G26" s="61">
        <f t="shared" si="2"/>
        <v>20</v>
      </c>
      <c r="H26" s="60">
        <f>VLOOKUP($A26,'Return Data'!$B$7:$R$2292,11,0)</f>
        <v>5.9513999999999996</v>
      </c>
      <c r="I26" s="61">
        <f t="shared" si="8"/>
        <v>21</v>
      </c>
      <c r="J26" s="60">
        <f>VLOOKUP($A26,'Return Data'!$B$7:$R$2292,12,0)</f>
        <v>2.5335000000000001</v>
      </c>
      <c r="K26" s="61">
        <f t="shared" si="9"/>
        <v>18</v>
      </c>
      <c r="L26" s="60">
        <f>VLOOKUP($A26,'Return Data'!$B$7:$R$2292,13,0)</f>
        <v>2.5992000000000002</v>
      </c>
      <c r="M26" s="61">
        <f t="shared" si="10"/>
        <v>16</v>
      </c>
      <c r="N26" s="60">
        <f>VLOOKUP($A26,'Return Data'!$B$7:$R$2292,17,0)</f>
        <v>4.9610000000000003</v>
      </c>
      <c r="O26" s="61">
        <f t="shared" si="11"/>
        <v>7</v>
      </c>
      <c r="P26" s="60">
        <f>VLOOKUP($A26,'Return Data'!$B$7:$R$2292,14,0)</f>
        <v>3.3788</v>
      </c>
      <c r="Q26" s="61">
        <f t="shared" si="12"/>
        <v>26</v>
      </c>
      <c r="R26" s="60">
        <f>VLOOKUP($A26,'Return Data'!$B$7:$R$2292,16,0)</f>
        <v>6.3747999999999996</v>
      </c>
      <c r="S26" s="62">
        <f t="shared" si="13"/>
        <v>24</v>
      </c>
    </row>
    <row r="27" spans="1:19" x14ac:dyDescent="0.3">
      <c r="A27" s="77" t="s">
        <v>1055</v>
      </c>
      <c r="B27" s="59">
        <f>VLOOKUP($A27,'Return Data'!$B$7:$R$2292,3,0)</f>
        <v>44881</v>
      </c>
      <c r="C27" s="60">
        <f>VLOOKUP($A27,'Return Data'!$B$7:$R$2292,4,0)</f>
        <v>110.66070000000001</v>
      </c>
      <c r="D27" s="60">
        <f>VLOOKUP($A27,'Return Data'!$B$7:$R$2292,9,0)</f>
        <v>14.7171</v>
      </c>
      <c r="E27" s="61">
        <f t="shared" si="1"/>
        <v>15</v>
      </c>
      <c r="F27" s="60">
        <f>VLOOKUP($A27,'Return Data'!$B$7:$R$2292,10,0)</f>
        <v>5.1997999999999998</v>
      </c>
      <c r="G27" s="61">
        <f t="shared" si="2"/>
        <v>18</v>
      </c>
      <c r="H27" s="60">
        <f>VLOOKUP($A27,'Return Data'!$B$7:$R$2292,11,0)</f>
        <v>6.6132999999999997</v>
      </c>
      <c r="I27" s="61">
        <f t="shared" si="8"/>
        <v>17</v>
      </c>
      <c r="J27" s="60">
        <f>VLOOKUP($A27,'Return Data'!$B$7:$R$2292,12,0)</f>
        <v>2.2052999999999998</v>
      </c>
      <c r="K27" s="61">
        <f t="shared" si="9"/>
        <v>20</v>
      </c>
      <c r="L27" s="60">
        <f>VLOOKUP($A27,'Return Data'!$B$7:$R$2292,13,0)</f>
        <v>2.5124</v>
      </c>
      <c r="M27" s="61">
        <f t="shared" si="10"/>
        <v>17</v>
      </c>
      <c r="N27" s="60">
        <f>VLOOKUP($A27,'Return Data'!$B$7:$R$2292,17,0)</f>
        <v>3.7721</v>
      </c>
      <c r="O27" s="61">
        <f t="shared" si="11"/>
        <v>13</v>
      </c>
      <c r="P27" s="60">
        <f>VLOOKUP($A27,'Return Data'!$B$7:$R$2292,14,0)</f>
        <v>6.6752000000000002</v>
      </c>
      <c r="Q27" s="61">
        <f t="shared" si="12"/>
        <v>9</v>
      </c>
      <c r="R27" s="60">
        <f>VLOOKUP($A27,'Return Data'!$B$7:$R$2292,16,0)</f>
        <v>7.9686000000000003</v>
      </c>
      <c r="S27" s="62">
        <f t="shared" si="13"/>
        <v>12</v>
      </c>
    </row>
    <row r="28" spans="1:19" x14ac:dyDescent="0.3">
      <c r="A28" s="77" t="s">
        <v>1056</v>
      </c>
      <c r="B28" s="59">
        <f>VLOOKUP($A28,'Return Data'!$B$7:$R$2292,3,0)</f>
        <v>44881</v>
      </c>
      <c r="C28" s="60">
        <f>VLOOKUP($A28,'Return Data'!$B$7:$R$2292,4,0)</f>
        <v>51.008200000000002</v>
      </c>
      <c r="D28" s="60">
        <f>VLOOKUP($A28,'Return Data'!$B$7:$R$2292,9,0)</f>
        <v>16.0413</v>
      </c>
      <c r="E28" s="61">
        <f t="shared" si="1"/>
        <v>8</v>
      </c>
      <c r="F28" s="60">
        <f>VLOOKUP($A28,'Return Data'!$B$7:$R$2292,10,0)</f>
        <v>5.2473999999999998</v>
      </c>
      <c r="G28" s="61">
        <f t="shared" si="2"/>
        <v>17</v>
      </c>
      <c r="H28" s="60">
        <f>VLOOKUP($A28,'Return Data'!$B$7:$R$2292,11,0)</f>
        <v>6.3604000000000003</v>
      </c>
      <c r="I28" s="61">
        <f t="shared" si="8"/>
        <v>18</v>
      </c>
      <c r="J28" s="60">
        <f>VLOOKUP($A28,'Return Data'!$B$7:$R$2292,12,0)</f>
        <v>2.5975000000000001</v>
      </c>
      <c r="K28" s="61">
        <f t="shared" si="9"/>
        <v>16</v>
      </c>
      <c r="L28" s="60">
        <f>VLOOKUP($A28,'Return Data'!$B$7:$R$2292,13,0)</f>
        <v>2.2961</v>
      </c>
      <c r="M28" s="61">
        <f t="shared" si="10"/>
        <v>18</v>
      </c>
      <c r="N28" s="60">
        <f>VLOOKUP($A28,'Return Data'!$B$7:$R$2292,17,0)</f>
        <v>2.9655</v>
      </c>
      <c r="O28" s="61">
        <f t="shared" si="11"/>
        <v>19</v>
      </c>
      <c r="P28" s="60">
        <f>VLOOKUP($A28,'Return Data'!$B$7:$R$2292,14,0)</f>
        <v>5.5726000000000004</v>
      </c>
      <c r="Q28" s="61">
        <f t="shared" si="12"/>
        <v>16</v>
      </c>
      <c r="R28" s="60">
        <f>VLOOKUP($A28,'Return Data'!$B$7:$R$2292,16,0)</f>
        <v>7.8636999999999997</v>
      </c>
      <c r="S28" s="62">
        <f t="shared" si="13"/>
        <v>14</v>
      </c>
    </row>
    <row r="29" spans="1:19" x14ac:dyDescent="0.3">
      <c r="A29" s="77" t="s">
        <v>1059</v>
      </c>
      <c r="B29" s="59">
        <f>VLOOKUP($A29,'Return Data'!$B$7:$R$2292,3,0)</f>
        <v>44881</v>
      </c>
      <c r="C29" s="60">
        <f>VLOOKUP($A29,'Return Data'!$B$7:$R$2292,4,0)</f>
        <v>52.105400000000003</v>
      </c>
      <c r="D29" s="60">
        <f>VLOOKUP($A29,'Return Data'!$B$7:$R$2292,9,0)</f>
        <v>16.048200000000001</v>
      </c>
      <c r="E29" s="61">
        <f t="shared" si="1"/>
        <v>7</v>
      </c>
      <c r="F29" s="60">
        <f>VLOOKUP($A29,'Return Data'!$B$7:$R$2292,10,0)</f>
        <v>7.3941999999999997</v>
      </c>
      <c r="G29" s="61">
        <f t="shared" si="2"/>
        <v>5</v>
      </c>
      <c r="H29" s="60">
        <f>VLOOKUP($A29,'Return Data'!$B$7:$R$2292,11,0)</f>
        <v>7.2081999999999997</v>
      </c>
      <c r="I29" s="61">
        <f t="shared" si="8"/>
        <v>8</v>
      </c>
      <c r="J29" s="60">
        <f>VLOOKUP($A29,'Return Data'!$B$7:$R$2292,12,0)</f>
        <v>2.7315</v>
      </c>
      <c r="K29" s="61">
        <f t="shared" si="9"/>
        <v>14</v>
      </c>
      <c r="L29" s="60">
        <f>VLOOKUP($A29,'Return Data'!$B$7:$R$2292,13,0)</f>
        <v>2.1863000000000001</v>
      </c>
      <c r="M29" s="61">
        <f t="shared" si="10"/>
        <v>20</v>
      </c>
      <c r="N29" s="60">
        <f>VLOOKUP($A29,'Return Data'!$B$7:$R$2292,17,0)</f>
        <v>3.0099</v>
      </c>
      <c r="O29" s="61">
        <f t="shared" si="11"/>
        <v>18</v>
      </c>
      <c r="P29" s="60">
        <f>VLOOKUP($A29,'Return Data'!$B$7:$R$2292,14,0)</f>
        <v>5.2007000000000003</v>
      </c>
      <c r="Q29" s="61">
        <f t="shared" si="12"/>
        <v>18</v>
      </c>
      <c r="R29" s="60">
        <f>VLOOKUP($A29,'Return Data'!$B$7:$R$2292,16,0)</f>
        <v>7.0949</v>
      </c>
      <c r="S29" s="62">
        <f t="shared" si="13"/>
        <v>18</v>
      </c>
    </row>
    <row r="30" spans="1:19" x14ac:dyDescent="0.3">
      <c r="A30" s="77" t="s">
        <v>1061</v>
      </c>
      <c r="B30" s="59">
        <f>VLOOKUP($A30,'Return Data'!$B$7:$R$2292,3,0)</f>
        <v>44881</v>
      </c>
      <c r="C30" s="60">
        <f>VLOOKUP($A30,'Return Data'!$B$7:$R$2292,4,0)</f>
        <v>38.298400000000001</v>
      </c>
      <c r="D30" s="60">
        <f>VLOOKUP($A30,'Return Data'!$B$7:$R$2292,9,0)</f>
        <v>16.478300000000001</v>
      </c>
      <c r="E30" s="61">
        <f t="shared" si="1"/>
        <v>5</v>
      </c>
      <c r="F30" s="60">
        <f>VLOOKUP($A30,'Return Data'!$B$7:$R$2292,10,0)</f>
        <v>3.7292999999999998</v>
      </c>
      <c r="G30" s="61">
        <f t="shared" si="2"/>
        <v>24</v>
      </c>
      <c r="H30" s="60">
        <f>VLOOKUP($A30,'Return Data'!$B$7:$R$2292,11,0)</f>
        <v>5.6909000000000001</v>
      </c>
      <c r="I30" s="61">
        <f t="shared" si="8"/>
        <v>24</v>
      </c>
      <c r="J30" s="60">
        <f>VLOOKUP($A30,'Return Data'!$B$7:$R$2292,12,0)</f>
        <v>0.89939999999999998</v>
      </c>
      <c r="K30" s="61">
        <f t="shared" si="9"/>
        <v>26</v>
      </c>
      <c r="L30" s="60">
        <f>VLOOKUP($A30,'Return Data'!$B$7:$R$2292,13,0)</f>
        <v>0.93510000000000004</v>
      </c>
      <c r="M30" s="61">
        <f t="shared" si="10"/>
        <v>27</v>
      </c>
      <c r="N30" s="60">
        <f>VLOOKUP($A30,'Return Data'!$B$7:$R$2292,17,0)</f>
        <v>2.0787</v>
      </c>
      <c r="O30" s="61">
        <f t="shared" si="11"/>
        <v>24</v>
      </c>
      <c r="P30" s="60">
        <f>VLOOKUP($A30,'Return Data'!$B$7:$R$2292,14,0)</f>
        <v>4.5559000000000003</v>
      </c>
      <c r="Q30" s="61">
        <f t="shared" si="12"/>
        <v>24</v>
      </c>
      <c r="R30" s="60">
        <f>VLOOKUP($A30,'Return Data'!$B$7:$R$2292,16,0)</f>
        <v>6.7881999999999998</v>
      </c>
      <c r="S30" s="62">
        <f t="shared" si="13"/>
        <v>23</v>
      </c>
    </row>
    <row r="31" spans="1:19" x14ac:dyDescent="0.3">
      <c r="A31" s="77" t="s">
        <v>1063</v>
      </c>
      <c r="B31" s="59">
        <f>VLOOKUP($A31,'Return Data'!$B$7:$R$2292,3,0)</f>
        <v>44881</v>
      </c>
      <c r="C31" s="60">
        <f>VLOOKUP($A31,'Return Data'!$B$7:$R$2292,4,0)</f>
        <v>34.260899999999999</v>
      </c>
      <c r="D31" s="60">
        <f>VLOOKUP($A31,'Return Data'!$B$7:$R$2292,9,0)</f>
        <v>14.9762</v>
      </c>
      <c r="E31" s="61">
        <f t="shared" si="1"/>
        <v>14</v>
      </c>
      <c r="F31" s="60">
        <f>VLOOKUP($A31,'Return Data'!$B$7:$R$2292,10,0)</f>
        <v>7.4901</v>
      </c>
      <c r="G31" s="61">
        <f t="shared" si="2"/>
        <v>3</v>
      </c>
      <c r="H31" s="60">
        <f>VLOOKUP($A31,'Return Data'!$B$7:$R$2292,11,0)</f>
        <v>8.4130000000000003</v>
      </c>
      <c r="I31" s="61">
        <f t="shared" si="8"/>
        <v>3</v>
      </c>
      <c r="J31" s="60">
        <f>VLOOKUP($A31,'Return Data'!$B$7:$R$2292,12,0)</f>
        <v>4.2344999999999997</v>
      </c>
      <c r="K31" s="61">
        <f t="shared" si="9"/>
        <v>5</v>
      </c>
      <c r="L31" s="60">
        <f>VLOOKUP($A31,'Return Data'!$B$7:$R$2292,13,0)</f>
        <v>3.2431000000000001</v>
      </c>
      <c r="M31" s="61">
        <f t="shared" si="10"/>
        <v>9</v>
      </c>
      <c r="N31" s="60">
        <f>VLOOKUP($A31,'Return Data'!$B$7:$R$2292,17,0)</f>
        <v>3.7046000000000001</v>
      </c>
      <c r="O31" s="61">
        <f t="shared" si="11"/>
        <v>15</v>
      </c>
      <c r="P31" s="60">
        <f>VLOOKUP($A31,'Return Data'!$B$7:$R$2292,14,0)</f>
        <v>6.4539999999999997</v>
      </c>
      <c r="Q31" s="61">
        <f t="shared" si="12"/>
        <v>12</v>
      </c>
      <c r="R31" s="60">
        <f>VLOOKUP($A31,'Return Data'!$B$7:$R$2292,16,0)</f>
        <v>8.1211000000000002</v>
      </c>
      <c r="S31" s="62">
        <f t="shared" si="13"/>
        <v>9</v>
      </c>
    </row>
    <row r="32" spans="1:19" x14ac:dyDescent="0.3">
      <c r="A32" s="77" t="s">
        <v>1064</v>
      </c>
      <c r="B32" s="59">
        <f>VLOOKUP($A32,'Return Data'!$B$7:$R$2292,3,0)</f>
        <v>44881</v>
      </c>
      <c r="C32" s="60">
        <f>VLOOKUP($A32,'Return Data'!$B$7:$R$2292,4,0)</f>
        <v>58.754899999999999</v>
      </c>
      <c r="D32" s="60">
        <f>VLOOKUP($A32,'Return Data'!$B$7:$R$2292,9,0)</f>
        <v>16.815899999999999</v>
      </c>
      <c r="E32" s="61">
        <f t="shared" si="1"/>
        <v>4</v>
      </c>
      <c r="F32" s="60">
        <f>VLOOKUP($A32,'Return Data'!$B$7:$R$2292,10,0)</f>
        <v>3.5234999999999999</v>
      </c>
      <c r="G32" s="61">
        <f t="shared" si="2"/>
        <v>26</v>
      </c>
      <c r="H32" s="60">
        <f>VLOOKUP($A32,'Return Data'!$B$7:$R$2292,11,0)</f>
        <v>5.5697999999999999</v>
      </c>
      <c r="I32" s="61">
        <f t="shared" si="8"/>
        <v>25</v>
      </c>
      <c r="J32" s="60">
        <f>VLOOKUP($A32,'Return Data'!$B$7:$R$2292,12,0)</f>
        <v>0.44219999999999998</v>
      </c>
      <c r="K32" s="61">
        <f t="shared" si="9"/>
        <v>27</v>
      </c>
      <c r="L32" s="60">
        <f>VLOOKUP($A32,'Return Data'!$B$7:$R$2292,13,0)</f>
        <v>0.96919999999999995</v>
      </c>
      <c r="M32" s="61">
        <f t="shared" si="10"/>
        <v>26</v>
      </c>
      <c r="N32" s="60">
        <f>VLOOKUP($A32,'Return Data'!$B$7:$R$2292,17,0)</f>
        <v>1.8915999999999999</v>
      </c>
      <c r="O32" s="61">
        <f t="shared" si="11"/>
        <v>26</v>
      </c>
      <c r="P32" s="60">
        <f>VLOOKUP($A32,'Return Data'!$B$7:$R$2292,14,0)</f>
        <v>5.1714000000000002</v>
      </c>
      <c r="Q32" s="61">
        <f t="shared" si="12"/>
        <v>19</v>
      </c>
      <c r="R32" s="60">
        <f>VLOOKUP($A32,'Return Data'!$B$7:$R$2292,16,0)</f>
        <v>7.9481999999999999</v>
      </c>
      <c r="S32" s="62">
        <f t="shared" si="13"/>
        <v>13</v>
      </c>
    </row>
    <row r="33" spans="1:19" x14ac:dyDescent="0.3">
      <c r="A33" s="77" t="s">
        <v>1996</v>
      </c>
      <c r="B33" s="59">
        <f>VLOOKUP($A33,'Return Data'!$B$7:$R$2292,3,0)</f>
        <v>44881</v>
      </c>
      <c r="C33" s="60">
        <f>VLOOKUP($A33,'Return Data'!$B$7:$R$2292,4,0)</f>
        <v>56.360599999999998</v>
      </c>
      <c r="D33" s="60">
        <f>VLOOKUP($A33,'Return Data'!$B$7:$R$2292,9,0)</f>
        <v>17.661100000000001</v>
      </c>
      <c r="E33" s="61">
        <f t="shared" si="1"/>
        <v>3</v>
      </c>
      <c r="F33" s="60">
        <f>VLOOKUP($A33,'Return Data'!$B$7:$R$2292,10,0)</f>
        <v>3.9925999999999999</v>
      </c>
      <c r="G33" s="61">
        <f t="shared" si="2"/>
        <v>23</v>
      </c>
      <c r="H33" s="60">
        <f>VLOOKUP($A33,'Return Data'!$B$7:$R$2292,11,0)</f>
        <v>5.9692999999999996</v>
      </c>
      <c r="I33" s="61">
        <f t="shared" si="8"/>
        <v>20</v>
      </c>
      <c r="J33" s="60">
        <f>VLOOKUP($A33,'Return Data'!$B$7:$R$2292,12,0)</f>
        <v>0.9073</v>
      </c>
      <c r="K33" s="61">
        <f t="shared" si="9"/>
        <v>25</v>
      </c>
      <c r="L33" s="60">
        <f>VLOOKUP($A33,'Return Data'!$B$7:$R$2292,13,0)</f>
        <v>1.0121</v>
      </c>
      <c r="M33" s="61">
        <f t="shared" si="10"/>
        <v>25</v>
      </c>
      <c r="N33" s="60">
        <f>VLOOKUP($A33,'Return Data'!$B$7:$R$2292,17,0)</f>
        <v>2.0154999999999998</v>
      </c>
      <c r="O33" s="61">
        <f t="shared" si="11"/>
        <v>25</v>
      </c>
      <c r="P33" s="60">
        <f>VLOOKUP($A33,'Return Data'!$B$7:$R$2292,14,0)</f>
        <v>4.8410000000000002</v>
      </c>
      <c r="Q33" s="61">
        <f t="shared" si="12"/>
        <v>21</v>
      </c>
      <c r="R33" s="60">
        <f>VLOOKUP($A33,'Return Data'!$B$7:$R$2292,16,0)</f>
        <v>5.1891999999999996</v>
      </c>
      <c r="S33" s="62">
        <f t="shared" si="13"/>
        <v>26</v>
      </c>
    </row>
    <row r="34" spans="1:19" x14ac:dyDescent="0.3">
      <c r="A34" s="77" t="s">
        <v>1066</v>
      </c>
      <c r="B34" s="59">
        <f>VLOOKUP($A34,'Return Data'!$B$7:$R$2292,3,0)</f>
        <v>44881</v>
      </c>
      <c r="C34" s="60">
        <f>VLOOKUP($A34,'Return Data'!$B$7:$R$2292,4,0)</f>
        <v>69.454700000000003</v>
      </c>
      <c r="D34" s="60">
        <f>VLOOKUP($A34,'Return Data'!$B$7:$R$2292,9,0)</f>
        <v>15.1617</v>
      </c>
      <c r="E34" s="61">
        <f t="shared" si="1"/>
        <v>13</v>
      </c>
      <c r="F34" s="60">
        <f>VLOOKUP($A34,'Return Data'!$B$7:$R$2292,10,0)</f>
        <v>7.2168999999999999</v>
      </c>
      <c r="G34" s="61">
        <f t="shared" si="2"/>
        <v>7</v>
      </c>
      <c r="H34" s="60">
        <f>VLOOKUP($A34,'Return Data'!$B$7:$R$2292,11,0)</f>
        <v>7.165</v>
      </c>
      <c r="I34" s="61">
        <f t="shared" si="8"/>
        <v>10</v>
      </c>
      <c r="J34" s="60">
        <f>VLOOKUP($A34,'Return Data'!$B$7:$R$2292,12,0)</f>
        <v>2.6949000000000001</v>
      </c>
      <c r="K34" s="61">
        <f t="shared" si="9"/>
        <v>15</v>
      </c>
      <c r="L34" s="60">
        <f>VLOOKUP($A34,'Return Data'!$B$7:$R$2292,13,0)</f>
        <v>2.6015999999999999</v>
      </c>
      <c r="M34" s="61">
        <f t="shared" si="10"/>
        <v>15</v>
      </c>
      <c r="N34" s="60">
        <f>VLOOKUP($A34,'Return Data'!$B$7:$R$2292,17,0)</f>
        <v>3.9077000000000002</v>
      </c>
      <c r="O34" s="61">
        <f t="shared" si="11"/>
        <v>12</v>
      </c>
      <c r="P34" s="60">
        <f>VLOOKUP($A34,'Return Data'!$B$7:$R$2292,14,0)</f>
        <v>6.7013999999999996</v>
      </c>
      <c r="Q34" s="61">
        <f t="shared" si="12"/>
        <v>8</v>
      </c>
      <c r="R34" s="60">
        <f>VLOOKUP($A34,'Return Data'!$B$7:$R$2292,16,0)</f>
        <v>7.7196999999999996</v>
      </c>
      <c r="S34" s="62">
        <f t="shared" si="13"/>
        <v>16</v>
      </c>
    </row>
    <row r="35" spans="1:19" x14ac:dyDescent="0.3">
      <c r="A35" s="77" t="s">
        <v>1068</v>
      </c>
      <c r="B35" s="59">
        <f>VLOOKUP($A35,'Return Data'!$B$7:$R$2292,3,0)</f>
        <v>44881</v>
      </c>
      <c r="C35" s="60">
        <f>VLOOKUP($A35,'Return Data'!$B$7:$R$2292,4,0)</f>
        <v>62.297699999999999</v>
      </c>
      <c r="D35" s="60">
        <f>VLOOKUP($A35,'Return Data'!$B$7:$R$2292,9,0)</f>
        <v>16.171199999999999</v>
      </c>
      <c r="E35" s="61">
        <f t="shared" si="1"/>
        <v>6</v>
      </c>
      <c r="F35" s="60">
        <f>VLOOKUP($A35,'Return Data'!$B$7:$R$2292,10,0)</f>
        <v>7.1029999999999998</v>
      </c>
      <c r="G35" s="61">
        <f t="shared" si="2"/>
        <v>8</v>
      </c>
      <c r="H35" s="60">
        <f>VLOOKUP($A35,'Return Data'!$B$7:$R$2292,11,0)</f>
        <v>7.1818999999999997</v>
      </c>
      <c r="I35" s="61">
        <f t="shared" si="8"/>
        <v>9</v>
      </c>
      <c r="J35" s="60">
        <f>VLOOKUP($A35,'Return Data'!$B$7:$R$2292,12,0)</f>
        <v>3.2536</v>
      </c>
      <c r="K35" s="61">
        <f t="shared" si="9"/>
        <v>10</v>
      </c>
      <c r="L35" s="60">
        <f>VLOOKUP($A35,'Return Data'!$B$7:$R$2292,13,0)</f>
        <v>2.7139000000000002</v>
      </c>
      <c r="M35" s="61">
        <f t="shared" si="10"/>
        <v>14</v>
      </c>
      <c r="N35" s="60">
        <f>VLOOKUP($A35,'Return Data'!$B$7:$R$2292,17,0)</f>
        <v>2.3552</v>
      </c>
      <c r="O35" s="61">
        <f t="shared" si="11"/>
        <v>22</v>
      </c>
      <c r="P35" s="60">
        <f>VLOOKUP($A35,'Return Data'!$B$7:$R$2292,14,0)</f>
        <v>4.7603999999999997</v>
      </c>
      <c r="Q35" s="61">
        <f t="shared" si="12"/>
        <v>22</v>
      </c>
      <c r="R35" s="60">
        <f>VLOOKUP($A35,'Return Data'!$B$7:$R$2292,16,0)</f>
        <v>6.8914</v>
      </c>
      <c r="S35" s="62">
        <f t="shared" si="13"/>
        <v>21</v>
      </c>
    </row>
    <row r="36" spans="1:19" x14ac:dyDescent="0.3">
      <c r="A36" s="77" t="s">
        <v>1070</v>
      </c>
      <c r="B36" s="59">
        <f>VLOOKUP($A36,'Return Data'!$B$7:$R$2292,3,0)</f>
        <v>44881</v>
      </c>
      <c r="C36" s="60">
        <f>VLOOKUP($A36,'Return Data'!$B$7:$R$2292,4,0)</f>
        <v>81.160899999999998</v>
      </c>
      <c r="D36" s="60">
        <f>VLOOKUP($A36,'Return Data'!$B$7:$R$2292,9,0)</f>
        <v>15.443300000000001</v>
      </c>
      <c r="E36" s="61">
        <f t="shared" si="1"/>
        <v>11</v>
      </c>
      <c r="F36" s="60">
        <f>VLOOKUP($A36,'Return Data'!$B$7:$R$2292,10,0)</f>
        <v>11.684200000000001</v>
      </c>
      <c r="G36" s="61">
        <f t="shared" si="2"/>
        <v>2</v>
      </c>
      <c r="H36" s="60">
        <f>VLOOKUP($A36,'Return Data'!$B$7:$R$2292,11,0)</f>
        <v>8.0516000000000005</v>
      </c>
      <c r="I36" s="61">
        <f t="shared" si="8"/>
        <v>4</v>
      </c>
      <c r="J36" s="60">
        <f>VLOOKUP($A36,'Return Data'!$B$7:$R$2292,12,0)</f>
        <v>4.9168000000000003</v>
      </c>
      <c r="K36" s="61">
        <f t="shared" si="9"/>
        <v>3</v>
      </c>
      <c r="L36" s="60">
        <f>VLOOKUP($A36,'Return Data'!$B$7:$R$2292,13,0)</f>
        <v>3.4603000000000002</v>
      </c>
      <c r="M36" s="61">
        <f t="shared" si="10"/>
        <v>7</v>
      </c>
      <c r="N36" s="60">
        <f>VLOOKUP($A36,'Return Data'!$B$7:$R$2292,17,0)</f>
        <v>3.5314000000000001</v>
      </c>
      <c r="O36" s="61">
        <f t="shared" si="11"/>
        <v>16</v>
      </c>
      <c r="P36" s="60">
        <f>VLOOKUP($A36,'Return Data'!$B$7:$R$2292,14,0)</f>
        <v>6.1087999999999996</v>
      </c>
      <c r="Q36" s="61">
        <f t="shared" si="12"/>
        <v>13</v>
      </c>
      <c r="R36" s="60">
        <f>VLOOKUP($A36,'Return Data'!$B$7:$R$2292,16,0)</f>
        <v>8.0178999999999991</v>
      </c>
      <c r="S36" s="62">
        <f t="shared" si="13"/>
        <v>11</v>
      </c>
    </row>
    <row r="37" spans="1:19" x14ac:dyDescent="0.3">
      <c r="A37" s="77" t="s">
        <v>1071</v>
      </c>
      <c r="B37" s="59">
        <f>VLOOKUP($A37,'Return Data'!$B$7:$R$2292,3,0)</f>
        <v>44881</v>
      </c>
      <c r="C37" s="60">
        <f>VLOOKUP($A37,'Return Data'!$B$7:$R$2292,4,0)</f>
        <v>61.572499999999998</v>
      </c>
      <c r="D37" s="60">
        <f>VLOOKUP($A37,'Return Data'!$B$7:$R$2292,9,0)</f>
        <v>14.6799</v>
      </c>
      <c r="E37" s="61">
        <f t="shared" si="1"/>
        <v>16</v>
      </c>
      <c r="F37" s="60">
        <f>VLOOKUP($A37,'Return Data'!$B$7:$R$2292,10,0)</f>
        <v>7.3685</v>
      </c>
      <c r="G37" s="61">
        <f t="shared" si="2"/>
        <v>6</v>
      </c>
      <c r="H37" s="60">
        <f>VLOOKUP($A37,'Return Data'!$B$7:$R$2292,11,0)</f>
        <v>7.5862999999999996</v>
      </c>
      <c r="I37" s="61">
        <f t="shared" si="8"/>
        <v>6</v>
      </c>
      <c r="J37" s="60">
        <f>VLOOKUP($A37,'Return Data'!$B$7:$R$2292,12,0)</f>
        <v>3.5274000000000001</v>
      </c>
      <c r="K37" s="61">
        <f t="shared" si="9"/>
        <v>7</v>
      </c>
      <c r="L37" s="60">
        <f>VLOOKUP($A37,'Return Data'!$B$7:$R$2292,13,0)</f>
        <v>3.1956000000000002</v>
      </c>
      <c r="M37" s="61">
        <f t="shared" si="10"/>
        <v>10</v>
      </c>
      <c r="N37" s="60">
        <f>VLOOKUP($A37,'Return Data'!$B$7:$R$2292,17,0)</f>
        <v>3.9738000000000002</v>
      </c>
      <c r="O37" s="61">
        <f t="shared" si="11"/>
        <v>11</v>
      </c>
      <c r="P37" s="60">
        <f>VLOOKUP($A37,'Return Data'!$B$7:$R$2292,14,0)</f>
        <v>7.1958000000000002</v>
      </c>
      <c r="Q37" s="61">
        <f t="shared" si="12"/>
        <v>5</v>
      </c>
      <c r="R37" s="60">
        <f>VLOOKUP($A37,'Return Data'!$B$7:$R$2292,16,0)</f>
        <v>8.1494999999999997</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44881</v>
      </c>
      <c r="C40" s="60">
        <f>VLOOKUP($A40,'Return Data'!$B$7:$R$2292,4,0)</f>
        <v>65.400000000000006</v>
      </c>
      <c r="D40" s="60">
        <f>VLOOKUP($A40,'Return Data'!$B$7:$R$2292,9,0)</f>
        <v>15.542999999999999</v>
      </c>
      <c r="E40" s="61">
        <f t="shared" si="1"/>
        <v>10</v>
      </c>
      <c r="F40" s="60">
        <f>VLOOKUP($A40,'Return Data'!$B$7:$R$2292,10,0)</f>
        <v>6.9222000000000001</v>
      </c>
      <c r="G40" s="61">
        <f t="shared" si="2"/>
        <v>10</v>
      </c>
      <c r="H40" s="60">
        <f>VLOOKUP($A40,'Return Data'!$B$7:$R$2292,11,0)</f>
        <v>5.7427999999999999</v>
      </c>
      <c r="I40" s="61">
        <f t="shared" si="8"/>
        <v>23</v>
      </c>
      <c r="J40" s="60">
        <f>VLOOKUP($A40,'Return Data'!$B$7:$R$2292,12,0)</f>
        <v>13.114000000000001</v>
      </c>
      <c r="K40" s="61">
        <f t="shared" si="9"/>
        <v>2</v>
      </c>
      <c r="L40" s="60">
        <f>VLOOKUP($A40,'Return Data'!$B$7:$R$2292,13,0)</f>
        <v>9.5603999999999996</v>
      </c>
      <c r="M40" s="61">
        <f t="shared" si="10"/>
        <v>2</v>
      </c>
      <c r="N40" s="60">
        <f>VLOOKUP($A40,'Return Data'!$B$7:$R$2292,17,0)</f>
        <v>9.9981000000000009</v>
      </c>
      <c r="O40" s="61">
        <f t="shared" si="11"/>
        <v>3</v>
      </c>
      <c r="P40" s="60">
        <f>VLOOKUP($A40,'Return Data'!$B$7:$R$2292,14,0)</f>
        <v>7.1971999999999996</v>
      </c>
      <c r="Q40" s="61">
        <f t="shared" si="12"/>
        <v>4</v>
      </c>
      <c r="R40" s="60">
        <f>VLOOKUP($A40,'Return Data'!$B$7:$R$2292,16,0)</f>
        <v>6.7969999999999997</v>
      </c>
      <c r="S40" s="62">
        <f t="shared" si="13"/>
        <v>22</v>
      </c>
    </row>
    <row r="41" spans="1:19" x14ac:dyDescent="0.3">
      <c r="A41" s="77" t="s">
        <v>953</v>
      </c>
      <c r="B41" s="59">
        <f>VLOOKUP($A41,'Return Data'!$B$7:$R$2292,3,0)</f>
        <v>44881</v>
      </c>
      <c r="C41" s="60">
        <f>VLOOKUP($A41,'Return Data'!$B$7:$R$2292,4,0)</f>
        <v>78.642600000000002</v>
      </c>
      <c r="D41" s="60">
        <f>VLOOKUP($A41,'Return Data'!$B$7:$R$2292,9,0)</f>
        <v>18.528500000000001</v>
      </c>
      <c r="E41" s="61">
        <f t="shared" si="1"/>
        <v>2</v>
      </c>
      <c r="F41" s="60">
        <f>VLOOKUP($A41,'Return Data'!$B$7:$R$2292,10,0)</f>
        <v>7.4280999999999997</v>
      </c>
      <c r="G41" s="61">
        <f t="shared" si="2"/>
        <v>4</v>
      </c>
      <c r="H41" s="60">
        <f>VLOOKUP($A41,'Return Data'!$B$7:$R$2292,11,0)</f>
        <v>7.5444000000000004</v>
      </c>
      <c r="I41" s="61">
        <f t="shared" si="8"/>
        <v>7</v>
      </c>
      <c r="J41" s="60">
        <f>VLOOKUP($A41,'Return Data'!$B$7:$R$2292,12,0)</f>
        <v>2.0066999999999999</v>
      </c>
      <c r="K41" s="61">
        <f t="shared" si="9"/>
        <v>21</v>
      </c>
      <c r="L41" s="60">
        <f>VLOOKUP($A41,'Return Data'!$B$7:$R$2292,13,0)</f>
        <v>1.0384</v>
      </c>
      <c r="M41" s="61">
        <f t="shared" si="10"/>
        <v>24</v>
      </c>
      <c r="N41" s="60">
        <f>VLOOKUP($A41,'Return Data'!$B$7:$R$2292,17,0)</f>
        <v>1.4603999999999999</v>
      </c>
      <c r="O41" s="61">
        <f t="shared" si="11"/>
        <v>27</v>
      </c>
      <c r="P41" s="60">
        <f>VLOOKUP($A41,'Return Data'!$B$7:$R$2292,14,0)</f>
        <v>4.9820000000000002</v>
      </c>
      <c r="Q41" s="61">
        <f t="shared" si="12"/>
        <v>20</v>
      </c>
      <c r="R41" s="60">
        <f>VLOOKUP($A41,'Return Data'!$B$7:$R$2292,16,0)</f>
        <v>8.1008999999999993</v>
      </c>
      <c r="S41" s="62">
        <f t="shared" si="13"/>
        <v>10</v>
      </c>
    </row>
    <row r="42" spans="1:19" x14ac:dyDescent="0.3">
      <c r="A42" s="77" t="s">
        <v>955</v>
      </c>
      <c r="B42" s="59">
        <f>VLOOKUP($A42,'Return Data'!$B$7:$R$2292,3,0)</f>
        <v>44881</v>
      </c>
      <c r="C42" s="60">
        <f>VLOOKUP($A42,'Return Data'!$B$7:$R$2292,4,0)</f>
        <v>14.518800000000001</v>
      </c>
      <c r="D42" s="60">
        <f>VLOOKUP($A42,'Return Data'!$B$7:$R$2292,9,0)</f>
        <v>23.352499999999999</v>
      </c>
      <c r="E42" s="61">
        <f t="shared" si="1"/>
        <v>1</v>
      </c>
      <c r="F42" s="60">
        <f>VLOOKUP($A42,'Return Data'!$B$7:$R$2292,10,0)</f>
        <v>12.127800000000001</v>
      </c>
      <c r="G42" s="61">
        <f t="shared" si="2"/>
        <v>1</v>
      </c>
      <c r="H42" s="60">
        <f>VLOOKUP($A42,'Return Data'!$B$7:$R$2292,11,0)</f>
        <v>9.9362999999999992</v>
      </c>
      <c r="I42" s="61">
        <f t="shared" si="8"/>
        <v>2</v>
      </c>
      <c r="J42" s="60">
        <f>VLOOKUP($A42,'Return Data'!$B$7:$R$2292,12,0)</f>
        <v>2.3616000000000001</v>
      </c>
      <c r="K42" s="61">
        <f t="shared" si="9"/>
        <v>19</v>
      </c>
      <c r="L42" s="60">
        <f>VLOOKUP($A42,'Return Data'!$B$7:$R$2292,13,0)</f>
        <v>1.8813</v>
      </c>
      <c r="M42" s="61">
        <f t="shared" si="10"/>
        <v>21</v>
      </c>
      <c r="N42" s="60">
        <f>VLOOKUP($A42,'Return Data'!$B$7:$R$2292,17,0)</f>
        <v>2.7345999999999999</v>
      </c>
      <c r="O42" s="61">
        <f t="shared" si="11"/>
        <v>21</v>
      </c>
      <c r="P42" s="60">
        <f>VLOOKUP($A42,'Return Data'!$B$7:$R$2292,14,0)</f>
        <v>5.9964000000000004</v>
      </c>
      <c r="Q42" s="61">
        <f t="shared" si="12"/>
        <v>14</v>
      </c>
      <c r="R42" s="60">
        <f>VLOOKUP($A42,'Return Data'!$B$7:$R$2292,16,0)</f>
        <v>8.9129000000000005</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11.860308823529412</v>
      </c>
      <c r="E44" s="83"/>
      <c r="F44" s="84">
        <f>AVERAGE(F8:F42)</f>
        <v>4.9063352941176461</v>
      </c>
      <c r="G44" s="83"/>
      <c r="H44" s="84">
        <f>AVERAGE(H8:H42)</f>
        <v>6.2973117647058823</v>
      </c>
      <c r="I44" s="83"/>
      <c r="J44" s="84">
        <f>AVERAGE(J8:J42)</f>
        <v>3.1096323529411762</v>
      </c>
      <c r="K44" s="83"/>
      <c r="L44" s="84">
        <f>AVERAGE(L8:L42)</f>
        <v>2.9137882352941178</v>
      </c>
      <c r="M44" s="83"/>
      <c r="N44" s="84">
        <f>AVERAGE(N8:N42)</f>
        <v>3.9564419354838707</v>
      </c>
      <c r="O44" s="83"/>
      <c r="P44" s="84">
        <f>AVERAGE(P8:P42)</f>
        <v>5.15944</v>
      </c>
      <c r="Q44" s="83"/>
      <c r="R44" s="84">
        <f>AVERAGE(R8:R42)</f>
        <v>5.8135457142857137</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-2.8616999999999999</v>
      </c>
      <c r="Q45" s="83"/>
      <c r="R45" s="84">
        <f>MIN(R8:R42)</f>
        <v>0</v>
      </c>
      <c r="S45" s="85"/>
    </row>
    <row r="46" spans="1:19" ht="15" thickBot="1" x14ac:dyDescent="0.35">
      <c r="A46" s="86" t="s">
        <v>29</v>
      </c>
      <c r="B46" s="87"/>
      <c r="C46" s="87"/>
      <c r="D46" s="88">
        <f>MAX(D8:D42)</f>
        <v>23.352499999999999</v>
      </c>
      <c r="E46" s="87"/>
      <c r="F46" s="88">
        <f>MAX(F8:F42)</f>
        <v>12.127800000000001</v>
      </c>
      <c r="G46" s="87"/>
      <c r="H46" s="88">
        <f>MAX(H8:H42)</f>
        <v>38.5321</v>
      </c>
      <c r="I46" s="87"/>
      <c r="J46" s="88">
        <f>MAX(J8:J42)</f>
        <v>26.649899999999999</v>
      </c>
      <c r="K46" s="87"/>
      <c r="L46" s="88">
        <f>MAX(L8:L42)</f>
        <v>25.3203</v>
      </c>
      <c r="M46" s="87"/>
      <c r="N46" s="88">
        <f>MAX(N8:N42)</f>
        <v>17.846399999999999</v>
      </c>
      <c r="O46" s="87"/>
      <c r="P46" s="88">
        <f>MAX(P8:P42)</f>
        <v>11.291</v>
      </c>
      <c r="Q46" s="87"/>
      <c r="R46" s="88">
        <f>MAX(R8:R42)</f>
        <v>9.6259999999999994</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44881</v>
      </c>
      <c r="C8" s="60">
        <f>VLOOKUP($A8,'Return Data'!$B$7:$R$2292,4,0)</f>
        <v>31.257000000000001</v>
      </c>
      <c r="D8" s="60">
        <f>VLOOKUP($A8,'Return Data'!$B$7:$R$2292,9,0)</f>
        <v>11.6357</v>
      </c>
      <c r="E8" s="61">
        <f>RANK(D8,D$8:D$42,0)</f>
        <v>24</v>
      </c>
      <c r="F8" s="60">
        <f>VLOOKUP($A8,'Return Data'!$B$7:$R$2292,10,0)</f>
        <v>6.3856999999999999</v>
      </c>
      <c r="G8" s="61">
        <f>RANK(F8,F$8:F$42,0)</f>
        <v>8</v>
      </c>
      <c r="H8" s="60">
        <f>VLOOKUP($A8,'Return Data'!$B$7:$R$2292,11,0)</f>
        <v>37.694499999999998</v>
      </c>
      <c r="I8" s="61">
        <f>RANK(H8,H$8:H$42,0)</f>
        <v>1</v>
      </c>
      <c r="J8" s="60">
        <f>VLOOKUP($A8,'Return Data'!$B$7:$R$2292,12,0)</f>
        <v>25.737300000000001</v>
      </c>
      <c r="K8" s="61">
        <f>RANK(J8,J$8:J$42,0)</f>
        <v>1</v>
      </c>
      <c r="L8" s="60">
        <f>VLOOKUP($A8,'Return Data'!$B$7:$R$2292,13,0)</f>
        <v>24.397600000000001</v>
      </c>
      <c r="M8" s="61">
        <f>RANK(L8,L$8:L$42,0)</f>
        <v>1</v>
      </c>
      <c r="N8" s="60">
        <f>VLOOKUP($A8,'Return Data'!$B$7:$R$2292,17,0)</f>
        <v>17.0975</v>
      </c>
      <c r="O8" s="61">
        <f>RANK(N8,N$8:N$42,0)</f>
        <v>1</v>
      </c>
      <c r="P8" s="60">
        <f>VLOOKUP($A8,'Return Data'!$B$7:$R$2292,14,0)</f>
        <v>10.5242</v>
      </c>
      <c r="Q8" s="61">
        <f>RANK(P8,P$8:P$42,0)</f>
        <v>1</v>
      </c>
      <c r="R8" s="60">
        <f>VLOOKUP($A8,'Return Data'!$B$7:$R$2292,16,0)</f>
        <v>8.7043999999999997</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44881</v>
      </c>
      <c r="C10" s="60">
        <f>VLOOKUP($A10,'Return Data'!$B$7:$R$2292,4,0)</f>
        <v>22.789000000000001</v>
      </c>
      <c r="D10" s="60">
        <f>VLOOKUP($A10,'Return Data'!$B$7:$R$2292,9,0)</f>
        <v>11.579000000000001</v>
      </c>
      <c r="E10" s="61">
        <f t="shared" ref="E10:E42" si="2">RANK(D10,D$8:D$42,0)</f>
        <v>25</v>
      </c>
      <c r="F10" s="60">
        <f>VLOOKUP($A10,'Return Data'!$B$7:$R$2292,10,0)</f>
        <v>5.1576000000000004</v>
      </c>
      <c r="G10" s="61">
        <f t="shared" ref="G10:G42" si="3">RANK(F10,F$8:F$42,0)</f>
        <v>15</v>
      </c>
      <c r="H10" s="60">
        <f>VLOOKUP($A10,'Return Data'!$B$7:$R$2292,11,0)</f>
        <v>6.2291999999999996</v>
      </c>
      <c r="I10" s="61">
        <f t="shared" ref="I10:I42" si="4">RANK(H10,H$8:H$42,0)</f>
        <v>11</v>
      </c>
      <c r="J10" s="60">
        <f>VLOOKUP($A10,'Return Data'!$B$7:$R$2292,12,0)</f>
        <v>3.4941</v>
      </c>
      <c r="K10" s="61">
        <f t="shared" ref="K10:K40" si="5">RANK(J10,J$8:J$42,0)</f>
        <v>6</v>
      </c>
      <c r="L10" s="60">
        <f>VLOOKUP($A10,'Return Data'!$B$7:$R$2292,13,0)</f>
        <v>3.6269</v>
      </c>
      <c r="M10" s="61">
        <f t="shared" ref="M10:M40" si="6">RANK(L10,L$8:L$42,0)</f>
        <v>4</v>
      </c>
      <c r="N10" s="60">
        <f>VLOOKUP($A10,'Return Data'!$B$7:$R$2292,17,0)</f>
        <v>4.7579000000000002</v>
      </c>
      <c r="O10" s="61">
        <f t="shared" ref="O10:O40" si="7">RANK(N10,N$8:N$42,0)</f>
        <v>5</v>
      </c>
      <c r="P10" s="60">
        <f>VLOOKUP($A10,'Return Data'!$B$7:$R$2292,14,0)</f>
        <v>6.5831</v>
      </c>
      <c r="Q10" s="61">
        <f t="shared" ref="Q10:Q40" si="8">RANK(P10,P$8:P$42,0)</f>
        <v>5</v>
      </c>
      <c r="R10" s="60">
        <f>VLOOKUP($A10,'Return Data'!$B$7:$R$2292,16,0)</f>
        <v>8.0459999999999994</v>
      </c>
      <c r="S10" s="62">
        <f t="shared" si="1"/>
        <v>8</v>
      </c>
    </row>
    <row r="11" spans="1:19" x14ac:dyDescent="0.3">
      <c r="A11" s="77" t="s">
        <v>1995</v>
      </c>
      <c r="B11" s="59">
        <f>VLOOKUP($A11,'Return Data'!$B$7:$R$2292,3,0)</f>
        <v>44881</v>
      </c>
      <c r="C11" s="60">
        <f>VLOOKUP($A11,'Return Data'!$B$7:$R$2292,4,0)</f>
        <v>15.6014</v>
      </c>
      <c r="D11" s="60">
        <f>VLOOKUP($A11,'Return Data'!$B$7:$R$2292,9,0)</f>
        <v>11.8155</v>
      </c>
      <c r="E11" s="61">
        <f t="shared" si="2"/>
        <v>23</v>
      </c>
      <c r="F11" s="60">
        <f>VLOOKUP($A11,'Return Data'!$B$7:$R$2292,10,0)</f>
        <v>5.9050000000000002</v>
      </c>
      <c r="G11" s="61">
        <f t="shared" si="3"/>
        <v>10</v>
      </c>
      <c r="H11" s="60">
        <f>VLOOKUP($A11,'Return Data'!$B$7:$R$2292,11,0)</f>
        <v>6.4839000000000002</v>
      </c>
      <c r="I11" s="61">
        <f t="shared" si="4"/>
        <v>9</v>
      </c>
      <c r="J11" s="60">
        <f>VLOOKUP($A11,'Return Data'!$B$7:$R$2292,12,0)</f>
        <v>2.2242000000000002</v>
      </c>
      <c r="K11" s="61">
        <f t="shared" si="5"/>
        <v>12</v>
      </c>
      <c r="L11" s="60">
        <f>VLOOKUP($A11,'Return Data'!$B$7:$R$2292,13,0)</f>
        <v>2.3673999999999999</v>
      </c>
      <c r="M11" s="61">
        <f t="shared" si="6"/>
        <v>11</v>
      </c>
      <c r="N11" s="60">
        <f>VLOOKUP($A11,'Return Data'!$B$7:$R$2292,17,0)</f>
        <v>2.5101</v>
      </c>
      <c r="O11" s="61">
        <f t="shared" si="7"/>
        <v>16</v>
      </c>
      <c r="P11" s="60">
        <f>VLOOKUP($A11,'Return Data'!$B$7:$R$2292,14,0)</f>
        <v>4.0575000000000001</v>
      </c>
      <c r="Q11" s="61">
        <f t="shared" si="8"/>
        <v>22</v>
      </c>
      <c r="R11" s="60">
        <f>VLOOKUP($A11,'Return Data'!$B$7:$R$2292,16,0)</f>
        <v>5.2336999999999998</v>
      </c>
      <c r="S11" s="62">
        <f t="shared" si="1"/>
        <v>26</v>
      </c>
    </row>
    <row r="12" spans="1:19" x14ac:dyDescent="0.3">
      <c r="A12" s="77" t="s">
        <v>1015</v>
      </c>
      <c r="B12" s="59">
        <f>VLOOKUP($A12,'Return Data'!$B$7:$R$2292,3,0)</f>
        <v>44881</v>
      </c>
      <c r="C12" s="60">
        <f>VLOOKUP($A12,'Return Data'!$B$7:$R$2292,4,0)</f>
        <v>67.166300000000007</v>
      </c>
      <c r="D12" s="60">
        <f>VLOOKUP($A12,'Return Data'!$B$7:$R$2292,9,0)</f>
        <v>14.8241</v>
      </c>
      <c r="E12" s="61">
        <f t="shared" si="2"/>
        <v>10</v>
      </c>
      <c r="F12" s="60">
        <f>VLOOKUP($A12,'Return Data'!$B$7:$R$2292,10,0)</f>
        <v>4.7832999999999997</v>
      </c>
      <c r="G12" s="61">
        <f t="shared" si="3"/>
        <v>16</v>
      </c>
      <c r="H12" s="60">
        <f>VLOOKUP($A12,'Return Data'!$B$7:$R$2292,11,0)</f>
        <v>5.9694000000000003</v>
      </c>
      <c r="I12" s="61">
        <f t="shared" si="4"/>
        <v>14</v>
      </c>
      <c r="J12" s="60">
        <f>VLOOKUP($A12,'Return Data'!$B$7:$R$2292,12,0)</f>
        <v>2.5546000000000002</v>
      </c>
      <c r="K12" s="61">
        <f t="shared" si="5"/>
        <v>10</v>
      </c>
      <c r="L12" s="60">
        <f>VLOOKUP($A12,'Return Data'!$B$7:$R$2292,13,0)</f>
        <v>2.5865999999999998</v>
      </c>
      <c r="M12" s="61">
        <f t="shared" si="6"/>
        <v>9</v>
      </c>
      <c r="N12" s="60">
        <f>VLOOKUP($A12,'Return Data'!$B$7:$R$2292,17,0)</f>
        <v>3.3441000000000001</v>
      </c>
      <c r="O12" s="61">
        <f t="shared" si="7"/>
        <v>11</v>
      </c>
      <c r="P12" s="60">
        <f>VLOOKUP($A12,'Return Data'!$B$7:$R$2292,14,0)</f>
        <v>5.2725</v>
      </c>
      <c r="Q12" s="61">
        <f t="shared" si="8"/>
        <v>14</v>
      </c>
      <c r="R12" s="60">
        <f>VLOOKUP($A12,'Return Data'!$B$7:$R$2292,16,0)</f>
        <v>7.7337999999999996</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27</v>
      </c>
      <c r="L13" s="60">
        <f>VLOOKUP($A13,'Return Data'!$B$7:$R$2292,13,0)</f>
        <v>0</v>
      </c>
      <c r="M13" s="61">
        <f t="shared" si="6"/>
        <v>28</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44881</v>
      </c>
      <c r="C14" s="60">
        <f>VLOOKUP($A14,'Return Data'!$B$7:$R$2292,4,0)</f>
        <v>46.377899999999997</v>
      </c>
      <c r="D14" s="60">
        <f>VLOOKUP($A14,'Return Data'!$B$7:$R$2292,9,0)</f>
        <v>12.837300000000001</v>
      </c>
      <c r="E14" s="61">
        <f t="shared" si="2"/>
        <v>19</v>
      </c>
      <c r="F14" s="60">
        <f>VLOOKUP($A14,'Return Data'!$B$7:$R$2292,10,0)</f>
        <v>4.7545999999999999</v>
      </c>
      <c r="G14" s="61">
        <f t="shared" si="3"/>
        <v>18</v>
      </c>
      <c r="H14" s="60">
        <f>VLOOKUP($A14,'Return Data'!$B$7:$R$2292,11,0)</f>
        <v>6.0637999999999996</v>
      </c>
      <c r="I14" s="61">
        <f t="shared" si="4"/>
        <v>13</v>
      </c>
      <c r="J14" s="60">
        <f>VLOOKUP($A14,'Return Data'!$B$7:$R$2292,12,0)</f>
        <v>2.2233000000000001</v>
      </c>
      <c r="K14" s="61">
        <f t="shared" si="5"/>
        <v>13</v>
      </c>
      <c r="L14" s="60">
        <f>VLOOKUP($A14,'Return Data'!$B$7:$R$2292,13,0)</f>
        <v>2.5918999999999999</v>
      </c>
      <c r="M14" s="61">
        <f t="shared" si="6"/>
        <v>8</v>
      </c>
      <c r="N14" s="60">
        <f>VLOOKUP($A14,'Return Data'!$B$7:$R$2292,17,0)</f>
        <v>4.1386000000000003</v>
      </c>
      <c r="O14" s="61">
        <f t="shared" si="7"/>
        <v>7</v>
      </c>
      <c r="P14" s="60">
        <f>VLOOKUP($A14,'Return Data'!$B$7:$R$2292,14,0)</f>
        <v>6.0206999999999997</v>
      </c>
      <c r="Q14" s="61">
        <f t="shared" si="8"/>
        <v>8</v>
      </c>
      <c r="R14" s="60">
        <f>VLOOKUP($A14,'Return Data'!$B$7:$R$2292,16,0)</f>
        <v>7.6592000000000002</v>
      </c>
      <c r="S14" s="62">
        <f t="shared" si="1"/>
        <v>14</v>
      </c>
    </row>
    <row r="15" spans="1:19" x14ac:dyDescent="0.3">
      <c r="A15" s="77" t="s">
        <v>1022</v>
      </c>
      <c r="B15" s="59">
        <f>VLOOKUP($A15,'Return Data'!$B$7:$R$2292,3,0)</f>
        <v>44881</v>
      </c>
      <c r="C15" s="60">
        <f>VLOOKUP($A15,'Return Data'!$B$7:$R$2292,4,0)</f>
        <v>36.713299999999997</v>
      </c>
      <c r="D15" s="60">
        <f>VLOOKUP($A15,'Return Data'!$B$7:$R$2292,9,0)</f>
        <v>11.063700000000001</v>
      </c>
      <c r="E15" s="61">
        <f t="shared" si="2"/>
        <v>26</v>
      </c>
      <c r="F15" s="60">
        <f>VLOOKUP($A15,'Return Data'!$B$7:$R$2292,10,0)</f>
        <v>5.5861999999999998</v>
      </c>
      <c r="G15" s="61">
        <f t="shared" si="3"/>
        <v>13</v>
      </c>
      <c r="H15" s="60">
        <f>VLOOKUP($A15,'Return Data'!$B$7:$R$2292,11,0)</f>
        <v>7.1595000000000004</v>
      </c>
      <c r="I15" s="61">
        <f t="shared" si="4"/>
        <v>4</v>
      </c>
      <c r="J15" s="60">
        <f>VLOOKUP($A15,'Return Data'!$B$7:$R$2292,12,0)</f>
        <v>4.0693000000000001</v>
      </c>
      <c r="K15" s="61">
        <f t="shared" si="5"/>
        <v>3</v>
      </c>
      <c r="L15" s="60">
        <f>VLOOKUP($A15,'Return Data'!$B$7:$R$2292,13,0)</f>
        <v>3.7254</v>
      </c>
      <c r="M15" s="61">
        <f t="shared" si="6"/>
        <v>3</v>
      </c>
      <c r="N15" s="60">
        <f>VLOOKUP($A15,'Return Data'!$B$7:$R$2292,17,0)</f>
        <v>4.8536000000000001</v>
      </c>
      <c r="O15" s="61">
        <f t="shared" si="7"/>
        <v>4</v>
      </c>
      <c r="P15" s="60">
        <f>VLOOKUP($A15,'Return Data'!$B$7:$R$2292,14,0)</f>
        <v>6.8924000000000003</v>
      </c>
      <c r="Q15" s="61">
        <f t="shared" si="8"/>
        <v>2</v>
      </c>
      <c r="R15" s="60">
        <f>VLOOKUP($A15,'Return Data'!$B$7:$R$2292,16,0)</f>
        <v>7.4154999999999998</v>
      </c>
      <c r="S15" s="62">
        <f t="shared" si="1"/>
        <v>18</v>
      </c>
    </row>
    <row r="16" spans="1:19" x14ac:dyDescent="0.3">
      <c r="A16" s="77" t="s">
        <v>1025</v>
      </c>
      <c r="B16" s="59">
        <f>VLOOKUP($A16,'Return Data'!$B$7:$R$2292,3,0)</f>
        <v>44881</v>
      </c>
      <c r="C16" s="60">
        <f>VLOOKUP($A16,'Return Data'!$B$7:$R$2292,4,0)</f>
        <v>38.061999999999998</v>
      </c>
      <c r="D16" s="60">
        <f>VLOOKUP($A16,'Return Data'!$B$7:$R$2292,9,0)</f>
        <v>15.2903</v>
      </c>
      <c r="E16" s="61">
        <f t="shared" si="2"/>
        <v>7</v>
      </c>
      <c r="F16" s="60">
        <f>VLOOKUP($A16,'Return Data'!$B$7:$R$2292,10,0)</f>
        <v>2.7751000000000001</v>
      </c>
      <c r="G16" s="61">
        <f t="shared" si="3"/>
        <v>26</v>
      </c>
      <c r="H16" s="60">
        <f>VLOOKUP($A16,'Return Data'!$B$7:$R$2292,11,0)</f>
        <v>5.0342000000000002</v>
      </c>
      <c r="I16" s="61">
        <f t="shared" si="4"/>
        <v>23</v>
      </c>
      <c r="J16" s="60">
        <f>VLOOKUP($A16,'Return Data'!$B$7:$R$2292,12,0)</f>
        <v>0.34160000000000001</v>
      </c>
      <c r="K16" s="61">
        <f t="shared" si="5"/>
        <v>24</v>
      </c>
      <c r="L16" s="60">
        <f>VLOOKUP($A16,'Return Data'!$B$7:$R$2292,13,0)</f>
        <v>0.91739999999999999</v>
      </c>
      <c r="M16" s="61">
        <f t="shared" si="6"/>
        <v>21</v>
      </c>
      <c r="N16" s="60">
        <f>VLOOKUP($A16,'Return Data'!$B$7:$R$2292,17,0)</f>
        <v>2.0366</v>
      </c>
      <c r="O16" s="61">
        <f t="shared" si="7"/>
        <v>19</v>
      </c>
      <c r="P16" s="60">
        <f>VLOOKUP($A16,'Return Data'!$B$7:$R$2292,14,0)</f>
        <v>4.6421999999999999</v>
      </c>
      <c r="Q16" s="61">
        <f t="shared" si="8"/>
        <v>16</v>
      </c>
      <c r="R16" s="60">
        <f>VLOOKUP($A16,'Return Data'!$B$7:$R$2292,16,0)</f>
        <v>7.1432000000000002</v>
      </c>
      <c r="S16" s="62">
        <f t="shared" si="1"/>
        <v>21</v>
      </c>
    </row>
    <row r="17" spans="1:19" x14ac:dyDescent="0.3">
      <c r="A17" s="77" t="s">
        <v>1028</v>
      </c>
      <c r="B17" s="59">
        <f>VLOOKUP($A17,'Return Data'!$B$7:$R$2292,3,0)</f>
        <v>44881</v>
      </c>
      <c r="C17" s="60">
        <f>VLOOKUP($A17,'Return Data'!$B$7:$R$2292,4,0)</f>
        <v>18.648</v>
      </c>
      <c r="D17" s="60">
        <f>VLOOKUP($A17,'Return Data'!$B$7:$R$2292,9,0)</f>
        <v>12.0275</v>
      </c>
      <c r="E17" s="61">
        <f t="shared" si="2"/>
        <v>22</v>
      </c>
      <c r="F17" s="60">
        <f>VLOOKUP($A17,'Return Data'!$B$7:$R$2292,10,0)</f>
        <v>3.7368999999999999</v>
      </c>
      <c r="G17" s="61">
        <f t="shared" si="3"/>
        <v>22</v>
      </c>
      <c r="H17" s="60">
        <f>VLOOKUP($A17,'Return Data'!$B$7:$R$2292,11,0)</f>
        <v>5.6089000000000002</v>
      </c>
      <c r="I17" s="61">
        <f t="shared" si="4"/>
        <v>17</v>
      </c>
      <c r="J17" s="60">
        <f>VLOOKUP($A17,'Return Data'!$B$7:$R$2292,12,0)</f>
        <v>2.2505000000000002</v>
      </c>
      <c r="K17" s="61">
        <f t="shared" si="5"/>
        <v>11</v>
      </c>
      <c r="L17" s="60">
        <f>VLOOKUP($A17,'Return Data'!$B$7:$R$2292,13,0)</f>
        <v>2.7873999999999999</v>
      </c>
      <c r="M17" s="61">
        <f t="shared" si="6"/>
        <v>6</v>
      </c>
      <c r="N17" s="60">
        <f>VLOOKUP($A17,'Return Data'!$B$7:$R$2292,17,0)</f>
        <v>4.0675999999999997</v>
      </c>
      <c r="O17" s="61">
        <f t="shared" si="7"/>
        <v>8</v>
      </c>
      <c r="P17" s="60">
        <f>VLOOKUP($A17,'Return Data'!$B$7:$R$2292,14,0)</f>
        <v>5.4614000000000003</v>
      </c>
      <c r="Q17" s="61">
        <f t="shared" si="8"/>
        <v>13</v>
      </c>
      <c r="R17" s="60">
        <f>VLOOKUP($A17,'Return Data'!$B$7:$R$2292,16,0)</f>
        <v>7.4583000000000004</v>
      </c>
      <c r="S17" s="62">
        <f t="shared" si="1"/>
        <v>17</v>
      </c>
    </row>
    <row r="18" spans="1:19" x14ac:dyDescent="0.3">
      <c r="A18" s="77" t="s">
        <v>1031</v>
      </c>
      <c r="B18" s="59">
        <f>VLOOKUP($A18,'Return Data'!$B$7:$R$2292,3,0)</f>
        <v>44881</v>
      </c>
      <c r="C18" s="60">
        <f>VLOOKUP($A18,'Return Data'!$B$7:$R$2292,4,0)</f>
        <v>16.721499999999999</v>
      </c>
      <c r="D18" s="60">
        <f>VLOOKUP($A18,'Return Data'!$B$7:$R$2292,9,0)</f>
        <v>12.6242</v>
      </c>
      <c r="E18" s="61">
        <f t="shared" si="2"/>
        <v>21</v>
      </c>
      <c r="F18" s="60">
        <f>VLOOKUP($A18,'Return Data'!$B$7:$R$2292,10,0)</f>
        <v>5.2068000000000003</v>
      </c>
      <c r="G18" s="61">
        <f t="shared" si="3"/>
        <v>14</v>
      </c>
      <c r="H18" s="60">
        <f>VLOOKUP($A18,'Return Data'!$B$7:$R$2292,11,0)</f>
        <v>5.7202999999999999</v>
      </c>
      <c r="I18" s="61">
        <f t="shared" si="4"/>
        <v>16</v>
      </c>
      <c r="J18" s="60">
        <f>VLOOKUP($A18,'Return Data'!$B$7:$R$2292,12,0)</f>
        <v>1.8581000000000001</v>
      </c>
      <c r="K18" s="61">
        <f t="shared" si="5"/>
        <v>16</v>
      </c>
      <c r="L18" s="60">
        <f>VLOOKUP($A18,'Return Data'!$B$7:$R$2292,13,0)</f>
        <v>2.1709000000000001</v>
      </c>
      <c r="M18" s="61">
        <f t="shared" si="6"/>
        <v>14</v>
      </c>
      <c r="N18" s="60">
        <f>VLOOKUP($A18,'Return Data'!$B$7:$R$2292,17,0)</f>
        <v>3.9788000000000001</v>
      </c>
      <c r="O18" s="61">
        <f t="shared" si="7"/>
        <v>9</v>
      </c>
      <c r="P18" s="60">
        <f>VLOOKUP($A18,'Return Data'!$B$7:$R$2292,14,0)</f>
        <v>5.6475999999999997</v>
      </c>
      <c r="Q18" s="61">
        <f t="shared" si="8"/>
        <v>11</v>
      </c>
      <c r="R18" s="60">
        <f>VLOOKUP($A18,'Return Data'!$B$7:$R$2292,16,0)</f>
        <v>6.8207000000000004</v>
      </c>
      <c r="S18" s="62">
        <f t="shared" si="1"/>
        <v>22</v>
      </c>
    </row>
    <row r="19" spans="1:19" x14ac:dyDescent="0.3">
      <c r="A19" s="77" t="s">
        <v>1032</v>
      </c>
      <c r="B19" s="59">
        <f>VLOOKUP($A19,'Return Data'!$B$7:$R$2292,3,0)</f>
        <v>44881</v>
      </c>
      <c r="C19" s="60">
        <f>VLOOKUP($A19,'Return Data'!$B$7:$R$2292,4,0)</f>
        <v>12.688700000000001</v>
      </c>
      <c r="D19" s="60">
        <f>VLOOKUP($A19,'Return Data'!$B$7:$R$2292,9,0)</f>
        <v>9.8765000000000001</v>
      </c>
      <c r="E19" s="61">
        <f t="shared" si="2"/>
        <v>27</v>
      </c>
      <c r="F19" s="60">
        <f>VLOOKUP($A19,'Return Data'!$B$7:$R$2292,10,0)</f>
        <v>4.3061999999999996</v>
      </c>
      <c r="G19" s="61">
        <f t="shared" si="3"/>
        <v>20</v>
      </c>
      <c r="H19" s="60">
        <f>VLOOKUP($A19,'Return Data'!$B$7:$R$2292,11,0)</f>
        <v>3.9550000000000001</v>
      </c>
      <c r="I19" s="61">
        <f t="shared" si="4"/>
        <v>27</v>
      </c>
      <c r="J19" s="60">
        <f>VLOOKUP($A19,'Return Data'!$B$7:$R$2292,12,0)</f>
        <v>1.0749</v>
      </c>
      <c r="K19" s="61">
        <f t="shared" si="5"/>
        <v>22</v>
      </c>
      <c r="L19" s="60">
        <f>VLOOKUP($A19,'Return Data'!$B$7:$R$2292,13,0)</f>
        <v>1.7269000000000001</v>
      </c>
      <c r="M19" s="61">
        <f t="shared" si="6"/>
        <v>17</v>
      </c>
      <c r="N19" s="60">
        <f>VLOOKUP($A19,'Return Data'!$B$7:$R$2292,17,0)</f>
        <v>9.7698</v>
      </c>
      <c r="O19" s="61">
        <f t="shared" si="7"/>
        <v>2</v>
      </c>
      <c r="P19" s="60">
        <f>VLOOKUP($A19,'Return Data'!$B$7:$R$2292,14,0)</f>
        <v>-3.4238</v>
      </c>
      <c r="Q19" s="61">
        <f t="shared" si="8"/>
        <v>30</v>
      </c>
      <c r="R19" s="60">
        <f>VLOOKUP($A19,'Return Data'!$B$7:$R$2292,16,0)</f>
        <v>2.8763999999999998</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27</v>
      </c>
      <c r="L20" s="60">
        <f>VLOOKUP($A20,'Return Data'!$B$7:$R$2292,13,0)</f>
        <v>0</v>
      </c>
      <c r="M20" s="61">
        <f t="shared" si="6"/>
        <v>28</v>
      </c>
      <c r="N20" s="60"/>
      <c r="O20" s="61"/>
      <c r="P20" s="60"/>
      <c r="Q20" s="61"/>
      <c r="R20" s="60">
        <f>VLOOKUP($A20,'Return Data'!$B$7:$R$2292,16,0)</f>
        <v>0</v>
      </c>
      <c r="S20" s="62">
        <f t="shared" si="1"/>
        <v>28</v>
      </c>
    </row>
    <row r="21" spans="1:19" x14ac:dyDescent="0.3">
      <c r="A21" s="77" t="s">
        <v>1039</v>
      </c>
      <c r="B21" s="59">
        <f>VLOOKUP($A21,'Return Data'!$B$7:$R$2292,3,0)</f>
        <v>44881</v>
      </c>
      <c r="C21" s="60">
        <f>VLOOKUP($A21,'Return Data'!$B$7:$R$2292,4,0)</f>
        <v>41.960099999999997</v>
      </c>
      <c r="D21" s="60">
        <f>VLOOKUP($A21,'Return Data'!$B$7:$R$2292,9,0)</f>
        <v>13.681900000000001</v>
      </c>
      <c r="E21" s="61">
        <f t="shared" si="2"/>
        <v>17</v>
      </c>
      <c r="F21" s="60">
        <f>VLOOKUP($A21,'Return Data'!$B$7:$R$2292,10,0)</f>
        <v>5.8647</v>
      </c>
      <c r="G21" s="61">
        <f t="shared" si="3"/>
        <v>11</v>
      </c>
      <c r="H21" s="60">
        <f>VLOOKUP($A21,'Return Data'!$B$7:$R$2292,11,0)</f>
        <v>6.4370000000000003</v>
      </c>
      <c r="I21" s="61">
        <f t="shared" si="4"/>
        <v>10</v>
      </c>
      <c r="J21" s="60">
        <f>VLOOKUP($A21,'Return Data'!$B$7:$R$2292,12,0)</f>
        <v>2.9005999999999998</v>
      </c>
      <c r="K21" s="61">
        <f t="shared" si="5"/>
        <v>7</v>
      </c>
      <c r="L21" s="60">
        <f>VLOOKUP($A21,'Return Data'!$B$7:$R$2292,13,0)</f>
        <v>3.0022000000000002</v>
      </c>
      <c r="M21" s="61">
        <f t="shared" si="6"/>
        <v>5</v>
      </c>
      <c r="N21" s="60">
        <f>VLOOKUP($A21,'Return Data'!$B$7:$R$2292,17,0)</f>
        <v>3.7439</v>
      </c>
      <c r="O21" s="61">
        <f t="shared" si="7"/>
        <v>10</v>
      </c>
      <c r="P21" s="60">
        <f>VLOOKUP($A21,'Return Data'!$B$7:$R$2292,14,0)</f>
        <v>6.6329000000000002</v>
      </c>
      <c r="Q21" s="61">
        <f t="shared" si="8"/>
        <v>4</v>
      </c>
      <c r="R21" s="60">
        <f>VLOOKUP($A21,'Return Data'!$B$7:$R$2292,16,0)</f>
        <v>7.8215000000000003</v>
      </c>
      <c r="S21" s="62">
        <f t="shared" si="1"/>
        <v>11</v>
      </c>
    </row>
    <row r="22" spans="1:19" x14ac:dyDescent="0.3">
      <c r="A22" s="77" t="s">
        <v>1040</v>
      </c>
      <c r="B22" s="59">
        <f>VLOOKUP($A22,'Return Data'!$B$7:$R$2292,3,0)</f>
        <v>44881</v>
      </c>
      <c r="C22" s="60">
        <f>VLOOKUP($A22,'Return Data'!$B$7:$R$2292,4,0)</f>
        <v>59.127800000000001</v>
      </c>
      <c r="D22" s="60">
        <f>VLOOKUP($A22,'Return Data'!$B$7:$R$2292,9,0)</f>
        <v>13.011900000000001</v>
      </c>
      <c r="E22" s="61">
        <f t="shared" si="2"/>
        <v>18</v>
      </c>
      <c r="F22" s="60">
        <f>VLOOKUP($A22,'Return Data'!$B$7:$R$2292,10,0)</f>
        <v>2.6229</v>
      </c>
      <c r="G22" s="61">
        <f t="shared" si="3"/>
        <v>27</v>
      </c>
      <c r="H22" s="60">
        <f>VLOOKUP($A22,'Return Data'!$B$7:$R$2292,11,0)</f>
        <v>4.2526999999999999</v>
      </c>
      <c r="I22" s="61">
        <f t="shared" si="4"/>
        <v>26</v>
      </c>
      <c r="J22" s="60">
        <f>VLOOKUP($A22,'Return Data'!$B$7:$R$2292,12,0)</f>
        <v>2.9600000000000001E-2</v>
      </c>
      <c r="K22" s="61">
        <f t="shared" si="5"/>
        <v>26</v>
      </c>
      <c r="L22" s="60">
        <f>VLOOKUP($A22,'Return Data'!$B$7:$R$2292,13,0)</f>
        <v>0.26400000000000001</v>
      </c>
      <c r="M22" s="61">
        <f t="shared" si="6"/>
        <v>26</v>
      </c>
      <c r="N22" s="60">
        <f>VLOOKUP($A22,'Return Data'!$B$7:$R$2292,17,0)</f>
        <v>1.1913</v>
      </c>
      <c r="O22" s="61">
        <f t="shared" si="7"/>
        <v>26</v>
      </c>
      <c r="P22" s="60">
        <f>VLOOKUP($A22,'Return Data'!$B$7:$R$2292,14,0)</f>
        <v>2.8997999999999999</v>
      </c>
      <c r="Q22" s="61">
        <f t="shared" si="8"/>
        <v>25</v>
      </c>
      <c r="R22" s="60">
        <f>VLOOKUP($A22,'Return Data'!$B$7:$R$2292,16,0)</f>
        <v>7.3890000000000002</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27</v>
      </c>
      <c r="L23" s="60">
        <f>VLOOKUP($A23,'Return Data'!$B$7:$R$2292,13,0)</f>
        <v>0</v>
      </c>
      <c r="M23" s="61">
        <f t="shared" si="6"/>
        <v>28</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27</v>
      </c>
      <c r="L24" s="60">
        <f>VLOOKUP($A24,'Return Data'!$B$7:$R$2292,13,0)</f>
        <v>0</v>
      </c>
      <c r="M24" s="61">
        <f t="shared" si="6"/>
        <v>28</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27</v>
      </c>
      <c r="L25" s="60">
        <f>VLOOKUP($A25,'Return Data'!$B$7:$R$2292,13,0)</f>
        <v>0</v>
      </c>
      <c r="M25" s="61">
        <f t="shared" si="6"/>
        <v>28</v>
      </c>
      <c r="N25" s="60"/>
      <c r="O25" s="61"/>
      <c r="P25" s="60"/>
      <c r="Q25" s="61"/>
      <c r="R25" s="60">
        <f>VLOOKUP($A25,'Return Data'!$B$7:$R$2292,16,0)</f>
        <v>0</v>
      </c>
      <c r="S25" s="62">
        <f t="shared" si="1"/>
        <v>28</v>
      </c>
    </row>
    <row r="26" spans="1:19" x14ac:dyDescent="0.3">
      <c r="A26" s="77" t="s">
        <v>1051</v>
      </c>
      <c r="B26" s="59">
        <f>VLOOKUP($A26,'Return Data'!$B$7:$R$2292,3,0)</f>
        <v>44881</v>
      </c>
      <c r="C26" s="60">
        <f>VLOOKUP($A26,'Return Data'!$B$7:$R$2292,4,0)</f>
        <v>15.206300000000001</v>
      </c>
      <c r="D26" s="60">
        <f>VLOOKUP($A26,'Return Data'!$B$7:$R$2292,9,0)</f>
        <v>12.6465</v>
      </c>
      <c r="E26" s="61">
        <f t="shared" si="2"/>
        <v>20</v>
      </c>
      <c r="F26" s="60">
        <f>VLOOKUP($A26,'Return Data'!$B$7:$R$2292,10,0)</f>
        <v>4.5698999999999996</v>
      </c>
      <c r="G26" s="61">
        <f t="shared" si="3"/>
        <v>19</v>
      </c>
      <c r="H26" s="60">
        <f>VLOOKUP($A26,'Return Data'!$B$7:$R$2292,11,0)</f>
        <v>5.4044999999999996</v>
      </c>
      <c r="I26" s="61">
        <f t="shared" si="4"/>
        <v>20</v>
      </c>
      <c r="J26" s="60">
        <f>VLOOKUP($A26,'Return Data'!$B$7:$R$2292,12,0)</f>
        <v>1.9618</v>
      </c>
      <c r="K26" s="61">
        <f t="shared" si="5"/>
        <v>15</v>
      </c>
      <c r="L26" s="60">
        <f>VLOOKUP($A26,'Return Data'!$B$7:$R$2292,13,0)</f>
        <v>2.0064000000000002</v>
      </c>
      <c r="M26" s="61">
        <f t="shared" si="6"/>
        <v>16</v>
      </c>
      <c r="N26" s="60">
        <f>VLOOKUP($A26,'Return Data'!$B$7:$R$2292,17,0)</f>
        <v>4.2895000000000003</v>
      </c>
      <c r="O26" s="61">
        <f t="shared" si="7"/>
        <v>6</v>
      </c>
      <c r="P26" s="60">
        <f>VLOOKUP($A26,'Return Data'!$B$7:$R$2292,14,0)</f>
        <v>2.7584</v>
      </c>
      <c r="Q26" s="61">
        <f t="shared" si="8"/>
        <v>26</v>
      </c>
      <c r="R26" s="60">
        <f>VLOOKUP($A26,'Return Data'!$B$7:$R$2292,16,0)</f>
        <v>5.6425000000000001</v>
      </c>
      <c r="S26" s="62">
        <f t="shared" si="1"/>
        <v>25</v>
      </c>
    </row>
    <row r="27" spans="1:19" x14ac:dyDescent="0.3">
      <c r="A27" s="77" t="s">
        <v>1054</v>
      </c>
      <c r="B27" s="59">
        <f>VLOOKUP($A27,'Return Data'!$B$7:$R$2292,3,0)</f>
        <v>44881</v>
      </c>
      <c r="C27" s="60">
        <f>VLOOKUP($A27,'Return Data'!$B$7:$R$2292,4,0)</f>
        <v>103.7869</v>
      </c>
      <c r="D27" s="60">
        <f>VLOOKUP($A27,'Return Data'!$B$7:$R$2292,9,0)</f>
        <v>14.3108</v>
      </c>
      <c r="E27" s="61">
        <f t="shared" si="2"/>
        <v>13</v>
      </c>
      <c r="F27" s="60">
        <f>VLOOKUP($A27,'Return Data'!$B$7:$R$2292,10,0)</f>
        <v>4.7743000000000002</v>
      </c>
      <c r="G27" s="61">
        <f t="shared" si="3"/>
        <v>17</v>
      </c>
      <c r="H27" s="60">
        <f>VLOOKUP($A27,'Return Data'!$B$7:$R$2292,11,0)</f>
        <v>6.1894999999999998</v>
      </c>
      <c r="I27" s="61">
        <f t="shared" si="4"/>
        <v>12</v>
      </c>
      <c r="J27" s="60">
        <f>VLOOKUP($A27,'Return Data'!$B$7:$R$2292,12,0)</f>
        <v>1.7390000000000001</v>
      </c>
      <c r="K27" s="61">
        <f t="shared" si="5"/>
        <v>17</v>
      </c>
      <c r="L27" s="60">
        <f>VLOOKUP($A27,'Return Data'!$B$7:$R$2292,13,0)</f>
        <v>2.0575999999999999</v>
      </c>
      <c r="M27" s="61">
        <f t="shared" si="6"/>
        <v>15</v>
      </c>
      <c r="N27" s="60">
        <f>VLOOKUP($A27,'Return Data'!$B$7:$R$2292,17,0)</f>
        <v>3.3294999999999999</v>
      </c>
      <c r="O27" s="61">
        <f t="shared" si="7"/>
        <v>12</v>
      </c>
      <c r="P27" s="60">
        <f>VLOOKUP($A27,'Return Data'!$B$7:$R$2292,14,0)</f>
        <v>6.1835000000000004</v>
      </c>
      <c r="Q27" s="61">
        <f t="shared" si="8"/>
        <v>7</v>
      </c>
      <c r="R27" s="60">
        <f>VLOOKUP($A27,'Return Data'!$B$7:$R$2292,16,0)</f>
        <v>9.0207999999999995</v>
      </c>
      <c r="S27" s="62">
        <f t="shared" si="1"/>
        <v>1</v>
      </c>
    </row>
    <row r="28" spans="1:19" x14ac:dyDescent="0.3">
      <c r="A28" s="77" t="s">
        <v>1057</v>
      </c>
      <c r="B28" s="59">
        <f>VLOOKUP($A28,'Return Data'!$B$7:$R$2292,3,0)</f>
        <v>44881</v>
      </c>
      <c r="C28" s="60">
        <f>VLOOKUP($A28,'Return Data'!$B$7:$R$2292,4,0)</f>
        <v>46.855800000000002</v>
      </c>
      <c r="D28" s="60">
        <f>VLOOKUP($A28,'Return Data'!$B$7:$R$2292,9,0)</f>
        <v>14.8827</v>
      </c>
      <c r="E28" s="61">
        <f t="shared" si="2"/>
        <v>9</v>
      </c>
      <c r="F28" s="60">
        <f>VLOOKUP($A28,'Return Data'!$B$7:$R$2292,10,0)</f>
        <v>4.0686</v>
      </c>
      <c r="G28" s="61">
        <f t="shared" si="3"/>
        <v>21</v>
      </c>
      <c r="H28" s="60">
        <f>VLOOKUP($A28,'Return Data'!$B$7:$R$2292,11,0)</f>
        <v>5.1727999999999996</v>
      </c>
      <c r="I28" s="61">
        <f t="shared" si="4"/>
        <v>22</v>
      </c>
      <c r="J28" s="60">
        <f>VLOOKUP($A28,'Return Data'!$B$7:$R$2292,12,0)</f>
        <v>1.4379999999999999</v>
      </c>
      <c r="K28" s="61">
        <f t="shared" si="5"/>
        <v>19</v>
      </c>
      <c r="L28" s="60">
        <f>VLOOKUP($A28,'Return Data'!$B$7:$R$2292,13,0)</f>
        <v>1.1382000000000001</v>
      </c>
      <c r="M28" s="61">
        <f t="shared" si="6"/>
        <v>20</v>
      </c>
      <c r="N28" s="60">
        <f>VLOOKUP($A28,'Return Data'!$B$7:$R$2292,17,0)</f>
        <v>1.8083</v>
      </c>
      <c r="O28" s="61">
        <f t="shared" si="7"/>
        <v>21</v>
      </c>
      <c r="P28" s="60">
        <f>VLOOKUP($A28,'Return Data'!$B$7:$R$2292,14,0)</f>
        <v>4.4051</v>
      </c>
      <c r="Q28" s="61">
        <f t="shared" si="8"/>
        <v>18</v>
      </c>
      <c r="R28" s="60">
        <f>VLOOKUP($A28,'Return Data'!$B$7:$R$2292,16,0)</f>
        <v>7.9570999999999996</v>
      </c>
      <c r="S28" s="62">
        <f t="shared" si="1"/>
        <v>9</v>
      </c>
    </row>
    <row r="29" spans="1:19" x14ac:dyDescent="0.3">
      <c r="A29" s="77" t="s">
        <v>1058</v>
      </c>
      <c r="B29" s="59">
        <f>VLOOKUP($A29,'Return Data'!$B$7:$R$2292,3,0)</f>
        <v>44881</v>
      </c>
      <c r="C29" s="60">
        <f>VLOOKUP($A29,'Return Data'!$B$7:$R$2292,4,0)</f>
        <v>48.066299999999998</v>
      </c>
      <c r="D29" s="60">
        <f>VLOOKUP($A29,'Return Data'!$B$7:$R$2292,9,0)</f>
        <v>14.4793</v>
      </c>
      <c r="E29" s="61">
        <f t="shared" si="2"/>
        <v>11</v>
      </c>
      <c r="F29" s="60">
        <f>VLOOKUP($A29,'Return Data'!$B$7:$R$2292,10,0)</f>
        <v>5.8177000000000003</v>
      </c>
      <c r="G29" s="61">
        <f t="shared" si="3"/>
        <v>12</v>
      </c>
      <c r="H29" s="60">
        <f>VLOOKUP($A29,'Return Data'!$B$7:$R$2292,11,0)</f>
        <v>5.6048</v>
      </c>
      <c r="I29" s="61">
        <f t="shared" si="4"/>
        <v>18</v>
      </c>
      <c r="J29" s="60">
        <f>VLOOKUP($A29,'Return Data'!$B$7:$R$2292,12,0)</f>
        <v>1.1706000000000001</v>
      </c>
      <c r="K29" s="61">
        <f t="shared" si="5"/>
        <v>21</v>
      </c>
      <c r="L29" s="60">
        <f>VLOOKUP($A29,'Return Data'!$B$7:$R$2292,13,0)</f>
        <v>0.64359999999999995</v>
      </c>
      <c r="M29" s="61">
        <f t="shared" si="6"/>
        <v>22</v>
      </c>
      <c r="N29" s="60">
        <f>VLOOKUP($A29,'Return Data'!$B$7:$R$2292,17,0)</f>
        <v>1.7419</v>
      </c>
      <c r="O29" s="61">
        <f t="shared" si="7"/>
        <v>22</v>
      </c>
      <c r="P29" s="60">
        <f>VLOOKUP($A29,'Return Data'!$B$7:$R$2292,14,0)</f>
        <v>4.1580000000000004</v>
      </c>
      <c r="Q29" s="61">
        <f t="shared" si="8"/>
        <v>21</v>
      </c>
      <c r="R29" s="60">
        <f>VLOOKUP($A29,'Return Data'!$B$7:$R$2292,16,0)</f>
        <v>7.33</v>
      </c>
      <c r="S29" s="62">
        <f t="shared" si="1"/>
        <v>20</v>
      </c>
    </row>
    <row r="30" spans="1:19" x14ac:dyDescent="0.3">
      <c r="A30" s="77" t="s">
        <v>1060</v>
      </c>
      <c r="B30" s="59">
        <f>VLOOKUP($A30,'Return Data'!$B$7:$R$2292,3,0)</f>
        <v>44881</v>
      </c>
      <c r="C30" s="60">
        <f>VLOOKUP($A30,'Return Data'!$B$7:$R$2292,4,0)</f>
        <v>35.401899999999998</v>
      </c>
      <c r="D30" s="60">
        <f>VLOOKUP($A30,'Return Data'!$B$7:$R$2292,9,0)</f>
        <v>15.6267</v>
      </c>
      <c r="E30" s="61">
        <f t="shared" si="2"/>
        <v>6</v>
      </c>
      <c r="F30" s="60">
        <f>VLOOKUP($A30,'Return Data'!$B$7:$R$2292,10,0)</f>
        <v>2.8773</v>
      </c>
      <c r="G30" s="61">
        <f t="shared" si="3"/>
        <v>24</v>
      </c>
      <c r="H30" s="60">
        <f>VLOOKUP($A30,'Return Data'!$B$7:$R$2292,11,0)</f>
        <v>4.8231999999999999</v>
      </c>
      <c r="I30" s="61">
        <f t="shared" si="4"/>
        <v>25</v>
      </c>
      <c r="J30" s="60">
        <f>VLOOKUP($A30,'Return Data'!$B$7:$R$2292,12,0)</f>
        <v>5.33E-2</v>
      </c>
      <c r="K30" s="61">
        <f t="shared" si="5"/>
        <v>25</v>
      </c>
      <c r="L30" s="60">
        <f>VLOOKUP($A30,'Return Data'!$B$7:$R$2292,13,0)</f>
        <v>8.9899999999999994E-2</v>
      </c>
      <c r="M30" s="61">
        <f t="shared" si="6"/>
        <v>27</v>
      </c>
      <c r="N30" s="60">
        <f>VLOOKUP($A30,'Return Data'!$B$7:$R$2292,17,0)</f>
        <v>1.2265999999999999</v>
      </c>
      <c r="O30" s="61">
        <f t="shared" si="7"/>
        <v>23</v>
      </c>
      <c r="P30" s="60">
        <f>VLOOKUP($A30,'Return Data'!$B$7:$R$2292,14,0)</f>
        <v>3.6838000000000002</v>
      </c>
      <c r="Q30" s="61">
        <f t="shared" si="8"/>
        <v>24</v>
      </c>
      <c r="R30" s="60">
        <f>VLOOKUP($A30,'Return Data'!$B$7:$R$2292,16,0)</f>
        <v>6.5425000000000004</v>
      </c>
      <c r="S30" s="62">
        <f t="shared" si="1"/>
        <v>23</v>
      </c>
    </row>
    <row r="31" spans="1:19" x14ac:dyDescent="0.3">
      <c r="A31" s="77" t="s">
        <v>1062</v>
      </c>
      <c r="B31" s="59">
        <f>VLOOKUP($A31,'Return Data'!$B$7:$R$2292,3,0)</f>
        <v>44881</v>
      </c>
      <c r="C31" s="60">
        <f>VLOOKUP($A31,'Return Data'!$B$7:$R$2292,4,0)</f>
        <v>32.6952</v>
      </c>
      <c r="D31" s="60">
        <f>VLOOKUP($A31,'Return Data'!$B$7:$R$2292,9,0)</f>
        <v>14.358499999999999</v>
      </c>
      <c r="E31" s="61">
        <f t="shared" si="2"/>
        <v>12</v>
      </c>
      <c r="F31" s="60">
        <f>VLOOKUP($A31,'Return Data'!$B$7:$R$2292,10,0)</f>
        <v>6.8628999999999998</v>
      </c>
      <c r="G31" s="61">
        <f t="shared" si="3"/>
        <v>3</v>
      </c>
      <c r="H31" s="60">
        <f>VLOOKUP($A31,'Return Data'!$B$7:$R$2292,11,0)</f>
        <v>7.7693000000000003</v>
      </c>
      <c r="I31" s="61">
        <f t="shared" si="4"/>
        <v>3</v>
      </c>
      <c r="J31" s="60">
        <f>VLOOKUP($A31,'Return Data'!$B$7:$R$2292,12,0)</f>
        <v>3.5979999999999999</v>
      </c>
      <c r="K31" s="61">
        <f t="shared" si="5"/>
        <v>5</v>
      </c>
      <c r="L31" s="60">
        <f>VLOOKUP($A31,'Return Data'!$B$7:$R$2292,13,0)</f>
        <v>2.6017999999999999</v>
      </c>
      <c r="M31" s="61">
        <f t="shared" si="6"/>
        <v>7</v>
      </c>
      <c r="N31" s="60">
        <f>VLOOKUP($A31,'Return Data'!$B$7:$R$2292,17,0)</f>
        <v>3.0543999999999998</v>
      </c>
      <c r="O31" s="61">
        <f t="shared" si="7"/>
        <v>14</v>
      </c>
      <c r="P31" s="60">
        <f>VLOOKUP($A31,'Return Data'!$B$7:$R$2292,14,0)</f>
        <v>5.8228</v>
      </c>
      <c r="Q31" s="61">
        <f t="shared" si="8"/>
        <v>9</v>
      </c>
      <c r="R31" s="60">
        <f>VLOOKUP($A31,'Return Data'!$B$7:$R$2292,16,0)</f>
        <v>8.6655999999999995</v>
      </c>
      <c r="S31" s="62">
        <f t="shared" si="1"/>
        <v>3</v>
      </c>
    </row>
    <row r="32" spans="1:19" x14ac:dyDescent="0.3">
      <c r="A32" s="77" t="s">
        <v>1065</v>
      </c>
      <c r="B32" s="59">
        <f>VLOOKUP($A32,'Return Data'!$B$7:$R$2292,3,0)</f>
        <v>44881</v>
      </c>
      <c r="C32" s="60">
        <f>VLOOKUP($A32,'Return Data'!$B$7:$R$2292,4,0)</f>
        <v>54.644500000000001</v>
      </c>
      <c r="D32" s="60">
        <f>VLOOKUP($A32,'Return Data'!$B$7:$R$2292,9,0)</f>
        <v>16.143699999999999</v>
      </c>
      <c r="E32" s="61">
        <f t="shared" si="2"/>
        <v>4</v>
      </c>
      <c r="F32" s="60">
        <f>VLOOKUP($A32,'Return Data'!$B$7:$R$2292,10,0)</f>
        <v>2.8544999999999998</v>
      </c>
      <c r="G32" s="61">
        <f t="shared" si="3"/>
        <v>25</v>
      </c>
      <c r="H32" s="60">
        <f>VLOOKUP($A32,'Return Data'!$B$7:$R$2292,11,0)</f>
        <v>4.8868</v>
      </c>
      <c r="I32" s="61">
        <f t="shared" si="4"/>
        <v>24</v>
      </c>
      <c r="J32" s="60">
        <f>VLOOKUP($A32,'Return Data'!$B$7:$R$2292,12,0)</f>
        <v>-0.2203</v>
      </c>
      <c r="K32" s="61">
        <f t="shared" si="5"/>
        <v>34</v>
      </c>
      <c r="L32" s="60">
        <f>VLOOKUP($A32,'Return Data'!$B$7:$R$2292,13,0)</f>
        <v>0.30599999999999999</v>
      </c>
      <c r="M32" s="61">
        <f t="shared" si="6"/>
        <v>25</v>
      </c>
      <c r="N32" s="60">
        <f>VLOOKUP($A32,'Return Data'!$B$7:$R$2292,17,0)</f>
        <v>1.2258</v>
      </c>
      <c r="O32" s="61">
        <f t="shared" si="7"/>
        <v>24</v>
      </c>
      <c r="P32" s="60">
        <f>VLOOKUP($A32,'Return Data'!$B$7:$R$2292,14,0)</f>
        <v>4.4962999999999997</v>
      </c>
      <c r="Q32" s="61">
        <f t="shared" si="8"/>
        <v>17</v>
      </c>
      <c r="R32" s="60">
        <f>VLOOKUP($A32,'Return Data'!$B$7:$R$2292,16,0)</f>
        <v>7.8924000000000003</v>
      </c>
      <c r="S32" s="62">
        <f t="shared" si="1"/>
        <v>10</v>
      </c>
    </row>
    <row r="33" spans="1:19" x14ac:dyDescent="0.3">
      <c r="A33" s="77" t="s">
        <v>1997</v>
      </c>
      <c r="B33" s="59">
        <f>VLOOKUP($A33,'Return Data'!$B$7:$R$2292,3,0)</f>
        <v>44881</v>
      </c>
      <c r="C33" s="60">
        <f>VLOOKUP($A33,'Return Data'!$B$7:$R$2292,4,0)</f>
        <v>51.2746</v>
      </c>
      <c r="D33" s="60">
        <f>VLOOKUP($A33,'Return Data'!$B$7:$R$2292,9,0)</f>
        <v>17.103300000000001</v>
      </c>
      <c r="E33" s="61">
        <f t="shared" si="2"/>
        <v>3</v>
      </c>
      <c r="F33" s="60">
        <f>VLOOKUP($A33,'Return Data'!$B$7:$R$2292,10,0)</f>
        <v>3.4380999999999999</v>
      </c>
      <c r="G33" s="61">
        <f t="shared" si="3"/>
        <v>23</v>
      </c>
      <c r="H33" s="60">
        <f>VLOOKUP($A33,'Return Data'!$B$7:$R$2292,11,0)</f>
        <v>5.4034000000000004</v>
      </c>
      <c r="I33" s="61">
        <f t="shared" si="4"/>
        <v>21</v>
      </c>
      <c r="J33" s="60">
        <f>VLOOKUP($A33,'Return Data'!$B$7:$R$2292,12,0)</f>
        <v>0.3548</v>
      </c>
      <c r="K33" s="61">
        <f t="shared" si="5"/>
        <v>23</v>
      </c>
      <c r="L33" s="60">
        <f>VLOOKUP($A33,'Return Data'!$B$7:$R$2292,13,0)</f>
        <v>0.40870000000000001</v>
      </c>
      <c r="M33" s="61">
        <f t="shared" si="6"/>
        <v>24</v>
      </c>
      <c r="N33" s="60">
        <f>VLOOKUP($A33,'Return Data'!$B$7:$R$2292,17,0)</f>
        <v>1.2021999999999999</v>
      </c>
      <c r="O33" s="61">
        <f t="shared" si="7"/>
        <v>25</v>
      </c>
      <c r="P33" s="60">
        <f>VLOOKUP($A33,'Return Data'!$B$7:$R$2292,14,0)</f>
        <v>3.9367000000000001</v>
      </c>
      <c r="Q33" s="61">
        <f t="shared" si="8"/>
        <v>23</v>
      </c>
      <c r="R33" s="60">
        <f>VLOOKUP($A33,'Return Data'!$B$7:$R$2292,16,0)</f>
        <v>6.0544000000000002</v>
      </c>
      <c r="S33" s="62">
        <f t="shared" si="1"/>
        <v>24</v>
      </c>
    </row>
    <row r="34" spans="1:19" x14ac:dyDescent="0.3">
      <c r="A34" s="77" t="s">
        <v>1067</v>
      </c>
      <c r="B34" s="59">
        <f>VLOOKUP($A34,'Return Data'!$B$7:$R$2292,3,0)</f>
        <v>44881</v>
      </c>
      <c r="C34" s="60">
        <f>VLOOKUP($A34,'Return Data'!$B$7:$R$2292,4,0)</f>
        <v>63.584099999999999</v>
      </c>
      <c r="D34" s="60">
        <f>VLOOKUP($A34,'Return Data'!$B$7:$R$2292,9,0)</f>
        <v>13.993600000000001</v>
      </c>
      <c r="E34" s="61">
        <f t="shared" si="2"/>
        <v>16</v>
      </c>
      <c r="F34" s="60">
        <f>VLOOKUP($A34,'Return Data'!$B$7:$R$2292,10,0)</f>
        <v>6.0454999999999997</v>
      </c>
      <c r="G34" s="61">
        <f t="shared" si="3"/>
        <v>9</v>
      </c>
      <c r="H34" s="60">
        <f>VLOOKUP($A34,'Return Data'!$B$7:$R$2292,11,0)</f>
        <v>5.9584000000000001</v>
      </c>
      <c r="I34" s="61">
        <f t="shared" si="4"/>
        <v>15</v>
      </c>
      <c r="J34" s="60">
        <f>VLOOKUP($A34,'Return Data'!$B$7:$R$2292,12,0)</f>
        <v>1.5067999999999999</v>
      </c>
      <c r="K34" s="61">
        <f t="shared" si="5"/>
        <v>18</v>
      </c>
      <c r="L34" s="60">
        <f>VLOOKUP($A34,'Return Data'!$B$7:$R$2292,13,0)</f>
        <v>1.4576</v>
      </c>
      <c r="M34" s="61">
        <f t="shared" si="6"/>
        <v>19</v>
      </c>
      <c r="N34" s="60">
        <f>VLOOKUP($A34,'Return Data'!$B$7:$R$2292,17,0)</f>
        <v>2.7928999999999999</v>
      </c>
      <c r="O34" s="61">
        <f t="shared" si="7"/>
        <v>15</v>
      </c>
      <c r="P34" s="60">
        <f>VLOOKUP($A34,'Return Data'!$B$7:$R$2292,14,0)</f>
        <v>5.5579999999999998</v>
      </c>
      <c r="Q34" s="61">
        <f t="shared" si="8"/>
        <v>12</v>
      </c>
      <c r="R34" s="60">
        <f>VLOOKUP($A34,'Return Data'!$B$7:$R$2292,16,0)</f>
        <v>8.3779000000000003</v>
      </c>
      <c r="S34" s="62">
        <f t="shared" si="1"/>
        <v>7</v>
      </c>
    </row>
    <row r="35" spans="1:19" x14ac:dyDescent="0.3">
      <c r="A35" s="77" t="s">
        <v>1883</v>
      </c>
      <c r="B35" s="59">
        <f>VLOOKUP($A35,'Return Data'!$B$7:$R$2292,3,0)</f>
        <v>44881</v>
      </c>
      <c r="C35" s="60">
        <f>VLOOKUP($A35,'Return Data'!$B$7:$R$2292,4,0)</f>
        <v>59.155799999999999</v>
      </c>
      <c r="D35" s="60">
        <f>VLOOKUP($A35,'Return Data'!$B$7:$R$2292,9,0)</f>
        <v>15.662800000000001</v>
      </c>
      <c r="E35" s="61">
        <f t="shared" si="2"/>
        <v>5</v>
      </c>
      <c r="F35" s="60">
        <f>VLOOKUP($A35,'Return Data'!$B$7:$R$2292,10,0)</f>
        <v>6.5975999999999999</v>
      </c>
      <c r="G35" s="61">
        <f t="shared" si="3"/>
        <v>6</v>
      </c>
      <c r="H35" s="60">
        <f>VLOOKUP($A35,'Return Data'!$B$7:$R$2292,11,0)</f>
        <v>6.6294000000000004</v>
      </c>
      <c r="I35" s="61">
        <f t="shared" si="4"/>
        <v>8</v>
      </c>
      <c r="J35" s="60">
        <f>VLOOKUP($A35,'Return Data'!$B$7:$R$2292,12,0)</f>
        <v>2.6888000000000001</v>
      </c>
      <c r="K35" s="61">
        <f t="shared" si="5"/>
        <v>9</v>
      </c>
      <c r="L35" s="60">
        <f>VLOOKUP($A35,'Return Data'!$B$7:$R$2292,13,0)</f>
        <v>2.2378</v>
      </c>
      <c r="M35" s="61">
        <f t="shared" si="6"/>
        <v>13</v>
      </c>
      <c r="N35" s="60">
        <f>VLOOKUP($A35,'Return Data'!$B$7:$R$2292,17,0)</f>
        <v>1.9766999999999999</v>
      </c>
      <c r="O35" s="61">
        <f t="shared" si="7"/>
        <v>20</v>
      </c>
      <c r="P35" s="60">
        <f>VLOOKUP($A35,'Return Data'!$B$7:$R$2292,14,0)</f>
        <v>4.2709999999999999</v>
      </c>
      <c r="Q35" s="61">
        <f t="shared" si="8"/>
        <v>20</v>
      </c>
      <c r="R35" s="60">
        <f>VLOOKUP($A35,'Return Data'!$B$7:$R$2292,16,0)</f>
        <v>7.7588999999999997</v>
      </c>
      <c r="S35" s="62">
        <f t="shared" si="1"/>
        <v>12</v>
      </c>
    </row>
    <row r="36" spans="1:19" x14ac:dyDescent="0.3">
      <c r="A36" s="77" t="s">
        <v>1069</v>
      </c>
      <c r="B36" s="59">
        <f>VLOOKUP($A36,'Return Data'!$B$7:$R$2292,3,0)</f>
        <v>44881</v>
      </c>
      <c r="C36" s="60">
        <f>VLOOKUP($A36,'Return Data'!$B$7:$R$2292,4,0)</f>
        <v>74.295299999999997</v>
      </c>
      <c r="D36" s="60">
        <f>VLOOKUP($A36,'Return Data'!$B$7:$R$2292,9,0)</f>
        <v>14.3048</v>
      </c>
      <c r="E36" s="61">
        <f t="shared" si="2"/>
        <v>14</v>
      </c>
      <c r="F36" s="60">
        <f>VLOOKUP($A36,'Return Data'!$B$7:$R$2292,10,0)</f>
        <v>10.529</v>
      </c>
      <c r="G36" s="61">
        <f t="shared" si="3"/>
        <v>2</v>
      </c>
      <c r="H36" s="60">
        <f>VLOOKUP($A36,'Return Data'!$B$7:$R$2292,11,0)</f>
        <v>6.8895</v>
      </c>
      <c r="I36" s="61">
        <f t="shared" si="4"/>
        <v>7</v>
      </c>
      <c r="J36" s="60">
        <f>VLOOKUP($A36,'Return Data'!$B$7:$R$2292,12,0)</f>
        <v>3.7648999999999999</v>
      </c>
      <c r="K36" s="61">
        <f t="shared" si="5"/>
        <v>4</v>
      </c>
      <c r="L36" s="60">
        <f>VLOOKUP($A36,'Return Data'!$B$7:$R$2292,13,0)</f>
        <v>2.3109000000000002</v>
      </c>
      <c r="M36" s="61">
        <f t="shared" si="6"/>
        <v>12</v>
      </c>
      <c r="N36" s="60">
        <f>VLOOKUP($A36,'Return Data'!$B$7:$R$2292,17,0)</f>
        <v>2.3664000000000001</v>
      </c>
      <c r="O36" s="61">
        <f t="shared" si="7"/>
        <v>18</v>
      </c>
      <c r="P36" s="60">
        <f>VLOOKUP($A36,'Return Data'!$B$7:$R$2292,14,0)</f>
        <v>5.0274999999999999</v>
      </c>
      <c r="Q36" s="61">
        <f t="shared" si="8"/>
        <v>15</v>
      </c>
      <c r="R36" s="60">
        <f>VLOOKUP($A36,'Return Data'!$B$7:$R$2292,16,0)</f>
        <v>8.4037000000000006</v>
      </c>
      <c r="S36" s="62">
        <f t="shared" si="1"/>
        <v>6</v>
      </c>
    </row>
    <row r="37" spans="1:19" x14ac:dyDescent="0.3">
      <c r="A37" s="77" t="s">
        <v>1072</v>
      </c>
      <c r="B37" s="59">
        <f>VLOOKUP($A37,'Return Data'!$B$7:$R$2292,3,0)</f>
        <v>44881</v>
      </c>
      <c r="C37" s="60">
        <f>VLOOKUP($A37,'Return Data'!$B$7:$R$2292,4,0)</f>
        <v>58.084800000000001</v>
      </c>
      <c r="D37" s="60">
        <f>VLOOKUP($A37,'Return Data'!$B$7:$R$2292,9,0)</f>
        <v>14.0367</v>
      </c>
      <c r="E37" s="61">
        <f t="shared" si="2"/>
        <v>15</v>
      </c>
      <c r="F37" s="60">
        <f>VLOOKUP($A37,'Return Data'!$B$7:$R$2292,10,0)</f>
        <v>6.7079000000000004</v>
      </c>
      <c r="G37" s="61">
        <f t="shared" si="3"/>
        <v>5</v>
      </c>
      <c r="H37" s="60">
        <f>VLOOKUP($A37,'Return Data'!$B$7:$R$2292,11,0)</f>
        <v>6.9096000000000002</v>
      </c>
      <c r="I37" s="61">
        <f t="shared" si="4"/>
        <v>6</v>
      </c>
      <c r="J37" s="60">
        <f>VLOOKUP($A37,'Return Data'!$B$7:$R$2292,12,0)</f>
        <v>2.8569</v>
      </c>
      <c r="K37" s="61">
        <f t="shared" si="5"/>
        <v>8</v>
      </c>
      <c r="L37" s="60">
        <f>VLOOKUP($A37,'Return Data'!$B$7:$R$2292,13,0)</f>
        <v>2.5204</v>
      </c>
      <c r="M37" s="61">
        <f t="shared" si="6"/>
        <v>10</v>
      </c>
      <c r="N37" s="60">
        <f>VLOOKUP($A37,'Return Data'!$B$7:$R$2292,17,0)</f>
        <v>3.2955999999999999</v>
      </c>
      <c r="O37" s="61">
        <f t="shared" si="7"/>
        <v>13</v>
      </c>
      <c r="P37" s="60">
        <f>VLOOKUP($A37,'Return Data'!$B$7:$R$2292,14,0)</f>
        <v>6.5141</v>
      </c>
      <c r="Q37" s="61">
        <f t="shared" si="8"/>
        <v>6</v>
      </c>
      <c r="R37" s="60">
        <f>VLOOKUP($A37,'Return Data'!$B$7:$R$2292,16,0)</f>
        <v>7.5822000000000003</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27</v>
      </c>
      <c r="L38" s="60">
        <f>VLOOKUP($A38,'Return Data'!$B$7:$R$2292,13,0)</f>
        <v>0</v>
      </c>
      <c r="M38" s="61">
        <f t="shared" si="6"/>
        <v>28</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27</v>
      </c>
      <c r="L39" s="60">
        <f>VLOOKUP($A39,'Return Data'!$B$7:$R$2292,13,0)</f>
        <v>0</v>
      </c>
      <c r="M39" s="61">
        <f t="shared" si="6"/>
        <v>28</v>
      </c>
      <c r="N39" s="60"/>
      <c r="O39" s="61"/>
      <c r="P39" s="60"/>
      <c r="Q39" s="61"/>
      <c r="R39" s="60">
        <f>VLOOKUP($A39,'Return Data'!$B$7:$R$2292,16,0)</f>
        <v>0</v>
      </c>
      <c r="S39" s="62">
        <f t="shared" si="1"/>
        <v>28</v>
      </c>
    </row>
    <row r="40" spans="1:19" x14ac:dyDescent="0.3">
      <c r="A40" s="77" t="s">
        <v>1078</v>
      </c>
      <c r="B40" s="59">
        <f>VLOOKUP($A40,'Return Data'!$B$7:$R$2292,3,0)</f>
        <v>44881</v>
      </c>
      <c r="C40" s="60">
        <f>VLOOKUP($A40,'Return Data'!$B$7:$R$2292,4,0)</f>
        <v>60.628</v>
      </c>
      <c r="D40" s="60">
        <f>VLOOKUP($A40,'Return Data'!$B$7:$R$2292,9,0)</f>
        <v>15.2097</v>
      </c>
      <c r="E40" s="61">
        <f t="shared" si="2"/>
        <v>8</v>
      </c>
      <c r="F40" s="60">
        <f>VLOOKUP($A40,'Return Data'!$B$7:$R$2292,10,0)</f>
        <v>6.5865</v>
      </c>
      <c r="G40" s="61">
        <f t="shared" si="3"/>
        <v>7</v>
      </c>
      <c r="H40" s="60">
        <f>VLOOKUP($A40,'Return Data'!$B$7:$R$2292,11,0)</f>
        <v>5.4109999999999996</v>
      </c>
      <c r="I40" s="61">
        <f t="shared" si="4"/>
        <v>19</v>
      </c>
      <c r="J40" s="60">
        <f>VLOOKUP($A40,'Return Data'!$B$7:$R$2292,12,0)</f>
        <v>12.7714</v>
      </c>
      <c r="K40" s="61">
        <f t="shared" si="5"/>
        <v>2</v>
      </c>
      <c r="L40" s="60">
        <f>VLOOKUP($A40,'Return Data'!$B$7:$R$2292,13,0)</f>
        <v>9.2248999999999999</v>
      </c>
      <c r="M40" s="61">
        <f t="shared" si="6"/>
        <v>2</v>
      </c>
      <c r="N40" s="60">
        <f>VLOOKUP($A40,'Return Data'!$B$7:$R$2292,17,0)</f>
        <v>9.6058000000000003</v>
      </c>
      <c r="O40" s="61">
        <f t="shared" si="7"/>
        <v>3</v>
      </c>
      <c r="P40" s="60">
        <f>VLOOKUP($A40,'Return Data'!$B$7:$R$2292,14,0)</f>
        <v>6.7313000000000001</v>
      </c>
      <c r="Q40" s="61">
        <f t="shared" si="8"/>
        <v>3</v>
      </c>
      <c r="R40" s="60">
        <f>VLOOKUP($A40,'Return Data'!$B$7:$R$2292,16,0)</f>
        <v>7.6548999999999996</v>
      </c>
      <c r="S40" s="62">
        <f t="shared" si="1"/>
        <v>15</v>
      </c>
    </row>
    <row r="41" spans="1:19" x14ac:dyDescent="0.3">
      <c r="A41" s="77" t="s">
        <v>952</v>
      </c>
      <c r="B41" s="59">
        <f>VLOOKUP($A41,'Return Data'!$B$7:$R$2292,3,0)</f>
        <v>44881</v>
      </c>
      <c r="C41" s="60">
        <f>VLOOKUP($A41,'Return Data'!$B$7:$R$2292,4,0)</f>
        <v>72.849699999999999</v>
      </c>
      <c r="D41" s="60">
        <f>VLOOKUP($A41,'Return Data'!$B$7:$R$2292,9,0)</f>
        <v>17.918900000000001</v>
      </c>
      <c r="E41" s="61">
        <f t="shared" si="2"/>
        <v>2</v>
      </c>
      <c r="F41" s="60">
        <f>VLOOKUP($A41,'Return Data'!$B$7:$R$2292,10,0)</f>
        <v>6.8167</v>
      </c>
      <c r="G41" s="61">
        <f t="shared" si="3"/>
        <v>4</v>
      </c>
      <c r="H41" s="60">
        <f>VLOOKUP($A41,'Return Data'!$B$7:$R$2292,11,0)</f>
        <v>6.9222000000000001</v>
      </c>
      <c r="I41" s="61">
        <f t="shared" si="4"/>
        <v>5</v>
      </c>
      <c r="J41" s="60">
        <f>VLOOKUP($A41,'Return Data'!$B$7:$R$2292,12,0)</f>
        <v>1.3992</v>
      </c>
      <c r="K41" s="61">
        <f>RANK(J41,J$8:J$42,0)</f>
        <v>20</v>
      </c>
      <c r="L41" s="60">
        <f>VLOOKUP($A41,'Return Data'!$B$7:$R$2292,13,0)</f>
        <v>0.43390000000000001</v>
      </c>
      <c r="M41" s="61">
        <f>RANK(L41,L$8:L$42,0)</f>
        <v>23</v>
      </c>
      <c r="N41" s="60">
        <f>VLOOKUP($A41,'Return Data'!$B$7:$R$2292,17,0)</f>
        <v>0.85350000000000004</v>
      </c>
      <c r="O41" s="61">
        <f>RANK(N41,N$8:N$42,0)</f>
        <v>27</v>
      </c>
      <c r="P41" s="60">
        <f>VLOOKUP($A41,'Return Data'!$B$7:$R$2292,14,0)</f>
        <v>4.3906000000000001</v>
      </c>
      <c r="Q41" s="61">
        <f>RANK(P41,P$8:P$42,0)</f>
        <v>19</v>
      </c>
      <c r="R41" s="60">
        <f>VLOOKUP($A41,'Return Data'!$B$7:$R$2292,16,0)</f>
        <v>8.4888999999999992</v>
      </c>
      <c r="S41" s="62">
        <f t="shared" si="0"/>
        <v>5</v>
      </c>
    </row>
    <row r="42" spans="1:19" x14ac:dyDescent="0.3">
      <c r="A42" s="77" t="s">
        <v>954</v>
      </c>
      <c r="B42" s="59">
        <f>VLOOKUP($A42,'Return Data'!$B$7:$R$2292,3,0)</f>
        <v>44881</v>
      </c>
      <c r="C42" s="60">
        <f>VLOOKUP($A42,'Return Data'!$B$7:$R$2292,4,0)</f>
        <v>14.3172</v>
      </c>
      <c r="D42" s="60">
        <f>VLOOKUP($A42,'Return Data'!$B$7:$R$2292,9,0)</f>
        <v>22.9876</v>
      </c>
      <c r="E42" s="61">
        <f t="shared" si="2"/>
        <v>1</v>
      </c>
      <c r="F42" s="60">
        <f>VLOOKUP($A42,'Return Data'!$B$7:$R$2292,10,0)</f>
        <v>11.7614</v>
      </c>
      <c r="G42" s="61">
        <f t="shared" si="3"/>
        <v>1</v>
      </c>
      <c r="H42" s="60">
        <f>VLOOKUP($A42,'Return Data'!$B$7:$R$2292,11,0)</f>
        <v>9.6006</v>
      </c>
      <c r="I42" s="61">
        <f t="shared" si="4"/>
        <v>2</v>
      </c>
      <c r="J42" s="60">
        <f>VLOOKUP($A42,'Return Data'!$B$7:$R$2292,12,0)</f>
        <v>2.0171999999999999</v>
      </c>
      <c r="K42" s="61">
        <f t="shared" ref="K42" si="9">RANK(J42,J$8:J$42,0)</f>
        <v>14</v>
      </c>
      <c r="L42" s="60">
        <f>VLOOKUP($A42,'Return Data'!$B$7:$R$2292,13,0)</f>
        <v>1.5498000000000001</v>
      </c>
      <c r="M42" s="61">
        <f t="shared" ref="M42" si="10">RANK(L42,L$8:L$42,0)</f>
        <v>18</v>
      </c>
      <c r="N42" s="60">
        <f>VLOOKUP($A42,'Return Data'!$B$7:$R$2292,17,0)</f>
        <v>2.4182000000000001</v>
      </c>
      <c r="O42" s="61">
        <f t="shared" ref="O42" si="11">RANK(N42,N$8:N$42,0)</f>
        <v>17</v>
      </c>
      <c r="P42" s="60">
        <f>VLOOKUP($A42,'Return Data'!$B$7:$R$2292,14,0)</f>
        <v>5.6645000000000003</v>
      </c>
      <c r="Q42" s="61">
        <f t="shared" ref="Q42" si="12">RANK(P42,P$8:P$42,0)</f>
        <v>10</v>
      </c>
      <c r="R42" s="60">
        <f>VLOOKUP($A42,'Return Data'!$B$7:$R$2292,16,0)</f>
        <v>8.5648</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11.29215294117647</v>
      </c>
      <c r="E44" s="83"/>
      <c r="F44" s="84">
        <f>AVERAGE(F8:F42)</f>
        <v>4.335085294117647</v>
      </c>
      <c r="G44" s="83"/>
      <c r="H44" s="84">
        <f>AVERAGE(H8:H42)</f>
        <v>5.7112764705882357</v>
      </c>
      <c r="I44" s="83"/>
      <c r="J44" s="84">
        <f>AVERAGE(J8:J42)</f>
        <v>2.5252499999999993</v>
      </c>
      <c r="K44" s="83"/>
      <c r="L44" s="84">
        <f>AVERAGE(L8:L42)</f>
        <v>2.3280029411764707</v>
      </c>
      <c r="M44" s="83"/>
      <c r="N44" s="84">
        <f>AVERAGE(N8:N42)</f>
        <v>3.3121645161290325</v>
      </c>
      <c r="O44" s="83"/>
      <c r="P44" s="84">
        <f>AVERAGE(P8:P42)</f>
        <v>4.4937366666666678</v>
      </c>
      <c r="Q44" s="83"/>
      <c r="R44" s="84">
        <f>AVERAGE(R8:R42)</f>
        <v>5.721094285714285</v>
      </c>
      <c r="S44" s="85"/>
    </row>
    <row r="45" spans="1:19" x14ac:dyDescent="0.3">
      <c r="A45" s="82" t="s">
        <v>28</v>
      </c>
      <c r="B45" s="83"/>
      <c r="C45" s="83"/>
      <c r="D45" s="84">
        <f>MIN(D8:D42)</f>
        <v>0</v>
      </c>
      <c r="E45" s="83"/>
      <c r="F45" s="84">
        <f>MIN(F8:F42)</f>
        <v>0</v>
      </c>
      <c r="G45" s="83"/>
      <c r="H45" s="84">
        <f>MIN(H8:H42)</f>
        <v>0</v>
      </c>
      <c r="I45" s="83"/>
      <c r="J45" s="84">
        <f>MIN(J8:J42)</f>
        <v>-0.2203</v>
      </c>
      <c r="K45" s="83"/>
      <c r="L45" s="84">
        <f>MIN(L8:L42)</f>
        <v>0</v>
      </c>
      <c r="M45" s="83"/>
      <c r="N45" s="84">
        <f>MIN(N8:N42)</f>
        <v>0</v>
      </c>
      <c r="O45" s="83"/>
      <c r="P45" s="84">
        <f>MIN(P8:P42)</f>
        <v>-3.4238</v>
      </c>
      <c r="Q45" s="83"/>
      <c r="R45" s="84">
        <f>MIN(R8:R42)</f>
        <v>0</v>
      </c>
      <c r="S45" s="85"/>
    </row>
    <row r="46" spans="1:19" ht="15" thickBot="1" x14ac:dyDescent="0.35">
      <c r="A46" s="86" t="s">
        <v>29</v>
      </c>
      <c r="B46" s="87"/>
      <c r="C46" s="87"/>
      <c r="D46" s="88">
        <f>MAX(D8:D42)</f>
        <v>22.9876</v>
      </c>
      <c r="E46" s="87"/>
      <c r="F46" s="88">
        <f>MAX(F8:F42)</f>
        <v>11.7614</v>
      </c>
      <c r="G46" s="87"/>
      <c r="H46" s="88">
        <f>MAX(H8:H42)</f>
        <v>37.694499999999998</v>
      </c>
      <c r="I46" s="87"/>
      <c r="J46" s="88">
        <f>MAX(J8:J42)</f>
        <v>25.737300000000001</v>
      </c>
      <c r="K46" s="87"/>
      <c r="L46" s="88">
        <f>MAX(L8:L42)</f>
        <v>24.397600000000001</v>
      </c>
      <c r="M46" s="87"/>
      <c r="N46" s="88">
        <f>MAX(N8:N42)</f>
        <v>17.0975</v>
      </c>
      <c r="O46" s="87"/>
      <c r="P46" s="88">
        <f>MAX(P8:P42)</f>
        <v>10.5242</v>
      </c>
      <c r="Q46" s="87"/>
      <c r="R46" s="88">
        <f>MAX(R8:R42)</f>
        <v>9.0207999999999995</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44881</v>
      </c>
      <c r="C8" s="60">
        <f>VLOOKUP($A8,'Return Data'!$B$7:$R$2292,4,0)</f>
        <v>387.06</v>
      </c>
      <c r="D8" s="60">
        <f>VLOOKUP($A8,'Return Data'!$B$7:$R$2292,10,0)</f>
        <v>3.1637</v>
      </c>
      <c r="E8" s="61">
        <f t="shared" ref="E8:E34" si="0">RANK(D8,D$8:D$34,0)</f>
        <v>11</v>
      </c>
      <c r="F8" s="60">
        <f>VLOOKUP($A8,'Return Data'!$B$7:$R$2292,11,0)</f>
        <v>16.598400000000002</v>
      </c>
      <c r="G8" s="61">
        <f t="shared" ref="G8:G34" si="1">RANK(F8,F$8:F$34,0)</f>
        <v>14</v>
      </c>
      <c r="H8" s="60">
        <f>VLOOKUP($A8,'Return Data'!$B$7:$R$2292,12,0)</f>
        <v>6.1368999999999998</v>
      </c>
      <c r="I8" s="61">
        <f t="shared" ref="I8:I34" si="2">RANK(H8,H$8:H$34,0)</f>
        <v>12</v>
      </c>
      <c r="J8" s="60">
        <f>VLOOKUP($A8,'Return Data'!$B$7:$R$2292,13,0)</f>
        <v>1.5691999999999999</v>
      </c>
      <c r="K8" s="61">
        <f t="shared" ref="K8:K34" si="3">RANK(J8,J$8:J$34,0)</f>
        <v>12</v>
      </c>
      <c r="L8" s="60">
        <f>VLOOKUP($A8,'Return Data'!$B$7:$R$2292,17,0)</f>
        <v>22.4391</v>
      </c>
      <c r="M8" s="61">
        <f t="shared" ref="M8:M34" si="4">RANK(L8,L$8:L$34,0)</f>
        <v>8</v>
      </c>
      <c r="N8" s="60">
        <f>VLOOKUP($A8,'Return Data'!$B$7:$R$2292,14,0)</f>
        <v>16.663499999999999</v>
      </c>
      <c r="O8" s="61">
        <f t="shared" ref="O8:O34" si="5">RANK(N8,N$8:N$34,0)</f>
        <v>10</v>
      </c>
      <c r="P8" s="60">
        <f>VLOOKUP($A8,'Return Data'!$B$7:$R$2292,15,0)</f>
        <v>11.4841</v>
      </c>
      <c r="Q8" s="61">
        <f t="shared" ref="Q8:Q25" si="6">RANK(P8,P$8:P$34,0)</f>
        <v>19</v>
      </c>
      <c r="R8" s="60">
        <f>VLOOKUP($A8,'Return Data'!$B$7:$R$2292,16,0)</f>
        <v>14.6541</v>
      </c>
      <c r="S8" s="62">
        <f t="shared" ref="S8:S34" si="7">RANK(R8,R$8:R$34,0)</f>
        <v>11</v>
      </c>
    </row>
    <row r="9" spans="1:20" x14ac:dyDescent="0.3">
      <c r="A9" s="58" t="s">
        <v>905</v>
      </c>
      <c r="B9" s="59">
        <f>VLOOKUP($A9,'Return Data'!$B$7:$R$2292,3,0)</f>
        <v>44881</v>
      </c>
      <c r="C9" s="60">
        <f>VLOOKUP($A9,'Return Data'!$B$7:$R$2292,4,0)</f>
        <v>50.28</v>
      </c>
      <c r="D9" s="60">
        <f>VLOOKUP($A9,'Return Data'!$B$7:$R$2292,10,0)</f>
        <v>0.64049999999999996</v>
      </c>
      <c r="E9" s="61">
        <f t="shared" si="0"/>
        <v>26</v>
      </c>
      <c r="F9" s="60">
        <f>VLOOKUP($A9,'Return Data'!$B$7:$R$2292,11,0)</f>
        <v>13.4733</v>
      </c>
      <c r="G9" s="61">
        <f t="shared" si="1"/>
        <v>26</v>
      </c>
      <c r="H9" s="60">
        <f>VLOOKUP($A9,'Return Data'!$B$7:$R$2292,12,0)</f>
        <v>0.76149999999999995</v>
      </c>
      <c r="I9" s="61">
        <f t="shared" si="2"/>
        <v>27</v>
      </c>
      <c r="J9" s="60">
        <f>VLOOKUP($A9,'Return Data'!$B$7:$R$2292,13,0)</f>
        <v>-6.2290000000000001</v>
      </c>
      <c r="K9" s="61">
        <f t="shared" si="3"/>
        <v>27</v>
      </c>
      <c r="L9" s="60">
        <f>VLOOKUP($A9,'Return Data'!$B$7:$R$2292,17,0)</f>
        <v>14.872400000000001</v>
      </c>
      <c r="M9" s="61">
        <f t="shared" si="4"/>
        <v>27</v>
      </c>
      <c r="N9" s="60">
        <f>VLOOKUP($A9,'Return Data'!$B$7:$R$2292,14,0)</f>
        <v>13.614800000000001</v>
      </c>
      <c r="O9" s="61">
        <f t="shared" si="5"/>
        <v>24</v>
      </c>
      <c r="P9" s="60">
        <f>VLOOKUP($A9,'Return Data'!$B$7:$R$2292,15,0)</f>
        <v>14.303100000000001</v>
      </c>
      <c r="Q9" s="61">
        <f t="shared" si="6"/>
        <v>2</v>
      </c>
      <c r="R9" s="60">
        <f>VLOOKUP($A9,'Return Data'!$B$7:$R$2292,16,0)</f>
        <v>15.432</v>
      </c>
      <c r="S9" s="62">
        <f t="shared" si="7"/>
        <v>5</v>
      </c>
    </row>
    <row r="10" spans="1:20" x14ac:dyDescent="0.3">
      <c r="A10" s="58" t="s">
        <v>1970</v>
      </c>
      <c r="B10" s="59">
        <f>VLOOKUP($A10,'Return Data'!$B$7:$R$2292,3,0)</f>
        <v>44881</v>
      </c>
      <c r="C10" s="60">
        <f>VLOOKUP($A10,'Return Data'!$B$7:$R$2292,4,0)</f>
        <v>164.54660000000001</v>
      </c>
      <c r="D10" s="60">
        <f>VLOOKUP($A10,'Return Data'!$B$7:$R$2292,10,0)</f>
        <v>3.2368999999999999</v>
      </c>
      <c r="E10" s="61">
        <f t="shared" si="0"/>
        <v>9</v>
      </c>
      <c r="F10" s="60">
        <f>VLOOKUP($A10,'Return Data'!$B$7:$R$2292,11,0)</f>
        <v>16.995699999999999</v>
      </c>
      <c r="G10" s="61">
        <f t="shared" si="1"/>
        <v>10</v>
      </c>
      <c r="H10" s="60">
        <f>VLOOKUP($A10,'Return Data'!$B$7:$R$2292,12,0)</f>
        <v>7.0987999999999998</v>
      </c>
      <c r="I10" s="61">
        <f t="shared" si="2"/>
        <v>9</v>
      </c>
      <c r="J10" s="60">
        <f>VLOOKUP($A10,'Return Data'!$B$7:$R$2292,13,0)</f>
        <v>2.6044</v>
      </c>
      <c r="K10" s="61">
        <f t="shared" si="3"/>
        <v>6</v>
      </c>
      <c r="L10" s="60">
        <f>VLOOKUP($A10,'Return Data'!$B$7:$R$2292,17,0)</f>
        <v>20.282399999999999</v>
      </c>
      <c r="M10" s="61">
        <f t="shared" si="4"/>
        <v>15</v>
      </c>
      <c r="N10" s="60">
        <f>VLOOKUP($A10,'Return Data'!$B$7:$R$2292,14,0)</f>
        <v>16.5259</v>
      </c>
      <c r="O10" s="61">
        <f t="shared" si="5"/>
        <v>13</v>
      </c>
      <c r="P10" s="60">
        <f>VLOOKUP($A10,'Return Data'!$B$7:$R$2292,15,0)</f>
        <v>13.658899999999999</v>
      </c>
      <c r="Q10" s="61">
        <f t="shared" si="6"/>
        <v>4</v>
      </c>
      <c r="R10" s="60">
        <f>VLOOKUP($A10,'Return Data'!$B$7:$R$2292,16,0)</f>
        <v>15.404500000000001</v>
      </c>
      <c r="S10" s="62">
        <f t="shared" si="7"/>
        <v>6</v>
      </c>
    </row>
    <row r="11" spans="1:20" x14ac:dyDescent="0.3">
      <c r="A11" s="58" t="s">
        <v>909</v>
      </c>
      <c r="B11" s="59">
        <f>VLOOKUP($A11,'Return Data'!$B$7:$R$2292,3,0)</f>
        <v>44881</v>
      </c>
      <c r="C11" s="60">
        <f>VLOOKUP($A11,'Return Data'!$B$7:$R$2292,4,0)</f>
        <v>47.64</v>
      </c>
      <c r="D11" s="60">
        <f>VLOOKUP($A11,'Return Data'!$B$7:$R$2292,10,0)</f>
        <v>2.9386000000000001</v>
      </c>
      <c r="E11" s="61">
        <f t="shared" si="0"/>
        <v>15</v>
      </c>
      <c r="F11" s="60">
        <f>VLOOKUP($A11,'Return Data'!$B$7:$R$2292,11,0)</f>
        <v>16.081900000000001</v>
      </c>
      <c r="G11" s="61">
        <f t="shared" si="1"/>
        <v>18</v>
      </c>
      <c r="H11" s="60">
        <f>VLOOKUP($A11,'Return Data'!$B$7:$R$2292,12,0)</f>
        <v>4.4965999999999999</v>
      </c>
      <c r="I11" s="61">
        <f t="shared" si="2"/>
        <v>20</v>
      </c>
      <c r="J11" s="60">
        <f>VLOOKUP($A11,'Return Data'!$B$7:$R$2292,13,0)</f>
        <v>0.35809999999999997</v>
      </c>
      <c r="K11" s="61">
        <f t="shared" si="3"/>
        <v>17</v>
      </c>
      <c r="L11" s="60">
        <f>VLOOKUP($A11,'Return Data'!$B$7:$R$2292,17,0)</f>
        <v>20.0793</v>
      </c>
      <c r="M11" s="61">
        <f t="shared" si="4"/>
        <v>16</v>
      </c>
      <c r="N11" s="60">
        <f>VLOOKUP($A11,'Return Data'!$B$7:$R$2292,14,0)</f>
        <v>18.5594</v>
      </c>
      <c r="O11" s="61">
        <f t="shared" si="5"/>
        <v>2</v>
      </c>
      <c r="P11" s="60">
        <f>VLOOKUP($A11,'Return Data'!$B$7:$R$2292,15,0)</f>
        <v>15.7287</v>
      </c>
      <c r="Q11" s="61">
        <f t="shared" si="6"/>
        <v>1</v>
      </c>
      <c r="R11" s="60">
        <f>VLOOKUP($A11,'Return Data'!$B$7:$R$2292,16,0)</f>
        <v>14.9573</v>
      </c>
      <c r="S11" s="62">
        <f t="shared" si="7"/>
        <v>9</v>
      </c>
    </row>
    <row r="12" spans="1:20" x14ac:dyDescent="0.3">
      <c r="A12" s="58" t="s">
        <v>911</v>
      </c>
      <c r="B12" s="59">
        <f>VLOOKUP($A12,'Return Data'!$B$7:$R$2292,3,0)</f>
        <v>44881</v>
      </c>
      <c r="C12" s="60">
        <f>VLOOKUP($A12,'Return Data'!$B$7:$R$2292,4,0)</f>
        <v>319.85199999999998</v>
      </c>
      <c r="D12" s="60">
        <f>VLOOKUP($A12,'Return Data'!$B$7:$R$2292,10,0)</f>
        <v>2.4811999999999999</v>
      </c>
      <c r="E12" s="61">
        <f t="shared" si="0"/>
        <v>18</v>
      </c>
      <c r="F12" s="60">
        <f>VLOOKUP($A12,'Return Data'!$B$7:$R$2292,11,0)</f>
        <v>16.499199999999998</v>
      </c>
      <c r="G12" s="61">
        <f t="shared" si="1"/>
        <v>15</v>
      </c>
      <c r="H12" s="60">
        <f>VLOOKUP($A12,'Return Data'!$B$7:$R$2292,12,0)</f>
        <v>6.1597999999999997</v>
      </c>
      <c r="I12" s="61">
        <f t="shared" si="2"/>
        <v>11</v>
      </c>
      <c r="J12" s="60">
        <f>VLOOKUP($A12,'Return Data'!$B$7:$R$2292,13,0)</f>
        <v>4.19E-2</v>
      </c>
      <c r="K12" s="61">
        <f t="shared" si="3"/>
        <v>19</v>
      </c>
      <c r="L12" s="60">
        <f>VLOOKUP($A12,'Return Data'!$B$7:$R$2292,17,0)</f>
        <v>16.8811</v>
      </c>
      <c r="M12" s="61">
        <f t="shared" si="4"/>
        <v>26</v>
      </c>
      <c r="N12" s="60">
        <f>VLOOKUP($A12,'Return Data'!$B$7:$R$2292,14,0)</f>
        <v>11.519500000000001</v>
      </c>
      <c r="O12" s="61">
        <f t="shared" si="5"/>
        <v>27</v>
      </c>
      <c r="P12" s="60">
        <f>VLOOKUP($A12,'Return Data'!$B$7:$R$2292,15,0)</f>
        <v>9.8439999999999994</v>
      </c>
      <c r="Q12" s="61">
        <f t="shared" si="6"/>
        <v>25</v>
      </c>
      <c r="R12" s="60">
        <f>VLOOKUP($A12,'Return Data'!$B$7:$R$2292,16,0)</f>
        <v>11.2897</v>
      </c>
      <c r="S12" s="62">
        <f t="shared" si="7"/>
        <v>25</v>
      </c>
    </row>
    <row r="13" spans="1:20" x14ac:dyDescent="0.3">
      <c r="A13" s="58" t="s">
        <v>913</v>
      </c>
      <c r="B13" s="59">
        <f>VLOOKUP($A13,'Return Data'!$B$7:$R$2292,3,0)</f>
        <v>44881</v>
      </c>
      <c r="C13" s="60">
        <f>VLOOKUP($A13,'Return Data'!$B$7:$R$2292,4,0)</f>
        <v>62.9</v>
      </c>
      <c r="D13" s="60">
        <f>VLOOKUP($A13,'Return Data'!$B$7:$R$2292,10,0)</f>
        <v>3.8296000000000001</v>
      </c>
      <c r="E13" s="61">
        <f t="shared" si="0"/>
        <v>6</v>
      </c>
      <c r="F13" s="60">
        <f>VLOOKUP($A13,'Return Data'!$B$7:$R$2292,11,0)</f>
        <v>17.680099999999999</v>
      </c>
      <c r="G13" s="61">
        <f t="shared" si="1"/>
        <v>4</v>
      </c>
      <c r="H13" s="60">
        <f>VLOOKUP($A13,'Return Data'!$B$7:$R$2292,12,0)</f>
        <v>7.3013000000000003</v>
      </c>
      <c r="I13" s="61">
        <f t="shared" si="2"/>
        <v>7</v>
      </c>
      <c r="J13" s="60">
        <f>VLOOKUP($A13,'Return Data'!$B$7:$R$2292,13,0)</f>
        <v>2.8113999999999999</v>
      </c>
      <c r="K13" s="61">
        <f t="shared" si="3"/>
        <v>5</v>
      </c>
      <c r="L13" s="60">
        <f>VLOOKUP($A13,'Return Data'!$B$7:$R$2292,17,0)</f>
        <v>20.921800000000001</v>
      </c>
      <c r="M13" s="61">
        <f t="shared" si="4"/>
        <v>10</v>
      </c>
      <c r="N13" s="60">
        <f>VLOOKUP($A13,'Return Data'!$B$7:$R$2292,14,0)</f>
        <v>17.058700000000002</v>
      </c>
      <c r="O13" s="61">
        <f t="shared" si="5"/>
        <v>7</v>
      </c>
      <c r="P13" s="60">
        <f>VLOOKUP($A13,'Return Data'!$B$7:$R$2292,15,0)</f>
        <v>13.851599999999999</v>
      </c>
      <c r="Q13" s="61">
        <f t="shared" si="6"/>
        <v>3</v>
      </c>
      <c r="R13" s="60">
        <f>VLOOKUP($A13,'Return Data'!$B$7:$R$2292,16,0)</f>
        <v>14.6515</v>
      </c>
      <c r="S13" s="62">
        <f t="shared" si="7"/>
        <v>12</v>
      </c>
    </row>
    <row r="14" spans="1:20" x14ac:dyDescent="0.3">
      <c r="A14" s="58" t="s">
        <v>915</v>
      </c>
      <c r="B14" s="59">
        <f>VLOOKUP($A14,'Return Data'!$B$7:$R$2292,3,0)</f>
        <v>44881</v>
      </c>
      <c r="C14" s="60">
        <f>VLOOKUP($A14,'Return Data'!$B$7:$R$2292,4,0)</f>
        <v>765.46209999999996</v>
      </c>
      <c r="D14" s="60">
        <f>VLOOKUP($A14,'Return Data'!$B$7:$R$2292,10,0)</f>
        <v>0.63560000000000005</v>
      </c>
      <c r="E14" s="61">
        <f t="shared" si="0"/>
        <v>27</v>
      </c>
      <c r="F14" s="60">
        <f>VLOOKUP($A14,'Return Data'!$B$7:$R$2292,11,0)</f>
        <v>13.273099999999999</v>
      </c>
      <c r="G14" s="61">
        <f t="shared" si="1"/>
        <v>27</v>
      </c>
      <c r="H14" s="60">
        <f>VLOOKUP($A14,'Return Data'!$B$7:$R$2292,12,0)</f>
        <v>2.1709000000000001</v>
      </c>
      <c r="I14" s="61">
        <f t="shared" si="2"/>
        <v>25</v>
      </c>
      <c r="J14" s="60">
        <f>VLOOKUP($A14,'Return Data'!$B$7:$R$2292,13,0)</f>
        <v>-3.4859</v>
      </c>
      <c r="K14" s="61">
        <f t="shared" si="3"/>
        <v>26</v>
      </c>
      <c r="L14" s="60">
        <f>VLOOKUP($A14,'Return Data'!$B$7:$R$2292,17,0)</f>
        <v>20.575900000000001</v>
      </c>
      <c r="M14" s="61">
        <f t="shared" si="4"/>
        <v>14</v>
      </c>
      <c r="N14" s="60">
        <f>VLOOKUP($A14,'Return Data'!$B$7:$R$2292,14,0)</f>
        <v>16.326000000000001</v>
      </c>
      <c r="O14" s="61">
        <f t="shared" si="5"/>
        <v>15</v>
      </c>
      <c r="P14" s="60">
        <f>VLOOKUP($A14,'Return Data'!$B$7:$R$2292,15,0)</f>
        <v>10.2148</v>
      </c>
      <c r="Q14" s="61">
        <f t="shared" si="6"/>
        <v>24</v>
      </c>
      <c r="R14" s="60">
        <f>VLOOKUP($A14,'Return Data'!$B$7:$R$2292,16,0)</f>
        <v>12.5357</v>
      </c>
      <c r="S14" s="62">
        <f t="shared" si="7"/>
        <v>23</v>
      </c>
    </row>
    <row r="15" spans="1:20" x14ac:dyDescent="0.3">
      <c r="A15" s="58" t="s">
        <v>917</v>
      </c>
      <c r="B15" s="59">
        <f>VLOOKUP($A15,'Return Data'!$B$7:$R$2292,3,0)</f>
        <v>44881</v>
      </c>
      <c r="C15" s="60">
        <f>VLOOKUP($A15,'Return Data'!$B$7:$R$2292,4,0)</f>
        <v>808.54200000000003</v>
      </c>
      <c r="D15" s="60">
        <f>VLOOKUP($A15,'Return Data'!$B$7:$R$2292,10,0)</f>
        <v>4.0473999999999997</v>
      </c>
      <c r="E15" s="61">
        <f t="shared" si="0"/>
        <v>3</v>
      </c>
      <c r="F15" s="60">
        <f>VLOOKUP($A15,'Return Data'!$B$7:$R$2292,11,0)</f>
        <v>18.459900000000001</v>
      </c>
      <c r="G15" s="61">
        <f t="shared" si="1"/>
        <v>2</v>
      </c>
      <c r="H15" s="60">
        <f>VLOOKUP($A15,'Return Data'!$B$7:$R$2292,12,0)</f>
        <v>10.798</v>
      </c>
      <c r="I15" s="61">
        <f t="shared" si="2"/>
        <v>2</v>
      </c>
      <c r="J15" s="60">
        <f>VLOOKUP($A15,'Return Data'!$B$7:$R$2292,13,0)</f>
        <v>7.9553000000000003</v>
      </c>
      <c r="K15" s="61">
        <f t="shared" si="3"/>
        <v>2</v>
      </c>
      <c r="L15" s="60">
        <f>VLOOKUP($A15,'Return Data'!$B$7:$R$2292,17,0)</f>
        <v>26.414899999999999</v>
      </c>
      <c r="M15" s="61">
        <f t="shared" si="4"/>
        <v>2</v>
      </c>
      <c r="N15" s="60">
        <f>VLOOKUP($A15,'Return Data'!$B$7:$R$2292,14,0)</f>
        <v>16.1341</v>
      </c>
      <c r="O15" s="61">
        <f t="shared" si="5"/>
        <v>16</v>
      </c>
      <c r="P15" s="60">
        <f>VLOOKUP($A15,'Return Data'!$B$7:$R$2292,15,0)</f>
        <v>11.3726</v>
      </c>
      <c r="Q15" s="61">
        <f t="shared" si="6"/>
        <v>20</v>
      </c>
      <c r="R15" s="60">
        <f>VLOOKUP($A15,'Return Data'!$B$7:$R$2292,16,0)</f>
        <v>13.755599999999999</v>
      </c>
      <c r="S15" s="62">
        <f t="shared" si="7"/>
        <v>16</v>
      </c>
    </row>
    <row r="16" spans="1:20" x14ac:dyDescent="0.3">
      <c r="A16" s="58" t="s">
        <v>919</v>
      </c>
      <c r="B16" s="59">
        <f>VLOOKUP($A16,'Return Data'!$B$7:$R$2292,3,0)</f>
        <v>44881</v>
      </c>
      <c r="C16" s="60">
        <f>VLOOKUP($A16,'Return Data'!$B$7:$R$2292,4,0)</f>
        <v>354.4203</v>
      </c>
      <c r="D16" s="60">
        <f>VLOOKUP($A16,'Return Data'!$B$7:$R$2292,10,0)</f>
        <v>1.7995000000000001</v>
      </c>
      <c r="E16" s="61">
        <f t="shared" si="0"/>
        <v>21</v>
      </c>
      <c r="F16" s="60">
        <f>VLOOKUP($A16,'Return Data'!$B$7:$R$2292,11,0)</f>
        <v>18.133099999999999</v>
      </c>
      <c r="G16" s="61">
        <f t="shared" si="1"/>
        <v>3</v>
      </c>
      <c r="H16" s="60">
        <f>VLOOKUP($A16,'Return Data'!$B$7:$R$2292,12,0)</f>
        <v>4.2742000000000004</v>
      </c>
      <c r="I16" s="61">
        <f t="shared" si="2"/>
        <v>21</v>
      </c>
      <c r="J16" s="60">
        <f>VLOOKUP($A16,'Return Data'!$B$7:$R$2292,13,0)</f>
        <v>0.51429999999999998</v>
      </c>
      <c r="K16" s="61">
        <f t="shared" si="3"/>
        <v>16</v>
      </c>
      <c r="L16" s="60">
        <f>VLOOKUP($A16,'Return Data'!$B$7:$R$2292,17,0)</f>
        <v>18.0291</v>
      </c>
      <c r="M16" s="61">
        <f t="shared" si="4"/>
        <v>23</v>
      </c>
      <c r="N16" s="60">
        <f>VLOOKUP($A16,'Return Data'!$B$7:$R$2292,14,0)</f>
        <v>14.717700000000001</v>
      </c>
      <c r="O16" s="61">
        <f t="shared" si="5"/>
        <v>21</v>
      </c>
      <c r="P16" s="60">
        <f>VLOOKUP($A16,'Return Data'!$B$7:$R$2292,15,0)</f>
        <v>11.8476</v>
      </c>
      <c r="Q16" s="61">
        <f t="shared" si="6"/>
        <v>16</v>
      </c>
      <c r="R16" s="60">
        <f>VLOOKUP($A16,'Return Data'!$B$7:$R$2292,16,0)</f>
        <v>12.867000000000001</v>
      </c>
      <c r="S16" s="62">
        <f t="shared" si="7"/>
        <v>20</v>
      </c>
    </row>
    <row r="17" spans="1:19" x14ac:dyDescent="0.3">
      <c r="A17" s="58" t="s">
        <v>921</v>
      </c>
      <c r="B17" s="59">
        <f>VLOOKUP($A17,'Return Data'!$B$7:$R$2292,3,0)</f>
        <v>44881</v>
      </c>
      <c r="C17" s="60">
        <f>VLOOKUP($A17,'Return Data'!$B$7:$R$2292,4,0)</f>
        <v>75.94</v>
      </c>
      <c r="D17" s="60">
        <f>VLOOKUP($A17,'Return Data'!$B$7:$R$2292,10,0)</f>
        <v>3.9988999999999999</v>
      </c>
      <c r="E17" s="61">
        <f t="shared" si="0"/>
        <v>4</v>
      </c>
      <c r="F17" s="60">
        <f>VLOOKUP($A17,'Return Data'!$B$7:$R$2292,11,0)</f>
        <v>17.3</v>
      </c>
      <c r="G17" s="61">
        <f t="shared" si="1"/>
        <v>8</v>
      </c>
      <c r="H17" s="60">
        <f>VLOOKUP($A17,'Return Data'!$B$7:$R$2292,12,0)</f>
        <v>7.5180999999999996</v>
      </c>
      <c r="I17" s="61">
        <f t="shared" si="2"/>
        <v>5</v>
      </c>
      <c r="J17" s="60">
        <f>VLOOKUP($A17,'Return Data'!$B$7:$R$2292,13,0)</f>
        <v>4.6726000000000001</v>
      </c>
      <c r="K17" s="61">
        <f t="shared" si="3"/>
        <v>3</v>
      </c>
      <c r="L17" s="60">
        <f>VLOOKUP($A17,'Return Data'!$B$7:$R$2292,17,0)</f>
        <v>24.089500000000001</v>
      </c>
      <c r="M17" s="61">
        <f t="shared" si="4"/>
        <v>3</v>
      </c>
      <c r="N17" s="60">
        <f>VLOOKUP($A17,'Return Data'!$B$7:$R$2292,14,0)</f>
        <v>18.040400000000002</v>
      </c>
      <c r="O17" s="61">
        <f t="shared" si="5"/>
        <v>4</v>
      </c>
      <c r="P17" s="60">
        <f>VLOOKUP($A17,'Return Data'!$B$7:$R$2292,15,0)</f>
        <v>13.0403</v>
      </c>
      <c r="Q17" s="61">
        <f t="shared" si="6"/>
        <v>9</v>
      </c>
      <c r="R17" s="60">
        <f>VLOOKUP($A17,'Return Data'!$B$7:$R$2292,16,0)</f>
        <v>15.3346</v>
      </c>
      <c r="S17" s="62">
        <f t="shared" si="7"/>
        <v>7</v>
      </c>
    </row>
    <row r="18" spans="1:19" x14ac:dyDescent="0.3">
      <c r="A18" s="58" t="s">
        <v>923</v>
      </c>
      <c r="B18" s="59">
        <f>VLOOKUP($A18,'Return Data'!$B$7:$R$2292,3,0)</f>
        <v>44881</v>
      </c>
      <c r="C18" s="60">
        <f>VLOOKUP($A18,'Return Data'!$B$7:$R$2292,4,0)</f>
        <v>46.13</v>
      </c>
      <c r="D18" s="60">
        <f>VLOOKUP($A18,'Return Data'!$B$7:$R$2292,10,0)</f>
        <v>3.0838000000000001</v>
      </c>
      <c r="E18" s="61">
        <f t="shared" si="0"/>
        <v>12</v>
      </c>
      <c r="F18" s="60">
        <f>VLOOKUP($A18,'Return Data'!$B$7:$R$2292,11,0)</f>
        <v>17.498699999999999</v>
      </c>
      <c r="G18" s="61">
        <f t="shared" si="1"/>
        <v>7</v>
      </c>
      <c r="H18" s="60">
        <f>VLOOKUP($A18,'Return Data'!$B$7:$R$2292,12,0)</f>
        <v>6.7083000000000004</v>
      </c>
      <c r="I18" s="61">
        <f t="shared" si="2"/>
        <v>10</v>
      </c>
      <c r="J18" s="60">
        <f>VLOOKUP($A18,'Return Data'!$B$7:$R$2292,13,0)</f>
        <v>2.5110999999999999</v>
      </c>
      <c r="K18" s="61">
        <f t="shared" si="3"/>
        <v>7</v>
      </c>
      <c r="L18" s="60">
        <f>VLOOKUP($A18,'Return Data'!$B$7:$R$2292,17,0)</f>
        <v>23.996500000000001</v>
      </c>
      <c r="M18" s="61">
        <f t="shared" si="4"/>
        <v>5</v>
      </c>
      <c r="N18" s="60">
        <f>VLOOKUP($A18,'Return Data'!$B$7:$R$2292,14,0)</f>
        <v>18.809799999999999</v>
      </c>
      <c r="O18" s="61">
        <f t="shared" si="5"/>
        <v>1</v>
      </c>
      <c r="P18" s="60">
        <f>VLOOKUP($A18,'Return Data'!$B$7:$R$2292,15,0)</f>
        <v>13.483700000000001</v>
      </c>
      <c r="Q18" s="61">
        <f t="shared" si="6"/>
        <v>6</v>
      </c>
      <c r="R18" s="60">
        <f>VLOOKUP($A18,'Return Data'!$B$7:$R$2292,16,0)</f>
        <v>14.4679</v>
      </c>
      <c r="S18" s="62">
        <f t="shared" si="7"/>
        <v>13</v>
      </c>
    </row>
    <row r="19" spans="1:19" x14ac:dyDescent="0.3">
      <c r="A19" s="58" t="s">
        <v>924</v>
      </c>
      <c r="B19" s="59">
        <f>VLOOKUP($A19,'Return Data'!$B$7:$R$2292,3,0)</f>
        <v>44881</v>
      </c>
      <c r="C19" s="60">
        <f>VLOOKUP($A19,'Return Data'!$B$7:$R$2292,4,0)</f>
        <v>56.377000000000002</v>
      </c>
      <c r="D19" s="60">
        <f>VLOOKUP($A19,'Return Data'!$B$7:$R$2292,10,0)</f>
        <v>1.6351</v>
      </c>
      <c r="E19" s="61">
        <f t="shared" si="0"/>
        <v>24</v>
      </c>
      <c r="F19" s="60">
        <f>VLOOKUP($A19,'Return Data'!$B$7:$R$2292,11,0)</f>
        <v>16.121500000000001</v>
      </c>
      <c r="G19" s="61">
        <f t="shared" si="1"/>
        <v>16</v>
      </c>
      <c r="H19" s="60">
        <f>VLOOKUP($A19,'Return Data'!$B$7:$R$2292,12,0)</f>
        <v>2.6903000000000001</v>
      </c>
      <c r="I19" s="61">
        <f t="shared" si="2"/>
        <v>23</v>
      </c>
      <c r="J19" s="60">
        <f>VLOOKUP($A19,'Return Data'!$B$7:$R$2292,13,0)</f>
        <v>-1.7650999999999999</v>
      </c>
      <c r="K19" s="61">
        <f t="shared" si="3"/>
        <v>21</v>
      </c>
      <c r="L19" s="60">
        <f>VLOOKUP($A19,'Return Data'!$B$7:$R$2292,17,0)</f>
        <v>19.1113</v>
      </c>
      <c r="M19" s="61">
        <f t="shared" si="4"/>
        <v>19</v>
      </c>
      <c r="N19" s="60">
        <f>VLOOKUP($A19,'Return Data'!$B$7:$R$2292,14,0)</f>
        <v>16.073899999999998</v>
      </c>
      <c r="O19" s="61">
        <f t="shared" si="5"/>
        <v>17</v>
      </c>
      <c r="P19" s="60">
        <f>VLOOKUP($A19,'Return Data'!$B$7:$R$2292,15,0)</f>
        <v>11.752800000000001</v>
      </c>
      <c r="Q19" s="61">
        <f t="shared" si="6"/>
        <v>17</v>
      </c>
      <c r="R19" s="60">
        <f>VLOOKUP($A19,'Return Data'!$B$7:$R$2292,16,0)</f>
        <v>12.764699999999999</v>
      </c>
      <c r="S19" s="62">
        <f t="shared" si="7"/>
        <v>22</v>
      </c>
    </row>
    <row r="20" spans="1:19" x14ac:dyDescent="0.3">
      <c r="A20" s="58" t="s">
        <v>926</v>
      </c>
      <c r="B20" s="59">
        <f>VLOOKUP($A20,'Return Data'!$B$7:$R$2292,3,0)</f>
        <v>44881</v>
      </c>
      <c r="C20" s="60">
        <f>VLOOKUP($A20,'Return Data'!$B$7:$R$2292,4,0)</f>
        <v>35.11</v>
      </c>
      <c r="D20" s="60">
        <f>VLOOKUP($A20,'Return Data'!$B$7:$R$2292,10,0)</f>
        <v>3.7530000000000001</v>
      </c>
      <c r="E20" s="61">
        <f t="shared" si="0"/>
        <v>7</v>
      </c>
      <c r="F20" s="60">
        <f>VLOOKUP($A20,'Return Data'!$B$7:$R$2292,11,0)</f>
        <v>17.5427</v>
      </c>
      <c r="G20" s="61">
        <f t="shared" si="1"/>
        <v>5</v>
      </c>
      <c r="H20" s="60">
        <f>VLOOKUP($A20,'Return Data'!$B$7:$R$2292,12,0)</f>
        <v>7.4028999999999998</v>
      </c>
      <c r="I20" s="61">
        <f t="shared" si="2"/>
        <v>6</v>
      </c>
      <c r="J20" s="60">
        <f>VLOOKUP($A20,'Return Data'!$B$7:$R$2292,13,0)</f>
        <v>2.2124999999999999</v>
      </c>
      <c r="K20" s="61">
        <f t="shared" si="3"/>
        <v>8</v>
      </c>
      <c r="L20" s="60">
        <f>VLOOKUP($A20,'Return Data'!$B$7:$R$2292,17,0)</f>
        <v>17.080300000000001</v>
      </c>
      <c r="M20" s="61">
        <f t="shared" si="4"/>
        <v>25</v>
      </c>
      <c r="N20" s="60">
        <f>VLOOKUP($A20,'Return Data'!$B$7:$R$2292,14,0)</f>
        <v>12.5806</v>
      </c>
      <c r="O20" s="61">
        <f t="shared" si="5"/>
        <v>26</v>
      </c>
      <c r="P20" s="60">
        <f>VLOOKUP($A20,'Return Data'!$B$7:$R$2292,15,0)</f>
        <v>10.5997</v>
      </c>
      <c r="Q20" s="61">
        <f t="shared" si="6"/>
        <v>23</v>
      </c>
      <c r="R20" s="60">
        <f>VLOOKUP($A20,'Return Data'!$B$7:$R$2292,16,0)</f>
        <v>12.7699</v>
      </c>
      <c r="S20" s="62">
        <f t="shared" si="7"/>
        <v>21</v>
      </c>
    </row>
    <row r="21" spans="1:19" x14ac:dyDescent="0.3">
      <c r="A21" s="58" t="s">
        <v>928</v>
      </c>
      <c r="B21" s="59">
        <f>VLOOKUP($A21,'Return Data'!$B$7:$R$2292,3,0)</f>
        <v>44881</v>
      </c>
      <c r="C21" s="60">
        <f>VLOOKUP($A21,'Return Data'!$B$7:$R$2292,4,0)</f>
        <v>51.7</v>
      </c>
      <c r="D21" s="60">
        <f>VLOOKUP($A21,'Return Data'!$B$7:$R$2292,10,0)</f>
        <v>1.3924000000000001</v>
      </c>
      <c r="E21" s="61">
        <f t="shared" si="0"/>
        <v>25</v>
      </c>
      <c r="F21" s="60">
        <f>VLOOKUP($A21,'Return Data'!$B$7:$R$2292,11,0)</f>
        <v>14.7614</v>
      </c>
      <c r="G21" s="61">
        <f t="shared" si="1"/>
        <v>25</v>
      </c>
      <c r="H21" s="60">
        <f>VLOOKUP($A21,'Return Data'!$B$7:$R$2292,12,0)</f>
        <v>1.8117000000000001</v>
      </c>
      <c r="I21" s="61">
        <f t="shared" si="2"/>
        <v>26</v>
      </c>
      <c r="J21" s="60">
        <f>VLOOKUP($A21,'Return Data'!$B$7:$R$2292,13,0)</f>
        <v>-3.0746000000000002</v>
      </c>
      <c r="K21" s="61">
        <f t="shared" si="3"/>
        <v>25</v>
      </c>
      <c r="L21" s="60">
        <f>VLOOKUP($A21,'Return Data'!$B$7:$R$2292,17,0)</f>
        <v>20.9087</v>
      </c>
      <c r="M21" s="61">
        <f t="shared" si="4"/>
        <v>11</v>
      </c>
      <c r="N21" s="60">
        <f>VLOOKUP($A21,'Return Data'!$B$7:$R$2292,14,0)</f>
        <v>16.547499999999999</v>
      </c>
      <c r="O21" s="61">
        <f t="shared" si="5"/>
        <v>11</v>
      </c>
      <c r="P21" s="60">
        <f>VLOOKUP($A21,'Return Data'!$B$7:$R$2292,15,0)</f>
        <v>13.0413</v>
      </c>
      <c r="Q21" s="61">
        <f t="shared" si="6"/>
        <v>8</v>
      </c>
      <c r="R21" s="60">
        <f>VLOOKUP($A21,'Return Data'!$B$7:$R$2292,16,0)</f>
        <v>14.978999999999999</v>
      </c>
      <c r="S21" s="62">
        <f t="shared" si="7"/>
        <v>8</v>
      </c>
    </row>
    <row r="22" spans="1:19" x14ac:dyDescent="0.3">
      <c r="A22" s="58" t="s">
        <v>929</v>
      </c>
      <c r="B22" s="59">
        <f>VLOOKUP($A22,'Return Data'!$B$7:$R$2292,3,0)</f>
        <v>44881</v>
      </c>
      <c r="C22" s="60">
        <f>VLOOKUP($A22,'Return Data'!$B$7:$R$2292,4,0)</f>
        <v>114.65089999999999</v>
      </c>
      <c r="D22" s="60">
        <f>VLOOKUP($A22,'Return Data'!$B$7:$R$2292,10,0)</f>
        <v>4.3093000000000004</v>
      </c>
      <c r="E22" s="61">
        <f t="shared" si="0"/>
        <v>1</v>
      </c>
      <c r="F22" s="60">
        <f>VLOOKUP($A22,'Return Data'!$B$7:$R$2292,11,0)</f>
        <v>16.723299999999998</v>
      </c>
      <c r="G22" s="61">
        <f t="shared" si="1"/>
        <v>13</v>
      </c>
      <c r="H22" s="60">
        <f>VLOOKUP($A22,'Return Data'!$B$7:$R$2292,12,0)</f>
        <v>7.1767000000000003</v>
      </c>
      <c r="I22" s="61">
        <f t="shared" si="2"/>
        <v>8</v>
      </c>
      <c r="J22" s="60">
        <f>VLOOKUP($A22,'Return Data'!$B$7:$R$2292,13,0)</f>
        <v>1.6122000000000001</v>
      </c>
      <c r="K22" s="61">
        <f t="shared" si="3"/>
        <v>11</v>
      </c>
      <c r="L22" s="60">
        <f>VLOOKUP($A22,'Return Data'!$B$7:$R$2292,17,0)</f>
        <v>17.9968</v>
      </c>
      <c r="M22" s="61">
        <f t="shared" si="4"/>
        <v>24</v>
      </c>
      <c r="N22" s="60">
        <f>VLOOKUP($A22,'Return Data'!$B$7:$R$2292,14,0)</f>
        <v>16.353899999999999</v>
      </c>
      <c r="O22" s="61">
        <f t="shared" si="5"/>
        <v>14</v>
      </c>
      <c r="P22" s="60">
        <f>VLOOKUP($A22,'Return Data'!$B$7:$R$2292,15,0)</f>
        <v>11.541</v>
      </c>
      <c r="Q22" s="61">
        <f t="shared" si="6"/>
        <v>18</v>
      </c>
      <c r="R22" s="60">
        <f>VLOOKUP($A22,'Return Data'!$B$7:$R$2292,16,0)</f>
        <v>12.3794</v>
      </c>
      <c r="S22" s="62">
        <f t="shared" si="7"/>
        <v>24</v>
      </c>
    </row>
    <row r="23" spans="1:19" x14ac:dyDescent="0.3">
      <c r="A23" s="58" t="s">
        <v>1771</v>
      </c>
      <c r="B23" s="59">
        <f>VLOOKUP($A23,'Return Data'!$B$7:$R$2292,3,0)</f>
        <v>44881</v>
      </c>
      <c r="C23" s="60">
        <f>VLOOKUP($A23,'Return Data'!$B$7:$R$2292,4,0)</f>
        <v>430.87299999999999</v>
      </c>
      <c r="D23" s="60">
        <f>VLOOKUP($A23,'Return Data'!$B$7:$R$2292,10,0)</f>
        <v>1.7930999999999999</v>
      </c>
      <c r="E23" s="61">
        <f t="shared" si="0"/>
        <v>22</v>
      </c>
      <c r="F23" s="60">
        <f>VLOOKUP($A23,'Return Data'!$B$7:$R$2292,11,0)</f>
        <v>16.0913</v>
      </c>
      <c r="G23" s="61">
        <f t="shared" si="1"/>
        <v>17</v>
      </c>
      <c r="H23" s="60">
        <f>VLOOKUP($A23,'Return Data'!$B$7:$R$2292,12,0)</f>
        <v>5.6714000000000002</v>
      </c>
      <c r="I23" s="61">
        <f t="shared" si="2"/>
        <v>16</v>
      </c>
      <c r="J23" s="60">
        <f>VLOOKUP($A23,'Return Data'!$B$7:$R$2292,13,0)</f>
        <v>0.15670000000000001</v>
      </c>
      <c r="K23" s="61">
        <f t="shared" si="3"/>
        <v>18</v>
      </c>
      <c r="L23" s="60">
        <f>VLOOKUP($A23,'Return Data'!$B$7:$R$2292,17,0)</f>
        <v>21.549299999999999</v>
      </c>
      <c r="M23" s="61">
        <f t="shared" si="4"/>
        <v>9</v>
      </c>
      <c r="N23" s="60">
        <f>VLOOKUP($A23,'Return Data'!$B$7:$R$2292,14,0)</f>
        <v>17.533000000000001</v>
      </c>
      <c r="O23" s="61">
        <f t="shared" si="5"/>
        <v>6</v>
      </c>
      <c r="P23" s="60">
        <f>VLOOKUP($A23,'Return Data'!$B$7:$R$2292,15,0)</f>
        <v>13.561500000000001</v>
      </c>
      <c r="Q23" s="61">
        <f t="shared" si="6"/>
        <v>5</v>
      </c>
      <c r="R23" s="60">
        <f>VLOOKUP($A23,'Return Data'!$B$7:$R$2292,16,0)</f>
        <v>14.704499999999999</v>
      </c>
      <c r="S23" s="62">
        <f t="shared" si="7"/>
        <v>10</v>
      </c>
    </row>
    <row r="24" spans="1:19" x14ac:dyDescent="0.3">
      <c r="A24" s="58" t="s">
        <v>930</v>
      </c>
      <c r="B24" s="59">
        <f>VLOOKUP($A24,'Return Data'!$B$7:$R$2292,3,0)</f>
        <v>44881</v>
      </c>
      <c r="C24" s="60">
        <f>VLOOKUP($A24,'Return Data'!$B$7:$R$2292,4,0)</f>
        <v>45.5</v>
      </c>
      <c r="D24" s="60">
        <f>VLOOKUP($A24,'Return Data'!$B$7:$R$2292,10,0)</f>
        <v>3.0554000000000001</v>
      </c>
      <c r="E24" s="61">
        <f t="shared" si="0"/>
        <v>13</v>
      </c>
      <c r="F24" s="60">
        <f>VLOOKUP($A24,'Return Data'!$B$7:$R$2292,11,0)</f>
        <v>17.177399999999999</v>
      </c>
      <c r="G24" s="61">
        <f t="shared" si="1"/>
        <v>9</v>
      </c>
      <c r="H24" s="60">
        <f>VLOOKUP($A24,'Return Data'!$B$7:$R$2292,12,0)</f>
        <v>5.9988000000000001</v>
      </c>
      <c r="I24" s="61">
        <f t="shared" si="2"/>
        <v>15</v>
      </c>
      <c r="J24" s="60">
        <f>VLOOKUP($A24,'Return Data'!$B$7:$R$2292,13,0)</f>
        <v>0.81540000000000001</v>
      </c>
      <c r="K24" s="61">
        <f t="shared" si="3"/>
        <v>15</v>
      </c>
      <c r="L24" s="60">
        <f>VLOOKUP($A24,'Return Data'!$B$7:$R$2292,17,0)</f>
        <v>19.971399999999999</v>
      </c>
      <c r="M24" s="61">
        <f t="shared" si="4"/>
        <v>17</v>
      </c>
      <c r="N24" s="60">
        <f>VLOOKUP($A24,'Return Data'!$B$7:$R$2292,14,0)</f>
        <v>14.8469</v>
      </c>
      <c r="O24" s="61">
        <f t="shared" si="5"/>
        <v>20</v>
      </c>
      <c r="P24" s="60">
        <f>VLOOKUP($A24,'Return Data'!$B$7:$R$2292,15,0)</f>
        <v>11.881500000000001</v>
      </c>
      <c r="Q24" s="61">
        <f t="shared" si="6"/>
        <v>15</v>
      </c>
      <c r="R24" s="60">
        <f>VLOOKUP($A24,'Return Data'!$B$7:$R$2292,16,0)</f>
        <v>13.5434</v>
      </c>
      <c r="S24" s="62">
        <f t="shared" si="7"/>
        <v>18</v>
      </c>
    </row>
    <row r="25" spans="1:19" x14ac:dyDescent="0.3">
      <c r="A25" s="58" t="s">
        <v>932</v>
      </c>
      <c r="B25" s="59">
        <f>VLOOKUP($A25,'Return Data'!$B$7:$R$2292,3,0)</f>
        <v>44881</v>
      </c>
      <c r="C25" s="60">
        <f>VLOOKUP($A25,'Return Data'!$B$7:$R$2292,4,0)</f>
        <v>45.489699999999999</v>
      </c>
      <c r="D25" s="60">
        <f>VLOOKUP($A25,'Return Data'!$B$7:$R$2292,10,0)</f>
        <v>1.6695</v>
      </c>
      <c r="E25" s="61">
        <f t="shared" si="0"/>
        <v>23</v>
      </c>
      <c r="F25" s="60">
        <f>VLOOKUP($A25,'Return Data'!$B$7:$R$2292,11,0)</f>
        <v>14.995200000000001</v>
      </c>
      <c r="G25" s="61">
        <f t="shared" si="1"/>
        <v>22</v>
      </c>
      <c r="H25" s="60">
        <f>VLOOKUP($A25,'Return Data'!$B$7:$R$2292,12,0)</f>
        <v>2.3980000000000001</v>
      </c>
      <c r="I25" s="61">
        <f t="shared" si="2"/>
        <v>24</v>
      </c>
      <c r="J25" s="60">
        <f>VLOOKUP($A25,'Return Data'!$B$7:$R$2292,13,0)</f>
        <v>-2.3420000000000001</v>
      </c>
      <c r="K25" s="61">
        <f t="shared" si="3"/>
        <v>24</v>
      </c>
      <c r="L25" s="60">
        <f>VLOOKUP($A25,'Return Data'!$B$7:$R$2292,17,0)</f>
        <v>18.483599999999999</v>
      </c>
      <c r="M25" s="61">
        <f t="shared" si="4"/>
        <v>21</v>
      </c>
      <c r="N25" s="60">
        <f>VLOOKUP($A25,'Return Data'!$B$7:$R$2292,14,0)</f>
        <v>14.2493</v>
      </c>
      <c r="O25" s="61">
        <f t="shared" si="5"/>
        <v>22</v>
      </c>
      <c r="P25" s="60">
        <f>VLOOKUP($A25,'Return Data'!$B$7:$R$2292,15,0)</f>
        <v>12.2339</v>
      </c>
      <c r="Q25" s="61">
        <f t="shared" si="6"/>
        <v>13</v>
      </c>
      <c r="R25" s="60">
        <f>VLOOKUP($A25,'Return Data'!$B$7:$R$2292,16,0)</f>
        <v>13.1532</v>
      </c>
      <c r="S25" s="62">
        <f t="shared" si="7"/>
        <v>19</v>
      </c>
    </row>
    <row r="26" spans="1:19" x14ac:dyDescent="0.3">
      <c r="A26" s="58" t="s">
        <v>933</v>
      </c>
      <c r="B26" s="59">
        <f>VLOOKUP($A26,'Return Data'!$B$7:$R$2292,3,0)</f>
        <v>44881</v>
      </c>
      <c r="C26" s="60">
        <f>VLOOKUP($A26,'Return Data'!$B$7:$R$2292,4,0)</f>
        <v>17.320399999999999</v>
      </c>
      <c r="D26" s="60">
        <f>VLOOKUP($A26,'Return Data'!$B$7:$R$2292,10,0)</f>
        <v>2.9573</v>
      </c>
      <c r="E26" s="61">
        <f t="shared" si="0"/>
        <v>14</v>
      </c>
      <c r="F26" s="60">
        <f>VLOOKUP($A26,'Return Data'!$B$7:$R$2292,11,0)</f>
        <v>14.7692</v>
      </c>
      <c r="G26" s="61">
        <f t="shared" si="1"/>
        <v>23</v>
      </c>
      <c r="H26" s="60">
        <f>VLOOKUP($A26,'Return Data'!$B$7:$R$2292,12,0)</f>
        <v>5.4778000000000002</v>
      </c>
      <c r="I26" s="61">
        <f t="shared" si="2"/>
        <v>18</v>
      </c>
      <c r="J26" s="60">
        <f>VLOOKUP($A26,'Return Data'!$B$7:$R$2292,13,0)</f>
        <v>1.1865000000000001</v>
      </c>
      <c r="K26" s="61">
        <f t="shared" si="3"/>
        <v>13</v>
      </c>
      <c r="L26" s="60">
        <f>VLOOKUP($A26,'Return Data'!$B$7:$R$2292,17,0)</f>
        <v>23.4359</v>
      </c>
      <c r="M26" s="61">
        <f t="shared" si="4"/>
        <v>6</v>
      </c>
      <c r="N26" s="60">
        <f>VLOOKUP($A26,'Return Data'!$B$7:$R$2292,14,0)</f>
        <v>16.694500000000001</v>
      </c>
      <c r="O26" s="61">
        <f t="shared" si="5"/>
        <v>9</v>
      </c>
      <c r="P26" s="60"/>
      <c r="Q26" s="61"/>
      <c r="R26" s="60">
        <f>VLOOKUP($A26,'Return Data'!$B$7:$R$2292,16,0)</f>
        <v>16.113700000000001</v>
      </c>
      <c r="S26" s="62">
        <f t="shared" si="7"/>
        <v>2</v>
      </c>
    </row>
    <row r="27" spans="1:19" x14ac:dyDescent="0.3">
      <c r="A27" s="58" t="s">
        <v>935</v>
      </c>
      <c r="B27" s="59">
        <f>VLOOKUP($A27,'Return Data'!$B$7:$R$2292,3,0)</f>
        <v>44881</v>
      </c>
      <c r="C27" s="60">
        <f>VLOOKUP($A27,'Return Data'!$B$7:$R$2292,4,0)</f>
        <v>89.38</v>
      </c>
      <c r="D27" s="60">
        <f>VLOOKUP($A27,'Return Data'!$B$7:$R$2292,10,0)</f>
        <v>2.8940999999999999</v>
      </c>
      <c r="E27" s="61">
        <f t="shared" si="0"/>
        <v>16</v>
      </c>
      <c r="F27" s="60">
        <f>VLOOKUP($A27,'Return Data'!$B$7:$R$2292,11,0)</f>
        <v>15.7712</v>
      </c>
      <c r="G27" s="61">
        <f t="shared" si="1"/>
        <v>19</v>
      </c>
      <c r="H27" s="60">
        <f>VLOOKUP($A27,'Return Data'!$B$7:$R$2292,12,0)</f>
        <v>5.6002000000000001</v>
      </c>
      <c r="I27" s="61">
        <f t="shared" si="2"/>
        <v>17</v>
      </c>
      <c r="J27" s="60">
        <f>VLOOKUP($A27,'Return Data'!$B$7:$R$2292,13,0)</f>
        <v>0.91569999999999996</v>
      </c>
      <c r="K27" s="61">
        <f t="shared" si="3"/>
        <v>14</v>
      </c>
      <c r="L27" s="60">
        <f>VLOOKUP($A27,'Return Data'!$B$7:$R$2292,17,0)</f>
        <v>20.6312</v>
      </c>
      <c r="M27" s="61">
        <f t="shared" si="4"/>
        <v>13</v>
      </c>
      <c r="N27" s="60">
        <f>VLOOKUP($A27,'Return Data'!$B$7:$R$2292,14,0)</f>
        <v>16.536100000000001</v>
      </c>
      <c r="O27" s="61">
        <f t="shared" si="5"/>
        <v>12</v>
      </c>
      <c r="P27" s="60">
        <f>VLOOKUP($A27,'Return Data'!$B$7:$R$2292,15,0)</f>
        <v>13.039899999999999</v>
      </c>
      <c r="Q27" s="61">
        <f t="shared" ref="Q27:Q34" si="8">RANK(P27,P$8:P$34,0)</f>
        <v>10</v>
      </c>
      <c r="R27" s="60">
        <f>VLOOKUP($A27,'Return Data'!$B$7:$R$2292,16,0)</f>
        <v>17.085699999999999</v>
      </c>
      <c r="S27" s="62">
        <f t="shared" si="7"/>
        <v>1</v>
      </c>
    </row>
    <row r="28" spans="1:19" x14ac:dyDescent="0.3">
      <c r="A28" s="58" t="s">
        <v>938</v>
      </c>
      <c r="B28" s="59">
        <f>VLOOKUP($A28,'Return Data'!$B$7:$R$2292,3,0)</f>
        <v>44881</v>
      </c>
      <c r="C28" s="60">
        <f>VLOOKUP($A28,'Return Data'!$B$7:$R$2292,4,0)</f>
        <v>60.904899999999998</v>
      </c>
      <c r="D28" s="60">
        <f>VLOOKUP($A28,'Return Data'!$B$7:$R$2292,10,0)</f>
        <v>4.1905999999999999</v>
      </c>
      <c r="E28" s="61">
        <f t="shared" si="0"/>
        <v>2</v>
      </c>
      <c r="F28" s="60">
        <f>VLOOKUP($A28,'Return Data'!$B$7:$R$2292,11,0)</f>
        <v>20.974599999999999</v>
      </c>
      <c r="G28" s="61">
        <f t="shared" si="1"/>
        <v>1</v>
      </c>
      <c r="H28" s="60">
        <f>VLOOKUP($A28,'Return Data'!$B$7:$R$2292,12,0)</f>
        <v>12.520099999999999</v>
      </c>
      <c r="I28" s="61">
        <f t="shared" si="2"/>
        <v>1</v>
      </c>
      <c r="J28" s="60">
        <f>VLOOKUP($A28,'Return Data'!$B$7:$R$2292,13,0)</f>
        <v>8.6723999999999997</v>
      </c>
      <c r="K28" s="61">
        <f t="shared" si="3"/>
        <v>1</v>
      </c>
      <c r="L28" s="60">
        <f>VLOOKUP($A28,'Return Data'!$B$7:$R$2292,17,0)</f>
        <v>30.079000000000001</v>
      </c>
      <c r="M28" s="61">
        <f t="shared" si="4"/>
        <v>1</v>
      </c>
      <c r="N28" s="60">
        <f>VLOOKUP($A28,'Return Data'!$B$7:$R$2292,14,0)</f>
        <v>18.125599999999999</v>
      </c>
      <c r="O28" s="61">
        <f t="shared" si="5"/>
        <v>3</v>
      </c>
      <c r="P28" s="60">
        <f>VLOOKUP($A28,'Return Data'!$B$7:$R$2292,15,0)</f>
        <v>12.742599999999999</v>
      </c>
      <c r="Q28" s="61">
        <f t="shared" si="8"/>
        <v>11</v>
      </c>
      <c r="R28" s="60">
        <f>VLOOKUP($A28,'Return Data'!$B$7:$R$2292,16,0)</f>
        <v>15.5692</v>
      </c>
      <c r="S28" s="62">
        <f t="shared" si="7"/>
        <v>4</v>
      </c>
    </row>
    <row r="29" spans="1:19" x14ac:dyDescent="0.3">
      <c r="A29" s="58" t="s">
        <v>940</v>
      </c>
      <c r="B29" s="59">
        <f>VLOOKUP($A29,'Return Data'!$B$7:$R$2292,3,0)</f>
        <v>44881</v>
      </c>
      <c r="C29" s="60">
        <f>VLOOKUP($A29,'Return Data'!$B$7:$R$2292,4,0)</f>
        <v>285.76</v>
      </c>
      <c r="D29" s="60">
        <f>VLOOKUP($A29,'Return Data'!$B$7:$R$2292,10,0)</f>
        <v>3.8635999999999999</v>
      </c>
      <c r="E29" s="61">
        <f t="shared" si="0"/>
        <v>5</v>
      </c>
      <c r="F29" s="60">
        <f>VLOOKUP($A29,'Return Data'!$B$7:$R$2292,11,0)</f>
        <v>17.533799999999999</v>
      </c>
      <c r="G29" s="61">
        <f t="shared" si="1"/>
        <v>6</v>
      </c>
      <c r="H29" s="60">
        <f>VLOOKUP($A29,'Return Data'!$B$7:$R$2292,12,0)</f>
        <v>6.0884999999999998</v>
      </c>
      <c r="I29" s="61">
        <f t="shared" si="2"/>
        <v>14</v>
      </c>
      <c r="J29" s="60">
        <f>VLOOKUP($A29,'Return Data'!$B$7:$R$2292,13,0)</f>
        <v>-0.32790000000000002</v>
      </c>
      <c r="K29" s="61">
        <f t="shared" si="3"/>
        <v>20</v>
      </c>
      <c r="L29" s="60">
        <f>VLOOKUP($A29,'Return Data'!$B$7:$R$2292,17,0)</f>
        <v>18.4438</v>
      </c>
      <c r="M29" s="61">
        <f t="shared" si="4"/>
        <v>22</v>
      </c>
      <c r="N29" s="60">
        <f>VLOOKUP($A29,'Return Data'!$B$7:$R$2292,14,0)</f>
        <v>14.1166</v>
      </c>
      <c r="O29" s="61">
        <f t="shared" si="5"/>
        <v>23</v>
      </c>
      <c r="P29" s="60">
        <f>VLOOKUP($A29,'Return Data'!$B$7:$R$2292,15,0)</f>
        <v>11.295</v>
      </c>
      <c r="Q29" s="61">
        <f t="shared" si="8"/>
        <v>21</v>
      </c>
      <c r="R29" s="60">
        <f>VLOOKUP($A29,'Return Data'!$B$7:$R$2292,16,0)</f>
        <v>14.0634</v>
      </c>
      <c r="S29" s="62">
        <f t="shared" si="7"/>
        <v>15</v>
      </c>
    </row>
    <row r="30" spans="1:19" x14ac:dyDescent="0.3">
      <c r="A30" s="58" t="s">
        <v>941</v>
      </c>
      <c r="B30" s="59">
        <f>VLOOKUP($A30,'Return Data'!$B$7:$R$2292,3,0)</f>
        <v>44881</v>
      </c>
      <c r="C30" s="60">
        <f>VLOOKUP($A30,'Return Data'!$B$7:$R$2292,4,0)</f>
        <v>70.094800000000006</v>
      </c>
      <c r="D30" s="60">
        <f>VLOOKUP($A30,'Return Data'!$B$7:$R$2292,10,0)</f>
        <v>3.1905999999999999</v>
      </c>
      <c r="E30" s="61">
        <f t="shared" si="0"/>
        <v>10</v>
      </c>
      <c r="F30" s="60">
        <f>VLOOKUP($A30,'Return Data'!$B$7:$R$2292,11,0)</f>
        <v>16.904399999999999</v>
      </c>
      <c r="G30" s="61">
        <f t="shared" si="1"/>
        <v>11</v>
      </c>
      <c r="H30" s="60">
        <f>VLOOKUP($A30,'Return Data'!$B$7:$R$2292,12,0)</f>
        <v>7.9539</v>
      </c>
      <c r="I30" s="61">
        <f t="shared" si="2"/>
        <v>4</v>
      </c>
      <c r="J30" s="60">
        <f>VLOOKUP($A30,'Return Data'!$B$7:$R$2292,13,0)</f>
        <v>2.0072999999999999</v>
      </c>
      <c r="K30" s="61">
        <f t="shared" si="3"/>
        <v>10</v>
      </c>
      <c r="L30" s="60">
        <f>VLOOKUP($A30,'Return Data'!$B$7:$R$2292,17,0)</f>
        <v>22.512499999999999</v>
      </c>
      <c r="M30" s="61">
        <f t="shared" si="4"/>
        <v>7</v>
      </c>
      <c r="N30" s="60">
        <f>VLOOKUP($A30,'Return Data'!$B$7:$R$2292,14,0)</f>
        <v>16.923500000000001</v>
      </c>
      <c r="O30" s="61">
        <f t="shared" si="5"/>
        <v>8</v>
      </c>
      <c r="P30" s="60">
        <f>VLOOKUP($A30,'Return Data'!$B$7:$R$2292,15,0)</f>
        <v>12.453099999999999</v>
      </c>
      <c r="Q30" s="61">
        <f t="shared" si="8"/>
        <v>12</v>
      </c>
      <c r="R30" s="60">
        <f>VLOOKUP($A30,'Return Data'!$B$7:$R$2292,16,0)</f>
        <v>15.612399999999999</v>
      </c>
      <c r="S30" s="62">
        <f t="shared" si="7"/>
        <v>3</v>
      </c>
    </row>
    <row r="31" spans="1:19" x14ac:dyDescent="0.3">
      <c r="A31" s="58" t="s">
        <v>944</v>
      </c>
      <c r="B31" s="59">
        <f>VLOOKUP($A31,'Return Data'!$B$7:$R$2292,3,0)</f>
        <v>44881</v>
      </c>
      <c r="C31" s="60">
        <f>VLOOKUP($A31,'Return Data'!$B$7:$R$2292,4,0)</f>
        <v>387.39229999999998</v>
      </c>
      <c r="D31" s="60">
        <f>VLOOKUP($A31,'Return Data'!$B$7:$R$2292,10,0)</f>
        <v>3.5573000000000001</v>
      </c>
      <c r="E31" s="61">
        <f t="shared" si="0"/>
        <v>8</v>
      </c>
      <c r="F31" s="60">
        <f>VLOOKUP($A31,'Return Data'!$B$7:$R$2292,11,0)</f>
        <v>15.673400000000001</v>
      </c>
      <c r="G31" s="61">
        <f t="shared" si="1"/>
        <v>20</v>
      </c>
      <c r="H31" s="60">
        <f>VLOOKUP($A31,'Return Data'!$B$7:$R$2292,12,0)</f>
        <v>6.1094999999999997</v>
      </c>
      <c r="I31" s="61">
        <f t="shared" si="2"/>
        <v>13</v>
      </c>
      <c r="J31" s="60">
        <f>VLOOKUP($A31,'Return Data'!$B$7:$R$2292,13,0)</f>
        <v>2.1265999999999998</v>
      </c>
      <c r="K31" s="61">
        <f t="shared" si="3"/>
        <v>9</v>
      </c>
      <c r="L31" s="60">
        <f>VLOOKUP($A31,'Return Data'!$B$7:$R$2292,17,0)</f>
        <v>24.039300000000001</v>
      </c>
      <c r="M31" s="61">
        <f t="shared" si="4"/>
        <v>4</v>
      </c>
      <c r="N31" s="60">
        <f>VLOOKUP($A31,'Return Data'!$B$7:$R$2292,14,0)</f>
        <v>15.872299999999999</v>
      </c>
      <c r="O31" s="61">
        <f t="shared" si="5"/>
        <v>18</v>
      </c>
      <c r="P31" s="60">
        <f>VLOOKUP($A31,'Return Data'!$B$7:$R$2292,15,0)</f>
        <v>12.025499999999999</v>
      </c>
      <c r="Q31" s="61">
        <f t="shared" si="8"/>
        <v>14</v>
      </c>
      <c r="R31" s="60">
        <f>VLOOKUP($A31,'Return Data'!$B$7:$R$2292,16,0)</f>
        <v>13.739000000000001</v>
      </c>
      <c r="S31" s="62">
        <f t="shared" si="7"/>
        <v>17</v>
      </c>
    </row>
    <row r="32" spans="1:19" x14ac:dyDescent="0.3">
      <c r="A32" s="58" t="s">
        <v>945</v>
      </c>
      <c r="B32" s="59">
        <f>VLOOKUP($A32,'Return Data'!$B$7:$R$2292,3,0)</f>
        <v>44881</v>
      </c>
      <c r="C32" s="60">
        <f>VLOOKUP($A32,'Return Data'!$B$7:$R$2292,4,0)</f>
        <v>116.2</v>
      </c>
      <c r="D32" s="60">
        <f>VLOOKUP($A32,'Return Data'!$B$7:$R$2292,10,0)</f>
        <v>2.5234000000000001</v>
      </c>
      <c r="E32" s="61">
        <f t="shared" si="0"/>
        <v>17</v>
      </c>
      <c r="F32" s="60">
        <f>VLOOKUP($A32,'Return Data'!$B$7:$R$2292,11,0)</f>
        <v>16.7605</v>
      </c>
      <c r="G32" s="61">
        <f t="shared" si="1"/>
        <v>12</v>
      </c>
      <c r="H32" s="60">
        <f>VLOOKUP($A32,'Return Data'!$B$7:$R$2292,12,0)</f>
        <v>9.6226000000000003</v>
      </c>
      <c r="I32" s="61">
        <f t="shared" si="2"/>
        <v>3</v>
      </c>
      <c r="J32" s="60">
        <f>VLOOKUP($A32,'Return Data'!$B$7:$R$2292,13,0)</f>
        <v>3.9169999999999998</v>
      </c>
      <c r="K32" s="61">
        <f t="shared" si="3"/>
        <v>4</v>
      </c>
      <c r="L32" s="60">
        <f>VLOOKUP($A32,'Return Data'!$B$7:$R$2292,17,0)</f>
        <v>18.632300000000001</v>
      </c>
      <c r="M32" s="61">
        <f t="shared" si="4"/>
        <v>20</v>
      </c>
      <c r="N32" s="60">
        <f>VLOOKUP($A32,'Return Data'!$B$7:$R$2292,14,0)</f>
        <v>13.078799999999999</v>
      </c>
      <c r="O32" s="61">
        <f t="shared" si="5"/>
        <v>25</v>
      </c>
      <c r="P32" s="60">
        <f>VLOOKUP($A32,'Return Data'!$B$7:$R$2292,15,0)</f>
        <v>8.8604000000000003</v>
      </c>
      <c r="Q32" s="61">
        <f t="shared" si="8"/>
        <v>26</v>
      </c>
      <c r="R32" s="60">
        <f>VLOOKUP($A32,'Return Data'!$B$7:$R$2292,16,0)</f>
        <v>10.2683</v>
      </c>
      <c r="S32" s="62">
        <f t="shared" si="7"/>
        <v>27</v>
      </c>
    </row>
    <row r="33" spans="1:19" x14ac:dyDescent="0.3">
      <c r="A33" s="58" t="s">
        <v>947</v>
      </c>
      <c r="B33" s="59">
        <f>VLOOKUP($A33,'Return Data'!$B$7:$R$2292,3,0)</f>
        <v>44881</v>
      </c>
      <c r="C33" s="60">
        <f>VLOOKUP($A33,'Return Data'!$B$7:$R$2292,4,0)</f>
        <v>17.63</v>
      </c>
      <c r="D33" s="60">
        <f>VLOOKUP($A33,'Return Data'!$B$7:$R$2292,10,0)</f>
        <v>2.1436999999999999</v>
      </c>
      <c r="E33" s="61">
        <f t="shared" si="0"/>
        <v>20</v>
      </c>
      <c r="F33" s="60">
        <f>VLOOKUP($A33,'Return Data'!$B$7:$R$2292,11,0)</f>
        <v>15.3796</v>
      </c>
      <c r="G33" s="61">
        <f t="shared" si="1"/>
        <v>21</v>
      </c>
      <c r="H33" s="60">
        <f>VLOOKUP($A33,'Return Data'!$B$7:$R$2292,12,0)</f>
        <v>4.5049999999999999</v>
      </c>
      <c r="I33" s="61">
        <f t="shared" si="2"/>
        <v>19</v>
      </c>
      <c r="J33" s="60">
        <f>VLOOKUP($A33,'Return Data'!$B$7:$R$2292,13,0)</f>
        <v>-2.2726999999999999</v>
      </c>
      <c r="K33" s="61">
        <f t="shared" si="3"/>
        <v>23</v>
      </c>
      <c r="L33" s="60">
        <f>VLOOKUP($A33,'Return Data'!$B$7:$R$2292,17,0)</f>
        <v>19.9254</v>
      </c>
      <c r="M33" s="61">
        <f t="shared" si="4"/>
        <v>18</v>
      </c>
      <c r="N33" s="60">
        <f>VLOOKUP($A33,'Return Data'!$B$7:$R$2292,14,0)</f>
        <v>15.7128</v>
      </c>
      <c r="O33" s="61">
        <f t="shared" si="5"/>
        <v>19</v>
      </c>
      <c r="P33" s="60">
        <f>VLOOKUP($A33,'Return Data'!$B$7:$R$2292,15,0)</f>
        <v>10.8512</v>
      </c>
      <c r="Q33" s="61">
        <f t="shared" si="8"/>
        <v>22</v>
      </c>
      <c r="R33" s="60">
        <f>VLOOKUP($A33,'Return Data'!$B$7:$R$2292,16,0)</f>
        <v>10.817</v>
      </c>
      <c r="S33" s="62">
        <f t="shared" si="7"/>
        <v>26</v>
      </c>
    </row>
    <row r="34" spans="1:19" x14ac:dyDescent="0.3">
      <c r="A34" s="58" t="s">
        <v>1774</v>
      </c>
      <c r="B34" s="59">
        <f>VLOOKUP($A34,'Return Data'!$B$7:$R$2292,3,0)</f>
        <v>44881</v>
      </c>
      <c r="C34" s="60">
        <f>VLOOKUP($A34,'Return Data'!$B$7:$R$2292,4,0)</f>
        <v>213.59450000000001</v>
      </c>
      <c r="D34" s="60">
        <f>VLOOKUP($A34,'Return Data'!$B$7:$R$2292,10,0)</f>
        <v>2.3481000000000001</v>
      </c>
      <c r="E34" s="61">
        <f t="shared" si="0"/>
        <v>19</v>
      </c>
      <c r="F34" s="60">
        <f>VLOOKUP($A34,'Return Data'!$B$7:$R$2292,11,0)</f>
        <v>14.7639</v>
      </c>
      <c r="G34" s="61">
        <f t="shared" si="1"/>
        <v>24</v>
      </c>
      <c r="H34" s="60">
        <f>VLOOKUP($A34,'Return Data'!$B$7:$R$2292,12,0)</f>
        <v>3.8658000000000001</v>
      </c>
      <c r="I34" s="61">
        <f t="shared" si="2"/>
        <v>22</v>
      </c>
      <c r="J34" s="60">
        <f>VLOOKUP($A34,'Return Data'!$B$7:$R$2292,13,0)</f>
        <v>-2.0099</v>
      </c>
      <c r="K34" s="61">
        <f t="shared" si="3"/>
        <v>22</v>
      </c>
      <c r="L34" s="60">
        <f>VLOOKUP($A34,'Return Data'!$B$7:$R$2292,17,0)</f>
        <v>20.759699999999999</v>
      </c>
      <c r="M34" s="61">
        <f t="shared" si="4"/>
        <v>12</v>
      </c>
      <c r="N34" s="60">
        <f>VLOOKUP($A34,'Return Data'!$B$7:$R$2292,14,0)</f>
        <v>17.691700000000001</v>
      </c>
      <c r="O34" s="61">
        <f t="shared" si="5"/>
        <v>5</v>
      </c>
      <c r="P34" s="60">
        <f>VLOOKUP($A34,'Return Data'!$B$7:$R$2292,15,0)</f>
        <v>13.182399999999999</v>
      </c>
      <c r="Q34" s="61">
        <f t="shared" si="8"/>
        <v>7</v>
      </c>
      <c r="R34" s="60">
        <f>VLOOKUP($A34,'Return Data'!$B$7:$R$2292,16,0)</f>
        <v>14.111599999999999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2.7826740740740741</v>
      </c>
      <c r="E36" s="69"/>
      <c r="F36" s="70">
        <f>AVERAGE(F8:F34)</f>
        <v>16.442103703703705</v>
      </c>
      <c r="G36" s="69"/>
      <c r="H36" s="70">
        <f>AVERAGE(H8:H34)</f>
        <v>5.8636148148148148</v>
      </c>
      <c r="I36" s="69"/>
      <c r="J36" s="70">
        <f>AVERAGE(J8:J34)</f>
        <v>0.93161111111111083</v>
      </c>
      <c r="K36" s="69"/>
      <c r="L36" s="70">
        <f>AVERAGE(L8:L34)</f>
        <v>20.820092592592594</v>
      </c>
      <c r="M36" s="69"/>
      <c r="N36" s="70">
        <f>AVERAGE(N8:N34)</f>
        <v>15.959511111111114</v>
      </c>
      <c r="O36" s="69"/>
      <c r="P36" s="70">
        <f>AVERAGE(P8:P34)</f>
        <v>12.226584615384619</v>
      </c>
      <c r="Q36" s="69"/>
      <c r="R36" s="70">
        <f>AVERAGE(R8:R34)</f>
        <v>13.963862962962962</v>
      </c>
      <c r="S36" s="71"/>
    </row>
    <row r="37" spans="1:19" x14ac:dyDescent="0.3">
      <c r="A37" s="68" t="s">
        <v>28</v>
      </c>
      <c r="B37" s="69"/>
      <c r="C37" s="69"/>
      <c r="D37" s="70">
        <f>MIN(D8:D34)</f>
        <v>0.63560000000000005</v>
      </c>
      <c r="E37" s="69"/>
      <c r="F37" s="70">
        <f>MIN(F8:F34)</f>
        <v>13.273099999999999</v>
      </c>
      <c r="G37" s="69"/>
      <c r="H37" s="70">
        <f>MIN(H8:H34)</f>
        <v>0.76149999999999995</v>
      </c>
      <c r="I37" s="69"/>
      <c r="J37" s="70">
        <f>MIN(J8:J34)</f>
        <v>-6.2290000000000001</v>
      </c>
      <c r="K37" s="69"/>
      <c r="L37" s="70">
        <f>MIN(L8:L34)</f>
        <v>14.872400000000001</v>
      </c>
      <c r="M37" s="69"/>
      <c r="N37" s="70">
        <f>MIN(N8:N34)</f>
        <v>11.519500000000001</v>
      </c>
      <c r="O37" s="69"/>
      <c r="P37" s="70">
        <f>MIN(P8:P34)</f>
        <v>8.8604000000000003</v>
      </c>
      <c r="Q37" s="69"/>
      <c r="R37" s="70">
        <f>MIN(R8:R34)</f>
        <v>10.2683</v>
      </c>
      <c r="S37" s="71"/>
    </row>
    <row r="38" spans="1:19" ht="15" thickBot="1" x14ac:dyDescent="0.35">
      <c r="A38" s="72" t="s">
        <v>29</v>
      </c>
      <c r="B38" s="73"/>
      <c r="C38" s="73"/>
      <c r="D38" s="74">
        <f>MAX(D8:D34)</f>
        <v>4.3093000000000004</v>
      </c>
      <c r="E38" s="73"/>
      <c r="F38" s="74">
        <f>MAX(F8:F34)</f>
        <v>20.974599999999999</v>
      </c>
      <c r="G38" s="73"/>
      <c r="H38" s="74">
        <f>MAX(H8:H34)</f>
        <v>12.520099999999999</v>
      </c>
      <c r="I38" s="73"/>
      <c r="J38" s="74">
        <f>MAX(J8:J34)</f>
        <v>8.6723999999999997</v>
      </c>
      <c r="K38" s="73"/>
      <c r="L38" s="74">
        <f>MAX(L8:L34)</f>
        <v>30.079000000000001</v>
      </c>
      <c r="M38" s="73"/>
      <c r="N38" s="74">
        <f>MAX(N8:N34)</f>
        <v>18.809799999999999</v>
      </c>
      <c r="O38" s="73"/>
      <c r="P38" s="74">
        <f>MAX(P8:P34)</f>
        <v>15.7287</v>
      </c>
      <c r="Q38" s="73"/>
      <c r="R38" s="74">
        <f>MAX(R8:R34)</f>
        <v>17.085699999999999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44881</v>
      </c>
      <c r="C8" s="60">
        <f>VLOOKUP($A8,'Return Data'!$B$7:$R$2292,4,0)</f>
        <v>70.396199999999993</v>
      </c>
      <c r="D8" s="60">
        <f>VLOOKUP($A8,'Return Data'!$B$7:$R$2292,9,0)</f>
        <v>13.5715</v>
      </c>
      <c r="E8" s="61">
        <f t="shared" ref="E8:E31" si="0">RANK(D8,D$8:D$31,0)</f>
        <v>15</v>
      </c>
      <c r="F8" s="60">
        <f>VLOOKUP($A8,'Return Data'!$B$7:$R$2292,10,0)</f>
        <v>3.8582999999999998</v>
      </c>
      <c r="G8" s="61">
        <f t="shared" ref="G8:G31" si="1">RANK(F8,F$8:F$31,0)</f>
        <v>21</v>
      </c>
      <c r="H8" s="60">
        <f>VLOOKUP($A8,'Return Data'!$B$7:$R$2292,11,0)</f>
        <v>6.3152999999999997</v>
      </c>
      <c r="I8" s="61">
        <f t="shared" ref="I8:I31" si="2">RANK(H8,H$8:H$31,0)</f>
        <v>14</v>
      </c>
      <c r="J8" s="60">
        <f>VLOOKUP($A8,'Return Data'!$B$7:$R$2292,12,0)</f>
        <v>1.5215000000000001</v>
      </c>
      <c r="K8" s="61">
        <f t="shared" ref="K8:K31" si="3">RANK(J8,J$8:J$31,0)</f>
        <v>20</v>
      </c>
      <c r="L8" s="60">
        <f>VLOOKUP($A8,'Return Data'!$B$7:$R$2292,13,0)</f>
        <v>2.0644999999999998</v>
      </c>
      <c r="M8" s="61">
        <f t="shared" ref="M8:M31" si="4">RANK(L8,L$8:L$31,0)</f>
        <v>17</v>
      </c>
      <c r="N8" s="60">
        <f>VLOOKUP($A8,'Return Data'!$B$7:$R$2292,17,0)</f>
        <v>3.3511000000000002</v>
      </c>
      <c r="O8" s="61">
        <f t="shared" ref="O8:O31" si="5">RANK(N8,N$8:N$31,0)</f>
        <v>7</v>
      </c>
      <c r="P8" s="60">
        <f>VLOOKUP($A8,'Return Data'!$B$7:$R$2292,14,0)</f>
        <v>6.2366999999999999</v>
      </c>
      <c r="Q8" s="61">
        <f t="shared" ref="Q8:Q31" si="6">RANK(P8,P$8:P$31,0)</f>
        <v>8</v>
      </c>
      <c r="R8" s="60">
        <f>VLOOKUP($A8,'Return Data'!$B$7:$R$2292,16,0)</f>
        <v>8.9555000000000007</v>
      </c>
      <c r="S8" s="62">
        <f t="shared" ref="S8:S31" si="7">RANK(R8,R$8:R$31,0)</f>
        <v>6</v>
      </c>
    </row>
    <row r="9" spans="1:19" x14ac:dyDescent="0.3">
      <c r="A9" s="77" t="s">
        <v>1261</v>
      </c>
      <c r="B9" s="59">
        <f>VLOOKUP($A9,'Return Data'!$B$7:$R$2292,3,0)</f>
        <v>44881</v>
      </c>
      <c r="C9" s="60">
        <f>VLOOKUP($A9,'Return Data'!$B$7:$R$2292,4,0)</f>
        <v>21.898399999999999</v>
      </c>
      <c r="D9" s="60">
        <f>VLOOKUP($A9,'Return Data'!$B$7:$R$2292,9,0)</f>
        <v>10.3749</v>
      </c>
      <c r="E9" s="61">
        <f t="shared" si="0"/>
        <v>20</v>
      </c>
      <c r="F9" s="60">
        <f>VLOOKUP($A9,'Return Data'!$B$7:$R$2292,10,0)</f>
        <v>5.3952999999999998</v>
      </c>
      <c r="G9" s="61">
        <f t="shared" si="1"/>
        <v>14</v>
      </c>
      <c r="H9" s="60">
        <f>VLOOKUP($A9,'Return Data'!$B$7:$R$2292,11,0)</f>
        <v>5.9870000000000001</v>
      </c>
      <c r="I9" s="61">
        <f t="shared" si="2"/>
        <v>18</v>
      </c>
      <c r="J9" s="60">
        <f>VLOOKUP($A9,'Return Data'!$B$7:$R$2292,12,0)</f>
        <v>2.9740000000000002</v>
      </c>
      <c r="K9" s="61">
        <f t="shared" si="3"/>
        <v>12</v>
      </c>
      <c r="L9" s="60">
        <f>VLOOKUP($A9,'Return Data'!$B$7:$R$2292,13,0)</f>
        <v>2.7143999999999999</v>
      </c>
      <c r="M9" s="61">
        <f t="shared" si="4"/>
        <v>9</v>
      </c>
      <c r="N9" s="60">
        <f>VLOOKUP($A9,'Return Data'!$B$7:$R$2292,17,0)</f>
        <v>3.2793000000000001</v>
      </c>
      <c r="O9" s="61">
        <f t="shared" si="5"/>
        <v>8</v>
      </c>
      <c r="P9" s="60">
        <f>VLOOKUP($A9,'Return Data'!$B$7:$R$2292,14,0)</f>
        <v>6.5143000000000004</v>
      </c>
      <c r="Q9" s="61">
        <f t="shared" si="6"/>
        <v>6</v>
      </c>
      <c r="R9" s="60">
        <f>VLOOKUP($A9,'Return Data'!$B$7:$R$2292,16,0)</f>
        <v>7.5326000000000004</v>
      </c>
      <c r="S9" s="62">
        <f t="shared" si="7"/>
        <v>20</v>
      </c>
    </row>
    <row r="10" spans="1:19" x14ac:dyDescent="0.3">
      <c r="A10" s="77" t="s">
        <v>1982</v>
      </c>
      <c r="B10" s="59">
        <f>VLOOKUP($A10,'Return Data'!$B$7:$R$2292,3,0)</f>
        <v>44881</v>
      </c>
      <c r="C10" s="60">
        <f>VLOOKUP($A10,'Return Data'!$B$7:$R$2292,4,0)</f>
        <v>37.415599999999998</v>
      </c>
      <c r="D10" s="60">
        <f>VLOOKUP($A10,'Return Data'!$B$7:$R$2292,9,0)</f>
        <v>11.858700000000001</v>
      </c>
      <c r="E10" s="61">
        <f t="shared" si="0"/>
        <v>18</v>
      </c>
      <c r="F10" s="60">
        <f>VLOOKUP($A10,'Return Data'!$B$7:$R$2292,10,0)</f>
        <v>5.6734</v>
      </c>
      <c r="G10" s="61">
        <f t="shared" si="1"/>
        <v>13</v>
      </c>
      <c r="H10" s="60">
        <f>VLOOKUP($A10,'Return Data'!$B$7:$R$2292,11,0)</f>
        <v>6.1806000000000001</v>
      </c>
      <c r="I10" s="61">
        <f t="shared" si="2"/>
        <v>15</v>
      </c>
      <c r="J10" s="60">
        <f>VLOOKUP($A10,'Return Data'!$B$7:$R$2292,12,0)</f>
        <v>2.0045999999999999</v>
      </c>
      <c r="K10" s="61">
        <f t="shared" si="3"/>
        <v>18</v>
      </c>
      <c r="L10" s="60">
        <f>VLOOKUP($A10,'Return Data'!$B$7:$R$2292,13,0)</f>
        <v>1.5575000000000001</v>
      </c>
      <c r="M10" s="61">
        <f t="shared" si="4"/>
        <v>20</v>
      </c>
      <c r="N10" s="60">
        <f>VLOOKUP($A10,'Return Data'!$B$7:$R$2292,17,0)</f>
        <v>2.4961000000000002</v>
      </c>
      <c r="O10" s="61">
        <f t="shared" si="5"/>
        <v>19</v>
      </c>
      <c r="P10" s="60">
        <f>VLOOKUP($A10,'Return Data'!$B$7:$R$2292,14,0)</f>
        <v>5.0323000000000002</v>
      </c>
      <c r="Q10" s="61">
        <f t="shared" si="6"/>
        <v>20</v>
      </c>
      <c r="R10" s="60">
        <f>VLOOKUP($A10,'Return Data'!$B$7:$R$2292,16,0)</f>
        <v>7.6818</v>
      </c>
      <c r="S10" s="62">
        <f t="shared" si="7"/>
        <v>16</v>
      </c>
    </row>
    <row r="11" spans="1:19" x14ac:dyDescent="0.3">
      <c r="A11" s="77" t="s">
        <v>1875</v>
      </c>
      <c r="B11" s="59">
        <f>VLOOKUP($A11,'Return Data'!$B$7:$R$2292,3,0)</f>
        <v>44881</v>
      </c>
      <c r="C11" s="60">
        <f>VLOOKUP($A11,'Return Data'!$B$7:$R$2292,4,0)</f>
        <v>66.072400000000002</v>
      </c>
      <c r="D11" s="60">
        <f>VLOOKUP($A11,'Return Data'!$B$7:$R$2292,9,0)</f>
        <v>14.930199999999999</v>
      </c>
      <c r="E11" s="61">
        <f t="shared" si="0"/>
        <v>12</v>
      </c>
      <c r="F11" s="60">
        <f>VLOOKUP($A11,'Return Data'!$B$7:$R$2292,10,0)</f>
        <v>4.4831000000000003</v>
      </c>
      <c r="G11" s="61">
        <f t="shared" si="1"/>
        <v>19</v>
      </c>
      <c r="H11" s="60">
        <f>VLOOKUP($A11,'Return Data'!$B$7:$R$2292,11,0)</f>
        <v>6.0487000000000002</v>
      </c>
      <c r="I11" s="61">
        <f t="shared" si="2"/>
        <v>17</v>
      </c>
      <c r="J11" s="60">
        <f>VLOOKUP($A11,'Return Data'!$B$7:$R$2292,12,0)</f>
        <v>2.7669999999999999</v>
      </c>
      <c r="K11" s="61">
        <f t="shared" si="3"/>
        <v>14</v>
      </c>
      <c r="L11" s="60">
        <f>VLOOKUP($A11,'Return Data'!$B$7:$R$2292,13,0)</f>
        <v>2.5345</v>
      </c>
      <c r="M11" s="61">
        <f t="shared" si="4"/>
        <v>12</v>
      </c>
      <c r="N11" s="60">
        <f>VLOOKUP($A11,'Return Data'!$B$7:$R$2292,17,0)</f>
        <v>2.8115999999999999</v>
      </c>
      <c r="O11" s="61">
        <f t="shared" si="5"/>
        <v>12</v>
      </c>
      <c r="P11" s="60">
        <f>VLOOKUP($A11,'Return Data'!$B$7:$R$2292,14,0)</f>
        <v>5.3372000000000002</v>
      </c>
      <c r="Q11" s="61">
        <f t="shared" si="6"/>
        <v>16</v>
      </c>
      <c r="R11" s="60">
        <f>VLOOKUP($A11,'Return Data'!$B$7:$R$2292,16,0)</f>
        <v>8.1541999999999994</v>
      </c>
      <c r="S11" s="62">
        <f t="shared" si="7"/>
        <v>14</v>
      </c>
    </row>
    <row r="12" spans="1:19" x14ac:dyDescent="0.3">
      <c r="A12" s="77" t="s">
        <v>1263</v>
      </c>
      <c r="B12" s="59">
        <f>VLOOKUP($A12,'Return Data'!$B$7:$R$2292,3,0)</f>
        <v>44881</v>
      </c>
      <c r="C12" s="60">
        <f>VLOOKUP($A12,'Return Data'!$B$7:$R$2292,4,0)</f>
        <v>81.803700000000006</v>
      </c>
      <c r="D12" s="60">
        <f>VLOOKUP($A12,'Return Data'!$B$7:$R$2292,9,0)</f>
        <v>15.3147</v>
      </c>
      <c r="E12" s="61">
        <f t="shared" si="0"/>
        <v>11</v>
      </c>
      <c r="F12" s="60">
        <f>VLOOKUP($A12,'Return Data'!$B$7:$R$2292,10,0)</f>
        <v>6.4763999999999999</v>
      </c>
      <c r="G12" s="61">
        <f t="shared" si="1"/>
        <v>11</v>
      </c>
      <c r="H12" s="60">
        <f>VLOOKUP($A12,'Return Data'!$B$7:$R$2292,11,0)</f>
        <v>6.5311000000000003</v>
      </c>
      <c r="I12" s="61">
        <f t="shared" si="2"/>
        <v>12</v>
      </c>
      <c r="J12" s="60">
        <f>VLOOKUP($A12,'Return Data'!$B$7:$R$2292,12,0)</f>
        <v>3.5733000000000001</v>
      </c>
      <c r="K12" s="61">
        <f t="shared" si="3"/>
        <v>9</v>
      </c>
      <c r="L12" s="60">
        <f>VLOOKUP($A12,'Return Data'!$B$7:$R$2292,13,0)</f>
        <v>2.9598</v>
      </c>
      <c r="M12" s="61">
        <f t="shared" si="4"/>
        <v>6</v>
      </c>
      <c r="N12" s="60">
        <f>VLOOKUP($A12,'Return Data'!$B$7:$R$2292,17,0)</f>
        <v>3.5630000000000002</v>
      </c>
      <c r="O12" s="61">
        <f t="shared" si="5"/>
        <v>5</v>
      </c>
      <c r="P12" s="60">
        <f>VLOOKUP($A12,'Return Data'!$B$7:$R$2292,14,0)</f>
        <v>6.8254999999999999</v>
      </c>
      <c r="Q12" s="61">
        <f t="shared" si="6"/>
        <v>5</v>
      </c>
      <c r="R12" s="60">
        <f>VLOOKUP($A12,'Return Data'!$B$7:$R$2292,16,0)</f>
        <v>8.2472999999999992</v>
      </c>
      <c r="S12" s="62">
        <f t="shared" si="7"/>
        <v>13</v>
      </c>
    </row>
    <row r="13" spans="1:19" x14ac:dyDescent="0.3">
      <c r="A13" s="77" t="s">
        <v>1265</v>
      </c>
      <c r="B13" s="59">
        <f>VLOOKUP($A13,'Return Data'!$B$7:$R$2292,3,0)</f>
        <v>44881</v>
      </c>
      <c r="C13" s="60">
        <f>VLOOKUP($A13,'Return Data'!$B$7:$R$2292,4,0)</f>
        <v>21.168900000000001</v>
      </c>
      <c r="D13" s="60">
        <f>VLOOKUP($A13,'Return Data'!$B$7:$R$2292,9,0)</f>
        <v>17.008700000000001</v>
      </c>
      <c r="E13" s="61">
        <f t="shared" si="0"/>
        <v>6</v>
      </c>
      <c r="F13" s="60">
        <f>VLOOKUP($A13,'Return Data'!$B$7:$R$2292,10,0)</f>
        <v>6.6929999999999996</v>
      </c>
      <c r="G13" s="61">
        <f t="shared" si="1"/>
        <v>9</v>
      </c>
      <c r="H13" s="60">
        <f>VLOOKUP($A13,'Return Data'!$B$7:$R$2292,11,0)</f>
        <v>6.4946999999999999</v>
      </c>
      <c r="I13" s="61">
        <f t="shared" si="2"/>
        <v>13</v>
      </c>
      <c r="J13" s="60">
        <f>VLOOKUP($A13,'Return Data'!$B$7:$R$2292,12,0)</f>
        <v>3.3431000000000002</v>
      </c>
      <c r="K13" s="61">
        <f t="shared" si="3"/>
        <v>10</v>
      </c>
      <c r="L13" s="60">
        <f>VLOOKUP($A13,'Return Data'!$B$7:$R$2292,13,0)</f>
        <v>2.9935999999999998</v>
      </c>
      <c r="M13" s="61">
        <f t="shared" si="4"/>
        <v>5</v>
      </c>
      <c r="N13" s="60">
        <f>VLOOKUP($A13,'Return Data'!$B$7:$R$2292,17,0)</f>
        <v>4.4687999999999999</v>
      </c>
      <c r="O13" s="61">
        <f t="shared" si="5"/>
        <v>2</v>
      </c>
      <c r="P13" s="60">
        <f>VLOOKUP($A13,'Return Data'!$B$7:$R$2292,14,0)</f>
        <v>7.2953999999999999</v>
      </c>
      <c r="Q13" s="61">
        <f t="shared" si="6"/>
        <v>2</v>
      </c>
      <c r="R13" s="60">
        <f>VLOOKUP($A13,'Return Data'!$B$7:$R$2292,16,0)</f>
        <v>8.9364000000000008</v>
      </c>
      <c r="S13" s="62">
        <f t="shared" si="7"/>
        <v>7</v>
      </c>
    </row>
    <row r="14" spans="1:19" x14ac:dyDescent="0.3">
      <c r="A14" s="77" t="s">
        <v>1268</v>
      </c>
      <c r="B14" s="59">
        <f>VLOOKUP($A14,'Return Data'!$B$7:$R$2292,3,0)</f>
        <v>44881</v>
      </c>
      <c r="C14" s="60">
        <f>VLOOKUP($A14,'Return Data'!$B$7:$R$2292,4,0)</f>
        <v>53.663699999999999</v>
      </c>
      <c r="D14" s="60">
        <f>VLOOKUP($A14,'Return Data'!$B$7:$R$2292,9,0)</f>
        <v>16.362500000000001</v>
      </c>
      <c r="E14" s="61">
        <f t="shared" si="0"/>
        <v>7</v>
      </c>
      <c r="F14" s="60">
        <f>VLOOKUP($A14,'Return Data'!$B$7:$R$2292,10,0)</f>
        <v>3.7080000000000002</v>
      </c>
      <c r="G14" s="61">
        <f t="shared" si="1"/>
        <v>22</v>
      </c>
      <c r="H14" s="60">
        <f>VLOOKUP($A14,'Return Data'!$B$7:$R$2292,11,0)</f>
        <v>5.6897000000000002</v>
      </c>
      <c r="I14" s="61">
        <f t="shared" si="2"/>
        <v>20</v>
      </c>
      <c r="J14" s="60">
        <f>VLOOKUP($A14,'Return Data'!$B$7:$R$2292,12,0)</f>
        <v>2.6775000000000002</v>
      </c>
      <c r="K14" s="61">
        <f t="shared" si="3"/>
        <v>15</v>
      </c>
      <c r="L14" s="60">
        <f>VLOOKUP($A14,'Return Data'!$B$7:$R$2292,13,0)</f>
        <v>2.8252999999999999</v>
      </c>
      <c r="M14" s="61">
        <f t="shared" si="4"/>
        <v>8</v>
      </c>
      <c r="N14" s="60">
        <f>VLOOKUP($A14,'Return Data'!$B$7:$R$2292,17,0)</f>
        <v>2.9529999999999998</v>
      </c>
      <c r="O14" s="61">
        <f t="shared" si="5"/>
        <v>11</v>
      </c>
      <c r="P14" s="60">
        <f>VLOOKUP($A14,'Return Data'!$B$7:$R$2292,14,0)</f>
        <v>4.7972000000000001</v>
      </c>
      <c r="Q14" s="61">
        <f t="shared" si="6"/>
        <v>22</v>
      </c>
      <c r="R14" s="60">
        <f>VLOOKUP($A14,'Return Data'!$B$7:$R$2292,16,0)</f>
        <v>7.2708000000000004</v>
      </c>
      <c r="S14" s="62">
        <f t="shared" si="7"/>
        <v>23</v>
      </c>
    </row>
    <row r="15" spans="1:19" x14ac:dyDescent="0.3">
      <c r="A15" s="77" t="s">
        <v>1270</v>
      </c>
      <c r="B15" s="59">
        <f>VLOOKUP($A15,'Return Data'!$B$7:$R$2292,3,0)</f>
        <v>44881</v>
      </c>
      <c r="C15" s="60">
        <f>VLOOKUP($A15,'Return Data'!$B$7:$R$2292,4,0)</f>
        <v>47.236899999999999</v>
      </c>
      <c r="D15" s="60">
        <f>VLOOKUP($A15,'Return Data'!$B$7:$R$2292,9,0)</f>
        <v>16.022300000000001</v>
      </c>
      <c r="E15" s="61">
        <f t="shared" si="0"/>
        <v>9</v>
      </c>
      <c r="F15" s="60">
        <f>VLOOKUP($A15,'Return Data'!$B$7:$R$2292,10,0)</f>
        <v>5.1923000000000004</v>
      </c>
      <c r="G15" s="61">
        <f t="shared" si="1"/>
        <v>16</v>
      </c>
      <c r="H15" s="60">
        <f>VLOOKUP($A15,'Return Data'!$B$7:$R$2292,11,0)</f>
        <v>6.1231999999999998</v>
      </c>
      <c r="I15" s="61">
        <f t="shared" si="2"/>
        <v>16</v>
      </c>
      <c r="J15" s="60">
        <f>VLOOKUP($A15,'Return Data'!$B$7:$R$2292,12,0)</f>
        <v>1.7823</v>
      </c>
      <c r="K15" s="61">
        <f t="shared" si="3"/>
        <v>19</v>
      </c>
      <c r="L15" s="60">
        <f>VLOOKUP($A15,'Return Data'!$B$7:$R$2292,13,0)</f>
        <v>1.6031</v>
      </c>
      <c r="M15" s="61">
        <f t="shared" si="4"/>
        <v>19</v>
      </c>
      <c r="N15" s="60">
        <f>VLOOKUP($A15,'Return Data'!$B$7:$R$2292,17,0)</f>
        <v>2.5870000000000002</v>
      </c>
      <c r="O15" s="61">
        <f t="shared" si="5"/>
        <v>16</v>
      </c>
      <c r="P15" s="60">
        <f>VLOOKUP($A15,'Return Data'!$B$7:$R$2292,14,0)</f>
        <v>5.1814999999999998</v>
      </c>
      <c r="Q15" s="61">
        <f t="shared" si="6"/>
        <v>18</v>
      </c>
      <c r="R15" s="60">
        <f>VLOOKUP($A15,'Return Data'!$B$7:$R$2292,16,0)</f>
        <v>7.6303000000000001</v>
      </c>
      <c r="S15" s="62">
        <f t="shared" si="7"/>
        <v>18</v>
      </c>
    </row>
    <row r="16" spans="1:19" x14ac:dyDescent="0.3">
      <c r="A16" s="77" t="s">
        <v>1272</v>
      </c>
      <c r="B16" s="59">
        <f>VLOOKUP($A16,'Return Data'!$B$7:$R$2292,3,0)</f>
        <v>44881</v>
      </c>
      <c r="C16" s="60">
        <f>VLOOKUP($A16,'Return Data'!$B$7:$R$2292,4,0)</f>
        <v>88.639600000000002</v>
      </c>
      <c r="D16" s="60">
        <f>VLOOKUP($A16,'Return Data'!$B$7:$R$2292,9,0)</f>
        <v>10.9293</v>
      </c>
      <c r="E16" s="61">
        <f t="shared" si="0"/>
        <v>19</v>
      </c>
      <c r="F16" s="60">
        <f>VLOOKUP($A16,'Return Data'!$B$7:$R$2292,10,0)</f>
        <v>10.394399999999999</v>
      </c>
      <c r="G16" s="61">
        <f t="shared" si="1"/>
        <v>2</v>
      </c>
      <c r="H16" s="60">
        <f>VLOOKUP($A16,'Return Data'!$B$7:$R$2292,11,0)</f>
        <v>8.0016999999999996</v>
      </c>
      <c r="I16" s="61">
        <f t="shared" si="2"/>
        <v>3</v>
      </c>
      <c r="J16" s="60">
        <f>VLOOKUP($A16,'Return Data'!$B$7:$R$2292,12,0)</f>
        <v>5.2443999999999997</v>
      </c>
      <c r="K16" s="61">
        <f t="shared" si="3"/>
        <v>1</v>
      </c>
      <c r="L16" s="60">
        <f>VLOOKUP($A16,'Return Data'!$B$7:$R$2292,13,0)</f>
        <v>3.2275999999999998</v>
      </c>
      <c r="M16" s="61">
        <f t="shared" si="4"/>
        <v>2</v>
      </c>
      <c r="N16" s="60">
        <f>VLOOKUP($A16,'Return Data'!$B$7:$R$2292,17,0)</f>
        <v>4.4923000000000002</v>
      </c>
      <c r="O16" s="61">
        <f t="shared" si="5"/>
        <v>1</v>
      </c>
      <c r="P16" s="60">
        <f>VLOOKUP($A16,'Return Data'!$B$7:$R$2292,14,0)</f>
        <v>7.5637999999999996</v>
      </c>
      <c r="Q16" s="61">
        <f t="shared" si="6"/>
        <v>1</v>
      </c>
      <c r="R16" s="60">
        <f>VLOOKUP($A16,'Return Data'!$B$7:$R$2292,16,0)</f>
        <v>8.6713000000000005</v>
      </c>
      <c r="S16" s="62">
        <f t="shared" si="7"/>
        <v>10</v>
      </c>
    </row>
    <row r="17" spans="1:19" x14ac:dyDescent="0.3">
      <c r="A17" s="77" t="s">
        <v>1274</v>
      </c>
      <c r="B17" s="59">
        <f>VLOOKUP($A17,'Return Data'!$B$7:$R$2292,3,0)</f>
        <v>44881</v>
      </c>
      <c r="C17" s="60">
        <f>VLOOKUP($A17,'Return Data'!$B$7:$R$2292,4,0)</f>
        <v>19.137599999999999</v>
      </c>
      <c r="D17" s="60">
        <f>VLOOKUP($A17,'Return Data'!$B$7:$R$2292,9,0)</f>
        <v>17.6982</v>
      </c>
      <c r="E17" s="61">
        <f t="shared" si="0"/>
        <v>5</v>
      </c>
      <c r="F17" s="60">
        <f>VLOOKUP($A17,'Return Data'!$B$7:$R$2292,10,0)</f>
        <v>8.2222000000000008</v>
      </c>
      <c r="G17" s="61">
        <f t="shared" si="1"/>
        <v>5</v>
      </c>
      <c r="H17" s="60">
        <f>VLOOKUP($A17,'Return Data'!$B$7:$R$2292,11,0)</f>
        <v>8.5631000000000004</v>
      </c>
      <c r="I17" s="61">
        <f t="shared" si="2"/>
        <v>1</v>
      </c>
      <c r="J17" s="60">
        <f>VLOOKUP($A17,'Return Data'!$B$7:$R$2292,12,0)</f>
        <v>4.7576000000000001</v>
      </c>
      <c r="K17" s="61">
        <f t="shared" si="3"/>
        <v>3</v>
      </c>
      <c r="L17" s="60">
        <f>VLOOKUP($A17,'Return Data'!$B$7:$R$2292,13,0)</f>
        <v>3.0133000000000001</v>
      </c>
      <c r="M17" s="61">
        <f t="shared" si="4"/>
        <v>3</v>
      </c>
      <c r="N17" s="60">
        <f>VLOOKUP($A17,'Return Data'!$B$7:$R$2292,17,0)</f>
        <v>3.1004</v>
      </c>
      <c r="O17" s="61">
        <f t="shared" si="5"/>
        <v>9</v>
      </c>
      <c r="P17" s="60">
        <f>VLOOKUP($A17,'Return Data'!$B$7:$R$2292,14,0)</f>
        <v>5.0143000000000004</v>
      </c>
      <c r="Q17" s="61">
        <f t="shared" si="6"/>
        <v>21</v>
      </c>
      <c r="R17" s="60">
        <f>VLOOKUP($A17,'Return Data'!$B$7:$R$2292,16,0)</f>
        <v>6.7252000000000001</v>
      </c>
      <c r="S17" s="62">
        <f t="shared" si="7"/>
        <v>24</v>
      </c>
    </row>
    <row r="18" spans="1:19" x14ac:dyDescent="0.3">
      <c r="A18" s="77" t="s">
        <v>1275</v>
      </c>
      <c r="B18" s="59">
        <f>VLOOKUP($A18,'Return Data'!$B$7:$R$2292,3,0)</f>
        <v>44881</v>
      </c>
      <c r="C18" s="60">
        <f>VLOOKUP($A18,'Return Data'!$B$7:$R$2292,4,0)</f>
        <v>30.5932</v>
      </c>
      <c r="D18" s="60">
        <f>VLOOKUP($A18,'Return Data'!$B$7:$R$2292,9,0)</f>
        <v>16.0989</v>
      </c>
      <c r="E18" s="61">
        <f t="shared" si="0"/>
        <v>8</v>
      </c>
      <c r="F18" s="60">
        <f>VLOOKUP($A18,'Return Data'!$B$7:$R$2292,10,0)</f>
        <v>3.5373000000000001</v>
      </c>
      <c r="G18" s="61">
        <f t="shared" si="1"/>
        <v>23</v>
      </c>
      <c r="H18" s="60">
        <f>VLOOKUP($A18,'Return Data'!$B$7:$R$2292,11,0)</f>
        <v>5.8727999999999998</v>
      </c>
      <c r="I18" s="61">
        <f t="shared" si="2"/>
        <v>19</v>
      </c>
      <c r="J18" s="60">
        <f>VLOOKUP($A18,'Return Data'!$B$7:$R$2292,12,0)</f>
        <v>0.90239999999999998</v>
      </c>
      <c r="K18" s="61">
        <f t="shared" si="3"/>
        <v>24</v>
      </c>
      <c r="L18" s="60">
        <f>VLOOKUP($A18,'Return Data'!$B$7:$R$2292,13,0)</f>
        <v>1.6466000000000001</v>
      </c>
      <c r="M18" s="61">
        <f t="shared" si="4"/>
        <v>18</v>
      </c>
      <c r="N18" s="60">
        <f>VLOOKUP($A18,'Return Data'!$B$7:$R$2292,17,0)</f>
        <v>2.5695999999999999</v>
      </c>
      <c r="O18" s="61">
        <f t="shared" si="5"/>
        <v>17</v>
      </c>
      <c r="P18" s="60">
        <f>VLOOKUP($A18,'Return Data'!$B$7:$R$2292,14,0)</f>
        <v>6.4617000000000004</v>
      </c>
      <c r="Q18" s="61">
        <f t="shared" si="6"/>
        <v>7</v>
      </c>
      <c r="R18" s="60">
        <f>VLOOKUP($A18,'Return Data'!$B$7:$R$2292,16,0)</f>
        <v>8.93</v>
      </c>
      <c r="S18" s="62">
        <f t="shared" si="7"/>
        <v>8</v>
      </c>
    </row>
    <row r="19" spans="1:19" x14ac:dyDescent="0.3">
      <c r="A19" s="77" t="s">
        <v>1278</v>
      </c>
      <c r="B19" s="59">
        <f>VLOOKUP($A19,'Return Data'!$B$7:$R$2292,3,0)</f>
        <v>44881</v>
      </c>
      <c r="C19" s="60">
        <f>VLOOKUP($A19,'Return Data'!$B$7:$R$2292,4,0)</f>
        <v>2517.8307</v>
      </c>
      <c r="D19" s="60">
        <f>VLOOKUP($A19,'Return Data'!$B$7:$R$2292,9,0)</f>
        <v>12.838200000000001</v>
      </c>
      <c r="E19" s="61">
        <f t="shared" si="0"/>
        <v>16</v>
      </c>
      <c r="F19" s="60">
        <f>VLOOKUP($A19,'Return Data'!$B$7:$R$2292,10,0)</f>
        <v>5.0198</v>
      </c>
      <c r="G19" s="61">
        <f t="shared" si="1"/>
        <v>17</v>
      </c>
      <c r="H19" s="60">
        <f>VLOOKUP($A19,'Return Data'!$B$7:$R$2292,11,0)</f>
        <v>5.0175000000000001</v>
      </c>
      <c r="I19" s="61">
        <f t="shared" si="2"/>
        <v>23</v>
      </c>
      <c r="J19" s="60">
        <f>VLOOKUP($A19,'Return Data'!$B$7:$R$2292,12,0)</f>
        <v>4.2249999999999996</v>
      </c>
      <c r="K19" s="61">
        <f t="shared" si="3"/>
        <v>5</v>
      </c>
      <c r="L19" s="60">
        <f>VLOOKUP($A19,'Return Data'!$B$7:$R$2292,13,0)</f>
        <v>2.7033</v>
      </c>
      <c r="M19" s="61">
        <f t="shared" si="4"/>
        <v>10</v>
      </c>
      <c r="N19" s="60">
        <f>VLOOKUP($A19,'Return Data'!$B$7:$R$2292,17,0)</f>
        <v>2.2772999999999999</v>
      </c>
      <c r="O19" s="61">
        <f t="shared" si="5"/>
        <v>22</v>
      </c>
      <c r="P19" s="60">
        <f>VLOOKUP($A19,'Return Data'!$B$7:$R$2292,14,0)</f>
        <v>4.4489000000000001</v>
      </c>
      <c r="Q19" s="61">
        <f t="shared" si="6"/>
        <v>23</v>
      </c>
      <c r="R19" s="60">
        <f>VLOOKUP($A19,'Return Data'!$B$7:$R$2292,16,0)</f>
        <v>7.3879000000000001</v>
      </c>
      <c r="S19" s="62">
        <f t="shared" si="7"/>
        <v>22</v>
      </c>
    </row>
    <row r="20" spans="1:19" x14ac:dyDescent="0.3">
      <c r="A20" s="77" t="s">
        <v>1279</v>
      </c>
      <c r="B20" s="59">
        <f>VLOOKUP($A20,'Return Data'!$B$7:$R$2292,3,0)</f>
        <v>44881</v>
      </c>
      <c r="C20" s="60">
        <f>VLOOKUP($A20,'Return Data'!$B$7:$R$2292,4,0)</f>
        <v>90.371200000000002</v>
      </c>
      <c r="D20" s="60">
        <f>VLOOKUP($A20,'Return Data'!$B$7:$R$2292,9,0)</f>
        <v>14.004</v>
      </c>
      <c r="E20" s="61">
        <f t="shared" si="0"/>
        <v>13</v>
      </c>
      <c r="F20" s="60">
        <f>VLOOKUP($A20,'Return Data'!$B$7:$R$2292,10,0)</f>
        <v>9.3104999999999993</v>
      </c>
      <c r="G20" s="61">
        <f t="shared" si="1"/>
        <v>3</v>
      </c>
      <c r="H20" s="60">
        <f>VLOOKUP($A20,'Return Data'!$B$7:$R$2292,11,0)</f>
        <v>7.4195000000000002</v>
      </c>
      <c r="I20" s="61">
        <f t="shared" si="2"/>
        <v>6</v>
      </c>
      <c r="J20" s="60">
        <f>VLOOKUP($A20,'Return Data'!$B$7:$R$2292,12,0)</f>
        <v>3.7021000000000002</v>
      </c>
      <c r="K20" s="61">
        <f t="shared" si="3"/>
        <v>7</v>
      </c>
      <c r="L20" s="60">
        <f>VLOOKUP($A20,'Return Data'!$B$7:$R$2292,13,0)</f>
        <v>2.8439999999999999</v>
      </c>
      <c r="M20" s="61">
        <f t="shared" si="4"/>
        <v>7</v>
      </c>
      <c r="N20" s="60">
        <f>VLOOKUP($A20,'Return Data'!$B$7:$R$2292,17,0)</f>
        <v>4.0388000000000002</v>
      </c>
      <c r="O20" s="61">
        <f t="shared" si="5"/>
        <v>4</v>
      </c>
      <c r="P20" s="60">
        <f>VLOOKUP($A20,'Return Data'!$B$7:$R$2292,14,0)</f>
        <v>7.0275999999999996</v>
      </c>
      <c r="Q20" s="61">
        <f t="shared" si="6"/>
        <v>3</v>
      </c>
      <c r="R20" s="60">
        <f>VLOOKUP($A20,'Return Data'!$B$7:$R$2292,16,0)</f>
        <v>8.3953000000000007</v>
      </c>
      <c r="S20" s="62">
        <f t="shared" si="7"/>
        <v>12</v>
      </c>
    </row>
    <row r="21" spans="1:19" x14ac:dyDescent="0.3">
      <c r="A21" s="77" t="s">
        <v>1281</v>
      </c>
      <c r="B21" s="59">
        <f>VLOOKUP($A21,'Return Data'!$B$7:$R$2292,3,0)</f>
        <v>44881</v>
      </c>
      <c r="C21" s="60">
        <f>VLOOKUP($A21,'Return Data'!$B$7:$R$2292,4,0)</f>
        <v>61.7834</v>
      </c>
      <c r="D21" s="60">
        <f>VLOOKUP($A21,'Return Data'!$B$7:$R$2292,9,0)</f>
        <v>9.8872999999999998</v>
      </c>
      <c r="E21" s="61">
        <f t="shared" si="0"/>
        <v>22</v>
      </c>
      <c r="F21" s="60">
        <f>VLOOKUP($A21,'Return Data'!$B$7:$R$2292,10,0)</f>
        <v>4.7724000000000002</v>
      </c>
      <c r="G21" s="61">
        <f t="shared" si="1"/>
        <v>18</v>
      </c>
      <c r="H21" s="60">
        <f>VLOOKUP($A21,'Return Data'!$B$7:$R$2292,11,0)</f>
        <v>6.5865</v>
      </c>
      <c r="I21" s="61">
        <f t="shared" si="2"/>
        <v>11</v>
      </c>
      <c r="J21" s="60">
        <f>VLOOKUP($A21,'Return Data'!$B$7:$R$2292,12,0)</f>
        <v>4.093</v>
      </c>
      <c r="K21" s="61">
        <f t="shared" si="3"/>
        <v>6</v>
      </c>
      <c r="L21" s="60">
        <f>VLOOKUP($A21,'Return Data'!$B$7:$R$2292,13,0)</f>
        <v>2.5173000000000001</v>
      </c>
      <c r="M21" s="61">
        <f t="shared" si="4"/>
        <v>13</v>
      </c>
      <c r="N21" s="60">
        <f>VLOOKUP($A21,'Return Data'!$B$7:$R$2292,17,0)</f>
        <v>2.7111000000000001</v>
      </c>
      <c r="O21" s="61">
        <f t="shared" si="5"/>
        <v>15</v>
      </c>
      <c r="P21" s="60">
        <f>VLOOKUP($A21,'Return Data'!$B$7:$R$2292,14,0)</f>
        <v>5.9006999999999996</v>
      </c>
      <c r="Q21" s="61">
        <f t="shared" si="6"/>
        <v>11</v>
      </c>
      <c r="R21" s="60">
        <f>VLOOKUP($A21,'Return Data'!$B$7:$R$2292,16,0)</f>
        <v>8.8986000000000001</v>
      </c>
      <c r="S21" s="62">
        <f t="shared" si="7"/>
        <v>9</v>
      </c>
    </row>
    <row r="22" spans="1:19" x14ac:dyDescent="0.3">
      <c r="A22" s="77" t="s">
        <v>1283</v>
      </c>
      <c r="B22" s="59">
        <f>VLOOKUP($A22,'Return Data'!$B$7:$R$2292,3,0)</f>
        <v>44881</v>
      </c>
      <c r="C22" s="60">
        <f>VLOOKUP($A22,'Return Data'!$B$7:$R$2292,4,0)</f>
        <v>53.695500000000003</v>
      </c>
      <c r="D22" s="60">
        <f>VLOOKUP($A22,'Return Data'!$B$7:$R$2292,9,0)</f>
        <v>9.0587999999999997</v>
      </c>
      <c r="E22" s="61">
        <f t="shared" si="0"/>
        <v>23</v>
      </c>
      <c r="F22" s="60">
        <f>VLOOKUP($A22,'Return Data'!$B$7:$R$2292,10,0)</f>
        <v>2.8723000000000001</v>
      </c>
      <c r="G22" s="61">
        <f t="shared" si="1"/>
        <v>24</v>
      </c>
      <c r="H22" s="60">
        <f>VLOOKUP($A22,'Return Data'!$B$7:$R$2292,11,0)</f>
        <v>3.8180999999999998</v>
      </c>
      <c r="I22" s="61">
        <f t="shared" si="2"/>
        <v>24</v>
      </c>
      <c r="J22" s="60">
        <f>VLOOKUP($A22,'Return Data'!$B$7:$R$2292,12,0)</f>
        <v>2.1122000000000001</v>
      </c>
      <c r="K22" s="61">
        <f t="shared" si="3"/>
        <v>17</v>
      </c>
      <c r="L22" s="60">
        <f>VLOOKUP($A22,'Return Data'!$B$7:$R$2292,13,0)</f>
        <v>2.145</v>
      </c>
      <c r="M22" s="61">
        <f t="shared" si="4"/>
        <v>16</v>
      </c>
      <c r="N22" s="60">
        <f>VLOOKUP($A22,'Return Data'!$B$7:$R$2292,17,0)</f>
        <v>2.5588000000000002</v>
      </c>
      <c r="O22" s="61">
        <f t="shared" si="5"/>
        <v>18</v>
      </c>
      <c r="P22" s="60">
        <f>VLOOKUP($A22,'Return Data'!$B$7:$R$2292,14,0)</f>
        <v>5.4481999999999999</v>
      </c>
      <c r="Q22" s="61">
        <f t="shared" si="6"/>
        <v>14</v>
      </c>
      <c r="R22" s="60">
        <f>VLOOKUP($A22,'Return Data'!$B$7:$R$2292,16,0)</f>
        <v>7.5547000000000004</v>
      </c>
      <c r="S22" s="62">
        <f t="shared" si="7"/>
        <v>19</v>
      </c>
    </row>
    <row r="23" spans="1:19" x14ac:dyDescent="0.3">
      <c r="A23" s="77" t="s">
        <v>1286</v>
      </c>
      <c r="B23" s="59">
        <f>VLOOKUP($A23,'Return Data'!$B$7:$R$2292,3,0)</f>
        <v>44881</v>
      </c>
      <c r="C23" s="60">
        <f>VLOOKUP($A23,'Return Data'!$B$7:$R$2292,4,0)</f>
        <v>34.793100000000003</v>
      </c>
      <c r="D23" s="60">
        <f>VLOOKUP($A23,'Return Data'!$B$7:$R$2292,9,0)</f>
        <v>15.8125</v>
      </c>
      <c r="E23" s="61">
        <f t="shared" si="0"/>
        <v>10</v>
      </c>
      <c r="F23" s="60">
        <f>VLOOKUP($A23,'Return Data'!$B$7:$R$2292,10,0)</f>
        <v>8.4939</v>
      </c>
      <c r="G23" s="61">
        <f t="shared" si="1"/>
        <v>4</v>
      </c>
      <c r="H23" s="60">
        <f>VLOOKUP($A23,'Return Data'!$B$7:$R$2292,11,0)</f>
        <v>7.3432000000000004</v>
      </c>
      <c r="I23" s="61">
        <f t="shared" si="2"/>
        <v>7</v>
      </c>
      <c r="J23" s="60">
        <f>VLOOKUP($A23,'Return Data'!$B$7:$R$2292,12,0)</f>
        <v>2.9514999999999998</v>
      </c>
      <c r="K23" s="61">
        <f t="shared" si="3"/>
        <v>13</v>
      </c>
      <c r="L23" s="60">
        <f>VLOOKUP($A23,'Return Data'!$B$7:$R$2292,13,0)</f>
        <v>2.4375</v>
      </c>
      <c r="M23" s="61">
        <f t="shared" si="4"/>
        <v>14</v>
      </c>
      <c r="N23" s="60">
        <f>VLOOKUP($A23,'Return Data'!$B$7:$R$2292,17,0)</f>
        <v>3.0880000000000001</v>
      </c>
      <c r="O23" s="61">
        <f t="shared" si="5"/>
        <v>10</v>
      </c>
      <c r="P23" s="60">
        <f>VLOOKUP($A23,'Return Data'!$B$7:$R$2292,14,0)</f>
        <v>6.0659000000000001</v>
      </c>
      <c r="Q23" s="61">
        <f t="shared" si="6"/>
        <v>9</v>
      </c>
      <c r="R23" s="60">
        <f>VLOOKUP($A23,'Return Data'!$B$7:$R$2292,16,0)</f>
        <v>9.5741999999999994</v>
      </c>
      <c r="S23" s="62">
        <f t="shared" si="7"/>
        <v>1</v>
      </c>
    </row>
    <row r="24" spans="1:19" x14ac:dyDescent="0.3">
      <c r="A24" s="77" t="s">
        <v>1288</v>
      </c>
      <c r="B24" s="59">
        <f>VLOOKUP($A24,'Return Data'!$B$7:$R$2292,3,0)</f>
        <v>44881</v>
      </c>
      <c r="C24" s="60">
        <f>VLOOKUP($A24,'Return Data'!$B$7:$R$2292,4,0)</f>
        <v>26.318000000000001</v>
      </c>
      <c r="D24" s="60">
        <f>VLOOKUP($A24,'Return Data'!$B$7:$R$2292,9,0)</f>
        <v>12.2849</v>
      </c>
      <c r="E24" s="61">
        <f t="shared" si="0"/>
        <v>17</v>
      </c>
      <c r="F24" s="60">
        <f>VLOOKUP($A24,'Return Data'!$B$7:$R$2292,10,0)</f>
        <v>4.3395999999999999</v>
      </c>
      <c r="G24" s="61">
        <f t="shared" si="1"/>
        <v>20</v>
      </c>
      <c r="H24" s="60">
        <f>VLOOKUP($A24,'Return Data'!$B$7:$R$2292,11,0)</f>
        <v>5.2583000000000002</v>
      </c>
      <c r="I24" s="61">
        <f t="shared" si="2"/>
        <v>22</v>
      </c>
      <c r="J24" s="60">
        <f>VLOOKUP($A24,'Return Data'!$B$7:$R$2292,12,0)</f>
        <v>3.1739999999999999</v>
      </c>
      <c r="K24" s="61">
        <f t="shared" si="3"/>
        <v>11</v>
      </c>
      <c r="L24" s="60">
        <f>VLOOKUP($A24,'Return Data'!$B$7:$R$2292,13,0)</f>
        <v>2.5514999999999999</v>
      </c>
      <c r="M24" s="61">
        <f t="shared" si="4"/>
        <v>11</v>
      </c>
      <c r="N24" s="60">
        <f>VLOOKUP($A24,'Return Data'!$B$7:$R$2292,17,0)</f>
        <v>3.4975000000000001</v>
      </c>
      <c r="O24" s="61">
        <f t="shared" si="5"/>
        <v>6</v>
      </c>
      <c r="P24" s="60">
        <f>VLOOKUP($A24,'Return Data'!$B$7:$R$2292,14,0)</f>
        <v>5.7446000000000002</v>
      </c>
      <c r="Q24" s="61">
        <f t="shared" si="6"/>
        <v>12</v>
      </c>
      <c r="R24" s="60">
        <f>VLOOKUP($A24,'Return Data'!$B$7:$R$2292,16,0)</f>
        <v>7.6703999999999999</v>
      </c>
      <c r="S24" s="62">
        <f t="shared" si="7"/>
        <v>17</v>
      </c>
    </row>
    <row r="25" spans="1:19" x14ac:dyDescent="0.3">
      <c r="A25" s="77" t="s">
        <v>1289</v>
      </c>
      <c r="B25" s="59">
        <f>VLOOKUP($A25,'Return Data'!$B$7:$R$2292,3,0)</f>
        <v>44881</v>
      </c>
      <c r="C25" s="60">
        <f>VLOOKUP($A25,'Return Data'!$B$7:$R$2292,4,0)</f>
        <v>56.288200000000003</v>
      </c>
      <c r="D25" s="60">
        <f>VLOOKUP($A25,'Return Data'!$B$7:$R$2292,9,0)</f>
        <v>13.8415</v>
      </c>
      <c r="E25" s="61">
        <f t="shared" si="0"/>
        <v>14</v>
      </c>
      <c r="F25" s="60">
        <f>VLOOKUP($A25,'Return Data'!$B$7:$R$2292,10,0)</f>
        <v>10.414400000000001</v>
      </c>
      <c r="G25" s="61">
        <f t="shared" si="1"/>
        <v>1</v>
      </c>
      <c r="H25" s="60">
        <f>VLOOKUP($A25,'Return Data'!$B$7:$R$2292,11,0)</f>
        <v>8.1590000000000007</v>
      </c>
      <c r="I25" s="61">
        <f t="shared" si="2"/>
        <v>2</v>
      </c>
      <c r="J25" s="60">
        <f>VLOOKUP($A25,'Return Data'!$B$7:$R$2292,12,0)</f>
        <v>5.2215999999999996</v>
      </c>
      <c r="K25" s="61">
        <f t="shared" si="3"/>
        <v>2</v>
      </c>
      <c r="L25" s="60">
        <f>VLOOKUP($A25,'Return Data'!$B$7:$R$2292,13,0)</f>
        <v>4.3987999999999996</v>
      </c>
      <c r="M25" s="61">
        <f t="shared" si="4"/>
        <v>1</v>
      </c>
      <c r="N25" s="60">
        <f>VLOOKUP($A25,'Return Data'!$B$7:$R$2292,17,0)</f>
        <v>4.1167999999999996</v>
      </c>
      <c r="O25" s="61">
        <f t="shared" si="5"/>
        <v>3</v>
      </c>
      <c r="P25" s="60">
        <f>VLOOKUP($A25,'Return Data'!$B$7:$R$2292,14,0)</f>
        <v>6.9105999999999996</v>
      </c>
      <c r="Q25" s="61">
        <f t="shared" si="6"/>
        <v>4</v>
      </c>
      <c r="R25" s="60">
        <f>VLOOKUP($A25,'Return Data'!$B$7:$R$2292,16,0)</f>
        <v>9.4259000000000004</v>
      </c>
      <c r="S25" s="62">
        <f t="shared" si="7"/>
        <v>2</v>
      </c>
    </row>
    <row r="26" spans="1:19" x14ac:dyDescent="0.3">
      <c r="A26" s="77" t="s">
        <v>1291</v>
      </c>
      <c r="B26" s="59">
        <f>VLOOKUP($A26,'Return Data'!$B$7:$R$2292,3,0)</f>
        <v>44881</v>
      </c>
      <c r="C26" s="60">
        <f>VLOOKUP($A26,'Return Data'!$B$7:$R$2292,4,0)</f>
        <v>70.098699999999994</v>
      </c>
      <c r="D26" s="60">
        <f>VLOOKUP($A26,'Return Data'!$B$7:$R$2292,9,0)</f>
        <v>5.5311000000000003</v>
      </c>
      <c r="E26" s="61">
        <f t="shared" si="0"/>
        <v>24</v>
      </c>
      <c r="F26" s="60">
        <f>VLOOKUP($A26,'Return Data'!$B$7:$R$2292,10,0)</f>
        <v>5.3422999999999998</v>
      </c>
      <c r="G26" s="61">
        <f t="shared" si="1"/>
        <v>15</v>
      </c>
      <c r="H26" s="60">
        <f>VLOOKUP($A26,'Return Data'!$B$7:$R$2292,11,0)</f>
        <v>7.7042000000000002</v>
      </c>
      <c r="I26" s="61">
        <f t="shared" si="2"/>
        <v>5</v>
      </c>
      <c r="J26" s="60">
        <f>VLOOKUP($A26,'Return Data'!$B$7:$R$2292,12,0)</f>
        <v>4.3041999999999998</v>
      </c>
      <c r="K26" s="61">
        <f t="shared" si="3"/>
        <v>4</v>
      </c>
      <c r="L26" s="60">
        <f>VLOOKUP($A26,'Return Data'!$B$7:$R$2292,13,0)</f>
        <v>2.9973000000000001</v>
      </c>
      <c r="M26" s="61">
        <f t="shared" si="4"/>
        <v>4</v>
      </c>
      <c r="N26" s="60">
        <f>VLOOKUP($A26,'Return Data'!$B$7:$R$2292,17,0)</f>
        <v>2.7244999999999999</v>
      </c>
      <c r="O26" s="61">
        <f t="shared" si="5"/>
        <v>14</v>
      </c>
      <c r="P26" s="60">
        <f>VLOOKUP($A26,'Return Data'!$B$7:$R$2292,14,0)</f>
        <v>5.0464000000000002</v>
      </c>
      <c r="Q26" s="61">
        <f t="shared" si="6"/>
        <v>19</v>
      </c>
      <c r="R26" s="60">
        <f>VLOOKUP($A26,'Return Data'!$B$7:$R$2292,16,0)</f>
        <v>8.0839999999999996</v>
      </c>
      <c r="S26" s="62">
        <f t="shared" si="7"/>
        <v>15</v>
      </c>
    </row>
    <row r="27" spans="1:19" x14ac:dyDescent="0.3">
      <c r="A27" s="77" t="s">
        <v>1293</v>
      </c>
      <c r="B27" s="59">
        <f>VLOOKUP($A27,'Return Data'!$B$7:$R$2292,3,0)</f>
        <v>44881</v>
      </c>
      <c r="C27" s="60">
        <f>VLOOKUP($A27,'Return Data'!$B$7:$R$2292,4,0)</f>
        <v>53.0623</v>
      </c>
      <c r="D27" s="60">
        <f>VLOOKUP($A27,'Return Data'!$B$7:$R$2292,9,0)</f>
        <v>9.9694000000000003</v>
      </c>
      <c r="E27" s="61">
        <f t="shared" si="0"/>
        <v>21</v>
      </c>
      <c r="F27" s="60">
        <f>VLOOKUP($A27,'Return Data'!$B$7:$R$2292,10,0)</f>
        <v>7.5517000000000003</v>
      </c>
      <c r="G27" s="61">
        <f t="shared" si="1"/>
        <v>6</v>
      </c>
      <c r="H27" s="60">
        <f>VLOOKUP($A27,'Return Data'!$B$7:$R$2292,11,0)</f>
        <v>5.5415999999999999</v>
      </c>
      <c r="I27" s="61">
        <f t="shared" si="2"/>
        <v>21</v>
      </c>
      <c r="J27" s="60">
        <f>VLOOKUP($A27,'Return Data'!$B$7:$R$2292,12,0)</f>
        <v>3.6755</v>
      </c>
      <c r="K27" s="61">
        <f t="shared" si="3"/>
        <v>8</v>
      </c>
      <c r="L27" s="60">
        <f>VLOOKUP($A27,'Return Data'!$B$7:$R$2292,13,0)</f>
        <v>2.3677000000000001</v>
      </c>
      <c r="M27" s="61">
        <f t="shared" si="4"/>
        <v>15</v>
      </c>
      <c r="N27" s="60">
        <f>VLOOKUP($A27,'Return Data'!$B$7:$R$2292,17,0)</f>
        <v>2.7742</v>
      </c>
      <c r="O27" s="61">
        <f t="shared" si="5"/>
        <v>13</v>
      </c>
      <c r="P27" s="60">
        <f>VLOOKUP($A27,'Return Data'!$B$7:$R$2292,14,0)</f>
        <v>5.2869000000000002</v>
      </c>
      <c r="Q27" s="61">
        <f t="shared" si="6"/>
        <v>17</v>
      </c>
      <c r="R27" s="60">
        <f>VLOOKUP($A27,'Return Data'!$B$7:$R$2292,16,0)</f>
        <v>8.4377999999999993</v>
      </c>
      <c r="S27" s="62">
        <f t="shared" si="7"/>
        <v>11</v>
      </c>
    </row>
    <row r="28" spans="1:19" x14ac:dyDescent="0.3">
      <c r="A28" s="77" t="s">
        <v>825</v>
      </c>
      <c r="B28" s="59">
        <f>VLOOKUP($A28,'Return Data'!$B$7:$R$2292,3,0)</f>
        <v>44881</v>
      </c>
      <c r="C28" s="60">
        <f>VLOOKUP($A28,'Return Data'!$B$7:$R$2292,4,0)</f>
        <v>17.975100000000001</v>
      </c>
      <c r="D28" s="60">
        <f>VLOOKUP($A28,'Return Data'!$B$7:$R$2292,9,0)</f>
        <v>21.286200000000001</v>
      </c>
      <c r="E28" s="61">
        <f t="shared" si="0"/>
        <v>3</v>
      </c>
      <c r="F28" s="60">
        <f>VLOOKUP($A28,'Return Data'!$B$7:$R$2292,10,0)</f>
        <v>6.3855000000000004</v>
      </c>
      <c r="G28" s="61">
        <f t="shared" si="1"/>
        <v>12</v>
      </c>
      <c r="H28" s="60">
        <f>VLOOKUP($A28,'Return Data'!$B$7:$R$2292,11,0)</f>
        <v>6.8391000000000002</v>
      </c>
      <c r="I28" s="61">
        <f t="shared" si="2"/>
        <v>10</v>
      </c>
      <c r="J28" s="60">
        <f>VLOOKUP($A28,'Return Data'!$B$7:$R$2292,12,0)</f>
        <v>1.1576</v>
      </c>
      <c r="K28" s="61">
        <f t="shared" si="3"/>
        <v>23</v>
      </c>
      <c r="L28" s="60">
        <f>VLOOKUP($A28,'Return Data'!$B$7:$R$2292,13,0)</f>
        <v>-6.8900000000000003E-2</v>
      </c>
      <c r="M28" s="61">
        <f t="shared" si="4"/>
        <v>24</v>
      </c>
      <c r="N28" s="60">
        <f>VLOOKUP($A28,'Return Data'!$B$7:$R$2292,17,0)</f>
        <v>0.68799999999999994</v>
      </c>
      <c r="O28" s="61">
        <f t="shared" si="5"/>
        <v>24</v>
      </c>
      <c r="P28" s="60">
        <f>VLOOKUP($A28,'Return Data'!$B$7:$R$2292,14,0)</f>
        <v>4.3448000000000002</v>
      </c>
      <c r="Q28" s="61">
        <f t="shared" si="6"/>
        <v>24</v>
      </c>
      <c r="R28" s="60">
        <f>VLOOKUP($A28,'Return Data'!$B$7:$R$2292,16,0)</f>
        <v>7.4648000000000003</v>
      </c>
      <c r="S28" s="62">
        <f t="shared" si="7"/>
        <v>21</v>
      </c>
    </row>
    <row r="29" spans="1:19" x14ac:dyDescent="0.3">
      <c r="A29" s="77" t="s">
        <v>828</v>
      </c>
      <c r="B29" s="59">
        <f>VLOOKUP($A29,'Return Data'!$B$7:$R$2292,3,0)</f>
        <v>44881</v>
      </c>
      <c r="C29" s="60">
        <f>VLOOKUP($A29,'Return Data'!$B$7:$R$2292,4,0)</f>
        <v>20.198399999999999</v>
      </c>
      <c r="D29" s="60">
        <f>VLOOKUP($A29,'Return Data'!$B$7:$R$2292,9,0)</f>
        <v>21.076899999999998</v>
      </c>
      <c r="E29" s="61">
        <f t="shared" si="0"/>
        <v>4</v>
      </c>
      <c r="F29" s="60">
        <f>VLOOKUP($A29,'Return Data'!$B$7:$R$2292,10,0)</f>
        <v>6.6070000000000002</v>
      </c>
      <c r="G29" s="61">
        <f t="shared" si="1"/>
        <v>10</v>
      </c>
      <c r="H29" s="60">
        <f>VLOOKUP($A29,'Return Data'!$B$7:$R$2292,11,0)</f>
        <v>7.1630000000000003</v>
      </c>
      <c r="I29" s="61">
        <f t="shared" si="2"/>
        <v>9</v>
      </c>
      <c r="J29" s="60">
        <f>VLOOKUP($A29,'Return Data'!$B$7:$R$2292,12,0)</f>
        <v>1.5087999999999999</v>
      </c>
      <c r="K29" s="61">
        <f t="shared" si="3"/>
        <v>21</v>
      </c>
      <c r="L29" s="60">
        <f>VLOOKUP($A29,'Return Data'!$B$7:$R$2292,13,0)</f>
        <v>0.86739999999999995</v>
      </c>
      <c r="M29" s="61">
        <f t="shared" si="4"/>
        <v>22</v>
      </c>
      <c r="N29" s="60">
        <f>VLOOKUP($A29,'Return Data'!$B$7:$R$2292,17,0)</f>
        <v>2.3065000000000002</v>
      </c>
      <c r="O29" s="61">
        <f t="shared" si="5"/>
        <v>21</v>
      </c>
      <c r="P29" s="60">
        <f>VLOOKUP($A29,'Return Data'!$B$7:$R$2292,14,0)</f>
        <v>6.0288000000000004</v>
      </c>
      <c r="Q29" s="61">
        <f t="shared" si="6"/>
        <v>10</v>
      </c>
      <c r="R29" s="60">
        <f>VLOOKUP($A29,'Return Data'!$B$7:$R$2292,16,0)</f>
        <v>8.9703999999999997</v>
      </c>
      <c r="S29" s="62">
        <f t="shared" si="7"/>
        <v>5</v>
      </c>
    </row>
    <row r="30" spans="1:19" x14ac:dyDescent="0.3">
      <c r="A30" s="77" t="s">
        <v>829</v>
      </c>
      <c r="B30" s="59">
        <f>VLOOKUP($A30,'Return Data'!$B$7:$R$2292,3,0)</f>
        <v>44881</v>
      </c>
      <c r="C30" s="60">
        <f>VLOOKUP($A30,'Return Data'!$B$7:$R$2292,4,0)</f>
        <v>37.1616</v>
      </c>
      <c r="D30" s="60">
        <f>VLOOKUP($A30,'Return Data'!$B$7:$R$2292,9,0)</f>
        <v>21.5808</v>
      </c>
      <c r="E30" s="61">
        <f t="shared" si="0"/>
        <v>1</v>
      </c>
      <c r="F30" s="60">
        <f>VLOOKUP($A30,'Return Data'!$B$7:$R$2292,10,0)</f>
        <v>6.9012000000000002</v>
      </c>
      <c r="G30" s="61">
        <f t="shared" si="1"/>
        <v>8</v>
      </c>
      <c r="H30" s="60">
        <f>VLOOKUP($A30,'Return Data'!$B$7:$R$2292,11,0)</f>
        <v>7.1963999999999997</v>
      </c>
      <c r="I30" s="61">
        <f t="shared" si="2"/>
        <v>8</v>
      </c>
      <c r="J30" s="60">
        <f>VLOOKUP($A30,'Return Data'!$B$7:$R$2292,12,0)</f>
        <v>1.3536999999999999</v>
      </c>
      <c r="K30" s="61">
        <f t="shared" si="3"/>
        <v>22</v>
      </c>
      <c r="L30" s="60">
        <f>VLOOKUP($A30,'Return Data'!$B$7:$R$2292,13,0)</f>
        <v>0.50060000000000004</v>
      </c>
      <c r="M30" s="61">
        <f t="shared" si="4"/>
        <v>23</v>
      </c>
      <c r="N30" s="60">
        <f>VLOOKUP($A30,'Return Data'!$B$7:$R$2292,17,0)</f>
        <v>1.5960000000000001</v>
      </c>
      <c r="O30" s="61">
        <f t="shared" si="5"/>
        <v>23</v>
      </c>
      <c r="P30" s="60">
        <f>VLOOKUP($A30,'Return Data'!$B$7:$R$2292,14,0)</f>
        <v>5.4995000000000003</v>
      </c>
      <c r="Q30" s="61">
        <f t="shared" si="6"/>
        <v>13</v>
      </c>
      <c r="R30" s="60">
        <f>VLOOKUP($A30,'Return Data'!$B$7:$R$2292,16,0)</f>
        <v>9.0947999999999993</v>
      </c>
      <c r="S30" s="62">
        <f t="shared" si="7"/>
        <v>3</v>
      </c>
    </row>
    <row r="31" spans="1:19" x14ac:dyDescent="0.3">
      <c r="A31" s="77" t="s">
        <v>831</v>
      </c>
      <c r="B31" s="59">
        <f>VLOOKUP($A31,'Return Data'!$B$7:$R$2292,3,0)</f>
        <v>44881</v>
      </c>
      <c r="C31" s="60">
        <f>VLOOKUP($A31,'Return Data'!$B$7:$R$2292,4,0)</f>
        <v>53.150599999999997</v>
      </c>
      <c r="D31" s="60">
        <f>VLOOKUP($A31,'Return Data'!$B$7:$R$2292,9,0)</f>
        <v>21.390599999999999</v>
      </c>
      <c r="E31" s="61">
        <f t="shared" si="0"/>
        <v>2</v>
      </c>
      <c r="F31" s="60">
        <f>VLOOKUP($A31,'Return Data'!$B$7:$R$2292,10,0)</f>
        <v>6.9215999999999998</v>
      </c>
      <c r="G31" s="61">
        <f t="shared" si="1"/>
        <v>7</v>
      </c>
      <c r="H31" s="60">
        <f>VLOOKUP($A31,'Return Data'!$B$7:$R$2292,11,0)</f>
        <v>7.7914000000000003</v>
      </c>
      <c r="I31" s="61">
        <f t="shared" si="2"/>
        <v>4</v>
      </c>
      <c r="J31" s="60">
        <f>VLOOKUP($A31,'Return Data'!$B$7:$R$2292,12,0)</f>
        <v>2.1206999999999998</v>
      </c>
      <c r="K31" s="61">
        <f t="shared" si="3"/>
        <v>16</v>
      </c>
      <c r="L31" s="60">
        <f>VLOOKUP($A31,'Return Data'!$B$7:$R$2292,13,0)</f>
        <v>1.1876</v>
      </c>
      <c r="M31" s="61">
        <f t="shared" si="4"/>
        <v>21</v>
      </c>
      <c r="N31" s="60">
        <f>VLOOKUP($A31,'Return Data'!$B$7:$R$2292,17,0)</f>
        <v>2.3675999999999999</v>
      </c>
      <c r="O31" s="61">
        <f t="shared" si="5"/>
        <v>20</v>
      </c>
      <c r="P31" s="60">
        <f>VLOOKUP($A31,'Return Data'!$B$7:$R$2292,14,0)</f>
        <v>5.4435000000000002</v>
      </c>
      <c r="Q31" s="61">
        <f t="shared" si="6"/>
        <v>15</v>
      </c>
      <c r="R31" s="60">
        <f>VLOOKUP($A31,'Return Data'!$B$7:$R$2292,16,0)</f>
        <v>8.9754000000000005</v>
      </c>
      <c r="S31" s="62">
        <f t="shared" si="7"/>
        <v>4</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14.530504166666667</v>
      </c>
      <c r="E33" s="83"/>
      <c r="F33" s="84">
        <f>AVERAGE(F8:F31)</f>
        <v>6.190245833333333</v>
      </c>
      <c r="G33" s="83"/>
      <c r="H33" s="84">
        <f>AVERAGE(H8:H31)</f>
        <v>6.568570833333335</v>
      </c>
      <c r="I33" s="83"/>
      <c r="J33" s="84">
        <f>AVERAGE(J8:J31)</f>
        <v>2.9644833333333334</v>
      </c>
      <c r="K33" s="83"/>
      <c r="L33" s="84">
        <f>AVERAGE(L8:L31)</f>
        <v>2.2745541666666669</v>
      </c>
      <c r="M33" s="83"/>
      <c r="N33" s="84">
        <f>AVERAGE(N8:N31)</f>
        <v>2.9340541666666664</v>
      </c>
      <c r="O33" s="83"/>
      <c r="P33" s="84">
        <f>AVERAGE(P8:P31)</f>
        <v>5.8106791666666675</v>
      </c>
      <c r="Q33" s="83"/>
      <c r="R33" s="84">
        <f>AVERAGE(R8:R31)</f>
        <v>8.2779000000000007</v>
      </c>
      <c r="S33" s="85"/>
    </row>
    <row r="34" spans="1:19" x14ac:dyDescent="0.3">
      <c r="A34" s="82" t="s">
        <v>28</v>
      </c>
      <c r="B34" s="83"/>
      <c r="C34" s="83"/>
      <c r="D34" s="84">
        <f>MIN(D8:D31)</f>
        <v>5.5311000000000003</v>
      </c>
      <c r="E34" s="83"/>
      <c r="F34" s="84">
        <f>MIN(F8:F31)</f>
        <v>2.8723000000000001</v>
      </c>
      <c r="G34" s="83"/>
      <c r="H34" s="84">
        <f>MIN(H8:H31)</f>
        <v>3.8180999999999998</v>
      </c>
      <c r="I34" s="83"/>
      <c r="J34" s="84">
        <f>MIN(J8:J31)</f>
        <v>0.90239999999999998</v>
      </c>
      <c r="K34" s="83"/>
      <c r="L34" s="84">
        <f>MIN(L8:L31)</f>
        <v>-6.8900000000000003E-2</v>
      </c>
      <c r="M34" s="83"/>
      <c r="N34" s="84">
        <f>MIN(N8:N31)</f>
        <v>0.68799999999999994</v>
      </c>
      <c r="O34" s="83"/>
      <c r="P34" s="84">
        <f>MIN(P8:P31)</f>
        <v>4.3448000000000002</v>
      </c>
      <c r="Q34" s="83"/>
      <c r="R34" s="84">
        <f>MIN(R8:R31)</f>
        <v>6.7252000000000001</v>
      </c>
      <c r="S34" s="85"/>
    </row>
    <row r="35" spans="1:19" ht="15" thickBot="1" x14ac:dyDescent="0.35">
      <c r="A35" s="86" t="s">
        <v>29</v>
      </c>
      <c r="B35" s="87"/>
      <c r="C35" s="87"/>
      <c r="D35" s="88">
        <f>MAX(D8:D31)</f>
        <v>21.5808</v>
      </c>
      <c r="E35" s="87"/>
      <c r="F35" s="88">
        <f>MAX(F8:F31)</f>
        <v>10.414400000000001</v>
      </c>
      <c r="G35" s="87"/>
      <c r="H35" s="88">
        <f>MAX(H8:H31)</f>
        <v>8.5631000000000004</v>
      </c>
      <c r="I35" s="87"/>
      <c r="J35" s="88">
        <f>MAX(J8:J31)</f>
        <v>5.2443999999999997</v>
      </c>
      <c r="K35" s="87"/>
      <c r="L35" s="88">
        <f>MAX(L8:L31)</f>
        <v>4.3987999999999996</v>
      </c>
      <c r="M35" s="87"/>
      <c r="N35" s="88">
        <f>MAX(N8:N31)</f>
        <v>4.4923000000000002</v>
      </c>
      <c r="O35" s="87"/>
      <c r="P35" s="88">
        <f>MAX(P8:P31)</f>
        <v>7.5637999999999996</v>
      </c>
      <c r="Q35" s="87"/>
      <c r="R35" s="88">
        <f>MAX(R8:R31)</f>
        <v>9.5741999999999994</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44881</v>
      </c>
      <c r="C8" s="60">
        <f>VLOOKUP($A8,'Return Data'!$B$7:$R$2292,4,0)</f>
        <v>66.640100000000004</v>
      </c>
      <c r="D8" s="60">
        <f>VLOOKUP($A8,'Return Data'!$B$7:$R$2292,9,0)</f>
        <v>12.9125</v>
      </c>
      <c r="E8" s="61">
        <f t="shared" ref="E8:E34" si="0">RANK(D8,D$8:D$34,0)</f>
        <v>17</v>
      </c>
      <c r="F8" s="60">
        <f>VLOOKUP($A8,'Return Data'!$B$7:$R$2292,10,0)</f>
        <v>3.1977000000000002</v>
      </c>
      <c r="G8" s="61">
        <f t="shared" ref="G8:G34" si="1">RANK(F8,F$8:F$34,0)</f>
        <v>25</v>
      </c>
      <c r="H8" s="60">
        <f>VLOOKUP($A8,'Return Data'!$B$7:$R$2292,11,0)</f>
        <v>5.6428000000000003</v>
      </c>
      <c r="I8" s="61">
        <f t="shared" ref="I8:I34" si="2">RANK(H8,H$8:H$34,0)</f>
        <v>17</v>
      </c>
      <c r="J8" s="60">
        <f>VLOOKUP($A8,'Return Data'!$B$7:$R$2292,12,0)</f>
        <v>0.86380000000000001</v>
      </c>
      <c r="K8" s="61">
        <f t="shared" ref="K8:K34" si="3">RANK(J8,J$8:J$34,0)</f>
        <v>26</v>
      </c>
      <c r="L8" s="60">
        <f>VLOOKUP($A8,'Return Data'!$B$7:$R$2292,13,0)</f>
        <v>1.4023000000000001</v>
      </c>
      <c r="M8" s="61">
        <f t="shared" ref="M8:M34" si="4">RANK(L8,L$8:L$34,0)</f>
        <v>16</v>
      </c>
      <c r="N8" s="60">
        <f>VLOOKUP($A8,'Return Data'!$B$7:$R$2292,17,0)</f>
        <v>2.6808999999999998</v>
      </c>
      <c r="O8" s="61">
        <f t="shared" ref="O8:O34" si="5">RANK(N8,N$8:N$34,0)</f>
        <v>6</v>
      </c>
      <c r="P8" s="60">
        <f>VLOOKUP($A8,'Return Data'!$B$7:$R$2292,14,0)</f>
        <v>5.5663</v>
      </c>
      <c r="Q8" s="61">
        <f t="shared" ref="Q8:Q34" si="6">RANK(P8,P$8:P$34,0)</f>
        <v>9</v>
      </c>
      <c r="R8" s="60">
        <f>VLOOKUP($A8,'Return Data'!$B$7:$R$2292,16,0)</f>
        <v>8.5516000000000005</v>
      </c>
      <c r="S8" s="62">
        <f t="shared" ref="S8:S34" si="7">RANK(R8,R$8:R$34,0)</f>
        <v>5</v>
      </c>
    </row>
    <row r="9" spans="1:19" x14ac:dyDescent="0.3">
      <c r="A9" s="77" t="s">
        <v>1262</v>
      </c>
      <c r="B9" s="59">
        <f>VLOOKUP($A9,'Return Data'!$B$7:$R$2292,3,0)</f>
        <v>44881</v>
      </c>
      <c r="C9" s="60">
        <f>VLOOKUP($A9,'Return Data'!$B$7:$R$2292,4,0)</f>
        <v>20.790299999999998</v>
      </c>
      <c r="D9" s="60">
        <f>VLOOKUP($A9,'Return Data'!$B$7:$R$2292,9,0)</f>
        <v>9.7626000000000008</v>
      </c>
      <c r="E9" s="61">
        <f t="shared" si="0"/>
        <v>23</v>
      </c>
      <c r="F9" s="60">
        <f>VLOOKUP($A9,'Return Data'!$B$7:$R$2292,10,0)</f>
        <v>4.7831999999999999</v>
      </c>
      <c r="G9" s="61">
        <f t="shared" si="1"/>
        <v>17</v>
      </c>
      <c r="H9" s="60">
        <f>VLOOKUP($A9,'Return Data'!$B$7:$R$2292,11,0)</f>
        <v>5.3654000000000002</v>
      </c>
      <c r="I9" s="61">
        <f t="shared" si="2"/>
        <v>18</v>
      </c>
      <c r="J9" s="60">
        <f>VLOOKUP($A9,'Return Data'!$B$7:$R$2292,12,0)</f>
        <v>2.3586</v>
      </c>
      <c r="K9" s="61">
        <f t="shared" si="3"/>
        <v>11</v>
      </c>
      <c r="L9" s="60">
        <f>VLOOKUP($A9,'Return Data'!$B$7:$R$2292,13,0)</f>
        <v>2.0969000000000002</v>
      </c>
      <c r="M9" s="61">
        <f t="shared" si="4"/>
        <v>8</v>
      </c>
      <c r="N9" s="60">
        <f>VLOOKUP($A9,'Return Data'!$B$7:$R$2292,17,0)</f>
        <v>2.6585000000000001</v>
      </c>
      <c r="O9" s="61">
        <f t="shared" si="5"/>
        <v>7</v>
      </c>
      <c r="P9" s="60">
        <f>VLOOKUP($A9,'Return Data'!$B$7:$R$2292,14,0)</f>
        <v>5.9156000000000004</v>
      </c>
      <c r="Q9" s="61">
        <f t="shared" si="6"/>
        <v>6</v>
      </c>
      <c r="R9" s="60">
        <f>VLOOKUP($A9,'Return Data'!$B$7:$R$2292,16,0)</f>
        <v>6.9970999999999997</v>
      </c>
      <c r="S9" s="62">
        <f t="shared" si="7"/>
        <v>19</v>
      </c>
    </row>
    <row r="10" spans="1:19" x14ac:dyDescent="0.3">
      <c r="A10" s="77" t="s">
        <v>2000</v>
      </c>
      <c r="B10" s="59">
        <f>VLOOKUP($A10,'Return Data'!$B$7:$R$2292,3,0)</f>
        <v>44881</v>
      </c>
      <c r="C10" s="60">
        <f>VLOOKUP($A10,'Return Data'!$B$7:$R$2292,4,0)</f>
        <v>34.4148</v>
      </c>
      <c r="D10" s="60">
        <f>VLOOKUP($A10,'Return Data'!$B$7:$R$2292,9,0)</f>
        <v>11.078900000000001</v>
      </c>
      <c r="E10" s="61">
        <f t="shared" si="0"/>
        <v>21</v>
      </c>
      <c r="F10" s="60">
        <f>VLOOKUP($A10,'Return Data'!$B$7:$R$2292,10,0)</f>
        <v>4.8413000000000004</v>
      </c>
      <c r="G10" s="61">
        <f t="shared" si="1"/>
        <v>16</v>
      </c>
      <c r="H10" s="60">
        <f>VLOOKUP($A10,'Return Data'!$B$7:$R$2292,11,0)</f>
        <v>5.3624000000000001</v>
      </c>
      <c r="I10" s="61">
        <f t="shared" si="2"/>
        <v>19</v>
      </c>
      <c r="J10" s="60">
        <f>VLOOKUP($A10,'Return Data'!$B$7:$R$2292,12,0)</f>
        <v>1.2243999999999999</v>
      </c>
      <c r="K10" s="61">
        <f t="shared" si="3"/>
        <v>22</v>
      </c>
      <c r="L10" s="60">
        <f>VLOOKUP($A10,'Return Data'!$B$7:$R$2292,13,0)</f>
        <v>0.77600000000000002</v>
      </c>
      <c r="M10" s="61">
        <f t="shared" si="4"/>
        <v>21</v>
      </c>
      <c r="N10" s="60">
        <f>VLOOKUP($A10,'Return Data'!$B$7:$R$2292,17,0)</f>
        <v>1.712</v>
      </c>
      <c r="O10" s="61">
        <f t="shared" si="5"/>
        <v>20</v>
      </c>
      <c r="P10" s="60">
        <f>VLOOKUP($A10,'Return Data'!$B$7:$R$2292,14,0)</f>
        <v>4.22</v>
      </c>
      <c r="Q10" s="61">
        <f t="shared" si="6"/>
        <v>22</v>
      </c>
      <c r="R10" s="60">
        <f>VLOOKUP($A10,'Return Data'!$B$7:$R$2292,16,0)</f>
        <v>6.1612</v>
      </c>
      <c r="S10" s="62">
        <f t="shared" si="7"/>
        <v>24</v>
      </c>
    </row>
    <row r="11" spans="1:19" x14ac:dyDescent="0.3">
      <c r="A11" s="77" t="s">
        <v>1876</v>
      </c>
      <c r="B11" s="59">
        <f>VLOOKUP($A11,'Return Data'!$B$7:$R$2292,3,0)</f>
        <v>44881</v>
      </c>
      <c r="C11" s="60">
        <f>VLOOKUP($A11,'Return Data'!$B$7:$R$2292,4,0)</f>
        <v>62.510399999999997</v>
      </c>
      <c r="D11" s="60">
        <f>VLOOKUP($A11,'Return Data'!$B$7:$R$2292,9,0)</f>
        <v>14.2098</v>
      </c>
      <c r="E11" s="61">
        <f t="shared" si="0"/>
        <v>15</v>
      </c>
      <c r="F11" s="60">
        <f>VLOOKUP($A11,'Return Data'!$B$7:$R$2292,10,0)</f>
        <v>3.7585999999999999</v>
      </c>
      <c r="G11" s="61">
        <f t="shared" si="1"/>
        <v>21</v>
      </c>
      <c r="H11" s="60">
        <f>VLOOKUP($A11,'Return Data'!$B$7:$R$2292,11,0)</f>
        <v>5.3059000000000003</v>
      </c>
      <c r="I11" s="61">
        <f t="shared" si="2"/>
        <v>21</v>
      </c>
      <c r="J11" s="60">
        <f>VLOOKUP($A11,'Return Data'!$B$7:$R$2292,12,0)</f>
        <v>2.0701000000000001</v>
      </c>
      <c r="K11" s="61">
        <f t="shared" si="3"/>
        <v>14</v>
      </c>
      <c r="L11" s="60">
        <f>VLOOKUP($A11,'Return Data'!$B$7:$R$2292,13,0)</f>
        <v>1.8632</v>
      </c>
      <c r="M11" s="61">
        <f t="shared" si="4"/>
        <v>11</v>
      </c>
      <c r="N11" s="60">
        <f>VLOOKUP($A11,'Return Data'!$B$7:$R$2292,17,0)</f>
        <v>2.0899000000000001</v>
      </c>
      <c r="O11" s="61">
        <f t="shared" si="5"/>
        <v>15</v>
      </c>
      <c r="P11" s="60">
        <f>VLOOKUP($A11,'Return Data'!$B$7:$R$2292,14,0)</f>
        <v>4.6100000000000003</v>
      </c>
      <c r="Q11" s="61">
        <f t="shared" si="6"/>
        <v>18</v>
      </c>
      <c r="R11" s="60">
        <f>VLOOKUP($A11,'Return Data'!$B$7:$R$2292,16,0)</f>
        <v>8.3328000000000007</v>
      </c>
      <c r="S11" s="62">
        <f t="shared" si="7"/>
        <v>9</v>
      </c>
    </row>
    <row r="12" spans="1:19" x14ac:dyDescent="0.3">
      <c r="A12" s="77" t="s">
        <v>1264</v>
      </c>
      <c r="B12" s="59">
        <f>VLOOKUP($A12,'Return Data'!$B$7:$R$2292,3,0)</f>
        <v>44881</v>
      </c>
      <c r="C12" s="60">
        <f>VLOOKUP($A12,'Return Data'!$B$7:$R$2292,4,0)</f>
        <v>77.962699999999998</v>
      </c>
      <c r="D12" s="60">
        <f>VLOOKUP($A12,'Return Data'!$B$7:$R$2292,9,0)</f>
        <v>14.7879</v>
      </c>
      <c r="E12" s="61">
        <f t="shared" si="0"/>
        <v>14</v>
      </c>
      <c r="F12" s="60">
        <f>VLOOKUP($A12,'Return Data'!$B$7:$R$2292,10,0)</f>
        <v>5.9481999999999999</v>
      </c>
      <c r="G12" s="61">
        <f t="shared" si="1"/>
        <v>14</v>
      </c>
      <c r="H12" s="60">
        <f>VLOOKUP($A12,'Return Data'!$B$7:$R$2292,11,0)</f>
        <v>5.9945000000000004</v>
      </c>
      <c r="I12" s="61">
        <f t="shared" si="2"/>
        <v>14</v>
      </c>
      <c r="J12" s="60">
        <f>VLOOKUP($A12,'Return Data'!$B$7:$R$2292,12,0)</f>
        <v>3.0404</v>
      </c>
      <c r="K12" s="61">
        <f t="shared" si="3"/>
        <v>7</v>
      </c>
      <c r="L12" s="60">
        <f>VLOOKUP($A12,'Return Data'!$B$7:$R$2292,13,0)</f>
        <v>2.4197000000000002</v>
      </c>
      <c r="M12" s="61">
        <f t="shared" si="4"/>
        <v>3</v>
      </c>
      <c r="N12" s="60">
        <f>VLOOKUP($A12,'Return Data'!$B$7:$R$2292,17,0)</f>
        <v>3.0222000000000002</v>
      </c>
      <c r="O12" s="61">
        <f t="shared" si="5"/>
        <v>4</v>
      </c>
      <c r="P12" s="60">
        <f>VLOOKUP($A12,'Return Data'!$B$7:$R$2292,14,0)</f>
        <v>6.2508999999999997</v>
      </c>
      <c r="Q12" s="61">
        <f t="shared" si="6"/>
        <v>4</v>
      </c>
      <c r="R12" s="60">
        <f>VLOOKUP($A12,'Return Data'!$B$7:$R$2292,16,0)</f>
        <v>9.2783999999999995</v>
      </c>
      <c r="S12" s="62">
        <f t="shared" si="7"/>
        <v>2</v>
      </c>
    </row>
    <row r="13" spans="1:19" x14ac:dyDescent="0.3">
      <c r="A13" s="77" t="s">
        <v>1266</v>
      </c>
      <c r="B13" s="59">
        <f>VLOOKUP($A13,'Return Data'!$B$7:$R$2292,3,0)</f>
        <v>44881</v>
      </c>
      <c r="C13" s="60">
        <f>VLOOKUP($A13,'Return Data'!$B$7:$R$2292,4,0)</f>
        <v>20.245200000000001</v>
      </c>
      <c r="D13" s="60">
        <f>VLOOKUP($A13,'Return Data'!$B$7:$R$2292,9,0)</f>
        <v>16.343900000000001</v>
      </c>
      <c r="E13" s="61">
        <f t="shared" si="0"/>
        <v>9</v>
      </c>
      <c r="F13" s="60">
        <f>VLOOKUP($A13,'Return Data'!$B$7:$R$2292,10,0)</f>
        <v>6.0286</v>
      </c>
      <c r="G13" s="61">
        <f t="shared" si="1"/>
        <v>13</v>
      </c>
      <c r="H13" s="60">
        <f>VLOOKUP($A13,'Return Data'!$B$7:$R$2292,11,0)</f>
        <v>5.8221999999999996</v>
      </c>
      <c r="I13" s="61">
        <f t="shared" si="2"/>
        <v>15</v>
      </c>
      <c r="J13" s="60">
        <f>VLOOKUP($A13,'Return Data'!$B$7:$R$2292,12,0)</f>
        <v>2.6777000000000002</v>
      </c>
      <c r="K13" s="61">
        <f t="shared" si="3"/>
        <v>9</v>
      </c>
      <c r="L13" s="60">
        <f>VLOOKUP($A13,'Return Data'!$B$7:$R$2292,13,0)</f>
        <v>2.3254999999999999</v>
      </c>
      <c r="M13" s="61">
        <f t="shared" si="4"/>
        <v>5</v>
      </c>
      <c r="N13" s="60">
        <f>VLOOKUP($A13,'Return Data'!$B$7:$R$2292,17,0)</f>
        <v>3.7789999999999999</v>
      </c>
      <c r="O13" s="61">
        <f t="shared" si="5"/>
        <v>2</v>
      </c>
      <c r="P13" s="60">
        <f>VLOOKUP($A13,'Return Data'!$B$7:$R$2292,14,0)</f>
        <v>6.6658999999999997</v>
      </c>
      <c r="Q13" s="61">
        <f t="shared" si="6"/>
        <v>2</v>
      </c>
      <c r="R13" s="60">
        <f>VLOOKUP($A13,'Return Data'!$B$7:$R$2292,16,0)</f>
        <v>8.3831000000000007</v>
      </c>
      <c r="S13" s="62">
        <f t="shared" si="7"/>
        <v>6</v>
      </c>
    </row>
    <row r="14" spans="1:19" x14ac:dyDescent="0.3">
      <c r="A14" s="77" t="s">
        <v>1267</v>
      </c>
      <c r="B14" s="59">
        <f>VLOOKUP($A14,'Return Data'!$B$7:$R$2292,3,0)</f>
        <v>44881</v>
      </c>
      <c r="C14" s="60">
        <f>VLOOKUP($A14,'Return Data'!$B$7:$R$2292,4,0)</f>
        <v>49.633899999999997</v>
      </c>
      <c r="D14" s="60">
        <f>VLOOKUP($A14,'Return Data'!$B$7:$R$2292,9,0)</f>
        <v>15.9391</v>
      </c>
      <c r="E14" s="61">
        <f t="shared" si="0"/>
        <v>10</v>
      </c>
      <c r="F14" s="60">
        <f>VLOOKUP($A14,'Return Data'!$B$7:$R$2292,10,0)</f>
        <v>3.2875999999999999</v>
      </c>
      <c r="G14" s="61">
        <f t="shared" si="1"/>
        <v>24</v>
      </c>
      <c r="H14" s="60">
        <f>VLOOKUP($A14,'Return Data'!$B$7:$R$2292,11,0)</f>
        <v>5.2592999999999996</v>
      </c>
      <c r="I14" s="61">
        <f t="shared" si="2"/>
        <v>23</v>
      </c>
      <c r="J14" s="60">
        <f>VLOOKUP($A14,'Return Data'!$B$7:$R$2292,12,0)</f>
        <v>2.2383999999999999</v>
      </c>
      <c r="K14" s="61">
        <f t="shared" si="3"/>
        <v>12</v>
      </c>
      <c r="L14" s="60">
        <f>VLOOKUP($A14,'Return Data'!$B$7:$R$2292,13,0)</f>
        <v>2.3759000000000001</v>
      </c>
      <c r="M14" s="61">
        <f t="shared" si="4"/>
        <v>4</v>
      </c>
      <c r="N14" s="60">
        <f>VLOOKUP($A14,'Return Data'!$B$7:$R$2292,17,0)</f>
        <v>2.5019999999999998</v>
      </c>
      <c r="O14" s="61">
        <f t="shared" si="5"/>
        <v>8</v>
      </c>
      <c r="P14" s="60">
        <f>VLOOKUP($A14,'Return Data'!$B$7:$R$2292,14,0)</f>
        <v>4.3121</v>
      </c>
      <c r="Q14" s="61">
        <f t="shared" si="6"/>
        <v>21</v>
      </c>
      <c r="R14" s="60">
        <f>VLOOKUP($A14,'Return Data'!$B$7:$R$2292,16,0)</f>
        <v>7.9447999999999999</v>
      </c>
      <c r="S14" s="62">
        <f t="shared" si="7"/>
        <v>12</v>
      </c>
    </row>
    <row r="15" spans="1:19" x14ac:dyDescent="0.3">
      <c r="A15" s="77" t="s">
        <v>1269</v>
      </c>
      <c r="B15" s="59">
        <f>VLOOKUP($A15,'Return Data'!$B$7:$R$2292,3,0)</f>
        <v>44881</v>
      </c>
      <c r="C15" s="60">
        <f>VLOOKUP($A15,'Return Data'!$B$7:$R$2292,4,0)</f>
        <v>45.384399999999999</v>
      </c>
      <c r="D15" s="60">
        <f>VLOOKUP($A15,'Return Data'!$B$7:$R$2292,9,0)</f>
        <v>15.594900000000001</v>
      </c>
      <c r="E15" s="61">
        <f t="shared" si="0"/>
        <v>11</v>
      </c>
      <c r="F15" s="60">
        <f>VLOOKUP($A15,'Return Data'!$B$7:$R$2292,10,0)</f>
        <v>4.7629000000000001</v>
      </c>
      <c r="G15" s="61">
        <f t="shared" si="1"/>
        <v>18</v>
      </c>
      <c r="H15" s="60">
        <f>VLOOKUP($A15,'Return Data'!$B$7:$R$2292,11,0)</f>
        <v>5.6875</v>
      </c>
      <c r="I15" s="61">
        <f t="shared" si="2"/>
        <v>16</v>
      </c>
      <c r="J15" s="60">
        <f>VLOOKUP($A15,'Return Data'!$B$7:$R$2292,12,0)</f>
        <v>1.3531</v>
      </c>
      <c r="K15" s="61">
        <f t="shared" si="3"/>
        <v>20</v>
      </c>
      <c r="L15" s="60">
        <f>VLOOKUP($A15,'Return Data'!$B$7:$R$2292,13,0)</f>
        <v>1.1665000000000001</v>
      </c>
      <c r="M15" s="61">
        <f t="shared" si="4"/>
        <v>18</v>
      </c>
      <c r="N15" s="60">
        <f>VLOOKUP($A15,'Return Data'!$B$7:$R$2292,17,0)</f>
        <v>2.1337999999999999</v>
      </c>
      <c r="O15" s="61">
        <f t="shared" si="5"/>
        <v>13</v>
      </c>
      <c r="P15" s="60">
        <f>VLOOKUP($A15,'Return Data'!$B$7:$R$2292,14,0)</f>
        <v>4.7195</v>
      </c>
      <c r="Q15" s="61">
        <f t="shared" si="6"/>
        <v>15</v>
      </c>
      <c r="R15" s="60">
        <f>VLOOKUP($A15,'Return Data'!$B$7:$R$2292,16,0)</f>
        <v>7.3502000000000001</v>
      </c>
      <c r="S15" s="62">
        <f t="shared" si="7"/>
        <v>16</v>
      </c>
    </row>
    <row r="16" spans="1:19" x14ac:dyDescent="0.3">
      <c r="A16" s="77" t="s">
        <v>1271</v>
      </c>
      <c r="B16" s="59">
        <f>VLOOKUP($A16,'Return Data'!$B$7:$R$2292,3,0)</f>
        <v>44881</v>
      </c>
      <c r="C16" s="60">
        <f>VLOOKUP($A16,'Return Data'!$B$7:$R$2292,4,0)</f>
        <v>83.408000000000001</v>
      </c>
      <c r="D16" s="60">
        <f>VLOOKUP($A16,'Return Data'!$B$7:$R$2292,9,0)</f>
        <v>10.3438</v>
      </c>
      <c r="E16" s="61">
        <f t="shared" si="0"/>
        <v>22</v>
      </c>
      <c r="F16" s="60">
        <f>VLOOKUP($A16,'Return Data'!$B$7:$R$2292,10,0)</f>
        <v>9.7988</v>
      </c>
      <c r="G16" s="61">
        <f t="shared" si="1"/>
        <v>2</v>
      </c>
      <c r="H16" s="60">
        <f>VLOOKUP($A16,'Return Data'!$B$7:$R$2292,11,0)</f>
        <v>7.3985000000000003</v>
      </c>
      <c r="I16" s="61">
        <f t="shared" si="2"/>
        <v>6</v>
      </c>
      <c r="J16" s="60">
        <f>VLOOKUP($A16,'Return Data'!$B$7:$R$2292,12,0)</f>
        <v>4.6429999999999998</v>
      </c>
      <c r="K16" s="61">
        <f t="shared" si="3"/>
        <v>2</v>
      </c>
      <c r="L16" s="60">
        <f>VLOOKUP($A16,'Return Data'!$B$7:$R$2292,13,0)</f>
        <v>2.6240000000000001</v>
      </c>
      <c r="M16" s="61">
        <f t="shared" si="4"/>
        <v>2</v>
      </c>
      <c r="N16" s="60">
        <f>VLOOKUP($A16,'Return Data'!$B$7:$R$2292,17,0)</f>
        <v>3.8691</v>
      </c>
      <c r="O16" s="61">
        <f t="shared" si="5"/>
        <v>1</v>
      </c>
      <c r="P16" s="60">
        <f>VLOOKUP($A16,'Return Data'!$B$7:$R$2292,14,0)</f>
        <v>6.9638999999999998</v>
      </c>
      <c r="Q16" s="61">
        <f t="shared" si="6"/>
        <v>1</v>
      </c>
      <c r="R16" s="60">
        <f>VLOOKUP($A16,'Return Data'!$B$7:$R$2292,16,0)</f>
        <v>9.548</v>
      </c>
      <c r="S16" s="62">
        <f t="shared" si="7"/>
        <v>1</v>
      </c>
    </row>
    <row r="17" spans="1:19" x14ac:dyDescent="0.3">
      <c r="A17" s="77" t="s">
        <v>1273</v>
      </c>
      <c r="B17" s="59">
        <f>VLOOKUP($A17,'Return Data'!$B$7:$R$2292,3,0)</f>
        <v>44881</v>
      </c>
      <c r="C17" s="60">
        <f>VLOOKUP($A17,'Return Data'!$B$7:$R$2292,4,0)</f>
        <v>17.874400000000001</v>
      </c>
      <c r="D17" s="60">
        <f>VLOOKUP($A17,'Return Data'!$B$7:$R$2292,9,0)</f>
        <v>16.9191</v>
      </c>
      <c r="E17" s="61">
        <f t="shared" si="0"/>
        <v>8</v>
      </c>
      <c r="F17" s="60">
        <f>VLOOKUP($A17,'Return Data'!$B$7:$R$2292,10,0)</f>
        <v>7.4364999999999997</v>
      </c>
      <c r="G17" s="61">
        <f t="shared" si="1"/>
        <v>5</v>
      </c>
      <c r="H17" s="60">
        <f>VLOOKUP($A17,'Return Data'!$B$7:$R$2292,11,0)</f>
        <v>7.7605000000000004</v>
      </c>
      <c r="I17" s="61">
        <f t="shared" si="2"/>
        <v>1</v>
      </c>
      <c r="J17" s="60">
        <f>VLOOKUP($A17,'Return Data'!$B$7:$R$2292,12,0)</f>
        <v>3.9624999999999999</v>
      </c>
      <c r="K17" s="61">
        <f t="shared" si="3"/>
        <v>3</v>
      </c>
      <c r="L17" s="60">
        <f>VLOOKUP($A17,'Return Data'!$B$7:$R$2292,13,0)</f>
        <v>2.2235</v>
      </c>
      <c r="M17" s="61">
        <f t="shared" si="4"/>
        <v>6</v>
      </c>
      <c r="N17" s="60">
        <f>VLOOKUP($A17,'Return Data'!$B$7:$R$2292,17,0)</f>
        <v>2.3119999999999998</v>
      </c>
      <c r="O17" s="61">
        <f t="shared" si="5"/>
        <v>11</v>
      </c>
      <c r="P17" s="60">
        <f>VLOOKUP($A17,'Return Data'!$B$7:$R$2292,14,0)</f>
        <v>4.1638000000000002</v>
      </c>
      <c r="Q17" s="61">
        <f t="shared" si="6"/>
        <v>24</v>
      </c>
      <c r="R17" s="60">
        <f>VLOOKUP($A17,'Return Data'!$B$7:$R$2292,16,0)</f>
        <v>6.0359999999999996</v>
      </c>
      <c r="S17" s="62">
        <f t="shared" si="7"/>
        <v>25</v>
      </c>
    </row>
    <row r="18" spans="1:19" x14ac:dyDescent="0.3">
      <c r="A18" s="77" t="s">
        <v>1276</v>
      </c>
      <c r="B18" s="59">
        <f>VLOOKUP($A18,'Return Data'!$B$7:$R$2292,3,0)</f>
        <v>44881</v>
      </c>
      <c r="C18" s="60">
        <f>VLOOKUP($A18,'Return Data'!$B$7:$R$2292,4,0)</f>
        <v>28.766100000000002</v>
      </c>
      <c r="D18" s="60">
        <f>VLOOKUP($A18,'Return Data'!$B$7:$R$2292,9,0)</f>
        <v>15.4704</v>
      </c>
      <c r="E18" s="61">
        <f t="shared" si="0"/>
        <v>12</v>
      </c>
      <c r="F18" s="60">
        <f>VLOOKUP($A18,'Return Data'!$B$7:$R$2292,10,0)</f>
        <v>2.9114</v>
      </c>
      <c r="G18" s="61">
        <f t="shared" si="1"/>
        <v>26</v>
      </c>
      <c r="H18" s="60">
        <f>VLOOKUP($A18,'Return Data'!$B$7:$R$2292,11,0)</f>
        <v>5.2324000000000002</v>
      </c>
      <c r="I18" s="61">
        <f t="shared" si="2"/>
        <v>24</v>
      </c>
      <c r="J18" s="60">
        <f>VLOOKUP($A18,'Return Data'!$B$7:$R$2292,12,0)</f>
        <v>0.27429999999999999</v>
      </c>
      <c r="K18" s="61">
        <f t="shared" si="3"/>
        <v>27</v>
      </c>
      <c r="L18" s="60">
        <f>VLOOKUP($A18,'Return Data'!$B$7:$R$2292,13,0)</f>
        <v>1.0124</v>
      </c>
      <c r="M18" s="61">
        <f t="shared" si="4"/>
        <v>19</v>
      </c>
      <c r="N18" s="60">
        <f>VLOOKUP($A18,'Return Data'!$B$7:$R$2292,17,0)</f>
        <v>1.9311</v>
      </c>
      <c r="O18" s="61">
        <f t="shared" si="5"/>
        <v>17</v>
      </c>
      <c r="P18" s="60">
        <f>VLOOKUP($A18,'Return Data'!$B$7:$R$2292,14,0)</f>
        <v>5.8048000000000002</v>
      </c>
      <c r="Q18" s="61">
        <f t="shared" si="6"/>
        <v>8</v>
      </c>
      <c r="R18" s="60">
        <f>VLOOKUP($A18,'Return Data'!$B$7:$R$2292,16,0)</f>
        <v>7.8680000000000003</v>
      </c>
      <c r="S18" s="62">
        <f t="shared" si="7"/>
        <v>14</v>
      </c>
    </row>
    <row r="19" spans="1:19" x14ac:dyDescent="0.3">
      <c r="A19" s="77" t="s">
        <v>1277</v>
      </c>
      <c r="B19" s="59">
        <f>VLOOKUP($A19,'Return Data'!$B$7:$R$2292,3,0)</f>
        <v>44881</v>
      </c>
      <c r="C19" s="60">
        <f>VLOOKUP($A19,'Return Data'!$B$7:$R$2292,4,0)</f>
        <v>2322.2815000000001</v>
      </c>
      <c r="D19" s="60">
        <f>VLOOKUP($A19,'Return Data'!$B$7:$R$2292,9,0)</f>
        <v>12.0595</v>
      </c>
      <c r="E19" s="61">
        <f t="shared" si="0"/>
        <v>19</v>
      </c>
      <c r="F19" s="60">
        <f>VLOOKUP($A19,'Return Data'!$B$7:$R$2292,10,0)</f>
        <v>4.2404999999999999</v>
      </c>
      <c r="G19" s="61">
        <f t="shared" si="1"/>
        <v>20</v>
      </c>
      <c r="H19" s="60">
        <f>VLOOKUP($A19,'Return Data'!$B$7:$R$2292,11,0)</f>
        <v>4.2291999999999996</v>
      </c>
      <c r="I19" s="61">
        <f t="shared" si="2"/>
        <v>26</v>
      </c>
      <c r="J19" s="60">
        <f>VLOOKUP($A19,'Return Data'!$B$7:$R$2292,12,0)</f>
        <v>3.4329999999999998</v>
      </c>
      <c r="K19" s="61">
        <f t="shared" si="3"/>
        <v>4</v>
      </c>
      <c r="L19" s="60">
        <f>VLOOKUP($A19,'Return Data'!$B$7:$R$2292,13,0)</f>
        <v>1.9155</v>
      </c>
      <c r="M19" s="61">
        <f t="shared" si="4"/>
        <v>10</v>
      </c>
      <c r="N19" s="60">
        <f>VLOOKUP($A19,'Return Data'!$B$7:$R$2292,17,0)</f>
        <v>1.4925999999999999</v>
      </c>
      <c r="O19" s="61">
        <f t="shared" si="5"/>
        <v>21</v>
      </c>
      <c r="P19" s="60">
        <f>VLOOKUP($A19,'Return Data'!$B$7:$R$2292,14,0)</f>
        <v>3.6242000000000001</v>
      </c>
      <c r="Q19" s="61">
        <f t="shared" si="6"/>
        <v>26</v>
      </c>
      <c r="R19" s="60">
        <f>VLOOKUP($A19,'Return Data'!$B$7:$R$2292,16,0)</f>
        <v>5.867</v>
      </c>
      <c r="S19" s="62">
        <f t="shared" si="7"/>
        <v>26</v>
      </c>
    </row>
    <row r="20" spans="1:19" x14ac:dyDescent="0.3">
      <c r="A20" s="77" t="s">
        <v>1280</v>
      </c>
      <c r="B20" s="59">
        <f>VLOOKUP($A20,'Return Data'!$B$7:$R$2292,3,0)</f>
        <v>44881</v>
      </c>
      <c r="C20" s="60">
        <f>VLOOKUP($A20,'Return Data'!$B$7:$R$2292,4,0)</f>
        <v>79.899799999999999</v>
      </c>
      <c r="D20" s="60">
        <f>VLOOKUP($A20,'Return Data'!$B$7:$R$2292,9,0)</f>
        <v>12.9095</v>
      </c>
      <c r="E20" s="61">
        <f t="shared" si="0"/>
        <v>18</v>
      </c>
      <c r="F20" s="60">
        <f>VLOOKUP($A20,'Return Data'!$B$7:$R$2292,10,0)</f>
        <v>8.2018000000000004</v>
      </c>
      <c r="G20" s="61">
        <f t="shared" si="1"/>
        <v>3</v>
      </c>
      <c r="H20" s="60">
        <f>VLOOKUP($A20,'Return Data'!$B$7:$R$2292,11,0)</f>
        <v>6.3066000000000004</v>
      </c>
      <c r="I20" s="61">
        <f t="shared" si="2"/>
        <v>13</v>
      </c>
      <c r="J20" s="60">
        <f>VLOOKUP($A20,'Return Data'!$B$7:$R$2292,12,0)</f>
        <v>2.6076000000000001</v>
      </c>
      <c r="K20" s="61">
        <f t="shared" si="3"/>
        <v>10</v>
      </c>
      <c r="L20" s="60">
        <f>VLOOKUP($A20,'Return Data'!$B$7:$R$2292,13,0)</f>
        <v>1.7693000000000001</v>
      </c>
      <c r="M20" s="61">
        <f t="shared" si="4"/>
        <v>12</v>
      </c>
      <c r="N20" s="60">
        <f>VLOOKUP($A20,'Return Data'!$B$7:$R$2292,17,0)</f>
        <v>2.9668000000000001</v>
      </c>
      <c r="O20" s="61">
        <f t="shared" si="5"/>
        <v>5</v>
      </c>
      <c r="P20" s="60">
        <f>VLOOKUP($A20,'Return Data'!$B$7:$R$2292,14,0)</f>
        <v>5.9329000000000001</v>
      </c>
      <c r="Q20" s="61">
        <f t="shared" si="6"/>
        <v>5</v>
      </c>
      <c r="R20" s="60">
        <f>VLOOKUP($A20,'Return Data'!$B$7:$R$2292,16,0)</f>
        <v>9.0851000000000006</v>
      </c>
      <c r="S20" s="62">
        <f t="shared" si="7"/>
        <v>3</v>
      </c>
    </row>
    <row r="21" spans="1:19" x14ac:dyDescent="0.3">
      <c r="A21" s="77" t="s">
        <v>1282</v>
      </c>
      <c r="B21" s="59">
        <f>VLOOKUP($A21,'Return Data'!$B$7:$R$2292,3,0)</f>
        <v>44881</v>
      </c>
      <c r="C21" s="60">
        <f>VLOOKUP($A21,'Return Data'!$B$7:$R$2292,4,0)</f>
        <v>55.622</v>
      </c>
      <c r="D21" s="60">
        <f>VLOOKUP($A21,'Return Data'!$B$7:$R$2292,9,0)</f>
        <v>8.6778999999999993</v>
      </c>
      <c r="E21" s="61">
        <f t="shared" si="0"/>
        <v>25</v>
      </c>
      <c r="F21" s="60">
        <f>VLOOKUP($A21,'Return Data'!$B$7:$R$2292,10,0)</f>
        <v>3.5594999999999999</v>
      </c>
      <c r="G21" s="61">
        <f t="shared" si="1"/>
        <v>22</v>
      </c>
      <c r="H21" s="60">
        <f>VLOOKUP($A21,'Return Data'!$B$7:$R$2292,11,0)</f>
        <v>5.3495999999999997</v>
      </c>
      <c r="I21" s="61">
        <f t="shared" si="2"/>
        <v>20</v>
      </c>
      <c r="J21" s="60">
        <f>VLOOKUP($A21,'Return Data'!$B$7:$R$2292,12,0)</f>
        <v>2.8614999999999999</v>
      </c>
      <c r="K21" s="61">
        <f t="shared" si="3"/>
        <v>8</v>
      </c>
      <c r="L21" s="60">
        <f>VLOOKUP($A21,'Return Data'!$B$7:$R$2292,13,0)</f>
        <v>1.2943</v>
      </c>
      <c r="M21" s="61">
        <f t="shared" si="4"/>
        <v>17</v>
      </c>
      <c r="N21" s="60">
        <f>VLOOKUP($A21,'Return Data'!$B$7:$R$2292,17,0)</f>
        <v>1.4875</v>
      </c>
      <c r="O21" s="61">
        <f t="shared" si="5"/>
        <v>22</v>
      </c>
      <c r="P21" s="60">
        <f>VLOOKUP($A21,'Return Data'!$B$7:$R$2292,14,0)</f>
        <v>4.6387999999999998</v>
      </c>
      <c r="Q21" s="61">
        <f t="shared" si="6"/>
        <v>17</v>
      </c>
      <c r="R21" s="60">
        <f>VLOOKUP($A21,'Return Data'!$B$7:$R$2292,16,0)</f>
        <v>7.8708</v>
      </c>
      <c r="S21" s="62">
        <f t="shared" si="7"/>
        <v>13</v>
      </c>
    </row>
    <row r="22" spans="1:19" x14ac:dyDescent="0.3">
      <c r="A22" s="77" t="s">
        <v>1284</v>
      </c>
      <c r="B22" s="59">
        <f>VLOOKUP($A22,'Return Data'!$B$7:$R$2292,3,0)</f>
        <v>44881</v>
      </c>
      <c r="C22" s="60">
        <f>VLOOKUP($A22,'Return Data'!$B$7:$R$2292,4,0)</f>
        <v>49.6676</v>
      </c>
      <c r="D22" s="60">
        <f>VLOOKUP($A22,'Return Data'!$B$7:$R$2292,9,0)</f>
        <v>8.3262999999999998</v>
      </c>
      <c r="E22" s="61">
        <f t="shared" si="0"/>
        <v>26</v>
      </c>
      <c r="F22" s="60">
        <f>VLOOKUP($A22,'Return Data'!$B$7:$R$2292,10,0)</f>
        <v>2.1408999999999998</v>
      </c>
      <c r="G22" s="61">
        <f t="shared" si="1"/>
        <v>27</v>
      </c>
      <c r="H22" s="60">
        <f>VLOOKUP($A22,'Return Data'!$B$7:$R$2292,11,0)</f>
        <v>3.0800999999999998</v>
      </c>
      <c r="I22" s="61">
        <f t="shared" si="2"/>
        <v>27</v>
      </c>
      <c r="J22" s="60">
        <f>VLOOKUP($A22,'Return Data'!$B$7:$R$2292,12,0)</f>
        <v>1.3783000000000001</v>
      </c>
      <c r="K22" s="61">
        <f t="shared" si="3"/>
        <v>19</v>
      </c>
      <c r="L22" s="60">
        <f>VLOOKUP($A22,'Return Data'!$B$7:$R$2292,13,0)</f>
        <v>1.409</v>
      </c>
      <c r="M22" s="61">
        <f t="shared" si="4"/>
        <v>15</v>
      </c>
      <c r="N22" s="60">
        <f>VLOOKUP($A22,'Return Data'!$B$7:$R$2292,17,0)</f>
        <v>1.8218000000000001</v>
      </c>
      <c r="O22" s="61">
        <f t="shared" si="5"/>
        <v>19</v>
      </c>
      <c r="P22" s="60">
        <f>VLOOKUP($A22,'Return Data'!$B$7:$R$2292,14,0)</f>
        <v>4.7259000000000002</v>
      </c>
      <c r="Q22" s="61">
        <f t="shared" si="6"/>
        <v>14</v>
      </c>
      <c r="R22" s="60">
        <f>VLOOKUP($A22,'Return Data'!$B$7:$R$2292,16,0)</f>
        <v>7.2233000000000001</v>
      </c>
      <c r="S22" s="62">
        <f t="shared" si="7"/>
        <v>17</v>
      </c>
    </row>
    <row r="23" spans="1:19" x14ac:dyDescent="0.3">
      <c r="A23" s="77" t="s">
        <v>1285</v>
      </c>
      <c r="B23" s="59">
        <f>VLOOKUP($A23,'Return Data'!$B$7:$R$2292,3,0)</f>
        <v>44881</v>
      </c>
      <c r="C23" s="60">
        <f>VLOOKUP($A23,'Return Data'!$B$7:$R$2292,4,0)</f>
        <v>31.432400000000001</v>
      </c>
      <c r="D23" s="60">
        <f>VLOOKUP($A23,'Return Data'!$B$7:$R$2292,9,0)</f>
        <v>14.860099999999999</v>
      </c>
      <c r="E23" s="61">
        <f t="shared" si="0"/>
        <v>13</v>
      </c>
      <c r="F23" s="60">
        <f>VLOOKUP($A23,'Return Data'!$B$7:$R$2292,10,0)</f>
        <v>7.5246000000000004</v>
      </c>
      <c r="G23" s="61">
        <f t="shared" si="1"/>
        <v>4</v>
      </c>
      <c r="H23" s="60">
        <f>VLOOKUP($A23,'Return Data'!$B$7:$R$2292,11,0)</f>
        <v>6.3562000000000003</v>
      </c>
      <c r="I23" s="61">
        <f t="shared" si="2"/>
        <v>12</v>
      </c>
      <c r="J23" s="60">
        <f>VLOOKUP($A23,'Return Data'!$B$7:$R$2292,12,0)</f>
        <v>1.9791000000000001</v>
      </c>
      <c r="K23" s="61">
        <f t="shared" si="3"/>
        <v>15</v>
      </c>
      <c r="L23" s="60">
        <f>VLOOKUP($A23,'Return Data'!$B$7:$R$2292,13,0)</f>
        <v>1.4632000000000001</v>
      </c>
      <c r="M23" s="61">
        <f t="shared" si="4"/>
        <v>14</v>
      </c>
      <c r="N23" s="60">
        <f>VLOOKUP($A23,'Return Data'!$B$7:$R$2292,17,0)</f>
        <v>2.1025999999999998</v>
      </c>
      <c r="O23" s="61">
        <f t="shared" si="5"/>
        <v>14</v>
      </c>
      <c r="P23" s="60">
        <f>VLOOKUP($A23,'Return Data'!$B$7:$R$2292,14,0)</f>
        <v>5.0579999999999998</v>
      </c>
      <c r="Q23" s="61">
        <f t="shared" si="6"/>
        <v>12</v>
      </c>
      <c r="R23" s="60">
        <f>VLOOKUP($A23,'Return Data'!$B$7:$R$2292,16,0)</f>
        <v>8.3724000000000007</v>
      </c>
      <c r="S23" s="62">
        <f t="shared" si="7"/>
        <v>7</v>
      </c>
    </row>
    <row r="24" spans="1:19" x14ac:dyDescent="0.3">
      <c r="A24" s="77" t="s">
        <v>1287</v>
      </c>
      <c r="B24" s="59">
        <f>VLOOKUP($A24,'Return Data'!$B$7:$R$2292,3,0)</f>
        <v>44881</v>
      </c>
      <c r="C24" s="60">
        <f>VLOOKUP($A24,'Return Data'!$B$7:$R$2292,4,0)</f>
        <v>24.9758</v>
      </c>
      <c r="D24" s="60">
        <f>VLOOKUP($A24,'Return Data'!$B$7:$R$2292,9,0)</f>
        <v>11.255599999999999</v>
      </c>
      <c r="E24" s="61">
        <f t="shared" si="0"/>
        <v>20</v>
      </c>
      <c r="F24" s="60">
        <f>VLOOKUP($A24,'Return Data'!$B$7:$R$2292,10,0)</f>
        <v>3.2936000000000001</v>
      </c>
      <c r="G24" s="61">
        <f t="shared" si="1"/>
        <v>23</v>
      </c>
      <c r="H24" s="60">
        <f>VLOOKUP($A24,'Return Data'!$B$7:$R$2292,11,0)</f>
        <v>4.2408000000000001</v>
      </c>
      <c r="I24" s="61">
        <f t="shared" si="2"/>
        <v>25</v>
      </c>
      <c r="J24" s="60">
        <f>VLOOKUP($A24,'Return Data'!$B$7:$R$2292,12,0)</f>
        <v>2.1522999999999999</v>
      </c>
      <c r="K24" s="61">
        <f t="shared" si="3"/>
        <v>13</v>
      </c>
      <c r="L24" s="60">
        <f>VLOOKUP($A24,'Return Data'!$B$7:$R$2292,13,0)</f>
        <v>1.4913000000000001</v>
      </c>
      <c r="M24" s="61">
        <f t="shared" si="4"/>
        <v>13</v>
      </c>
      <c r="N24" s="60">
        <f>VLOOKUP($A24,'Return Data'!$B$7:$R$2292,17,0)</f>
        <v>2.3677999999999999</v>
      </c>
      <c r="O24" s="61">
        <f t="shared" si="5"/>
        <v>10</v>
      </c>
      <c r="P24" s="60">
        <f>VLOOKUP($A24,'Return Data'!$B$7:$R$2292,14,0)</f>
        <v>4.7038000000000002</v>
      </c>
      <c r="Q24" s="61">
        <f t="shared" si="6"/>
        <v>16</v>
      </c>
      <c r="R24" s="60">
        <f>VLOOKUP($A24,'Return Data'!$B$7:$R$2292,16,0)</f>
        <v>6.7252000000000001</v>
      </c>
      <c r="S24" s="62">
        <f t="shared" si="7"/>
        <v>21</v>
      </c>
    </row>
    <row r="25" spans="1:19" x14ac:dyDescent="0.3">
      <c r="A25" s="77" t="s">
        <v>1290</v>
      </c>
      <c r="B25" s="59">
        <f>VLOOKUP($A25,'Return Data'!$B$7:$R$2292,3,0)</f>
        <v>44881</v>
      </c>
      <c r="C25" s="60">
        <f>VLOOKUP($A25,'Return Data'!$B$7:$R$2292,4,0)</f>
        <v>53.819899999999997</v>
      </c>
      <c r="D25" s="60">
        <f>VLOOKUP($A25,'Return Data'!$B$7:$R$2292,9,0)</f>
        <v>13.3573</v>
      </c>
      <c r="E25" s="61">
        <f t="shared" si="0"/>
        <v>16</v>
      </c>
      <c r="F25" s="60">
        <f>VLOOKUP($A25,'Return Data'!$B$7:$R$2292,10,0)</f>
        <v>9.9214000000000002</v>
      </c>
      <c r="G25" s="61">
        <f t="shared" si="1"/>
        <v>1</v>
      </c>
      <c r="H25" s="60">
        <f>VLOOKUP($A25,'Return Data'!$B$7:$R$2292,11,0)</f>
        <v>7.6604999999999999</v>
      </c>
      <c r="I25" s="61">
        <f t="shared" si="2"/>
        <v>3</v>
      </c>
      <c r="J25" s="60">
        <f>VLOOKUP($A25,'Return Data'!$B$7:$R$2292,12,0)</f>
        <v>4.7244999999999999</v>
      </c>
      <c r="K25" s="61">
        <f t="shared" si="3"/>
        <v>1</v>
      </c>
      <c r="L25" s="60">
        <f>VLOOKUP($A25,'Return Data'!$B$7:$R$2292,13,0)</f>
        <v>3.8994</v>
      </c>
      <c r="M25" s="61">
        <f t="shared" si="4"/>
        <v>1</v>
      </c>
      <c r="N25" s="60">
        <f>VLOOKUP($A25,'Return Data'!$B$7:$R$2292,17,0)</f>
        <v>3.6158000000000001</v>
      </c>
      <c r="O25" s="61">
        <f t="shared" si="5"/>
        <v>3</v>
      </c>
      <c r="P25" s="60">
        <f>VLOOKUP($A25,'Return Data'!$B$7:$R$2292,14,0)</f>
        <v>6.4055999999999997</v>
      </c>
      <c r="Q25" s="61">
        <f t="shared" si="6"/>
        <v>3</v>
      </c>
      <c r="R25" s="60">
        <f>VLOOKUP($A25,'Return Data'!$B$7:$R$2292,16,0)</f>
        <v>7.9836</v>
      </c>
      <c r="S25" s="62">
        <f t="shared" si="7"/>
        <v>11</v>
      </c>
    </row>
    <row r="26" spans="1:19" x14ac:dyDescent="0.3">
      <c r="A26" s="77" t="s">
        <v>1292</v>
      </c>
      <c r="B26" s="59">
        <f>VLOOKUP($A26,'Return Data'!$B$7:$R$2292,3,0)</f>
        <v>44881</v>
      </c>
      <c r="C26" s="60">
        <f>VLOOKUP($A26,'Return Data'!$B$7:$R$2292,4,0)</f>
        <v>64.297799999999995</v>
      </c>
      <c r="D26" s="60">
        <f>VLOOKUP($A26,'Return Data'!$B$7:$R$2292,9,0)</f>
        <v>4.6885000000000003</v>
      </c>
      <c r="E26" s="61">
        <f t="shared" si="0"/>
        <v>27</v>
      </c>
      <c r="F26" s="60">
        <f>VLOOKUP($A26,'Return Data'!$B$7:$R$2292,10,0)</f>
        <v>4.4897</v>
      </c>
      <c r="G26" s="61">
        <f t="shared" si="1"/>
        <v>19</v>
      </c>
      <c r="H26" s="60">
        <f>VLOOKUP($A26,'Return Data'!$B$7:$R$2292,11,0)</f>
        <v>6.8311999999999999</v>
      </c>
      <c r="I26" s="61">
        <f t="shared" si="2"/>
        <v>10</v>
      </c>
      <c r="J26" s="60">
        <f>VLOOKUP($A26,'Return Data'!$B$7:$R$2292,12,0)</f>
        <v>3.3658000000000001</v>
      </c>
      <c r="K26" s="61">
        <f t="shared" si="3"/>
        <v>6</v>
      </c>
      <c r="L26" s="60">
        <f>VLOOKUP($A26,'Return Data'!$B$7:$R$2292,13,0)</f>
        <v>2.1095999999999999</v>
      </c>
      <c r="M26" s="61">
        <f t="shared" si="4"/>
        <v>7</v>
      </c>
      <c r="N26" s="60">
        <f>VLOOKUP($A26,'Return Data'!$B$7:$R$2292,17,0)</f>
        <v>1.8348</v>
      </c>
      <c r="O26" s="61">
        <f t="shared" si="5"/>
        <v>18</v>
      </c>
      <c r="P26" s="60">
        <f>VLOOKUP($A26,'Return Data'!$B$7:$R$2292,14,0)</f>
        <v>4.2004000000000001</v>
      </c>
      <c r="Q26" s="61">
        <f t="shared" si="6"/>
        <v>23</v>
      </c>
      <c r="R26" s="60">
        <f>VLOOKUP($A26,'Return Data'!$B$7:$R$2292,16,0)</f>
        <v>8.3455999999999992</v>
      </c>
      <c r="S26" s="62">
        <f t="shared" si="7"/>
        <v>8</v>
      </c>
    </row>
    <row r="27" spans="1:19" x14ac:dyDescent="0.3">
      <c r="A27" s="77" t="s">
        <v>1294</v>
      </c>
      <c r="B27" s="59">
        <f>VLOOKUP($A27,'Return Data'!$B$7:$R$2292,3,0)</f>
        <v>44881</v>
      </c>
      <c r="C27" s="60">
        <f>VLOOKUP($A27,'Return Data'!$B$7:$R$2292,4,0)</f>
        <v>51.607599999999998</v>
      </c>
      <c r="D27" s="60">
        <f>VLOOKUP($A27,'Return Data'!$B$7:$R$2292,9,0)</f>
        <v>9.6966000000000001</v>
      </c>
      <c r="E27" s="61">
        <f t="shared" si="0"/>
        <v>24</v>
      </c>
      <c r="F27" s="60">
        <f>VLOOKUP($A27,'Return Data'!$B$7:$R$2292,10,0)</f>
        <v>7.2763</v>
      </c>
      <c r="G27" s="61">
        <f t="shared" si="1"/>
        <v>6</v>
      </c>
      <c r="H27" s="60">
        <f>VLOOKUP($A27,'Return Data'!$B$7:$R$2292,11,0)</f>
        <v>5.2622</v>
      </c>
      <c r="I27" s="61">
        <f t="shared" si="2"/>
        <v>22</v>
      </c>
      <c r="J27" s="60">
        <f>VLOOKUP($A27,'Return Data'!$B$7:$R$2292,12,0)</f>
        <v>3.3936000000000002</v>
      </c>
      <c r="K27" s="61">
        <f t="shared" si="3"/>
        <v>5</v>
      </c>
      <c r="L27" s="60">
        <f>VLOOKUP($A27,'Return Data'!$B$7:$R$2292,13,0)</f>
        <v>2.0857000000000001</v>
      </c>
      <c r="M27" s="61">
        <f t="shared" si="4"/>
        <v>9</v>
      </c>
      <c r="N27" s="60">
        <f>VLOOKUP($A27,'Return Data'!$B$7:$R$2292,17,0)</f>
        <v>2.4841000000000002</v>
      </c>
      <c r="O27" s="61">
        <f t="shared" si="5"/>
        <v>9</v>
      </c>
      <c r="P27" s="60">
        <f>VLOOKUP($A27,'Return Data'!$B$7:$R$2292,14,0)</f>
        <v>4.9888000000000003</v>
      </c>
      <c r="Q27" s="61">
        <f t="shared" si="6"/>
        <v>13</v>
      </c>
      <c r="R27" s="60">
        <f>VLOOKUP($A27,'Return Data'!$B$7:$R$2292,16,0)</f>
        <v>8.1959999999999997</v>
      </c>
      <c r="S27" s="62">
        <f t="shared" si="7"/>
        <v>10</v>
      </c>
    </row>
    <row r="28" spans="1:19" x14ac:dyDescent="0.3">
      <c r="A28" s="77" t="s">
        <v>826</v>
      </c>
      <c r="B28" s="59">
        <f>VLOOKUP($A28,'Return Data'!$B$7:$R$2292,3,0)</f>
        <v>44881</v>
      </c>
      <c r="C28" s="60">
        <f>VLOOKUP($A28,'Return Data'!$B$7:$R$2292,4,0)</f>
        <v>17.639800000000001</v>
      </c>
      <c r="D28" s="60">
        <f>VLOOKUP($A28,'Return Data'!$B$7:$R$2292,9,0)</f>
        <v>21.066800000000001</v>
      </c>
      <c r="E28" s="61">
        <f t="shared" si="0"/>
        <v>6</v>
      </c>
      <c r="F28" s="60">
        <f>VLOOKUP($A28,'Return Data'!$B$7:$R$2292,10,0)</f>
        <v>6.1680999999999999</v>
      </c>
      <c r="G28" s="61">
        <f t="shared" si="1"/>
        <v>12</v>
      </c>
      <c r="H28" s="60">
        <f>VLOOKUP($A28,'Return Data'!$B$7:$R$2292,11,0)</f>
        <v>6.6158999999999999</v>
      </c>
      <c r="I28" s="61">
        <f t="shared" si="2"/>
        <v>11</v>
      </c>
      <c r="J28" s="60">
        <f>VLOOKUP($A28,'Return Data'!$B$7:$R$2292,12,0)</f>
        <v>0.94340000000000002</v>
      </c>
      <c r="K28" s="61">
        <f t="shared" si="3"/>
        <v>25</v>
      </c>
      <c r="L28" s="60">
        <f>VLOOKUP($A28,'Return Data'!$B$7:$R$2292,13,0)</f>
        <v>-0.27979999999999999</v>
      </c>
      <c r="M28" s="61">
        <f t="shared" si="4"/>
        <v>27</v>
      </c>
      <c r="N28" s="60">
        <f>VLOOKUP($A28,'Return Data'!$B$7:$R$2292,17,0)</f>
        <v>0.47649999999999998</v>
      </c>
      <c r="O28" s="61">
        <f t="shared" si="5"/>
        <v>27</v>
      </c>
      <c r="P28" s="60">
        <f>VLOOKUP($A28,'Return Data'!$B$7:$R$2292,14,0)</f>
        <v>4.1291000000000002</v>
      </c>
      <c r="Q28" s="61">
        <f t="shared" si="6"/>
        <v>25</v>
      </c>
      <c r="R28" s="60">
        <f>VLOOKUP($A28,'Return Data'!$B$7:$R$2292,16,0)</f>
        <v>7.2167000000000003</v>
      </c>
      <c r="S28" s="62">
        <f t="shared" si="7"/>
        <v>18</v>
      </c>
    </row>
    <row r="29" spans="1:19" x14ac:dyDescent="0.3">
      <c r="A29" s="77" t="s">
        <v>827</v>
      </c>
      <c r="B29" s="59">
        <f>VLOOKUP($A29,'Return Data'!$B$7:$R$2292,3,0)</f>
        <v>44881</v>
      </c>
      <c r="C29" s="60">
        <f>VLOOKUP($A29,'Return Data'!$B$7:$R$2292,4,0)</f>
        <v>19.839099999999998</v>
      </c>
      <c r="D29" s="60">
        <f>VLOOKUP($A29,'Return Data'!$B$7:$R$2292,9,0)</f>
        <v>20.915900000000001</v>
      </c>
      <c r="E29" s="61">
        <f t="shared" si="0"/>
        <v>7</v>
      </c>
      <c r="F29" s="60">
        <f>VLOOKUP($A29,'Return Data'!$B$7:$R$2292,10,0)</f>
        <v>6.4432</v>
      </c>
      <c r="G29" s="61">
        <f t="shared" si="1"/>
        <v>11</v>
      </c>
      <c r="H29" s="60">
        <f>VLOOKUP($A29,'Return Data'!$B$7:$R$2292,11,0)</f>
        <v>6.9973000000000001</v>
      </c>
      <c r="I29" s="61">
        <f t="shared" si="2"/>
        <v>8</v>
      </c>
      <c r="J29" s="60">
        <f>VLOOKUP($A29,'Return Data'!$B$7:$R$2292,12,0)</f>
        <v>1.3471</v>
      </c>
      <c r="K29" s="61">
        <f t="shared" si="3"/>
        <v>21</v>
      </c>
      <c r="L29" s="60">
        <f>VLOOKUP($A29,'Return Data'!$B$7:$R$2292,13,0)</f>
        <v>0.70660000000000001</v>
      </c>
      <c r="M29" s="61">
        <f t="shared" si="4"/>
        <v>23</v>
      </c>
      <c r="N29" s="60">
        <f>VLOOKUP($A29,'Return Data'!$B$7:$R$2292,17,0)</f>
        <v>2.1431</v>
      </c>
      <c r="O29" s="61">
        <f t="shared" si="5"/>
        <v>12</v>
      </c>
      <c r="P29" s="60">
        <f>VLOOKUP($A29,'Return Data'!$B$7:$R$2292,14,0)</f>
        <v>5.8594999999999997</v>
      </c>
      <c r="Q29" s="61">
        <f t="shared" si="6"/>
        <v>7</v>
      </c>
      <c r="R29" s="60">
        <f>VLOOKUP($A29,'Return Data'!$B$7:$R$2292,16,0)</f>
        <v>8.7317</v>
      </c>
      <c r="S29" s="62">
        <f t="shared" si="7"/>
        <v>4</v>
      </c>
    </row>
    <row r="30" spans="1:19" x14ac:dyDescent="0.3">
      <c r="A30" s="77" t="s">
        <v>830</v>
      </c>
      <c r="B30" s="59">
        <f>VLOOKUP($A30,'Return Data'!$B$7:$R$2292,3,0)</f>
        <v>44881</v>
      </c>
      <c r="C30" s="60">
        <f>VLOOKUP($A30,'Return Data'!$B$7:$R$2292,4,0)</f>
        <v>36.747500000000002</v>
      </c>
      <c r="D30" s="60">
        <f>VLOOKUP($A30,'Return Data'!$B$7:$R$2292,9,0)</f>
        <v>21.4346</v>
      </c>
      <c r="E30" s="61">
        <f t="shared" si="0"/>
        <v>3</v>
      </c>
      <c r="F30" s="60">
        <f>VLOOKUP($A30,'Return Data'!$B$7:$R$2292,10,0)</f>
        <v>6.7606000000000002</v>
      </c>
      <c r="G30" s="61">
        <f t="shared" si="1"/>
        <v>7</v>
      </c>
      <c r="H30" s="60">
        <f>VLOOKUP($A30,'Return Data'!$B$7:$R$2292,11,0)</f>
        <v>7.0572999999999997</v>
      </c>
      <c r="I30" s="61">
        <f t="shared" si="2"/>
        <v>7</v>
      </c>
      <c r="J30" s="60">
        <f>VLOOKUP($A30,'Return Data'!$B$7:$R$2292,12,0)</f>
        <v>1.2152000000000001</v>
      </c>
      <c r="K30" s="61">
        <f t="shared" si="3"/>
        <v>23</v>
      </c>
      <c r="L30" s="60">
        <f>VLOOKUP($A30,'Return Data'!$B$7:$R$2292,13,0)</f>
        <v>0.36209999999999998</v>
      </c>
      <c r="M30" s="61">
        <f t="shared" si="4"/>
        <v>25</v>
      </c>
      <c r="N30" s="60">
        <f>VLOOKUP($A30,'Return Data'!$B$7:$R$2292,17,0)</f>
        <v>1.4601</v>
      </c>
      <c r="O30" s="61">
        <f t="shared" si="5"/>
        <v>23</v>
      </c>
      <c r="P30" s="60">
        <f>VLOOKUP($A30,'Return Data'!$B$7:$R$2292,14,0)</f>
        <v>5.3574999999999999</v>
      </c>
      <c r="Q30" s="61">
        <f t="shared" si="6"/>
        <v>10</v>
      </c>
      <c r="R30" s="60">
        <f>VLOOKUP($A30,'Return Data'!$B$7:$R$2292,16,0)</f>
        <v>6.4878999999999998</v>
      </c>
      <c r="S30" s="62">
        <f t="shared" si="7"/>
        <v>22</v>
      </c>
    </row>
    <row r="31" spans="1:19" x14ac:dyDescent="0.3">
      <c r="A31" s="77" t="s">
        <v>1944</v>
      </c>
      <c r="B31" s="59">
        <f>VLOOKUP($A31,'Return Data'!$B$7:$R$2292,3,0)</f>
        <v>44881</v>
      </c>
      <c r="C31" s="60">
        <f>VLOOKUP($A31,'Return Data'!$B$7:$R$2292,4,0)</f>
        <v>51.552599999999998</v>
      </c>
      <c r="D31" s="60">
        <f>VLOOKUP($A31,'Return Data'!$B$7:$R$2292,9,0)</f>
        <v>21.083400000000001</v>
      </c>
      <c r="E31" s="61">
        <f t="shared" si="0"/>
        <v>5</v>
      </c>
      <c r="F31" s="60">
        <f>VLOOKUP($A31,'Return Data'!$B$7:$R$2292,10,0)</f>
        <v>6.6059000000000001</v>
      </c>
      <c r="G31" s="61">
        <f t="shared" si="1"/>
        <v>9</v>
      </c>
      <c r="H31" s="60">
        <f>VLOOKUP($A31,'Return Data'!$B$7:$R$2292,11,0)</f>
        <v>7.4706000000000001</v>
      </c>
      <c r="I31" s="61">
        <f t="shared" si="2"/>
        <v>5</v>
      </c>
      <c r="J31" s="60">
        <f>VLOOKUP($A31,'Return Data'!$B$7:$R$2292,12,0)</f>
        <v>1.8076000000000001</v>
      </c>
      <c r="K31" s="61">
        <f t="shared" si="3"/>
        <v>18</v>
      </c>
      <c r="L31" s="60">
        <f>VLOOKUP($A31,'Return Data'!$B$7:$R$2292,13,0)</f>
        <v>0.87539999999999996</v>
      </c>
      <c r="M31" s="61">
        <f t="shared" si="4"/>
        <v>20</v>
      </c>
      <c r="N31" s="60">
        <f>VLOOKUP($A31,'Return Data'!$B$7:$R$2292,17,0)</f>
        <v>2.0516000000000001</v>
      </c>
      <c r="O31" s="61">
        <f t="shared" si="5"/>
        <v>16</v>
      </c>
      <c r="P31" s="60">
        <f>VLOOKUP($A31,'Return Data'!$B$7:$R$2292,14,0)</f>
        <v>5.1204999999999998</v>
      </c>
      <c r="Q31" s="61">
        <f t="shared" si="6"/>
        <v>11</v>
      </c>
      <c r="R31" s="60">
        <f>VLOOKUP($A31,'Return Data'!$B$7:$R$2292,16,0)</f>
        <v>7.7736999999999998</v>
      </c>
      <c r="S31" s="62">
        <f t="shared" si="7"/>
        <v>15</v>
      </c>
    </row>
    <row r="32" spans="1:19" x14ac:dyDescent="0.3">
      <c r="A32" s="77" t="s">
        <v>2053</v>
      </c>
      <c r="B32" s="59">
        <f>VLOOKUP($A32,'Return Data'!$B$7:$R$2292,3,0)</f>
        <v>44881</v>
      </c>
      <c r="C32" s="60">
        <f>VLOOKUP($A32,'Return Data'!$B$7:$R$2292,4,0)</f>
        <v>22.560400000000001</v>
      </c>
      <c r="D32" s="60">
        <f>VLOOKUP($A32,'Return Data'!$B$7:$R$2292,9,0)</f>
        <v>21.2822</v>
      </c>
      <c r="E32" s="61">
        <f t="shared" si="0"/>
        <v>4</v>
      </c>
      <c r="F32" s="60">
        <f>VLOOKUP($A32,'Return Data'!$B$7:$R$2292,10,0)</f>
        <v>6.5853000000000002</v>
      </c>
      <c r="G32" s="61">
        <f t="shared" si="1"/>
        <v>10</v>
      </c>
      <c r="H32" s="60">
        <f>VLOOKUP($A32,'Return Data'!$B$7:$R$2292,11,0)</f>
        <v>7.5587999999999997</v>
      </c>
      <c r="I32" s="61">
        <f t="shared" si="2"/>
        <v>4</v>
      </c>
      <c r="J32" s="60">
        <f>VLOOKUP($A32,'Return Data'!$B$7:$R$2292,12,0)</f>
        <v>1.9584999999999999</v>
      </c>
      <c r="K32" s="61">
        <f t="shared" si="3"/>
        <v>16</v>
      </c>
      <c r="L32" s="60">
        <f>VLOOKUP($A32,'Return Data'!$B$7:$R$2292,13,0)</f>
        <v>0.77010000000000001</v>
      </c>
      <c r="M32" s="61">
        <f t="shared" si="4"/>
        <v>22</v>
      </c>
      <c r="N32" s="60">
        <f>VLOOKUP($A32,'Return Data'!$B$7:$R$2292,17,0)</f>
        <v>1.3898999999999999</v>
      </c>
      <c r="O32" s="61">
        <f t="shared" si="5"/>
        <v>24</v>
      </c>
      <c r="P32" s="60">
        <f>VLOOKUP($A32,'Return Data'!$B$7:$R$2292,14,0)</f>
        <v>4.4108000000000001</v>
      </c>
      <c r="Q32" s="61">
        <f t="shared" si="6"/>
        <v>19</v>
      </c>
      <c r="R32" s="60">
        <f>VLOOKUP($A32,'Return Data'!$B$7:$R$2292,16,0)</f>
        <v>6.8055000000000003</v>
      </c>
      <c r="S32" s="62">
        <f t="shared" si="7"/>
        <v>20</v>
      </c>
    </row>
    <row r="33" spans="1:19" x14ac:dyDescent="0.3">
      <c r="A33" s="77" t="s">
        <v>2041</v>
      </c>
      <c r="B33" s="59">
        <f>VLOOKUP($A33,'Return Data'!$B$7:$R$2292,3,0)</f>
        <v>44881</v>
      </c>
      <c r="C33" s="60">
        <f>VLOOKUP($A33,'Return Data'!$B$7:$R$2292,4,0)</f>
        <v>22.888999999999999</v>
      </c>
      <c r="D33" s="60">
        <f>VLOOKUP($A33,'Return Data'!$B$7:$R$2292,9,0)</f>
        <v>21.789300000000001</v>
      </c>
      <c r="E33" s="61">
        <f t="shared" si="0"/>
        <v>2</v>
      </c>
      <c r="F33" s="60">
        <f>VLOOKUP($A33,'Return Data'!$B$7:$R$2292,10,0)</f>
        <v>6.7470999999999997</v>
      </c>
      <c r="G33" s="61">
        <f t="shared" si="1"/>
        <v>8</v>
      </c>
      <c r="H33" s="60">
        <f>VLOOKUP($A33,'Return Data'!$B$7:$R$2292,11,0)</f>
        <v>7.6650999999999998</v>
      </c>
      <c r="I33" s="61">
        <f t="shared" si="2"/>
        <v>2</v>
      </c>
      <c r="J33" s="60">
        <f>VLOOKUP($A33,'Return Data'!$B$7:$R$2292,12,0)</f>
        <v>1.9450000000000001</v>
      </c>
      <c r="K33" s="61">
        <f t="shared" si="3"/>
        <v>17</v>
      </c>
      <c r="L33" s="60">
        <f>VLOOKUP($A33,'Return Data'!$B$7:$R$2292,13,0)</f>
        <v>0.60350000000000004</v>
      </c>
      <c r="M33" s="61">
        <f t="shared" si="4"/>
        <v>24</v>
      </c>
      <c r="N33" s="60">
        <f>VLOOKUP($A33,'Return Data'!$B$7:$R$2292,17,0)</f>
        <v>1.3697999999999999</v>
      </c>
      <c r="O33" s="61">
        <f t="shared" si="5"/>
        <v>25</v>
      </c>
      <c r="P33" s="60">
        <f>VLOOKUP($A33,'Return Data'!$B$7:$R$2292,14,0)</f>
        <v>4.4057000000000004</v>
      </c>
      <c r="Q33" s="61">
        <f t="shared" si="6"/>
        <v>20</v>
      </c>
      <c r="R33" s="60">
        <f>VLOOKUP($A33,'Return Data'!$B$7:$R$2292,16,0)</f>
        <v>6.4105999999999996</v>
      </c>
      <c r="S33" s="62">
        <f t="shared" si="7"/>
        <v>23</v>
      </c>
    </row>
    <row r="34" spans="1:19" x14ac:dyDescent="0.3">
      <c r="A34" s="77" t="s">
        <v>2051</v>
      </c>
      <c r="B34" s="59">
        <f>VLOOKUP($A34,'Return Data'!$B$7:$R$2292,3,0)</f>
        <v>44881</v>
      </c>
      <c r="C34" s="60">
        <f>VLOOKUP($A34,'Return Data'!$B$7:$R$2292,4,0)</f>
        <v>204.97579999999999</v>
      </c>
      <c r="D34" s="60">
        <f>VLOOKUP($A34,'Return Data'!$B$7:$R$2292,9,0)</f>
        <v>22.304099999999998</v>
      </c>
      <c r="E34" s="61">
        <f t="shared" si="0"/>
        <v>1</v>
      </c>
      <c r="F34" s="60">
        <f>VLOOKUP($A34,'Return Data'!$B$7:$R$2292,10,0)</f>
        <v>5.9116999999999997</v>
      </c>
      <c r="G34" s="61">
        <f t="shared" si="1"/>
        <v>15</v>
      </c>
      <c r="H34" s="60">
        <f>VLOOKUP($A34,'Return Data'!$B$7:$R$2292,11,0)</f>
        <v>6.8808999999999996</v>
      </c>
      <c r="I34" s="61">
        <f t="shared" si="2"/>
        <v>9</v>
      </c>
      <c r="J34" s="60">
        <f>VLOOKUP($A34,'Return Data'!$B$7:$R$2292,12,0)</f>
        <v>1.0573999999999999</v>
      </c>
      <c r="K34" s="61">
        <f t="shared" si="3"/>
        <v>24</v>
      </c>
      <c r="L34" s="60">
        <f>VLOOKUP($A34,'Return Data'!$B$7:$R$2292,13,0)</f>
        <v>-4.19E-2</v>
      </c>
      <c r="M34" s="61">
        <f t="shared" si="4"/>
        <v>26</v>
      </c>
      <c r="N34" s="60">
        <f>VLOOKUP($A34,'Return Data'!$B$7:$R$2292,17,0)</f>
        <v>0.71340000000000003</v>
      </c>
      <c r="O34" s="61">
        <f t="shared" si="5"/>
        <v>26</v>
      </c>
      <c r="P34" s="60">
        <f>VLOOKUP($A34,'Return Data'!$B$7:$R$2292,14,0)</f>
        <v>3.3170000000000002</v>
      </c>
      <c r="Q34" s="61">
        <f t="shared" si="6"/>
        <v>27</v>
      </c>
      <c r="R34" s="60">
        <f>VLOOKUP($A34,'Return Data'!$B$7:$R$2292,16,0)</f>
        <v>5.4623999999999997</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14.780388888888888</v>
      </c>
      <c r="E36" s="83"/>
      <c r="F36" s="84">
        <f>AVERAGE(F8:F34)</f>
        <v>5.6527777777777777</v>
      </c>
      <c r="G36" s="83"/>
      <c r="H36" s="84">
        <f>AVERAGE(H8:H34)</f>
        <v>6.0886555555555546</v>
      </c>
      <c r="I36" s="83"/>
      <c r="J36" s="84">
        <f>AVERAGE(J8:J34)</f>
        <v>2.2546740740740741</v>
      </c>
      <c r="K36" s="83"/>
      <c r="L36" s="84">
        <f>AVERAGE(L8:L34)</f>
        <v>1.5081185185185186</v>
      </c>
      <c r="M36" s="83"/>
      <c r="N36" s="84">
        <f>AVERAGE(N8:N34)</f>
        <v>2.1655074074074072</v>
      </c>
      <c r="O36" s="83"/>
      <c r="P36" s="84">
        <f>AVERAGE(P8:P34)</f>
        <v>5.0396777777777784</v>
      </c>
      <c r="Q36" s="83"/>
      <c r="R36" s="84">
        <f>AVERAGE(R8:R34)</f>
        <v>7.5929148148148125</v>
      </c>
      <c r="S36" s="85"/>
    </row>
    <row r="37" spans="1:19" x14ac:dyDescent="0.3">
      <c r="A37" s="82" t="s">
        <v>28</v>
      </c>
      <c r="B37" s="83"/>
      <c r="C37" s="83"/>
      <c r="D37" s="84">
        <f>MIN(D8:D34)</f>
        <v>4.6885000000000003</v>
      </c>
      <c r="E37" s="83"/>
      <c r="F37" s="84">
        <f>MIN(F8:F34)</f>
        <v>2.1408999999999998</v>
      </c>
      <c r="G37" s="83"/>
      <c r="H37" s="84">
        <f>MIN(H8:H34)</f>
        <v>3.0800999999999998</v>
      </c>
      <c r="I37" s="83"/>
      <c r="J37" s="84">
        <f>MIN(J8:J34)</f>
        <v>0.27429999999999999</v>
      </c>
      <c r="K37" s="83"/>
      <c r="L37" s="84">
        <f>MIN(L8:L34)</f>
        <v>-0.27979999999999999</v>
      </c>
      <c r="M37" s="83"/>
      <c r="N37" s="84">
        <f>MIN(N8:N34)</f>
        <v>0.47649999999999998</v>
      </c>
      <c r="O37" s="83"/>
      <c r="P37" s="84">
        <f>MIN(P8:P34)</f>
        <v>3.3170000000000002</v>
      </c>
      <c r="Q37" s="83"/>
      <c r="R37" s="84">
        <f>MIN(R8:R34)</f>
        <v>5.4623999999999997</v>
      </c>
      <c r="S37" s="85"/>
    </row>
    <row r="38" spans="1:19" ht="15" thickBot="1" x14ac:dyDescent="0.35">
      <c r="A38" s="86" t="s">
        <v>29</v>
      </c>
      <c r="B38" s="87"/>
      <c r="C38" s="87"/>
      <c r="D38" s="88">
        <f>MAX(D8:D34)</f>
        <v>22.304099999999998</v>
      </c>
      <c r="E38" s="87"/>
      <c r="F38" s="88">
        <f>MAX(F8:F34)</f>
        <v>9.9214000000000002</v>
      </c>
      <c r="G38" s="87"/>
      <c r="H38" s="88">
        <f>MAX(H8:H34)</f>
        <v>7.7605000000000004</v>
      </c>
      <c r="I38" s="87"/>
      <c r="J38" s="88">
        <f>MAX(J8:J34)</f>
        <v>4.7244999999999999</v>
      </c>
      <c r="K38" s="87"/>
      <c r="L38" s="88">
        <f>MAX(L8:L34)</f>
        <v>3.8994</v>
      </c>
      <c r="M38" s="87"/>
      <c r="N38" s="88">
        <f>MAX(N8:N34)</f>
        <v>3.8691</v>
      </c>
      <c r="O38" s="87"/>
      <c r="P38" s="88">
        <f>MAX(P8:P34)</f>
        <v>6.9638999999999998</v>
      </c>
      <c r="Q38" s="87"/>
      <c r="R38" s="88">
        <f>MAX(R8:R34)</f>
        <v>9.548</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44881</v>
      </c>
      <c r="C8" s="60">
        <f>VLOOKUP($A8,'Return Data'!$B$7:$R$2292,4,0)</f>
        <v>310.8494</v>
      </c>
      <c r="D8" s="60">
        <f>VLOOKUP($A8,'Return Data'!$B$7:$R$2292,9,0)</f>
        <v>9.4689999999999994</v>
      </c>
      <c r="E8" s="61">
        <f t="shared" ref="E8:E25" si="0">RANK(D8,D$8:D$25,0)</f>
        <v>12</v>
      </c>
      <c r="F8" s="60">
        <f>VLOOKUP($A8,'Return Data'!$B$7:$R$2292,10,0)</f>
        <v>4.9241999999999999</v>
      </c>
      <c r="G8" s="61">
        <f t="shared" ref="G8:G25" si="1">RANK(F8,F$8:F$25,0)</f>
        <v>7</v>
      </c>
      <c r="H8" s="60">
        <f>VLOOKUP($A8,'Return Data'!$B$7:$R$2292,11,0)</f>
        <v>5.4496000000000002</v>
      </c>
      <c r="I8" s="61">
        <f t="shared" ref="I8:I25" si="2">RANK(H8,H$8:H$25,0)</f>
        <v>9</v>
      </c>
      <c r="J8" s="60">
        <f>VLOOKUP($A8,'Return Data'!$B$7:$R$2292,12,0)</f>
        <v>3.5192000000000001</v>
      </c>
      <c r="K8" s="61">
        <f t="shared" ref="K8:K25" si="3">RANK(J8,J$8:J$25,0)</f>
        <v>5</v>
      </c>
      <c r="L8" s="60">
        <f>VLOOKUP($A8,'Return Data'!$B$7:$R$2292,13,0)</f>
        <v>3.5903999999999998</v>
      </c>
      <c r="M8" s="61">
        <f t="shared" ref="M8:M25" si="4">RANK(L8,L$8:L$25,0)</f>
        <v>5</v>
      </c>
      <c r="N8" s="60">
        <f>VLOOKUP($A8,'Return Data'!$B$7:$R$2292,17,0)</f>
        <v>4.0156999999999998</v>
      </c>
      <c r="O8" s="61">
        <f t="shared" ref="O8:O23" si="5">RANK(N8,N$8:N$25,0)</f>
        <v>5</v>
      </c>
      <c r="P8" s="60">
        <f>VLOOKUP($A8,'Return Data'!$B$7:$R$2292,14,0)</f>
        <v>6.2847999999999997</v>
      </c>
      <c r="Q8" s="61">
        <f t="shared" ref="Q8:Q23" si="6">RANK(P8,P$8:P$25,0)</f>
        <v>6</v>
      </c>
      <c r="R8" s="60">
        <f>VLOOKUP($A8,'Return Data'!$B$7:$R$2292,16,0)</f>
        <v>8.6100999999999992</v>
      </c>
      <c r="S8" s="62">
        <f t="shared" ref="S8:S25" si="7">RANK(R8,R$8:R$25,0)</f>
        <v>1</v>
      </c>
    </row>
    <row r="9" spans="1:19" x14ac:dyDescent="0.3">
      <c r="A9" s="77" t="s">
        <v>558</v>
      </c>
      <c r="B9" s="59">
        <f>VLOOKUP($A9,'Return Data'!$B$7:$R$2292,3,0)</f>
        <v>44881</v>
      </c>
      <c r="C9" s="60">
        <f>VLOOKUP($A9,'Return Data'!$B$7:$R$2292,4,0)</f>
        <v>2237.4050000000002</v>
      </c>
      <c r="D9" s="60">
        <f>VLOOKUP($A9,'Return Data'!$B$7:$R$2292,9,0)</f>
        <v>11.156599999999999</v>
      </c>
      <c r="E9" s="61">
        <f t="shared" si="0"/>
        <v>7</v>
      </c>
      <c r="F9" s="60">
        <f>VLOOKUP($A9,'Return Data'!$B$7:$R$2292,10,0)</f>
        <v>4.2817999999999996</v>
      </c>
      <c r="G9" s="61">
        <f t="shared" si="1"/>
        <v>11</v>
      </c>
      <c r="H9" s="60">
        <f>VLOOKUP($A9,'Return Data'!$B$7:$R$2292,11,0)</f>
        <v>4.8362999999999996</v>
      </c>
      <c r="I9" s="61">
        <f t="shared" si="2"/>
        <v>16</v>
      </c>
      <c r="J9" s="60">
        <f>VLOOKUP($A9,'Return Data'!$B$7:$R$2292,12,0)</f>
        <v>3.7551000000000001</v>
      </c>
      <c r="K9" s="61">
        <f t="shared" si="3"/>
        <v>4</v>
      </c>
      <c r="L9" s="60">
        <f>VLOOKUP($A9,'Return Data'!$B$7:$R$2292,13,0)</f>
        <v>3.7366999999999999</v>
      </c>
      <c r="M9" s="61">
        <f t="shared" si="4"/>
        <v>4</v>
      </c>
      <c r="N9" s="60">
        <f>VLOOKUP($A9,'Return Data'!$B$7:$R$2292,17,0)</f>
        <v>3.8488000000000002</v>
      </c>
      <c r="O9" s="61">
        <f t="shared" si="5"/>
        <v>7</v>
      </c>
      <c r="P9" s="60">
        <f>VLOOKUP($A9,'Return Data'!$B$7:$R$2292,14,0)</f>
        <v>5.7624000000000004</v>
      </c>
      <c r="Q9" s="61">
        <f t="shared" si="6"/>
        <v>11</v>
      </c>
      <c r="R9" s="60">
        <f>VLOOKUP($A9,'Return Data'!$B$7:$R$2292,16,0)</f>
        <v>7.9291</v>
      </c>
      <c r="S9" s="62">
        <f t="shared" si="7"/>
        <v>9</v>
      </c>
    </row>
    <row r="10" spans="1:19" x14ac:dyDescent="0.3">
      <c r="A10" s="77" t="s">
        <v>560</v>
      </c>
      <c r="B10" s="59">
        <f>VLOOKUP($A10,'Return Data'!$B$7:$R$2292,3,0)</f>
        <v>44881</v>
      </c>
      <c r="C10" s="60">
        <f>VLOOKUP($A10,'Return Data'!$B$7:$R$2292,4,0)</f>
        <v>20.343</v>
      </c>
      <c r="D10" s="60">
        <f>VLOOKUP($A10,'Return Data'!$B$7:$R$2292,9,0)</f>
        <v>9.2103000000000002</v>
      </c>
      <c r="E10" s="61">
        <f t="shared" si="0"/>
        <v>14</v>
      </c>
      <c r="F10" s="60">
        <f>VLOOKUP($A10,'Return Data'!$B$7:$R$2292,10,0)</f>
        <v>4.1204000000000001</v>
      </c>
      <c r="G10" s="61">
        <f t="shared" si="1"/>
        <v>13</v>
      </c>
      <c r="H10" s="60">
        <f>VLOOKUP($A10,'Return Data'!$B$7:$R$2292,11,0)</f>
        <v>5.0039999999999996</v>
      </c>
      <c r="I10" s="61">
        <f t="shared" si="2"/>
        <v>14</v>
      </c>
      <c r="J10" s="60">
        <f>VLOOKUP($A10,'Return Data'!$B$7:$R$2292,12,0)</f>
        <v>2.964</v>
      </c>
      <c r="K10" s="61">
        <f t="shared" si="3"/>
        <v>12</v>
      </c>
      <c r="L10" s="60">
        <f>VLOOKUP($A10,'Return Data'!$B$7:$R$2292,13,0)</f>
        <v>3.1095999999999999</v>
      </c>
      <c r="M10" s="61">
        <f t="shared" si="4"/>
        <v>12</v>
      </c>
      <c r="N10" s="60">
        <f>VLOOKUP($A10,'Return Data'!$B$7:$R$2292,17,0)</f>
        <v>3.4556</v>
      </c>
      <c r="O10" s="61">
        <f t="shared" si="5"/>
        <v>12</v>
      </c>
      <c r="P10" s="60">
        <f>VLOOKUP($A10,'Return Data'!$B$7:$R$2292,14,0)</f>
        <v>5.8109000000000002</v>
      </c>
      <c r="Q10" s="61">
        <f t="shared" si="6"/>
        <v>10</v>
      </c>
      <c r="R10" s="60">
        <f>VLOOKUP($A10,'Return Data'!$B$7:$R$2292,16,0)</f>
        <v>8.0447000000000006</v>
      </c>
      <c r="S10" s="62">
        <f t="shared" si="7"/>
        <v>6</v>
      </c>
    </row>
    <row r="11" spans="1:19" x14ac:dyDescent="0.3">
      <c r="A11" s="77" t="s">
        <v>562</v>
      </c>
      <c r="B11" s="59">
        <f>VLOOKUP($A11,'Return Data'!$B$7:$R$2292,3,0)</f>
        <v>44881</v>
      </c>
      <c r="C11" s="60">
        <f>VLOOKUP($A11,'Return Data'!$B$7:$R$2292,4,0)</f>
        <v>20.827000000000002</v>
      </c>
      <c r="D11" s="60">
        <f>VLOOKUP($A11,'Return Data'!$B$7:$R$2292,9,0)</f>
        <v>16.898</v>
      </c>
      <c r="E11" s="61">
        <f t="shared" si="0"/>
        <v>1</v>
      </c>
      <c r="F11" s="60">
        <f>VLOOKUP($A11,'Return Data'!$B$7:$R$2292,10,0)</f>
        <v>5.5266000000000002</v>
      </c>
      <c r="G11" s="61">
        <f t="shared" si="1"/>
        <v>3</v>
      </c>
      <c r="H11" s="60">
        <f>VLOOKUP($A11,'Return Data'!$B$7:$R$2292,11,0)</f>
        <v>7.4560000000000004</v>
      </c>
      <c r="I11" s="61">
        <f t="shared" si="2"/>
        <v>1</v>
      </c>
      <c r="J11" s="60">
        <f>VLOOKUP($A11,'Return Data'!$B$7:$R$2292,12,0)</f>
        <v>2.3477000000000001</v>
      </c>
      <c r="K11" s="61">
        <f t="shared" si="3"/>
        <v>16</v>
      </c>
      <c r="L11" s="60">
        <f>VLOOKUP($A11,'Return Data'!$B$7:$R$2292,13,0)</f>
        <v>2.5924999999999998</v>
      </c>
      <c r="M11" s="61">
        <f t="shared" si="4"/>
        <v>16</v>
      </c>
      <c r="N11" s="60">
        <f>VLOOKUP($A11,'Return Data'!$B$7:$R$2292,17,0)</f>
        <v>3.8117000000000001</v>
      </c>
      <c r="O11" s="61">
        <f t="shared" si="5"/>
        <v>9</v>
      </c>
      <c r="P11" s="60">
        <f>VLOOKUP($A11,'Return Data'!$B$7:$R$2292,14,0)</f>
        <v>6.9659000000000004</v>
      </c>
      <c r="Q11" s="61">
        <f t="shared" si="6"/>
        <v>2</v>
      </c>
      <c r="R11" s="60">
        <f>VLOOKUP($A11,'Return Data'!$B$7:$R$2292,16,0)</f>
        <v>8.3193000000000001</v>
      </c>
      <c r="S11" s="62">
        <f t="shared" si="7"/>
        <v>2</v>
      </c>
    </row>
    <row r="12" spans="1:19" x14ac:dyDescent="0.3">
      <c r="A12" s="77" t="s">
        <v>565</v>
      </c>
      <c r="B12" s="59">
        <f>VLOOKUP($A12,'Return Data'!$B$7:$R$2292,3,0)</f>
        <v>44881</v>
      </c>
      <c r="C12" s="60">
        <f>VLOOKUP($A12,'Return Data'!$B$7:$R$2292,4,0)</f>
        <v>19.213200000000001</v>
      </c>
      <c r="D12" s="60">
        <f>VLOOKUP($A12,'Return Data'!$B$7:$R$2292,9,0)</f>
        <v>11.617000000000001</v>
      </c>
      <c r="E12" s="61">
        <f t="shared" si="0"/>
        <v>5</v>
      </c>
      <c r="F12" s="60">
        <f>VLOOKUP($A12,'Return Data'!$B$7:$R$2292,10,0)</f>
        <v>4.1288</v>
      </c>
      <c r="G12" s="61">
        <f t="shared" si="1"/>
        <v>12</v>
      </c>
      <c r="H12" s="60">
        <f>VLOOKUP($A12,'Return Data'!$B$7:$R$2292,11,0)</f>
        <v>5.5209000000000001</v>
      </c>
      <c r="I12" s="61">
        <f t="shared" si="2"/>
        <v>6</v>
      </c>
      <c r="J12" s="60">
        <f>VLOOKUP($A12,'Return Data'!$B$7:$R$2292,12,0)</f>
        <v>3.1190000000000002</v>
      </c>
      <c r="K12" s="61">
        <f t="shared" si="3"/>
        <v>9</v>
      </c>
      <c r="L12" s="60">
        <f>VLOOKUP($A12,'Return Data'!$B$7:$R$2292,13,0)</f>
        <v>3.3079000000000001</v>
      </c>
      <c r="M12" s="61">
        <f t="shared" si="4"/>
        <v>8</v>
      </c>
      <c r="N12" s="60">
        <f>VLOOKUP($A12,'Return Data'!$B$7:$R$2292,17,0)</f>
        <v>3.7984</v>
      </c>
      <c r="O12" s="61">
        <f t="shared" si="5"/>
        <v>11</v>
      </c>
      <c r="P12" s="60">
        <f>VLOOKUP($A12,'Return Data'!$B$7:$R$2292,14,0)</f>
        <v>5.6525999999999996</v>
      </c>
      <c r="Q12" s="61">
        <f t="shared" si="6"/>
        <v>13</v>
      </c>
      <c r="R12" s="60">
        <f>VLOOKUP($A12,'Return Data'!$B$7:$R$2292,16,0)</f>
        <v>7.9203000000000001</v>
      </c>
      <c r="S12" s="62">
        <f t="shared" si="7"/>
        <v>10</v>
      </c>
    </row>
    <row r="13" spans="1:19" x14ac:dyDescent="0.3">
      <c r="A13" s="77" t="s">
        <v>566</v>
      </c>
      <c r="B13" s="59">
        <f>VLOOKUP($A13,'Return Data'!$B$7:$R$2292,3,0)</f>
        <v>44881</v>
      </c>
      <c r="C13" s="60">
        <f>VLOOKUP($A13,'Return Data'!$B$7:$R$2292,4,0)</f>
        <v>19.5472</v>
      </c>
      <c r="D13" s="60">
        <f>VLOOKUP($A13,'Return Data'!$B$7:$R$2292,9,0)</f>
        <v>8.6853999999999996</v>
      </c>
      <c r="E13" s="61">
        <f t="shared" si="0"/>
        <v>16</v>
      </c>
      <c r="F13" s="60">
        <f>VLOOKUP($A13,'Return Data'!$B$7:$R$2292,10,0)</f>
        <v>5.3493000000000004</v>
      </c>
      <c r="G13" s="61">
        <f t="shared" si="1"/>
        <v>4</v>
      </c>
      <c r="H13" s="60">
        <f>VLOOKUP($A13,'Return Data'!$B$7:$R$2292,11,0)</f>
        <v>5.4661</v>
      </c>
      <c r="I13" s="61">
        <f t="shared" si="2"/>
        <v>7</v>
      </c>
      <c r="J13" s="60">
        <f>VLOOKUP($A13,'Return Data'!$B$7:$R$2292,12,0)</f>
        <v>3.4218999999999999</v>
      </c>
      <c r="K13" s="61">
        <f t="shared" si="3"/>
        <v>6</v>
      </c>
      <c r="L13" s="60">
        <f>VLOOKUP($A13,'Return Data'!$B$7:$R$2292,13,0)</f>
        <v>3.3298000000000001</v>
      </c>
      <c r="M13" s="61">
        <f t="shared" si="4"/>
        <v>7</v>
      </c>
      <c r="N13" s="60">
        <f>VLOOKUP($A13,'Return Data'!$B$7:$R$2292,17,0)</f>
        <v>4.0547000000000004</v>
      </c>
      <c r="O13" s="61">
        <f t="shared" si="5"/>
        <v>4</v>
      </c>
      <c r="P13" s="60">
        <f>VLOOKUP($A13,'Return Data'!$B$7:$R$2292,14,0)</f>
        <v>6.2633000000000001</v>
      </c>
      <c r="Q13" s="61">
        <f t="shared" si="6"/>
        <v>7</v>
      </c>
      <c r="R13" s="60">
        <f>VLOOKUP($A13,'Return Data'!$B$7:$R$2292,16,0)</f>
        <v>8.0572999999999997</v>
      </c>
      <c r="S13" s="62">
        <f t="shared" si="7"/>
        <v>5</v>
      </c>
    </row>
    <row r="14" spans="1:19" x14ac:dyDescent="0.3">
      <c r="A14" s="77" t="s">
        <v>569</v>
      </c>
      <c r="B14" s="59">
        <f>VLOOKUP($A14,'Return Data'!$B$7:$R$2292,3,0)</f>
        <v>44881</v>
      </c>
      <c r="C14" s="60">
        <f>VLOOKUP($A14,'Return Data'!$B$7:$R$2292,4,0)</f>
        <v>27.795200000000001</v>
      </c>
      <c r="D14" s="60">
        <f>VLOOKUP($A14,'Return Data'!$B$7:$R$2292,9,0)</f>
        <v>8.6908999999999992</v>
      </c>
      <c r="E14" s="61">
        <f t="shared" si="0"/>
        <v>15</v>
      </c>
      <c r="F14" s="60">
        <f>VLOOKUP($A14,'Return Data'!$B$7:$R$2292,10,0)</f>
        <v>7.7592999999999996</v>
      </c>
      <c r="G14" s="61">
        <f t="shared" si="1"/>
        <v>1</v>
      </c>
      <c r="H14" s="60">
        <f>VLOOKUP($A14,'Return Data'!$B$7:$R$2292,11,0)</f>
        <v>6.6125999999999996</v>
      </c>
      <c r="I14" s="61">
        <f t="shared" si="2"/>
        <v>2</v>
      </c>
      <c r="J14" s="60">
        <f>VLOOKUP($A14,'Return Data'!$B$7:$R$2292,12,0)</f>
        <v>4.9736000000000002</v>
      </c>
      <c r="K14" s="61">
        <f t="shared" si="3"/>
        <v>2</v>
      </c>
      <c r="L14" s="60">
        <f>VLOOKUP($A14,'Return Data'!$B$7:$R$2292,13,0)</f>
        <v>4.1864999999999997</v>
      </c>
      <c r="M14" s="61">
        <f t="shared" si="4"/>
        <v>2</v>
      </c>
      <c r="N14" s="60">
        <f>VLOOKUP($A14,'Return Data'!$B$7:$R$2292,17,0)</f>
        <v>4.8140999999999998</v>
      </c>
      <c r="O14" s="61">
        <f t="shared" si="5"/>
        <v>2</v>
      </c>
      <c r="P14" s="60">
        <f>VLOOKUP($A14,'Return Data'!$B$7:$R$2292,14,0)</f>
        <v>6.5332999999999997</v>
      </c>
      <c r="Q14" s="61">
        <f t="shared" si="6"/>
        <v>3</v>
      </c>
      <c r="R14" s="60">
        <f>VLOOKUP($A14,'Return Data'!$B$7:$R$2292,16,0)</f>
        <v>8.2683999999999997</v>
      </c>
      <c r="S14" s="62">
        <f t="shared" si="7"/>
        <v>4</v>
      </c>
    </row>
    <row r="15" spans="1:19" x14ac:dyDescent="0.3">
      <c r="A15" s="77" t="s">
        <v>570</v>
      </c>
      <c r="B15" s="59">
        <f>VLOOKUP($A15,'Return Data'!$B$7:$R$2292,3,0)</f>
        <v>44881</v>
      </c>
      <c r="C15" s="60">
        <f>VLOOKUP($A15,'Return Data'!$B$7:$R$2292,4,0)</f>
        <v>20.818000000000001</v>
      </c>
      <c r="D15" s="60">
        <f>VLOOKUP($A15,'Return Data'!$B$7:$R$2292,9,0)</f>
        <v>6.6115000000000004</v>
      </c>
      <c r="E15" s="61">
        <f t="shared" si="0"/>
        <v>18</v>
      </c>
      <c r="F15" s="60">
        <f>VLOOKUP($A15,'Return Data'!$B$7:$R$2292,10,0)</f>
        <v>4.9246999999999996</v>
      </c>
      <c r="G15" s="61">
        <f t="shared" si="1"/>
        <v>6</v>
      </c>
      <c r="H15" s="60">
        <f>VLOOKUP($A15,'Return Data'!$B$7:$R$2292,11,0)</f>
        <v>5.0803000000000003</v>
      </c>
      <c r="I15" s="61">
        <f t="shared" si="2"/>
        <v>12</v>
      </c>
      <c r="J15" s="60">
        <f>VLOOKUP($A15,'Return Data'!$B$7:$R$2292,12,0)</f>
        <v>3.3677999999999999</v>
      </c>
      <c r="K15" s="61">
        <f t="shared" si="3"/>
        <v>7</v>
      </c>
      <c r="L15" s="60">
        <f>VLOOKUP($A15,'Return Data'!$B$7:$R$2292,13,0)</f>
        <v>3.4836</v>
      </c>
      <c r="M15" s="61">
        <f t="shared" si="4"/>
        <v>6</v>
      </c>
      <c r="N15" s="60">
        <f>VLOOKUP($A15,'Return Data'!$B$7:$R$2292,17,0)</f>
        <v>3.7989999999999999</v>
      </c>
      <c r="O15" s="61">
        <f t="shared" si="5"/>
        <v>10</v>
      </c>
      <c r="P15" s="60">
        <f>VLOOKUP($A15,'Return Data'!$B$7:$R$2292,14,0)</f>
        <v>6.1470000000000002</v>
      </c>
      <c r="Q15" s="61">
        <f t="shared" si="6"/>
        <v>8</v>
      </c>
      <c r="R15" s="60">
        <f>VLOOKUP($A15,'Return Data'!$B$7:$R$2292,16,0)</f>
        <v>7.851</v>
      </c>
      <c r="S15" s="62">
        <f t="shared" si="7"/>
        <v>11</v>
      </c>
    </row>
    <row r="16" spans="1:19" x14ac:dyDescent="0.3">
      <c r="A16" s="77" t="s">
        <v>575</v>
      </c>
      <c r="B16" s="59">
        <f>VLOOKUP($A16,'Return Data'!$B$7:$R$2292,3,0)</f>
        <v>44881</v>
      </c>
      <c r="C16" s="60">
        <f>VLOOKUP($A16,'Return Data'!$B$7:$R$2292,4,0)</f>
        <v>1982.7192</v>
      </c>
      <c r="D16" s="60">
        <f>VLOOKUP($A16,'Return Data'!$B$7:$R$2292,9,0)</f>
        <v>10.5083</v>
      </c>
      <c r="E16" s="61">
        <f t="shared" si="0"/>
        <v>9</v>
      </c>
      <c r="F16" s="60">
        <f>VLOOKUP($A16,'Return Data'!$B$7:$R$2292,10,0)</f>
        <v>4.4424000000000001</v>
      </c>
      <c r="G16" s="61">
        <f t="shared" si="1"/>
        <v>10</v>
      </c>
      <c r="H16" s="60">
        <f>VLOOKUP($A16,'Return Data'!$B$7:$R$2292,11,0)</f>
        <v>5.0022000000000002</v>
      </c>
      <c r="I16" s="61">
        <f t="shared" si="2"/>
        <v>15</v>
      </c>
      <c r="J16" s="60">
        <f>VLOOKUP($A16,'Return Data'!$B$7:$R$2292,12,0)</f>
        <v>0.48720000000000002</v>
      </c>
      <c r="K16" s="61">
        <f t="shared" si="3"/>
        <v>18</v>
      </c>
      <c r="L16" s="60">
        <f>VLOOKUP($A16,'Return Data'!$B$7:$R$2292,13,0)</f>
        <v>0.75800000000000001</v>
      </c>
      <c r="M16" s="61">
        <f t="shared" si="4"/>
        <v>18</v>
      </c>
      <c r="N16" s="60">
        <f>VLOOKUP($A16,'Return Data'!$B$7:$R$2292,17,0)</f>
        <v>2.4005000000000001</v>
      </c>
      <c r="O16" s="61">
        <f t="shared" si="5"/>
        <v>17</v>
      </c>
      <c r="P16" s="60">
        <f>VLOOKUP($A16,'Return Data'!$B$7:$R$2292,14,0)</f>
        <v>4.8579999999999997</v>
      </c>
      <c r="Q16" s="61">
        <f t="shared" si="6"/>
        <v>16</v>
      </c>
      <c r="R16" s="60">
        <f>VLOOKUP($A16,'Return Data'!$B$7:$R$2292,16,0)</f>
        <v>7.1336000000000004</v>
      </c>
      <c r="S16" s="62">
        <f t="shared" si="7"/>
        <v>15</v>
      </c>
    </row>
    <row r="17" spans="1:19" x14ac:dyDescent="0.3">
      <c r="A17" s="77" t="s">
        <v>577</v>
      </c>
      <c r="B17" s="59">
        <f>VLOOKUP($A17,'Return Data'!$B$7:$R$2292,3,0)</f>
        <v>44881</v>
      </c>
      <c r="C17" s="60">
        <f>VLOOKUP($A17,'Return Data'!$B$7:$R$2292,4,0)</f>
        <v>55.610300000000002</v>
      </c>
      <c r="D17" s="60">
        <f>VLOOKUP($A17,'Return Data'!$B$7:$R$2292,9,0)</f>
        <v>12.2387</v>
      </c>
      <c r="E17" s="61">
        <f t="shared" si="0"/>
        <v>4</v>
      </c>
      <c r="F17" s="60">
        <f>VLOOKUP($A17,'Return Data'!$B$7:$R$2292,10,0)</f>
        <v>6.8331999999999997</v>
      </c>
      <c r="G17" s="61">
        <f t="shared" si="1"/>
        <v>2</v>
      </c>
      <c r="H17" s="60">
        <f>VLOOKUP($A17,'Return Data'!$B$7:$R$2292,11,0)</f>
        <v>6.4927999999999999</v>
      </c>
      <c r="I17" s="61">
        <f t="shared" si="2"/>
        <v>3</v>
      </c>
      <c r="J17" s="60">
        <f>VLOOKUP($A17,'Return Data'!$B$7:$R$2292,12,0)</f>
        <v>3.8016000000000001</v>
      </c>
      <c r="K17" s="61">
        <f t="shared" si="3"/>
        <v>3</v>
      </c>
      <c r="L17" s="60">
        <f>VLOOKUP($A17,'Return Data'!$B$7:$R$2292,13,0)</f>
        <v>3.7482000000000002</v>
      </c>
      <c r="M17" s="61">
        <f t="shared" si="4"/>
        <v>3</v>
      </c>
      <c r="N17" s="60">
        <f>VLOOKUP($A17,'Return Data'!$B$7:$R$2292,17,0)</f>
        <v>4.3414000000000001</v>
      </c>
      <c r="O17" s="61">
        <f t="shared" si="5"/>
        <v>3</v>
      </c>
      <c r="P17" s="60">
        <f>VLOOKUP($A17,'Return Data'!$B$7:$R$2292,14,0)</f>
        <v>6.4329000000000001</v>
      </c>
      <c r="Q17" s="61">
        <f t="shared" si="6"/>
        <v>4</v>
      </c>
      <c r="R17" s="60">
        <f>VLOOKUP($A17,'Return Data'!$B$7:$R$2292,16,0)</f>
        <v>8.2851999999999997</v>
      </c>
      <c r="S17" s="62">
        <f t="shared" si="7"/>
        <v>3</v>
      </c>
    </row>
    <row r="18" spans="1:19" x14ac:dyDescent="0.3">
      <c r="A18" s="77" t="s">
        <v>578</v>
      </c>
      <c r="B18" s="59">
        <f>VLOOKUP($A18,'Return Data'!$B$7:$R$2292,3,0)</f>
        <v>44881</v>
      </c>
      <c r="C18" s="60">
        <f>VLOOKUP($A18,'Return Data'!$B$7:$R$2292,4,0)</f>
        <v>21.043700000000001</v>
      </c>
      <c r="D18" s="60">
        <f>VLOOKUP($A18,'Return Data'!$B$7:$R$2292,9,0)</f>
        <v>14.0144</v>
      </c>
      <c r="E18" s="61">
        <f t="shared" si="0"/>
        <v>3</v>
      </c>
      <c r="F18" s="60">
        <f>VLOOKUP($A18,'Return Data'!$B$7:$R$2292,10,0)</f>
        <v>3.2618</v>
      </c>
      <c r="G18" s="61">
        <f t="shared" si="1"/>
        <v>18</v>
      </c>
      <c r="H18" s="60">
        <f>VLOOKUP($A18,'Return Data'!$B$7:$R$2292,11,0)</f>
        <v>5.4566999999999997</v>
      </c>
      <c r="I18" s="61">
        <f t="shared" si="2"/>
        <v>8</v>
      </c>
      <c r="J18" s="60">
        <f>VLOOKUP($A18,'Return Data'!$B$7:$R$2292,12,0)</f>
        <v>0.71220000000000006</v>
      </c>
      <c r="K18" s="61">
        <f t="shared" si="3"/>
        <v>17</v>
      </c>
      <c r="L18" s="60">
        <f>VLOOKUP($A18,'Return Data'!$B$7:$R$2292,13,0)</f>
        <v>1.5353000000000001</v>
      </c>
      <c r="M18" s="61">
        <f t="shared" si="4"/>
        <v>17</v>
      </c>
      <c r="N18" s="60">
        <f>VLOOKUP($A18,'Return Data'!$B$7:$R$2292,17,0)</f>
        <v>2.7425999999999999</v>
      </c>
      <c r="O18" s="61">
        <f t="shared" si="5"/>
        <v>16</v>
      </c>
      <c r="P18" s="60">
        <f>VLOOKUP($A18,'Return Data'!$B$7:$R$2292,14,0)</f>
        <v>5.2788000000000004</v>
      </c>
      <c r="Q18" s="61">
        <f t="shared" si="6"/>
        <v>14</v>
      </c>
      <c r="R18" s="60">
        <f>VLOOKUP($A18,'Return Data'!$B$7:$R$2292,16,0)</f>
        <v>7.5503</v>
      </c>
      <c r="S18" s="62">
        <f t="shared" si="7"/>
        <v>13</v>
      </c>
    </row>
    <row r="19" spans="1:19" x14ac:dyDescent="0.3">
      <c r="A19" s="77" t="s">
        <v>581</v>
      </c>
      <c r="B19" s="59">
        <f>VLOOKUP($A19,'Return Data'!$B$7:$R$2292,3,0)</f>
        <v>44881</v>
      </c>
      <c r="C19" s="60">
        <f>VLOOKUP($A19,'Return Data'!$B$7:$R$2292,4,0)</f>
        <v>30.628</v>
      </c>
      <c r="D19" s="60">
        <f>VLOOKUP($A19,'Return Data'!$B$7:$R$2292,9,0)</f>
        <v>10.0688</v>
      </c>
      <c r="E19" s="61">
        <f t="shared" si="0"/>
        <v>10</v>
      </c>
      <c r="F19" s="60">
        <f>VLOOKUP($A19,'Return Data'!$B$7:$R$2292,10,0)</f>
        <v>3.9472</v>
      </c>
      <c r="G19" s="61">
        <f t="shared" si="1"/>
        <v>15</v>
      </c>
      <c r="H19" s="60">
        <f>VLOOKUP($A19,'Return Data'!$B$7:$R$2292,11,0)</f>
        <v>4.6702000000000004</v>
      </c>
      <c r="I19" s="61">
        <f t="shared" si="2"/>
        <v>17</v>
      </c>
      <c r="J19" s="60">
        <f>VLOOKUP($A19,'Return Data'!$B$7:$R$2292,12,0)</f>
        <v>3.2132000000000001</v>
      </c>
      <c r="K19" s="61">
        <f t="shared" si="3"/>
        <v>8</v>
      </c>
      <c r="L19" s="60">
        <f>VLOOKUP($A19,'Return Data'!$B$7:$R$2292,13,0)</f>
        <v>3.2395999999999998</v>
      </c>
      <c r="M19" s="61">
        <f t="shared" si="4"/>
        <v>10</v>
      </c>
      <c r="N19" s="60">
        <f>VLOOKUP($A19,'Return Data'!$B$7:$R$2292,17,0)</f>
        <v>3.3138999999999998</v>
      </c>
      <c r="O19" s="61">
        <f t="shared" si="5"/>
        <v>13</v>
      </c>
      <c r="P19" s="60">
        <f>VLOOKUP($A19,'Return Data'!$B$7:$R$2292,14,0)</f>
        <v>5.2016</v>
      </c>
      <c r="Q19" s="61">
        <f t="shared" si="6"/>
        <v>15</v>
      </c>
      <c r="R19" s="60">
        <f>VLOOKUP($A19,'Return Data'!$B$7:$R$2292,16,0)</f>
        <v>7.3738000000000001</v>
      </c>
      <c r="S19" s="62">
        <f t="shared" si="7"/>
        <v>14</v>
      </c>
    </row>
    <row r="20" spans="1:19" x14ac:dyDescent="0.3">
      <c r="A20" s="77" t="s">
        <v>583</v>
      </c>
      <c r="B20" s="59">
        <f>VLOOKUP($A20,'Return Data'!$B$7:$R$2292,3,0)</f>
        <v>44881</v>
      </c>
      <c r="C20" s="60">
        <f>VLOOKUP($A20,'Return Data'!$B$7:$R$2292,4,0)</f>
        <v>17.5688</v>
      </c>
      <c r="D20" s="60">
        <f>VLOOKUP($A20,'Return Data'!$B$7:$R$2292,9,0)</f>
        <v>11.2502</v>
      </c>
      <c r="E20" s="61">
        <f t="shared" si="0"/>
        <v>6</v>
      </c>
      <c r="F20" s="60">
        <f>VLOOKUP($A20,'Return Data'!$B$7:$R$2292,10,0)</f>
        <v>4.9835000000000003</v>
      </c>
      <c r="G20" s="61">
        <f t="shared" si="1"/>
        <v>5</v>
      </c>
      <c r="H20" s="60">
        <f>VLOOKUP($A20,'Return Data'!$B$7:$R$2292,11,0)</f>
        <v>5.5777000000000001</v>
      </c>
      <c r="I20" s="61">
        <f t="shared" si="2"/>
        <v>5</v>
      </c>
      <c r="J20" s="60">
        <f>VLOOKUP($A20,'Return Data'!$B$7:$R$2292,12,0)</f>
        <v>3.0169999999999999</v>
      </c>
      <c r="K20" s="61">
        <f t="shared" si="3"/>
        <v>11</v>
      </c>
      <c r="L20" s="60">
        <f>VLOOKUP($A20,'Return Data'!$B$7:$R$2292,13,0)</f>
        <v>3.2717999999999998</v>
      </c>
      <c r="M20" s="61">
        <f t="shared" si="4"/>
        <v>9</v>
      </c>
      <c r="N20" s="60">
        <f>VLOOKUP($A20,'Return Data'!$B$7:$R$2292,17,0)</f>
        <v>3.9857</v>
      </c>
      <c r="O20" s="61">
        <f t="shared" si="5"/>
        <v>6</v>
      </c>
      <c r="P20" s="60">
        <f>VLOOKUP($A20,'Return Data'!$B$7:$R$2292,14,0)</f>
        <v>6.3018999999999998</v>
      </c>
      <c r="Q20" s="61">
        <f t="shared" si="6"/>
        <v>5</v>
      </c>
      <c r="R20" s="60">
        <f>VLOOKUP($A20,'Return Data'!$B$7:$R$2292,16,0)</f>
        <v>7.7900999999999998</v>
      </c>
      <c r="S20" s="62">
        <f t="shared" si="7"/>
        <v>12</v>
      </c>
    </row>
    <row r="21" spans="1:19" x14ac:dyDescent="0.3">
      <c r="A21" s="77" t="s">
        <v>585</v>
      </c>
      <c r="B21" s="59">
        <f>VLOOKUP($A21,'Return Data'!$B$7:$R$2292,3,0)</f>
        <v>44881</v>
      </c>
      <c r="C21" s="60">
        <f>VLOOKUP($A21,'Return Data'!$B$7:$R$2292,4,0)</f>
        <v>21.104800000000001</v>
      </c>
      <c r="D21" s="60">
        <f>VLOOKUP($A21,'Return Data'!$B$7:$R$2292,9,0)</f>
        <v>9.7599</v>
      </c>
      <c r="E21" s="61">
        <f t="shared" si="0"/>
        <v>11</v>
      </c>
      <c r="F21" s="60">
        <f>VLOOKUP($A21,'Return Data'!$B$7:$R$2292,10,0)</f>
        <v>3.6981000000000002</v>
      </c>
      <c r="G21" s="61">
        <f t="shared" si="1"/>
        <v>17</v>
      </c>
      <c r="H21" s="60">
        <f>VLOOKUP($A21,'Return Data'!$B$7:$R$2292,11,0)</f>
        <v>4.6403999999999996</v>
      </c>
      <c r="I21" s="61">
        <f t="shared" si="2"/>
        <v>18</v>
      </c>
      <c r="J21" s="60">
        <f>VLOOKUP($A21,'Return Data'!$B$7:$R$2292,12,0)</f>
        <v>3.1181999999999999</v>
      </c>
      <c r="K21" s="61">
        <f t="shared" si="3"/>
        <v>10</v>
      </c>
      <c r="L21" s="60">
        <f>VLOOKUP($A21,'Return Data'!$B$7:$R$2292,13,0)</f>
        <v>3.1625999999999999</v>
      </c>
      <c r="M21" s="61">
        <f t="shared" si="4"/>
        <v>11</v>
      </c>
      <c r="N21" s="60">
        <f>VLOOKUP($A21,'Return Data'!$B$7:$R$2292,17,0)</f>
        <v>3.8323</v>
      </c>
      <c r="O21" s="61">
        <f t="shared" si="5"/>
        <v>8</v>
      </c>
      <c r="P21" s="60">
        <f>VLOOKUP($A21,'Return Data'!$B$7:$R$2292,14,0)</f>
        <v>5.9889000000000001</v>
      </c>
      <c r="Q21" s="61">
        <f t="shared" si="6"/>
        <v>9</v>
      </c>
      <c r="R21" s="60">
        <f>VLOOKUP($A21,'Return Data'!$B$7:$R$2292,16,0)</f>
        <v>8.0055999999999994</v>
      </c>
      <c r="S21" s="62">
        <f t="shared" si="7"/>
        <v>7</v>
      </c>
    </row>
    <row r="22" spans="1:19" x14ac:dyDescent="0.3">
      <c r="A22" s="77" t="s">
        <v>586</v>
      </c>
      <c r="B22" s="59">
        <f>VLOOKUP($A22,'Return Data'!$B$7:$R$2292,3,0)</f>
        <v>44881</v>
      </c>
      <c r="C22" s="60">
        <f>VLOOKUP($A22,'Return Data'!$B$7:$R$2292,4,0)</f>
        <v>2706.6828</v>
      </c>
      <c r="D22" s="60">
        <f>VLOOKUP($A22,'Return Data'!$B$7:$R$2292,9,0)</f>
        <v>9.4405000000000001</v>
      </c>
      <c r="E22" s="61">
        <f t="shared" si="0"/>
        <v>13</v>
      </c>
      <c r="F22" s="60">
        <f>VLOOKUP($A22,'Return Data'!$B$7:$R$2292,10,0)</f>
        <v>4.6631</v>
      </c>
      <c r="G22" s="61">
        <f t="shared" si="1"/>
        <v>9</v>
      </c>
      <c r="H22" s="60">
        <f>VLOOKUP($A22,'Return Data'!$B$7:$R$2292,11,0)</f>
        <v>5.0058999999999996</v>
      </c>
      <c r="I22" s="61">
        <f t="shared" si="2"/>
        <v>13</v>
      </c>
      <c r="J22" s="60">
        <f>VLOOKUP($A22,'Return Data'!$B$7:$R$2292,12,0)</f>
        <v>2.5724999999999998</v>
      </c>
      <c r="K22" s="61">
        <f t="shared" si="3"/>
        <v>14</v>
      </c>
      <c r="L22" s="60">
        <f>VLOOKUP($A22,'Return Data'!$B$7:$R$2292,13,0)</f>
        <v>2.7688999999999999</v>
      </c>
      <c r="M22" s="61">
        <f t="shared" si="4"/>
        <v>14</v>
      </c>
      <c r="N22" s="60">
        <f>VLOOKUP($A22,'Return Data'!$B$7:$R$2292,17,0)</f>
        <v>3.2389000000000001</v>
      </c>
      <c r="O22" s="61">
        <f t="shared" si="5"/>
        <v>14</v>
      </c>
      <c r="P22" s="60">
        <f>VLOOKUP($A22,'Return Data'!$B$7:$R$2292,14,0)</f>
        <v>5.6608000000000001</v>
      </c>
      <c r="Q22" s="61">
        <f t="shared" si="6"/>
        <v>12</v>
      </c>
      <c r="R22" s="60">
        <f>VLOOKUP($A22,'Return Data'!$B$7:$R$2292,16,0)</f>
        <v>7.9847000000000001</v>
      </c>
      <c r="S22" s="62">
        <f t="shared" si="7"/>
        <v>8</v>
      </c>
    </row>
    <row r="23" spans="1:19" x14ac:dyDescent="0.3">
      <c r="A23" s="77" t="s">
        <v>589</v>
      </c>
      <c r="B23" s="59">
        <f>VLOOKUP($A23,'Return Data'!$B$7:$R$2292,3,0)</f>
        <v>44881</v>
      </c>
      <c r="C23" s="60">
        <f>VLOOKUP($A23,'Return Data'!$B$7:$R$2292,4,0)</f>
        <v>35.811700000000002</v>
      </c>
      <c r="D23" s="60">
        <f>VLOOKUP($A23,'Return Data'!$B$7:$R$2292,9,0)</f>
        <v>10.510400000000001</v>
      </c>
      <c r="E23" s="61">
        <f t="shared" si="0"/>
        <v>8</v>
      </c>
      <c r="F23" s="60">
        <f>VLOOKUP($A23,'Return Data'!$B$7:$R$2292,10,0)</f>
        <v>4.0994000000000002</v>
      </c>
      <c r="G23" s="61">
        <f t="shared" si="1"/>
        <v>14</v>
      </c>
      <c r="H23" s="60">
        <f>VLOOKUP($A23,'Return Data'!$B$7:$R$2292,11,0)</f>
        <v>5.1643999999999997</v>
      </c>
      <c r="I23" s="61">
        <f t="shared" si="2"/>
        <v>11</v>
      </c>
      <c r="J23" s="60">
        <f>VLOOKUP($A23,'Return Data'!$B$7:$R$2292,12,0)</f>
        <v>2.4220000000000002</v>
      </c>
      <c r="K23" s="61">
        <f t="shared" si="3"/>
        <v>15</v>
      </c>
      <c r="L23" s="60">
        <f>VLOOKUP($A23,'Return Data'!$B$7:$R$2292,13,0)</f>
        <v>2.7492000000000001</v>
      </c>
      <c r="M23" s="61">
        <f t="shared" si="4"/>
        <v>15</v>
      </c>
      <c r="N23" s="60">
        <f>VLOOKUP($A23,'Return Data'!$B$7:$R$2292,17,0)</f>
        <v>3.0009999999999999</v>
      </c>
      <c r="O23" s="61">
        <f t="shared" si="5"/>
        <v>15</v>
      </c>
      <c r="P23" s="60">
        <f>VLOOKUP($A23,'Return Data'!$B$7:$R$2292,14,0)</f>
        <v>4.5867000000000004</v>
      </c>
      <c r="Q23" s="61">
        <f t="shared" si="6"/>
        <v>17</v>
      </c>
      <c r="R23" s="60">
        <f>VLOOKUP($A23,'Return Data'!$B$7:$R$2292,16,0)</f>
        <v>7.1051000000000002</v>
      </c>
      <c r="S23" s="62">
        <f t="shared" si="7"/>
        <v>17</v>
      </c>
    </row>
    <row r="24" spans="1:19" x14ac:dyDescent="0.3">
      <c r="A24" s="77" t="s">
        <v>590</v>
      </c>
      <c r="B24" s="59">
        <f>VLOOKUP($A24,'Return Data'!$B$7:$R$2292,3,0)</f>
        <v>44881</v>
      </c>
      <c r="C24" s="60">
        <f>VLOOKUP($A24,'Return Data'!$B$7:$R$2292,4,0)</f>
        <v>12.061500000000001</v>
      </c>
      <c r="D24" s="60">
        <f>VLOOKUP($A24,'Return Data'!$B$7:$R$2292,9,0)</f>
        <v>8.2593999999999994</v>
      </c>
      <c r="E24" s="61">
        <f t="shared" si="0"/>
        <v>17</v>
      </c>
      <c r="F24" s="60">
        <f>VLOOKUP($A24,'Return Data'!$B$7:$R$2292,10,0)</f>
        <v>4.6780999999999997</v>
      </c>
      <c r="G24" s="61">
        <f t="shared" si="1"/>
        <v>8</v>
      </c>
      <c r="H24" s="60">
        <f>VLOOKUP($A24,'Return Data'!$B$7:$R$2292,11,0)</f>
        <v>5.2359</v>
      </c>
      <c r="I24" s="61">
        <f t="shared" si="2"/>
        <v>10</v>
      </c>
      <c r="J24" s="60">
        <f>VLOOKUP($A24,'Return Data'!$B$7:$R$2292,12,0)</f>
        <v>2.6613000000000002</v>
      </c>
      <c r="K24" s="61">
        <f t="shared" si="3"/>
        <v>13</v>
      </c>
      <c r="L24" s="60">
        <f>VLOOKUP($A24,'Return Data'!$B$7:$R$2292,13,0)</f>
        <v>2.9876</v>
      </c>
      <c r="M24" s="61">
        <f t="shared" si="4"/>
        <v>13</v>
      </c>
      <c r="N24" s="60"/>
      <c r="O24" s="61"/>
      <c r="P24" s="60"/>
      <c r="Q24" s="61"/>
      <c r="R24" s="60">
        <f>VLOOKUP($A24,'Return Data'!$B$7:$R$2292,16,0)</f>
        <v>6.2243000000000004</v>
      </c>
      <c r="S24" s="62">
        <f t="shared" si="7"/>
        <v>18</v>
      </c>
    </row>
    <row r="25" spans="1:19" x14ac:dyDescent="0.3">
      <c r="A25" s="77" t="s">
        <v>592</v>
      </c>
      <c r="B25" s="59">
        <f>VLOOKUP($A25,'Return Data'!$B$7:$R$2292,3,0)</f>
        <v>44881</v>
      </c>
      <c r="C25" s="60">
        <f>VLOOKUP($A25,'Return Data'!$B$7:$R$2292,4,0)</f>
        <v>18.317499999999999</v>
      </c>
      <c r="D25" s="60">
        <f>VLOOKUP($A25,'Return Data'!$B$7:$R$2292,9,0)</f>
        <v>15.4597</v>
      </c>
      <c r="E25" s="61">
        <f t="shared" si="0"/>
        <v>2</v>
      </c>
      <c r="F25" s="60">
        <f>VLOOKUP($A25,'Return Data'!$B$7:$R$2292,10,0)</f>
        <v>3.8347000000000002</v>
      </c>
      <c r="G25" s="61">
        <f t="shared" si="1"/>
        <v>16</v>
      </c>
      <c r="H25" s="60">
        <f>VLOOKUP($A25,'Return Data'!$B$7:$R$2292,11,0)</f>
        <v>6.4336000000000002</v>
      </c>
      <c r="I25" s="61">
        <f t="shared" si="2"/>
        <v>4</v>
      </c>
      <c r="J25" s="60">
        <f>VLOOKUP($A25,'Return Data'!$B$7:$R$2292,12,0)</f>
        <v>12.3062</v>
      </c>
      <c r="K25" s="61">
        <f t="shared" si="3"/>
        <v>1</v>
      </c>
      <c r="L25" s="60">
        <f>VLOOKUP($A25,'Return Data'!$B$7:$R$2292,13,0)</f>
        <v>10.1228</v>
      </c>
      <c r="M25" s="61">
        <f t="shared" si="4"/>
        <v>1</v>
      </c>
      <c r="N25" s="60">
        <f>VLOOKUP($A25,'Return Data'!$B$7:$R$2292,17,0)</f>
        <v>6.5145999999999997</v>
      </c>
      <c r="O25" s="61">
        <f>RANK(N25,N$8:N$25,0)</f>
        <v>1</v>
      </c>
      <c r="P25" s="60">
        <f>VLOOKUP($A25,'Return Data'!$B$7:$R$2292,14,0)</f>
        <v>7.3676000000000004</v>
      </c>
      <c r="Q25" s="61">
        <f>RANK(P25,P$8:P$25,0)</f>
        <v>1</v>
      </c>
      <c r="R25" s="60">
        <f>VLOOKUP($A25,'Return Data'!$B$7:$R$2292,16,0)</f>
        <v>7.1292999999999997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10.769388888888891</v>
      </c>
      <c r="E27" s="83"/>
      <c r="F27" s="84">
        <f>AVERAGE(F8:F25)</f>
        <v>4.7475888888888891</v>
      </c>
      <c r="G27" s="83"/>
      <c r="H27" s="84">
        <f>AVERAGE(H8:H25)</f>
        <v>5.5058666666666669</v>
      </c>
      <c r="I27" s="83"/>
      <c r="J27" s="84">
        <f>AVERAGE(J8:J25)</f>
        <v>3.432205555555556</v>
      </c>
      <c r="K27" s="83"/>
      <c r="L27" s="84">
        <f>AVERAGE(L8:L25)</f>
        <v>3.4267222222222222</v>
      </c>
      <c r="M27" s="83"/>
      <c r="N27" s="84">
        <f>AVERAGE(N8:N25)</f>
        <v>3.8216999999999994</v>
      </c>
      <c r="O27" s="83"/>
      <c r="P27" s="84">
        <f>AVERAGE(P8:P25)</f>
        <v>5.9469058823529402</v>
      </c>
      <c r="Q27" s="83"/>
      <c r="R27" s="84">
        <f>AVERAGE(R8:R25)</f>
        <v>7.7545666666666664</v>
      </c>
      <c r="S27" s="85"/>
    </row>
    <row r="28" spans="1:19" x14ac:dyDescent="0.3">
      <c r="A28" s="82" t="s">
        <v>28</v>
      </c>
      <c r="B28" s="83"/>
      <c r="C28" s="83"/>
      <c r="D28" s="84">
        <f>MIN(D8:D25)</f>
        <v>6.6115000000000004</v>
      </c>
      <c r="E28" s="83"/>
      <c r="F28" s="84">
        <f>MIN(F8:F25)</f>
        <v>3.2618</v>
      </c>
      <c r="G28" s="83"/>
      <c r="H28" s="84">
        <f>MIN(H8:H25)</f>
        <v>4.6403999999999996</v>
      </c>
      <c r="I28" s="83"/>
      <c r="J28" s="84">
        <f>MIN(J8:J25)</f>
        <v>0.48720000000000002</v>
      </c>
      <c r="K28" s="83"/>
      <c r="L28" s="84">
        <f>MIN(L8:L25)</f>
        <v>0.75800000000000001</v>
      </c>
      <c r="M28" s="83"/>
      <c r="N28" s="84">
        <f>MIN(N8:N25)</f>
        <v>2.4005000000000001</v>
      </c>
      <c r="O28" s="83"/>
      <c r="P28" s="84">
        <f>MIN(P8:P25)</f>
        <v>4.5867000000000004</v>
      </c>
      <c r="Q28" s="83"/>
      <c r="R28" s="84">
        <f>MIN(R8:R25)</f>
        <v>6.2243000000000004</v>
      </c>
      <c r="S28" s="85"/>
    </row>
    <row r="29" spans="1:19" ht="15" thickBot="1" x14ac:dyDescent="0.35">
      <c r="A29" s="86" t="s">
        <v>29</v>
      </c>
      <c r="B29" s="87"/>
      <c r="C29" s="87"/>
      <c r="D29" s="88">
        <f>MAX(D8:D25)</f>
        <v>16.898</v>
      </c>
      <c r="E29" s="87"/>
      <c r="F29" s="88">
        <f>MAX(F8:F25)</f>
        <v>7.7592999999999996</v>
      </c>
      <c r="G29" s="87"/>
      <c r="H29" s="88">
        <f>MAX(H8:H25)</f>
        <v>7.4560000000000004</v>
      </c>
      <c r="I29" s="87"/>
      <c r="J29" s="88">
        <f>MAX(J8:J25)</f>
        <v>12.3062</v>
      </c>
      <c r="K29" s="87"/>
      <c r="L29" s="88">
        <f>MAX(L8:L25)</f>
        <v>10.1228</v>
      </c>
      <c r="M29" s="87"/>
      <c r="N29" s="88">
        <f>MAX(N8:N25)</f>
        <v>6.5145999999999997</v>
      </c>
      <c r="O29" s="87"/>
      <c r="P29" s="88">
        <f>MAX(P8:P25)</f>
        <v>7.3676000000000004</v>
      </c>
      <c r="Q29" s="87"/>
      <c r="R29" s="88">
        <f>MAX(R8:R25)</f>
        <v>8.6100999999999992</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44881</v>
      </c>
      <c r="C8" s="60">
        <f>VLOOKUP($A8,'Return Data'!$B$7:$R$2292,4,0)</f>
        <v>302.20679999999999</v>
      </c>
      <c r="D8" s="60">
        <f>VLOOKUP($A8,'Return Data'!$B$7:$R$2292,9,0)</f>
        <v>9.1160999999999994</v>
      </c>
      <c r="E8" s="61">
        <f t="shared" ref="E8:E27" si="0">RANK(D8,D$8:D$27,0)</f>
        <v>13</v>
      </c>
      <c r="F8" s="60">
        <f>VLOOKUP($A8,'Return Data'!$B$7:$R$2292,10,0)</f>
        <v>4.5692000000000004</v>
      </c>
      <c r="G8" s="61">
        <f t="shared" ref="G8:G27" si="1">RANK(F8,F$8:F$27,0)</f>
        <v>8</v>
      </c>
      <c r="H8" s="60">
        <f>VLOOKUP($A8,'Return Data'!$B$7:$R$2292,11,0)</f>
        <v>5.0907</v>
      </c>
      <c r="I8" s="61">
        <f t="shared" ref="I8:I27" si="2">RANK(H8,H$8:H$27,0)</f>
        <v>9</v>
      </c>
      <c r="J8" s="60">
        <f>VLOOKUP($A8,'Return Data'!$B$7:$R$2292,12,0)</f>
        <v>3.1638999999999999</v>
      </c>
      <c r="K8" s="61">
        <f t="shared" ref="K8:K27" si="3">RANK(J8,J$8:J$27,0)</f>
        <v>6</v>
      </c>
      <c r="L8" s="60">
        <f>VLOOKUP($A8,'Return Data'!$B$7:$R$2292,13,0)</f>
        <v>3.2351999999999999</v>
      </c>
      <c r="M8" s="61">
        <f t="shared" ref="M8:M25" si="4">RANK(L8,L$8:L$27,0)</f>
        <v>6</v>
      </c>
      <c r="N8" s="60">
        <f>VLOOKUP($A8,'Return Data'!$B$7:$R$2292,17,0)</f>
        <v>3.6623000000000001</v>
      </c>
      <c r="O8" s="61">
        <f t="shared" ref="O8:O23" si="5">RANK(N8,N$8:N$27,0)</f>
        <v>4</v>
      </c>
      <c r="P8" s="60">
        <f>VLOOKUP($A8,'Return Data'!$B$7:$R$2292,14,0)</f>
        <v>5.9282000000000004</v>
      </c>
      <c r="Q8" s="61">
        <f t="shared" ref="Q8:Q23" si="6">RANK(P8,P$8:P$27,0)</f>
        <v>5</v>
      </c>
      <c r="R8" s="60">
        <f>VLOOKUP($A8,'Return Data'!$B$7:$R$2292,16,0)</f>
        <v>7.8956</v>
      </c>
      <c r="S8" s="62">
        <f t="shared" ref="S8:S27" si="7">RANK(R8,R$8:R$27,0)</f>
        <v>3</v>
      </c>
    </row>
    <row r="9" spans="1:19" x14ac:dyDescent="0.3">
      <c r="A9" s="77" t="s">
        <v>559</v>
      </c>
      <c r="B9" s="59">
        <f>VLOOKUP($A9,'Return Data'!$B$7:$R$2292,3,0)</f>
        <v>44881</v>
      </c>
      <c r="C9" s="60">
        <f>VLOOKUP($A9,'Return Data'!$B$7:$R$2292,4,0)</f>
        <v>2185.9992000000002</v>
      </c>
      <c r="D9" s="60">
        <f>VLOOKUP($A9,'Return Data'!$B$7:$R$2292,9,0)</f>
        <v>10.8634</v>
      </c>
      <c r="E9" s="61">
        <f t="shared" si="0"/>
        <v>7</v>
      </c>
      <c r="F9" s="60">
        <f>VLOOKUP($A9,'Return Data'!$B$7:$R$2292,10,0)</f>
        <v>3.9883000000000002</v>
      </c>
      <c r="G9" s="61">
        <f t="shared" si="1"/>
        <v>13</v>
      </c>
      <c r="H9" s="60">
        <f>VLOOKUP($A9,'Return Data'!$B$7:$R$2292,11,0)</f>
        <v>4.5389999999999997</v>
      </c>
      <c r="I9" s="61">
        <f t="shared" si="2"/>
        <v>17</v>
      </c>
      <c r="J9" s="60">
        <f>VLOOKUP($A9,'Return Data'!$B$7:$R$2292,12,0)</f>
        <v>3.4569999999999999</v>
      </c>
      <c r="K9" s="61">
        <f t="shared" si="3"/>
        <v>4</v>
      </c>
      <c r="L9" s="60">
        <f>VLOOKUP($A9,'Return Data'!$B$7:$R$2292,13,0)</f>
        <v>3.4361000000000002</v>
      </c>
      <c r="M9" s="61">
        <f t="shared" si="4"/>
        <v>4</v>
      </c>
      <c r="N9" s="60">
        <f>VLOOKUP($A9,'Return Data'!$B$7:$R$2292,17,0)</f>
        <v>3.5417999999999998</v>
      </c>
      <c r="O9" s="61">
        <f t="shared" si="5"/>
        <v>6</v>
      </c>
      <c r="P9" s="60">
        <f>VLOOKUP($A9,'Return Data'!$B$7:$R$2292,14,0)</f>
        <v>5.4467999999999996</v>
      </c>
      <c r="Q9" s="61">
        <f t="shared" si="6"/>
        <v>11</v>
      </c>
      <c r="R9" s="60">
        <f>VLOOKUP($A9,'Return Data'!$B$7:$R$2292,16,0)</f>
        <v>7.7737999999999996</v>
      </c>
      <c r="S9" s="62">
        <f t="shared" si="7"/>
        <v>4</v>
      </c>
    </row>
    <row r="10" spans="1:19" x14ac:dyDescent="0.3">
      <c r="A10" s="77" t="s">
        <v>561</v>
      </c>
      <c r="B10" s="59">
        <f>VLOOKUP($A10,'Return Data'!$B$7:$R$2292,3,0)</f>
        <v>44881</v>
      </c>
      <c r="C10" s="60">
        <f>VLOOKUP($A10,'Return Data'!$B$7:$R$2292,4,0)</f>
        <v>19.783100000000001</v>
      </c>
      <c r="D10" s="60">
        <f>VLOOKUP($A10,'Return Data'!$B$7:$R$2292,9,0)</f>
        <v>8.9616000000000007</v>
      </c>
      <c r="E10" s="61">
        <f t="shared" si="0"/>
        <v>15</v>
      </c>
      <c r="F10" s="60">
        <f>VLOOKUP($A10,'Return Data'!$B$7:$R$2292,10,0)</f>
        <v>3.8693</v>
      </c>
      <c r="G10" s="61">
        <f t="shared" si="1"/>
        <v>15</v>
      </c>
      <c r="H10" s="60">
        <f>VLOOKUP($A10,'Return Data'!$B$7:$R$2292,11,0)</f>
        <v>4.7489999999999997</v>
      </c>
      <c r="I10" s="61">
        <f t="shared" si="2"/>
        <v>14</v>
      </c>
      <c r="J10" s="60">
        <f>VLOOKUP($A10,'Return Data'!$B$7:$R$2292,12,0)</f>
        <v>2.7063000000000001</v>
      </c>
      <c r="K10" s="61">
        <f t="shared" si="3"/>
        <v>11</v>
      </c>
      <c r="L10" s="60">
        <f>VLOOKUP($A10,'Return Data'!$B$7:$R$2292,13,0)</f>
        <v>2.8479000000000001</v>
      </c>
      <c r="M10" s="61">
        <f t="shared" si="4"/>
        <v>11</v>
      </c>
      <c r="N10" s="60">
        <f>VLOOKUP($A10,'Return Data'!$B$7:$R$2292,17,0)</f>
        <v>3.1907000000000001</v>
      </c>
      <c r="O10" s="61">
        <f t="shared" si="5"/>
        <v>12</v>
      </c>
      <c r="P10" s="60">
        <f>VLOOKUP($A10,'Return Data'!$B$7:$R$2292,14,0)</f>
        <v>5.5380000000000003</v>
      </c>
      <c r="Q10" s="61">
        <f t="shared" si="6"/>
        <v>9</v>
      </c>
      <c r="R10" s="60">
        <f>VLOOKUP($A10,'Return Data'!$B$7:$R$2292,16,0)</f>
        <v>7.7165999999999997</v>
      </c>
      <c r="S10" s="62">
        <f t="shared" si="7"/>
        <v>5</v>
      </c>
    </row>
    <row r="11" spans="1:19" x14ac:dyDescent="0.3">
      <c r="A11" s="77" t="s">
        <v>563</v>
      </c>
      <c r="B11" s="59">
        <f>VLOOKUP($A11,'Return Data'!$B$7:$R$2292,3,0)</f>
        <v>44881</v>
      </c>
      <c r="C11" s="60">
        <f>VLOOKUP($A11,'Return Data'!$B$7:$R$2292,4,0)</f>
        <v>20.265799999999999</v>
      </c>
      <c r="D11" s="60">
        <f>VLOOKUP($A11,'Return Data'!$B$7:$R$2292,9,0)</f>
        <v>16.546199999999999</v>
      </c>
      <c r="E11" s="61">
        <f t="shared" si="0"/>
        <v>2</v>
      </c>
      <c r="F11" s="60">
        <f>VLOOKUP($A11,'Return Data'!$B$7:$R$2292,10,0)</f>
        <v>5.1723999999999997</v>
      </c>
      <c r="G11" s="61">
        <f t="shared" si="1"/>
        <v>5</v>
      </c>
      <c r="H11" s="60">
        <f>VLOOKUP($A11,'Return Data'!$B$7:$R$2292,11,0)</f>
        <v>7.101</v>
      </c>
      <c r="I11" s="61">
        <f t="shared" si="2"/>
        <v>2</v>
      </c>
      <c r="J11" s="60">
        <f>VLOOKUP($A11,'Return Data'!$B$7:$R$2292,12,0)</f>
        <v>2.0123000000000002</v>
      </c>
      <c r="K11" s="61">
        <f t="shared" si="3"/>
        <v>18</v>
      </c>
      <c r="L11" s="60">
        <f>VLOOKUP($A11,'Return Data'!$B$7:$R$2292,13,0)</f>
        <v>2.2606000000000002</v>
      </c>
      <c r="M11" s="61">
        <f t="shared" si="4"/>
        <v>18</v>
      </c>
      <c r="N11" s="60">
        <f>VLOOKUP($A11,'Return Data'!$B$7:$R$2292,17,0)</f>
        <v>3.4782000000000002</v>
      </c>
      <c r="O11" s="61">
        <f t="shared" si="5"/>
        <v>8</v>
      </c>
      <c r="P11" s="60">
        <f>VLOOKUP($A11,'Return Data'!$B$7:$R$2292,14,0)</f>
        <v>6.6109999999999998</v>
      </c>
      <c r="Q11" s="61">
        <f t="shared" si="6"/>
        <v>2</v>
      </c>
      <c r="R11" s="60">
        <f>VLOOKUP($A11,'Return Data'!$B$7:$R$2292,16,0)</f>
        <v>7.9974999999999996</v>
      </c>
      <c r="S11" s="62">
        <f t="shared" si="7"/>
        <v>1</v>
      </c>
    </row>
    <row r="12" spans="1:19" x14ac:dyDescent="0.3">
      <c r="A12" s="77" t="s">
        <v>564</v>
      </c>
      <c r="B12" s="59">
        <f>VLOOKUP($A12,'Return Data'!$B$7:$R$2292,3,0)</f>
        <v>44881</v>
      </c>
      <c r="C12" s="60">
        <f>VLOOKUP($A12,'Return Data'!$B$7:$R$2292,4,0)</f>
        <v>18.552499999999998</v>
      </c>
      <c r="D12" s="60">
        <f>VLOOKUP($A12,'Return Data'!$B$7:$R$2292,9,0)</f>
        <v>11.2742</v>
      </c>
      <c r="E12" s="61">
        <f t="shared" si="0"/>
        <v>6</v>
      </c>
      <c r="F12" s="60">
        <f>VLOOKUP($A12,'Return Data'!$B$7:$R$2292,10,0)</f>
        <v>3.7814000000000001</v>
      </c>
      <c r="G12" s="61">
        <f t="shared" si="1"/>
        <v>16</v>
      </c>
      <c r="H12" s="60">
        <f>VLOOKUP($A12,'Return Data'!$B$7:$R$2292,11,0)</f>
        <v>5.1664000000000003</v>
      </c>
      <c r="I12" s="61">
        <f t="shared" si="2"/>
        <v>7</v>
      </c>
      <c r="J12" s="60">
        <f>VLOOKUP($A12,'Return Data'!$B$7:$R$2292,12,0)</f>
        <v>2.7686999999999999</v>
      </c>
      <c r="K12" s="61">
        <f t="shared" si="3"/>
        <v>9</v>
      </c>
      <c r="L12" s="60">
        <f>VLOOKUP($A12,'Return Data'!$B$7:$R$2292,13,0)</f>
        <v>2.9561999999999999</v>
      </c>
      <c r="M12" s="61">
        <f t="shared" si="4"/>
        <v>8</v>
      </c>
      <c r="N12" s="60">
        <f>VLOOKUP($A12,'Return Data'!$B$7:$R$2292,17,0)</f>
        <v>3.4529000000000001</v>
      </c>
      <c r="O12" s="61">
        <f t="shared" si="5"/>
        <v>10</v>
      </c>
      <c r="P12" s="60">
        <f>VLOOKUP($A12,'Return Data'!$B$7:$R$2292,14,0)</f>
        <v>5.3064999999999998</v>
      </c>
      <c r="Q12" s="61">
        <f t="shared" si="6"/>
        <v>12</v>
      </c>
      <c r="R12" s="60">
        <f>VLOOKUP($A12,'Return Data'!$B$7:$R$2292,16,0)</f>
        <v>7.4804000000000004</v>
      </c>
      <c r="S12" s="62">
        <f t="shared" si="7"/>
        <v>10</v>
      </c>
    </row>
    <row r="13" spans="1:19" x14ac:dyDescent="0.3">
      <c r="A13" s="77" t="s">
        <v>567</v>
      </c>
      <c r="B13" s="59">
        <f>VLOOKUP($A13,'Return Data'!$B$7:$R$2292,3,0)</f>
        <v>44881</v>
      </c>
      <c r="C13" s="60">
        <f>VLOOKUP($A13,'Return Data'!$B$7:$R$2292,4,0)</f>
        <v>18.970199999999998</v>
      </c>
      <c r="D13" s="60">
        <f>VLOOKUP($A13,'Return Data'!$B$7:$R$2292,9,0)</f>
        <v>8.2647999999999993</v>
      </c>
      <c r="E13" s="61">
        <f t="shared" si="0"/>
        <v>16</v>
      </c>
      <c r="F13" s="60">
        <f>VLOOKUP($A13,'Return Data'!$B$7:$R$2292,10,0)</f>
        <v>4.9253</v>
      </c>
      <c r="G13" s="61">
        <f t="shared" si="1"/>
        <v>6</v>
      </c>
      <c r="H13" s="60">
        <f>VLOOKUP($A13,'Return Data'!$B$7:$R$2292,11,0)</f>
        <v>5.0334000000000003</v>
      </c>
      <c r="I13" s="61">
        <f t="shared" si="2"/>
        <v>11</v>
      </c>
      <c r="J13" s="60">
        <f>VLOOKUP($A13,'Return Data'!$B$7:$R$2292,12,0)</f>
        <v>2.9925000000000002</v>
      </c>
      <c r="K13" s="61">
        <f t="shared" si="3"/>
        <v>8</v>
      </c>
      <c r="L13" s="60">
        <f>VLOOKUP($A13,'Return Data'!$B$7:$R$2292,13,0)</f>
        <v>2.8898000000000001</v>
      </c>
      <c r="M13" s="61">
        <f t="shared" si="4"/>
        <v>9</v>
      </c>
      <c r="N13" s="60">
        <f>VLOOKUP($A13,'Return Data'!$B$7:$R$2292,17,0)</f>
        <v>3.5964</v>
      </c>
      <c r="O13" s="61">
        <f t="shared" si="5"/>
        <v>5</v>
      </c>
      <c r="P13" s="60">
        <f>VLOOKUP($A13,'Return Data'!$B$7:$R$2292,14,0)</f>
        <v>5.7910000000000004</v>
      </c>
      <c r="Q13" s="61">
        <f t="shared" si="6"/>
        <v>8</v>
      </c>
      <c r="R13" s="60">
        <f>VLOOKUP($A13,'Return Data'!$B$7:$R$2292,16,0)</f>
        <v>7.6836000000000002</v>
      </c>
      <c r="S13" s="62">
        <f t="shared" si="7"/>
        <v>6</v>
      </c>
    </row>
    <row r="14" spans="1:19" x14ac:dyDescent="0.3">
      <c r="A14" s="77" t="s">
        <v>568</v>
      </c>
      <c r="B14" s="59">
        <f>VLOOKUP($A14,'Return Data'!$B$7:$R$2292,3,0)</f>
        <v>44881</v>
      </c>
      <c r="C14" s="60">
        <f>VLOOKUP($A14,'Return Data'!$B$7:$R$2292,4,0)</f>
        <v>26.908100000000001</v>
      </c>
      <c r="D14" s="60">
        <f>VLOOKUP($A14,'Return Data'!$B$7:$R$2292,9,0)</f>
        <v>8.2492000000000001</v>
      </c>
      <c r="E14" s="61">
        <f t="shared" si="0"/>
        <v>17</v>
      </c>
      <c r="F14" s="60">
        <f>VLOOKUP($A14,'Return Data'!$B$7:$R$2292,10,0)</f>
        <v>7.3044000000000002</v>
      </c>
      <c r="G14" s="61">
        <f t="shared" si="1"/>
        <v>1</v>
      </c>
      <c r="H14" s="60">
        <f>VLOOKUP($A14,'Return Data'!$B$7:$R$2292,11,0)</f>
        <v>6.1497999999999999</v>
      </c>
      <c r="I14" s="61">
        <f t="shared" si="2"/>
        <v>3</v>
      </c>
      <c r="J14" s="60">
        <f>VLOOKUP($A14,'Return Data'!$B$7:$R$2292,12,0)</f>
        <v>4.5087000000000002</v>
      </c>
      <c r="K14" s="61">
        <f t="shared" si="3"/>
        <v>2</v>
      </c>
      <c r="L14" s="60">
        <f>VLOOKUP($A14,'Return Data'!$B$7:$R$2292,13,0)</f>
        <v>3.7193000000000001</v>
      </c>
      <c r="M14" s="61">
        <f t="shared" si="4"/>
        <v>3</v>
      </c>
      <c r="N14" s="60">
        <f>VLOOKUP($A14,'Return Data'!$B$7:$R$2292,17,0)</f>
        <v>4.3423999999999996</v>
      </c>
      <c r="O14" s="61">
        <f t="shared" si="5"/>
        <v>2</v>
      </c>
      <c r="P14" s="60">
        <f>VLOOKUP($A14,'Return Data'!$B$7:$R$2292,14,0)</f>
        <v>6.0537999999999998</v>
      </c>
      <c r="Q14" s="61">
        <f t="shared" si="6"/>
        <v>3</v>
      </c>
      <c r="R14" s="60">
        <f>VLOOKUP($A14,'Return Data'!$B$7:$R$2292,16,0)</f>
        <v>7.9866999999999999</v>
      </c>
      <c r="S14" s="62">
        <f t="shared" si="7"/>
        <v>2</v>
      </c>
    </row>
    <row r="15" spans="1:19" x14ac:dyDescent="0.3">
      <c r="A15" s="77" t="s">
        <v>571</v>
      </c>
      <c r="B15" s="59">
        <f>VLOOKUP($A15,'Return Data'!$B$7:$R$2292,3,0)</f>
        <v>44881</v>
      </c>
      <c r="C15" s="60">
        <f>VLOOKUP($A15,'Return Data'!$B$7:$R$2292,4,0)</f>
        <v>20.3886</v>
      </c>
      <c r="D15" s="60">
        <f>VLOOKUP($A15,'Return Data'!$B$7:$R$2292,9,0)</f>
        <v>6.3124000000000002</v>
      </c>
      <c r="E15" s="61">
        <f t="shared" si="0"/>
        <v>20</v>
      </c>
      <c r="F15" s="60">
        <f>VLOOKUP($A15,'Return Data'!$B$7:$R$2292,10,0)</f>
        <v>4.6204999999999998</v>
      </c>
      <c r="G15" s="61">
        <f t="shared" si="1"/>
        <v>7</v>
      </c>
      <c r="H15" s="60">
        <f>VLOOKUP($A15,'Return Data'!$B$7:$R$2292,11,0)</f>
        <v>4.7723000000000004</v>
      </c>
      <c r="I15" s="61">
        <f t="shared" si="2"/>
        <v>13</v>
      </c>
      <c r="J15" s="60">
        <f>VLOOKUP($A15,'Return Data'!$B$7:$R$2292,12,0)</f>
        <v>3.0573000000000001</v>
      </c>
      <c r="K15" s="61">
        <f t="shared" si="3"/>
        <v>7</v>
      </c>
      <c r="L15" s="60">
        <f>VLOOKUP($A15,'Return Data'!$B$7:$R$2292,13,0)</f>
        <v>3.1680999999999999</v>
      </c>
      <c r="M15" s="61">
        <f t="shared" si="4"/>
        <v>7</v>
      </c>
      <c r="N15" s="60">
        <f>VLOOKUP($A15,'Return Data'!$B$7:$R$2292,17,0)</f>
        <v>3.4729000000000001</v>
      </c>
      <c r="O15" s="61">
        <f t="shared" si="5"/>
        <v>9</v>
      </c>
      <c r="P15" s="60">
        <f>VLOOKUP($A15,'Return Data'!$B$7:$R$2292,14,0)</f>
        <v>5.8025000000000002</v>
      </c>
      <c r="Q15" s="61">
        <f t="shared" si="6"/>
        <v>6</v>
      </c>
      <c r="R15" s="60">
        <f>VLOOKUP($A15,'Return Data'!$B$7:$R$2292,16,0)</f>
        <v>7.6195000000000004</v>
      </c>
      <c r="S15" s="62">
        <f t="shared" si="7"/>
        <v>7</v>
      </c>
    </row>
    <row r="16" spans="1:19" x14ac:dyDescent="0.3">
      <c r="A16" s="77" t="s">
        <v>574</v>
      </c>
      <c r="B16" s="59">
        <f>VLOOKUP($A16,'Return Data'!$B$7:$R$2292,3,0)</f>
        <v>44881</v>
      </c>
      <c r="C16" s="60">
        <f>VLOOKUP($A16,'Return Data'!$B$7:$R$2292,4,0)</f>
        <v>1868.8019999999999</v>
      </c>
      <c r="D16" s="60">
        <f>VLOOKUP($A16,'Return Data'!$B$7:$R$2292,9,0)</f>
        <v>10.082700000000001</v>
      </c>
      <c r="E16" s="61">
        <f t="shared" si="0"/>
        <v>10</v>
      </c>
      <c r="F16" s="60">
        <f>VLOOKUP($A16,'Return Data'!$B$7:$R$2292,10,0)</f>
        <v>4.0160999999999998</v>
      </c>
      <c r="G16" s="61">
        <f t="shared" si="1"/>
        <v>12</v>
      </c>
      <c r="H16" s="60">
        <f>VLOOKUP($A16,'Return Data'!$B$7:$R$2292,11,0)</f>
        <v>4.5705999999999998</v>
      </c>
      <c r="I16" s="61">
        <f t="shared" si="2"/>
        <v>16</v>
      </c>
      <c r="J16" s="60">
        <f>VLOOKUP($A16,'Return Data'!$B$7:$R$2292,12,0)</f>
        <v>6.5100000000000005E-2</v>
      </c>
      <c r="K16" s="61">
        <f t="shared" si="3"/>
        <v>20</v>
      </c>
      <c r="L16" s="60">
        <f>VLOOKUP($A16,'Return Data'!$B$7:$R$2292,13,0)</f>
        <v>0.33489999999999998</v>
      </c>
      <c r="M16" s="61">
        <f t="shared" si="4"/>
        <v>20</v>
      </c>
      <c r="N16" s="60">
        <f>VLOOKUP($A16,'Return Data'!$B$7:$R$2292,17,0)</f>
        <v>1.9712000000000001</v>
      </c>
      <c r="O16" s="61">
        <f t="shared" si="5"/>
        <v>17</v>
      </c>
      <c r="P16" s="60">
        <f>VLOOKUP($A16,'Return Data'!$B$7:$R$2292,14,0)</f>
        <v>4.4005999999999998</v>
      </c>
      <c r="Q16" s="61">
        <f t="shared" si="6"/>
        <v>17</v>
      </c>
      <c r="R16" s="60">
        <f>VLOOKUP($A16,'Return Data'!$B$7:$R$2292,16,0)</f>
        <v>6.5282999999999998</v>
      </c>
      <c r="S16" s="62">
        <f t="shared" si="7"/>
        <v>17</v>
      </c>
    </row>
    <row r="17" spans="1:19" x14ac:dyDescent="0.3">
      <c r="A17" s="77" t="s">
        <v>576</v>
      </c>
      <c r="B17" s="59">
        <f>VLOOKUP($A17,'Return Data'!$B$7:$R$2292,3,0)</f>
        <v>44881</v>
      </c>
      <c r="C17" s="60">
        <f>VLOOKUP($A17,'Return Data'!$B$7:$R$2292,4,0)</f>
        <v>53.943399999999997</v>
      </c>
      <c r="D17" s="60">
        <f>VLOOKUP($A17,'Return Data'!$B$7:$R$2292,9,0)</f>
        <v>11.7996</v>
      </c>
      <c r="E17" s="61">
        <f t="shared" si="0"/>
        <v>5</v>
      </c>
      <c r="F17" s="60">
        <f>VLOOKUP($A17,'Return Data'!$B$7:$R$2292,10,0)</f>
        <v>6.3935000000000004</v>
      </c>
      <c r="G17" s="61">
        <f t="shared" si="1"/>
        <v>2</v>
      </c>
      <c r="H17" s="60">
        <f>VLOOKUP($A17,'Return Data'!$B$7:$R$2292,11,0)</f>
        <v>6.0529000000000002</v>
      </c>
      <c r="I17" s="61">
        <f t="shared" si="2"/>
        <v>5</v>
      </c>
      <c r="J17" s="60">
        <f>VLOOKUP($A17,'Return Data'!$B$7:$R$2292,12,0)</f>
        <v>3.3691</v>
      </c>
      <c r="K17" s="61">
        <f t="shared" si="3"/>
        <v>5</v>
      </c>
      <c r="L17" s="60">
        <f>VLOOKUP($A17,'Return Data'!$B$7:$R$2292,13,0)</f>
        <v>3.3174999999999999</v>
      </c>
      <c r="M17" s="61">
        <f t="shared" si="4"/>
        <v>5</v>
      </c>
      <c r="N17" s="60">
        <f>VLOOKUP($A17,'Return Data'!$B$7:$R$2292,17,0)</f>
        <v>3.9108999999999998</v>
      </c>
      <c r="O17" s="61">
        <f t="shared" si="5"/>
        <v>3</v>
      </c>
      <c r="P17" s="60">
        <f>VLOOKUP($A17,'Return Data'!$B$7:$R$2292,14,0)</f>
        <v>6.0133999999999999</v>
      </c>
      <c r="Q17" s="61">
        <f t="shared" si="6"/>
        <v>4</v>
      </c>
      <c r="R17" s="60">
        <f>VLOOKUP($A17,'Return Data'!$B$7:$R$2292,16,0)</f>
        <v>7.3067000000000002</v>
      </c>
      <c r="S17" s="62">
        <f t="shared" si="7"/>
        <v>13</v>
      </c>
    </row>
    <row r="18" spans="1:19" x14ac:dyDescent="0.3">
      <c r="A18" s="77" t="s">
        <v>579</v>
      </c>
      <c r="B18" s="59">
        <f>VLOOKUP($A18,'Return Data'!$B$7:$R$2292,3,0)</f>
        <v>44881</v>
      </c>
      <c r="C18" s="60">
        <f>VLOOKUP($A18,'Return Data'!$B$7:$R$2292,4,0)</f>
        <v>20.178000000000001</v>
      </c>
      <c r="D18" s="60">
        <f>VLOOKUP($A18,'Return Data'!$B$7:$R$2292,9,0)</f>
        <v>13.6341</v>
      </c>
      <c r="E18" s="61">
        <f t="shared" si="0"/>
        <v>4</v>
      </c>
      <c r="F18" s="60">
        <f>VLOOKUP($A18,'Return Data'!$B$7:$R$2292,10,0)</f>
        <v>2.8782000000000001</v>
      </c>
      <c r="G18" s="61">
        <f t="shared" si="1"/>
        <v>20</v>
      </c>
      <c r="H18" s="60">
        <f>VLOOKUP($A18,'Return Data'!$B$7:$R$2292,11,0)</f>
        <v>5.0663999999999998</v>
      </c>
      <c r="I18" s="61">
        <f t="shared" si="2"/>
        <v>10</v>
      </c>
      <c r="J18" s="60">
        <f>VLOOKUP($A18,'Return Data'!$B$7:$R$2292,12,0)</f>
        <v>0.33079999999999998</v>
      </c>
      <c r="K18" s="61">
        <f t="shared" si="3"/>
        <v>19</v>
      </c>
      <c r="L18" s="60">
        <f>VLOOKUP($A18,'Return Data'!$B$7:$R$2292,13,0)</f>
        <v>1.1505000000000001</v>
      </c>
      <c r="M18" s="61">
        <f t="shared" si="4"/>
        <v>19</v>
      </c>
      <c r="N18" s="60">
        <f>VLOOKUP($A18,'Return Data'!$B$7:$R$2292,17,0)</f>
        <v>2.3494000000000002</v>
      </c>
      <c r="O18" s="61">
        <f t="shared" si="5"/>
        <v>16</v>
      </c>
      <c r="P18" s="60">
        <f>VLOOKUP($A18,'Return Data'!$B$7:$R$2292,14,0)</f>
        <v>4.8696999999999999</v>
      </c>
      <c r="Q18" s="61">
        <f t="shared" si="6"/>
        <v>14</v>
      </c>
      <c r="R18" s="60">
        <f>VLOOKUP($A18,'Return Data'!$B$7:$R$2292,16,0)</f>
        <v>4.7373000000000003</v>
      </c>
      <c r="S18" s="62">
        <f t="shared" si="7"/>
        <v>20</v>
      </c>
    </row>
    <row r="19" spans="1:19" x14ac:dyDescent="0.3">
      <c r="A19" s="77" t="s">
        <v>580</v>
      </c>
      <c r="B19" s="59">
        <f>VLOOKUP($A19,'Return Data'!$B$7:$R$2292,3,0)</f>
        <v>44881</v>
      </c>
      <c r="C19" s="60">
        <f>VLOOKUP($A19,'Return Data'!$B$7:$R$2292,4,0)</f>
        <v>28.783200000000001</v>
      </c>
      <c r="D19" s="60">
        <f>VLOOKUP($A19,'Return Data'!$B$7:$R$2292,9,0)</f>
        <v>9.5151000000000003</v>
      </c>
      <c r="E19" s="61">
        <f t="shared" si="0"/>
        <v>12</v>
      </c>
      <c r="F19" s="60">
        <f>VLOOKUP($A19,'Return Data'!$B$7:$R$2292,10,0)</f>
        <v>3.3917999999999999</v>
      </c>
      <c r="G19" s="61">
        <f t="shared" si="1"/>
        <v>19</v>
      </c>
      <c r="H19" s="60">
        <f>VLOOKUP($A19,'Return Data'!$B$7:$R$2292,11,0)</f>
        <v>4.1079999999999997</v>
      </c>
      <c r="I19" s="61">
        <f t="shared" si="2"/>
        <v>20</v>
      </c>
      <c r="J19" s="60">
        <f>VLOOKUP($A19,'Return Data'!$B$7:$R$2292,12,0)</f>
        <v>2.6514000000000002</v>
      </c>
      <c r="K19" s="61">
        <f t="shared" si="3"/>
        <v>12</v>
      </c>
      <c r="L19" s="60">
        <f>VLOOKUP($A19,'Return Data'!$B$7:$R$2292,13,0)</f>
        <v>2.6736</v>
      </c>
      <c r="M19" s="61">
        <f t="shared" si="4"/>
        <v>14</v>
      </c>
      <c r="N19" s="60">
        <f>VLOOKUP($A19,'Return Data'!$B$7:$R$2292,17,0)</f>
        <v>2.7471000000000001</v>
      </c>
      <c r="O19" s="61">
        <f t="shared" si="5"/>
        <v>15</v>
      </c>
      <c r="P19" s="60">
        <f>VLOOKUP($A19,'Return Data'!$B$7:$R$2292,14,0)</f>
        <v>4.6311999999999998</v>
      </c>
      <c r="Q19" s="61">
        <f t="shared" si="6"/>
        <v>15</v>
      </c>
      <c r="R19" s="60">
        <f>VLOOKUP($A19,'Return Data'!$B$7:$R$2292,16,0)</f>
        <v>7.0697000000000001</v>
      </c>
      <c r="S19" s="62">
        <f t="shared" si="7"/>
        <v>15</v>
      </c>
    </row>
    <row r="20" spans="1:19" x14ac:dyDescent="0.3">
      <c r="A20" s="77" t="s">
        <v>582</v>
      </c>
      <c r="B20" s="59">
        <f>VLOOKUP($A20,'Return Data'!$B$7:$R$2292,3,0)</f>
        <v>44881</v>
      </c>
      <c r="C20" s="60">
        <f>VLOOKUP($A20,'Return Data'!$B$7:$R$2292,4,0)</f>
        <v>17.111999999999998</v>
      </c>
      <c r="D20" s="60">
        <f>VLOOKUP($A20,'Return Data'!$B$7:$R$2292,9,0)</f>
        <v>10.788600000000001</v>
      </c>
      <c r="E20" s="61">
        <f t="shared" si="0"/>
        <v>8</v>
      </c>
      <c r="F20" s="60">
        <f>VLOOKUP($A20,'Return Data'!$B$7:$R$2292,10,0)</f>
        <v>4.5190999999999999</v>
      </c>
      <c r="G20" s="61">
        <f t="shared" si="1"/>
        <v>9</v>
      </c>
      <c r="H20" s="60">
        <f>VLOOKUP($A20,'Return Data'!$B$7:$R$2292,11,0)</f>
        <v>5.1044</v>
      </c>
      <c r="I20" s="61">
        <f t="shared" si="2"/>
        <v>8</v>
      </c>
      <c r="J20" s="60">
        <f>VLOOKUP($A20,'Return Data'!$B$7:$R$2292,12,0)</f>
        <v>2.5470999999999999</v>
      </c>
      <c r="K20" s="61">
        <f t="shared" si="3"/>
        <v>13</v>
      </c>
      <c r="L20" s="60">
        <f>VLOOKUP($A20,'Return Data'!$B$7:$R$2292,13,0)</f>
        <v>2.7976000000000001</v>
      </c>
      <c r="M20" s="61">
        <f t="shared" si="4"/>
        <v>12</v>
      </c>
      <c r="N20" s="60">
        <f>VLOOKUP($A20,'Return Data'!$B$7:$R$2292,17,0)</f>
        <v>3.5036</v>
      </c>
      <c r="O20" s="61">
        <f t="shared" si="5"/>
        <v>7</v>
      </c>
      <c r="P20" s="60">
        <f>VLOOKUP($A20,'Return Data'!$B$7:$R$2292,14,0)</f>
        <v>5.8022999999999998</v>
      </c>
      <c r="Q20" s="61">
        <f t="shared" si="6"/>
        <v>7</v>
      </c>
      <c r="R20" s="60">
        <f>VLOOKUP($A20,'Return Data'!$B$7:$R$2292,16,0)</f>
        <v>7.4127000000000001</v>
      </c>
      <c r="S20" s="62">
        <f t="shared" si="7"/>
        <v>11</v>
      </c>
    </row>
    <row r="21" spans="1:19" x14ac:dyDescent="0.3">
      <c r="A21" s="77" t="s">
        <v>584</v>
      </c>
      <c r="B21" s="59">
        <f>VLOOKUP($A21,'Return Data'!$B$7:$R$2292,3,0)</f>
        <v>44881</v>
      </c>
      <c r="C21" s="60">
        <f>VLOOKUP($A21,'Return Data'!$B$7:$R$2292,4,0)</f>
        <v>20.1614</v>
      </c>
      <c r="D21" s="60">
        <f>VLOOKUP($A21,'Return Data'!$B$7:$R$2292,9,0)</f>
        <v>9.5562000000000005</v>
      </c>
      <c r="E21" s="61">
        <f t="shared" si="0"/>
        <v>11</v>
      </c>
      <c r="F21" s="60">
        <f>VLOOKUP($A21,'Return Data'!$B$7:$R$2292,10,0)</f>
        <v>3.4788000000000001</v>
      </c>
      <c r="G21" s="61">
        <f t="shared" si="1"/>
        <v>18</v>
      </c>
      <c r="H21" s="60">
        <f>VLOOKUP($A21,'Return Data'!$B$7:$R$2292,11,0)</f>
        <v>4.2839999999999998</v>
      </c>
      <c r="I21" s="61">
        <f t="shared" si="2"/>
        <v>19</v>
      </c>
      <c r="J21" s="60">
        <f>VLOOKUP($A21,'Return Data'!$B$7:$R$2292,12,0)</f>
        <v>2.7208000000000001</v>
      </c>
      <c r="K21" s="61">
        <f t="shared" si="3"/>
        <v>10</v>
      </c>
      <c r="L21" s="60">
        <f>VLOOKUP($A21,'Return Data'!$B$7:$R$2292,13,0)</f>
        <v>2.7395</v>
      </c>
      <c r="M21" s="61">
        <f t="shared" si="4"/>
        <v>13</v>
      </c>
      <c r="N21" s="60">
        <f>VLOOKUP($A21,'Return Data'!$B$7:$R$2292,17,0)</f>
        <v>3.3763000000000001</v>
      </c>
      <c r="O21" s="61">
        <f t="shared" si="5"/>
        <v>11</v>
      </c>
      <c r="P21" s="60">
        <f>VLOOKUP($A21,'Return Data'!$B$7:$R$2292,14,0)</f>
        <v>5.51</v>
      </c>
      <c r="Q21" s="61">
        <f t="shared" si="6"/>
        <v>10</v>
      </c>
      <c r="R21" s="60">
        <f>VLOOKUP($A21,'Return Data'!$B$7:$R$2292,16,0)</f>
        <v>7.4974999999999996</v>
      </c>
      <c r="S21" s="62">
        <f t="shared" si="7"/>
        <v>8</v>
      </c>
    </row>
    <row r="22" spans="1:19" x14ac:dyDescent="0.3">
      <c r="A22" s="77" t="s">
        <v>587</v>
      </c>
      <c r="B22" s="59">
        <f>VLOOKUP($A22,'Return Data'!$B$7:$R$2292,3,0)</f>
        <v>44881</v>
      </c>
      <c r="C22" s="60">
        <f>VLOOKUP($A22,'Return Data'!$B$7:$R$2292,4,0)</f>
        <v>2577.6392999999998</v>
      </c>
      <c r="D22" s="60">
        <f>VLOOKUP($A22,'Return Data'!$B$7:$R$2292,9,0)</f>
        <v>8.9672999999999998</v>
      </c>
      <c r="E22" s="61">
        <f t="shared" si="0"/>
        <v>14</v>
      </c>
      <c r="F22" s="60">
        <f>VLOOKUP($A22,'Return Data'!$B$7:$R$2292,10,0)</f>
        <v>4.1877000000000004</v>
      </c>
      <c r="G22" s="61">
        <f t="shared" si="1"/>
        <v>10</v>
      </c>
      <c r="H22" s="60">
        <f>VLOOKUP($A22,'Return Data'!$B$7:$R$2292,11,0)</f>
        <v>4.5250000000000004</v>
      </c>
      <c r="I22" s="61">
        <f t="shared" si="2"/>
        <v>18</v>
      </c>
      <c r="J22" s="60">
        <f>VLOOKUP($A22,'Return Data'!$B$7:$R$2292,12,0)</f>
        <v>2.0947</v>
      </c>
      <c r="K22" s="61">
        <f t="shared" si="3"/>
        <v>17</v>
      </c>
      <c r="L22" s="60">
        <f>VLOOKUP($A22,'Return Data'!$B$7:$R$2292,13,0)</f>
        <v>2.2873000000000001</v>
      </c>
      <c r="M22" s="61">
        <f t="shared" si="4"/>
        <v>17</v>
      </c>
      <c r="N22" s="60">
        <f>VLOOKUP($A22,'Return Data'!$B$7:$R$2292,17,0)</f>
        <v>2.7551000000000001</v>
      </c>
      <c r="O22" s="61">
        <f t="shared" si="5"/>
        <v>14</v>
      </c>
      <c r="P22" s="60">
        <f>VLOOKUP($A22,'Return Data'!$B$7:$R$2292,14,0)</f>
        <v>5.1653000000000002</v>
      </c>
      <c r="Q22" s="61">
        <f t="shared" si="6"/>
        <v>13</v>
      </c>
      <c r="R22" s="60">
        <f>VLOOKUP($A22,'Return Data'!$B$7:$R$2292,16,0)</f>
        <v>7.4884000000000004</v>
      </c>
      <c r="S22" s="62">
        <f t="shared" si="7"/>
        <v>9</v>
      </c>
    </row>
    <row r="23" spans="1:19" x14ac:dyDescent="0.3">
      <c r="A23" s="77" t="s">
        <v>588</v>
      </c>
      <c r="B23" s="59">
        <f>VLOOKUP($A23,'Return Data'!$B$7:$R$2292,3,0)</f>
        <v>44881</v>
      </c>
      <c r="C23" s="60">
        <f>VLOOKUP($A23,'Return Data'!$B$7:$R$2292,4,0)</f>
        <v>35.434100000000001</v>
      </c>
      <c r="D23" s="60">
        <f>VLOOKUP($A23,'Return Data'!$B$7:$R$2292,9,0)</f>
        <v>10.3245</v>
      </c>
      <c r="E23" s="61">
        <f t="shared" si="0"/>
        <v>9</v>
      </c>
      <c r="F23" s="60">
        <f>VLOOKUP($A23,'Return Data'!$B$7:$R$2292,10,0)</f>
        <v>3.9134000000000002</v>
      </c>
      <c r="G23" s="61">
        <f t="shared" si="1"/>
        <v>14</v>
      </c>
      <c r="H23" s="60">
        <f>VLOOKUP($A23,'Return Data'!$B$7:$R$2292,11,0)</f>
        <v>4.9767000000000001</v>
      </c>
      <c r="I23" s="61">
        <f t="shared" si="2"/>
        <v>12</v>
      </c>
      <c r="J23" s="60">
        <f>VLOOKUP($A23,'Return Data'!$B$7:$R$2292,12,0)</f>
        <v>2.2751999999999999</v>
      </c>
      <c r="K23" s="61">
        <f t="shared" si="3"/>
        <v>15</v>
      </c>
      <c r="L23" s="60">
        <f>VLOOKUP($A23,'Return Data'!$B$7:$R$2292,13,0)</f>
        <v>2.5901000000000001</v>
      </c>
      <c r="M23" s="61">
        <f t="shared" si="4"/>
        <v>15</v>
      </c>
      <c r="N23" s="60">
        <f>VLOOKUP($A23,'Return Data'!$B$7:$R$2292,17,0)</f>
        <v>2.8277000000000001</v>
      </c>
      <c r="O23" s="61">
        <f t="shared" si="5"/>
        <v>13</v>
      </c>
      <c r="P23" s="60">
        <f>VLOOKUP($A23,'Return Data'!$B$7:$R$2292,14,0)</f>
        <v>4.4233000000000002</v>
      </c>
      <c r="Q23" s="61">
        <f t="shared" si="6"/>
        <v>16</v>
      </c>
      <c r="R23" s="60">
        <f>VLOOKUP($A23,'Return Data'!$B$7:$R$2292,16,0)</f>
        <v>7.3273000000000001</v>
      </c>
      <c r="S23" s="62">
        <f t="shared" si="7"/>
        <v>12</v>
      </c>
    </row>
    <row r="24" spans="1:19" x14ac:dyDescent="0.3">
      <c r="A24" s="77" t="s">
        <v>591</v>
      </c>
      <c r="B24" s="59">
        <f>VLOOKUP($A24,'Return Data'!$B$7:$R$2292,3,0)</f>
        <v>44881</v>
      </c>
      <c r="C24" s="60">
        <f>VLOOKUP($A24,'Return Data'!$B$7:$R$2292,4,0)</f>
        <v>11.874000000000001</v>
      </c>
      <c r="D24" s="60">
        <f>VLOOKUP($A24,'Return Data'!$B$7:$R$2292,9,0)</f>
        <v>7.7481</v>
      </c>
      <c r="E24" s="61">
        <f t="shared" si="0"/>
        <v>18</v>
      </c>
      <c r="F24" s="60">
        <f>VLOOKUP($A24,'Return Data'!$B$7:$R$2292,10,0)</f>
        <v>4.1760000000000002</v>
      </c>
      <c r="G24" s="61">
        <f t="shared" si="1"/>
        <v>11</v>
      </c>
      <c r="H24" s="60">
        <f>VLOOKUP($A24,'Return Data'!$B$7:$R$2292,11,0)</f>
        <v>4.7294</v>
      </c>
      <c r="I24" s="61">
        <f t="shared" si="2"/>
        <v>15</v>
      </c>
      <c r="J24" s="60">
        <f>VLOOKUP($A24,'Return Data'!$B$7:$R$2292,12,0)</f>
        <v>2.1625000000000001</v>
      </c>
      <c r="K24" s="61">
        <f t="shared" si="3"/>
        <v>16</v>
      </c>
      <c r="L24" s="60">
        <f>VLOOKUP($A24,'Return Data'!$B$7:$R$2292,13,0)</f>
        <v>2.4857999999999998</v>
      </c>
      <c r="M24" s="61">
        <f t="shared" si="4"/>
        <v>16</v>
      </c>
      <c r="N24" s="60"/>
      <c r="O24" s="61"/>
      <c r="P24" s="60"/>
      <c r="Q24" s="61"/>
      <c r="R24" s="60">
        <f>VLOOKUP($A24,'Return Data'!$B$7:$R$2292,16,0)</f>
        <v>5.6894999999999998</v>
      </c>
      <c r="S24" s="62">
        <f t="shared" si="7"/>
        <v>19</v>
      </c>
    </row>
    <row r="25" spans="1:19" x14ac:dyDescent="0.3">
      <c r="A25" s="77" t="s">
        <v>593</v>
      </c>
      <c r="B25" s="59">
        <f>VLOOKUP($A25,'Return Data'!$B$7:$R$2292,3,0)</f>
        <v>44881</v>
      </c>
      <c r="C25" s="60">
        <f>VLOOKUP($A25,'Return Data'!$B$7:$R$2292,4,0)</f>
        <v>18.1418</v>
      </c>
      <c r="D25" s="60">
        <f>VLOOKUP($A25,'Return Data'!$B$7:$R$2292,9,0)</f>
        <v>15.1227</v>
      </c>
      <c r="E25" s="61">
        <f t="shared" si="0"/>
        <v>3</v>
      </c>
      <c r="F25" s="60">
        <f>VLOOKUP($A25,'Return Data'!$B$7:$R$2292,10,0)</f>
        <v>3.5024999999999999</v>
      </c>
      <c r="G25" s="61">
        <f t="shared" si="1"/>
        <v>17</v>
      </c>
      <c r="H25" s="60">
        <f>VLOOKUP($A25,'Return Data'!$B$7:$R$2292,11,0)</f>
        <v>6.1482000000000001</v>
      </c>
      <c r="I25" s="61">
        <f t="shared" si="2"/>
        <v>4</v>
      </c>
      <c r="J25" s="60">
        <f>VLOOKUP($A25,'Return Data'!$B$7:$R$2292,12,0)</f>
        <v>12.0518</v>
      </c>
      <c r="K25" s="61">
        <f t="shared" si="3"/>
        <v>1</v>
      </c>
      <c r="L25" s="60">
        <f>VLOOKUP($A25,'Return Data'!$B$7:$R$2292,13,0)</f>
        <v>9.8917000000000002</v>
      </c>
      <c r="M25" s="61">
        <f t="shared" si="4"/>
        <v>1</v>
      </c>
      <c r="N25" s="60">
        <f>VLOOKUP($A25,'Return Data'!$B$7:$R$2292,17,0)</f>
        <v>6.3384999999999998</v>
      </c>
      <c r="O25" s="61">
        <f>RANK(N25,N$8:N$27,0)</f>
        <v>1</v>
      </c>
      <c r="P25" s="60">
        <f>VLOOKUP($A25,'Return Data'!$B$7:$R$2292,14,0)</f>
        <v>7.2324000000000002</v>
      </c>
      <c r="Q25" s="61">
        <f>RANK(P25,P$8:P$27,0)</f>
        <v>1</v>
      </c>
      <c r="R25" s="60">
        <f>VLOOKUP($A25,'Return Data'!$B$7:$R$2292,16,0)</f>
        <v>7.0118999999999998</v>
      </c>
      <c r="S25" s="62">
        <f t="shared" si="7"/>
        <v>16</v>
      </c>
    </row>
    <row r="26" spans="1:19" x14ac:dyDescent="0.3">
      <c r="A26" s="77" t="s">
        <v>692</v>
      </c>
      <c r="B26" s="59">
        <f>VLOOKUP($A26,'Return Data'!$B$7:$R$2292,3,0)</f>
        <v>44881</v>
      </c>
      <c r="C26" s="60">
        <f>VLOOKUP($A26,'Return Data'!$B$7:$R$2292,4,0)</f>
        <v>1197.4933000000001</v>
      </c>
      <c r="D26" s="60">
        <f>VLOOKUP($A26,'Return Data'!$B$7:$R$2292,9,0)</f>
        <v>6.7723000000000004</v>
      </c>
      <c r="E26" s="61">
        <f t="shared" si="0"/>
        <v>19</v>
      </c>
      <c r="F26" s="60">
        <f>VLOOKUP($A26,'Return Data'!$B$7:$R$2292,10,0)</f>
        <v>5.2864000000000004</v>
      </c>
      <c r="G26" s="61">
        <f t="shared" si="1"/>
        <v>4</v>
      </c>
      <c r="H26" s="60">
        <f>VLOOKUP($A26,'Return Data'!$B$7:$R$2292,11,0)</f>
        <v>5.4988999999999999</v>
      </c>
      <c r="I26" s="61">
        <f t="shared" si="2"/>
        <v>6</v>
      </c>
      <c r="J26" s="60">
        <f>VLOOKUP($A26,'Return Data'!$B$7:$R$2292,12,0)</f>
        <v>3.7902999999999998</v>
      </c>
      <c r="K26" s="61">
        <f t="shared" si="3"/>
        <v>3</v>
      </c>
      <c r="L26" s="60">
        <f>VLOOKUP($A26,'Return Data'!$B$7:$R$2292,13,0)</f>
        <v>3.8498000000000001</v>
      </c>
      <c r="M26" s="61">
        <f t="shared" ref="M26:M27" si="8">RANK(L26,L$8:L$27,0)</f>
        <v>2</v>
      </c>
      <c r="N26" s="60"/>
      <c r="O26" s="61"/>
      <c r="P26" s="60"/>
      <c r="Q26" s="61"/>
      <c r="R26" s="60">
        <f>VLOOKUP($A26,'Return Data'!$B$7:$R$2292,16,0)</f>
        <v>6.4295999999999998</v>
      </c>
      <c r="S26" s="62">
        <f t="shared" si="7"/>
        <v>18</v>
      </c>
    </row>
    <row r="27" spans="1:19" x14ac:dyDescent="0.3">
      <c r="A27" s="77" t="s">
        <v>693</v>
      </c>
      <c r="B27" s="59">
        <f>VLOOKUP($A27,'Return Data'!$B$7:$R$2292,3,0)</f>
        <v>44881</v>
      </c>
      <c r="C27" s="60">
        <f>VLOOKUP($A27,'Return Data'!$B$7:$R$2292,4,0)</f>
        <v>1219.3874000000001</v>
      </c>
      <c r="D27" s="60">
        <f>VLOOKUP($A27,'Return Data'!$B$7:$R$2292,9,0)</f>
        <v>16.7376</v>
      </c>
      <c r="E27" s="61">
        <f t="shared" si="0"/>
        <v>1</v>
      </c>
      <c r="F27" s="60">
        <f>VLOOKUP($A27,'Return Data'!$B$7:$R$2292,10,0)</f>
        <v>5.9435000000000002</v>
      </c>
      <c r="G27" s="61">
        <f t="shared" si="1"/>
        <v>3</v>
      </c>
      <c r="H27" s="60">
        <f>VLOOKUP($A27,'Return Data'!$B$7:$R$2292,11,0)</f>
        <v>8.2498000000000005</v>
      </c>
      <c r="I27" s="61">
        <f t="shared" si="2"/>
        <v>1</v>
      </c>
      <c r="J27" s="60">
        <f>VLOOKUP($A27,'Return Data'!$B$7:$R$2292,12,0)</f>
        <v>2.4748999999999999</v>
      </c>
      <c r="K27" s="61">
        <f t="shared" si="3"/>
        <v>14</v>
      </c>
      <c r="L27" s="60">
        <f>VLOOKUP($A27,'Return Data'!$B$7:$R$2292,13,0)</f>
        <v>2.8509000000000002</v>
      </c>
      <c r="M27" s="61">
        <f t="shared" si="8"/>
        <v>10</v>
      </c>
      <c r="N27" s="60"/>
      <c r="O27" s="61"/>
      <c r="P27" s="60"/>
      <c r="Q27" s="61"/>
      <c r="R27" s="60">
        <f>VLOOKUP($A27,'Return Data'!$B$7:$R$2292,16,0)</f>
        <v>7.1006</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10.531835000000001</v>
      </c>
      <c r="E29" s="83"/>
      <c r="F29" s="84">
        <f>AVERAGE(F8:F27)</f>
        <v>4.4958900000000011</v>
      </c>
      <c r="G29" s="83"/>
      <c r="H29" s="84">
        <f>AVERAGE(H8:H27)</f>
        <v>5.2957950000000009</v>
      </c>
      <c r="I29" s="83"/>
      <c r="J29" s="84">
        <f>AVERAGE(J8:J27)</f>
        <v>3.0600200000000002</v>
      </c>
      <c r="K29" s="83"/>
      <c r="L29" s="84">
        <f>AVERAGE(L8:L27)</f>
        <v>3.0741200000000002</v>
      </c>
      <c r="M29" s="83"/>
      <c r="N29" s="84">
        <f>AVERAGE(N8:N27)</f>
        <v>3.4421999999999997</v>
      </c>
      <c r="O29" s="83"/>
      <c r="P29" s="84">
        <f>AVERAGE(P8:P27)</f>
        <v>5.5603529411764701</v>
      </c>
      <c r="Q29" s="83"/>
      <c r="R29" s="84">
        <f>AVERAGE(R8:R27)</f>
        <v>7.1876599999999993</v>
      </c>
      <c r="S29" s="85"/>
    </row>
    <row r="30" spans="1:19" x14ac:dyDescent="0.3">
      <c r="A30" s="82" t="s">
        <v>28</v>
      </c>
      <c r="B30" s="83"/>
      <c r="C30" s="83"/>
      <c r="D30" s="84">
        <f>MIN(D8:D27)</f>
        <v>6.3124000000000002</v>
      </c>
      <c r="E30" s="83"/>
      <c r="F30" s="84">
        <f>MIN(F8:F27)</f>
        <v>2.8782000000000001</v>
      </c>
      <c r="G30" s="83"/>
      <c r="H30" s="84">
        <f>MIN(H8:H27)</f>
        <v>4.1079999999999997</v>
      </c>
      <c r="I30" s="83"/>
      <c r="J30" s="84">
        <f>MIN(J8:J27)</f>
        <v>6.5100000000000005E-2</v>
      </c>
      <c r="K30" s="83"/>
      <c r="L30" s="84">
        <f>MIN(L8:L27)</f>
        <v>0.33489999999999998</v>
      </c>
      <c r="M30" s="83"/>
      <c r="N30" s="84">
        <f>MIN(N8:N27)</f>
        <v>1.9712000000000001</v>
      </c>
      <c r="O30" s="83"/>
      <c r="P30" s="84">
        <f>MIN(P8:P27)</f>
        <v>4.4005999999999998</v>
      </c>
      <c r="Q30" s="83"/>
      <c r="R30" s="84">
        <f>MIN(R8:R27)</f>
        <v>4.7373000000000003</v>
      </c>
      <c r="S30" s="85"/>
    </row>
    <row r="31" spans="1:19" ht="15" thickBot="1" x14ac:dyDescent="0.35">
      <c r="A31" s="86" t="s">
        <v>29</v>
      </c>
      <c r="B31" s="87"/>
      <c r="C31" s="87"/>
      <c r="D31" s="88">
        <f>MAX(D8:D27)</f>
        <v>16.7376</v>
      </c>
      <c r="E31" s="87"/>
      <c r="F31" s="88">
        <f>MAX(F8:F27)</f>
        <v>7.3044000000000002</v>
      </c>
      <c r="G31" s="87"/>
      <c r="H31" s="88">
        <f>MAX(H8:H27)</f>
        <v>8.2498000000000005</v>
      </c>
      <c r="I31" s="87"/>
      <c r="J31" s="88">
        <f>MAX(J8:J27)</f>
        <v>12.0518</v>
      </c>
      <c r="K31" s="87"/>
      <c r="L31" s="88">
        <f>MAX(L8:L27)</f>
        <v>9.8917000000000002</v>
      </c>
      <c r="M31" s="87"/>
      <c r="N31" s="88">
        <f>MAX(N8:N27)</f>
        <v>6.3384999999999998</v>
      </c>
      <c r="O31" s="87"/>
      <c r="P31" s="88">
        <f>MAX(P8:P27)</f>
        <v>7.2324000000000002</v>
      </c>
      <c r="Q31" s="87"/>
      <c r="R31" s="88">
        <f>MAX(R8:R27)</f>
        <v>7.9974999999999996</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44881</v>
      </c>
      <c r="C8" s="60">
        <f>VLOOKUP($A8,'Return Data'!$B$7:$R$2292,4,0)</f>
        <v>48.656799999999997</v>
      </c>
      <c r="D8" s="60">
        <f>VLOOKUP($A8,'Return Data'!$B$7:$R$2292,9,0)</f>
        <v>71.4696</v>
      </c>
      <c r="E8" s="61">
        <f>RANK(D8,D$8:D$18,0)</f>
        <v>9</v>
      </c>
      <c r="F8" s="60">
        <f>VLOOKUP($A8,'Return Data'!$B$7:$R$2292,10,0)</f>
        <v>9.1382999999999992</v>
      </c>
      <c r="G8" s="61">
        <f>RANK(F8,F$8:F$18,0)</f>
        <v>3</v>
      </c>
      <c r="H8" s="60">
        <f>VLOOKUP($A8,'Return Data'!$B$7:$R$2292,11,0)</f>
        <v>14.7033</v>
      </c>
      <c r="I8" s="61">
        <f>RANK(H8,H$8:H$18,0)</f>
        <v>5</v>
      </c>
      <c r="J8" s="60">
        <f>VLOOKUP($A8,'Return Data'!$B$7:$R$2292,12,0)</f>
        <v>10.2028</v>
      </c>
      <c r="K8" s="61">
        <f>RANK(J8,J$8:J$18,0)</f>
        <v>5</v>
      </c>
      <c r="L8" s="60">
        <f>VLOOKUP($A8,'Return Data'!$B$7:$R$2292,13,0)</f>
        <v>7.4176000000000002</v>
      </c>
      <c r="M8" s="61">
        <f>RANK(L8,L$8:L$18,0)</f>
        <v>5</v>
      </c>
      <c r="N8" s="60">
        <f>VLOOKUP($A8,'Return Data'!$B$7:$R$2292,17,0)</f>
        <v>2.121</v>
      </c>
      <c r="O8" s="61">
        <f>RANK(N8,N$8:N$18,0)</f>
        <v>4</v>
      </c>
      <c r="P8" s="60">
        <f>VLOOKUP($A8,'Return Data'!$B$7:$R$2292,14,0)</f>
        <v>11.392899999999999</v>
      </c>
      <c r="Q8" s="61">
        <f>RANK(P8,P$8:P$18,0)</f>
        <v>2</v>
      </c>
      <c r="R8" s="60">
        <f>VLOOKUP($A8,'Return Data'!$B$7:$R$2292,16,0)</f>
        <v>7.0119999999999996</v>
      </c>
      <c r="S8" s="62">
        <f>RANK(R8,R$8:R$18,0)</f>
        <v>10</v>
      </c>
    </row>
    <row r="9" spans="1:19" x14ac:dyDescent="0.3">
      <c r="A9" s="77" t="s">
        <v>836</v>
      </c>
      <c r="B9" s="59">
        <f>VLOOKUP($A9,'Return Data'!$B$7:$R$2292,3,0)</f>
        <v>44881</v>
      </c>
      <c r="C9" s="60">
        <f>VLOOKUP($A9,'Return Data'!$B$7:$R$2292,4,0)</f>
        <v>46.214300000000001</v>
      </c>
      <c r="D9" s="60">
        <f>VLOOKUP($A9,'Return Data'!$B$7:$R$2292,9,0)</f>
        <v>71.473600000000005</v>
      </c>
      <c r="E9" s="61">
        <f t="shared" ref="E9:E18" si="0">RANK(D9,D$8:D$18,0)</f>
        <v>8</v>
      </c>
      <c r="F9" s="60">
        <f>VLOOKUP($A9,'Return Data'!$B$7:$R$2292,10,0)</f>
        <v>9.4969999999999999</v>
      </c>
      <c r="G9" s="61">
        <f t="shared" ref="G9:G18" si="1">RANK(F9,F$8:F$18,0)</f>
        <v>1</v>
      </c>
      <c r="H9" s="60">
        <f>VLOOKUP($A9,'Return Data'!$B$7:$R$2292,11,0)</f>
        <v>15.1402</v>
      </c>
      <c r="I9" s="61">
        <f t="shared" ref="I9:I18" si="2">RANK(H9,H$8:H$18,0)</f>
        <v>1</v>
      </c>
      <c r="J9" s="60">
        <f>VLOOKUP($A9,'Return Data'!$B$7:$R$2292,12,0)</f>
        <v>10.444100000000001</v>
      </c>
      <c r="K9" s="61">
        <f t="shared" ref="K9:K18" si="3">RANK(J9,J$8:J$18,0)</f>
        <v>2</v>
      </c>
      <c r="L9" s="60">
        <f>VLOOKUP($A9,'Return Data'!$B$7:$R$2292,13,0)</f>
        <v>7.6097999999999999</v>
      </c>
      <c r="M9" s="61">
        <f t="shared" ref="M9:M18" si="4">RANK(L9,L$8:L$18,0)</f>
        <v>2</v>
      </c>
      <c r="N9" s="60">
        <f>VLOOKUP($A9,'Return Data'!$B$7:$R$2292,17,0)</f>
        <v>2.2406000000000001</v>
      </c>
      <c r="O9" s="61">
        <f t="shared" ref="O9:O18" si="5">RANK(N9,N$8:N$18,0)</f>
        <v>2</v>
      </c>
      <c r="P9" s="60">
        <f>VLOOKUP($A9,'Return Data'!$B$7:$R$2292,14,0)</f>
        <v>11.306100000000001</v>
      </c>
      <c r="Q9" s="61">
        <f t="shared" ref="Q9:Q18" si="6">RANK(P9,P$8:P$18,0)</f>
        <v>4</v>
      </c>
      <c r="R9" s="60">
        <f>VLOOKUP($A9,'Return Data'!$B$7:$R$2292,16,0)</f>
        <v>7.0948000000000002</v>
      </c>
      <c r="S9" s="62">
        <f t="shared" ref="S9:S18" si="7">RANK(R9,R$8:R$18,0)</f>
        <v>9</v>
      </c>
    </row>
    <row r="10" spans="1:19" x14ac:dyDescent="0.3">
      <c r="A10" s="77" t="s">
        <v>839</v>
      </c>
      <c r="B10" s="59">
        <f>VLOOKUP($A10,'Return Data'!$B$7:$R$2292,3,0)</f>
        <v>44881</v>
      </c>
      <c r="C10" s="60">
        <f>VLOOKUP($A10,'Return Data'!$B$7:$R$2292,4,0)</f>
        <v>47.373699999999999</v>
      </c>
      <c r="D10" s="60">
        <f>VLOOKUP($A10,'Return Data'!$B$7:$R$2292,9,0)</f>
        <v>71.495500000000007</v>
      </c>
      <c r="E10" s="61">
        <f t="shared" si="0"/>
        <v>7</v>
      </c>
      <c r="F10" s="60">
        <f>VLOOKUP($A10,'Return Data'!$B$7:$R$2292,10,0)</f>
        <v>9.125</v>
      </c>
      <c r="G10" s="61">
        <f t="shared" si="1"/>
        <v>4</v>
      </c>
      <c r="H10" s="60">
        <f>VLOOKUP($A10,'Return Data'!$B$7:$R$2292,11,0)</f>
        <v>14.709300000000001</v>
      </c>
      <c r="I10" s="61">
        <f t="shared" si="2"/>
        <v>4</v>
      </c>
      <c r="J10" s="60">
        <f>VLOOKUP($A10,'Return Data'!$B$7:$R$2292,12,0)</f>
        <v>10.1471</v>
      </c>
      <c r="K10" s="61">
        <f t="shared" si="3"/>
        <v>7</v>
      </c>
      <c r="L10" s="60">
        <f>VLOOKUP($A10,'Return Data'!$B$7:$R$2292,13,0)</f>
        <v>7.3804999999999996</v>
      </c>
      <c r="M10" s="61">
        <f t="shared" si="4"/>
        <v>8</v>
      </c>
      <c r="N10" s="60">
        <f>VLOOKUP($A10,'Return Data'!$B$7:$R$2292,17,0)</f>
        <v>2.0466000000000002</v>
      </c>
      <c r="O10" s="61">
        <f t="shared" si="5"/>
        <v>8</v>
      </c>
      <c r="P10" s="60">
        <f>VLOOKUP($A10,'Return Data'!$B$7:$R$2292,14,0)</f>
        <v>11.2264</v>
      </c>
      <c r="Q10" s="61">
        <f t="shared" si="6"/>
        <v>6</v>
      </c>
      <c r="R10" s="60">
        <f>VLOOKUP($A10,'Return Data'!$B$7:$R$2292,16,0)</f>
        <v>8.2055000000000007</v>
      </c>
      <c r="S10" s="62">
        <f t="shared" si="7"/>
        <v>7</v>
      </c>
    </row>
    <row r="11" spans="1:19" x14ac:dyDescent="0.3">
      <c r="A11" s="77" t="s">
        <v>841</v>
      </c>
      <c r="B11" s="59">
        <f>VLOOKUP($A11,'Return Data'!$B$7:$R$2292,3,0)</f>
        <v>44881</v>
      </c>
      <c r="C11" s="60">
        <f>VLOOKUP($A11,'Return Data'!$B$7:$R$2292,4,0)</f>
        <v>47.329000000000001</v>
      </c>
      <c r="D11" s="60">
        <f>VLOOKUP($A11,'Return Data'!$B$7:$R$2292,9,0)</f>
        <v>71.458699999999993</v>
      </c>
      <c r="E11" s="61">
        <f t="shared" si="0"/>
        <v>10</v>
      </c>
      <c r="F11" s="60">
        <f>VLOOKUP($A11,'Return Data'!$B$7:$R$2292,10,0)</f>
        <v>7.7361000000000004</v>
      </c>
      <c r="G11" s="61">
        <f t="shared" si="1"/>
        <v>10</v>
      </c>
      <c r="H11" s="60">
        <f>VLOOKUP($A11,'Return Data'!$B$7:$R$2292,11,0)</f>
        <v>12.1608</v>
      </c>
      <c r="I11" s="61">
        <f t="shared" si="2"/>
        <v>10</v>
      </c>
      <c r="J11" s="60">
        <f>VLOOKUP($A11,'Return Data'!$B$7:$R$2292,12,0)</f>
        <v>10.2356</v>
      </c>
      <c r="K11" s="61">
        <f t="shared" si="3"/>
        <v>4</v>
      </c>
      <c r="L11" s="60">
        <f>VLOOKUP($A11,'Return Data'!$B$7:$R$2292,13,0)</f>
        <v>7.4749999999999996</v>
      </c>
      <c r="M11" s="61">
        <f t="shared" si="4"/>
        <v>4</v>
      </c>
      <c r="N11" s="60">
        <f>VLOOKUP($A11,'Return Data'!$B$7:$R$2292,17,0)</f>
        <v>2.1046999999999998</v>
      </c>
      <c r="O11" s="61">
        <f t="shared" si="5"/>
        <v>5</v>
      </c>
      <c r="P11" s="60">
        <f>VLOOKUP($A11,'Return Data'!$B$7:$R$2292,14,0)</f>
        <v>11.1092</v>
      </c>
      <c r="Q11" s="61">
        <f t="shared" si="6"/>
        <v>8</v>
      </c>
      <c r="R11" s="60">
        <f>VLOOKUP($A11,'Return Data'!$B$7:$R$2292,16,0)</f>
        <v>7.7777000000000003</v>
      </c>
      <c r="S11" s="62">
        <f t="shared" si="7"/>
        <v>8</v>
      </c>
    </row>
    <row r="12" spans="1:19" x14ac:dyDescent="0.3">
      <c r="A12" s="77" t="s">
        <v>843</v>
      </c>
      <c r="B12" s="59">
        <f>VLOOKUP($A12,'Return Data'!$B$7:$R$2292,3,0)</f>
        <v>44881</v>
      </c>
      <c r="C12" s="60">
        <f>VLOOKUP($A12,'Return Data'!$B$7:$R$2292,4,0)</f>
        <v>4934.3275999999996</v>
      </c>
      <c r="D12" s="60">
        <f>VLOOKUP($A12,'Return Data'!$B$7:$R$2292,9,0)</f>
        <v>72.8185</v>
      </c>
      <c r="E12" s="61">
        <f t="shared" si="0"/>
        <v>1</v>
      </c>
      <c r="F12" s="60">
        <f>VLOOKUP($A12,'Return Data'!$B$7:$R$2292,10,0)</f>
        <v>8.0776000000000003</v>
      </c>
      <c r="G12" s="61">
        <f t="shared" si="1"/>
        <v>9</v>
      </c>
      <c r="H12" s="60">
        <f>VLOOKUP($A12,'Return Data'!$B$7:$R$2292,11,0)</f>
        <v>12.5352</v>
      </c>
      <c r="I12" s="61">
        <f t="shared" si="2"/>
        <v>9</v>
      </c>
      <c r="J12" s="60">
        <f>VLOOKUP($A12,'Return Data'!$B$7:$R$2292,12,0)</f>
        <v>10.6043</v>
      </c>
      <c r="K12" s="61">
        <f t="shared" si="3"/>
        <v>1</v>
      </c>
      <c r="L12" s="60">
        <f>VLOOKUP($A12,'Return Data'!$B$7:$R$2292,13,0)</f>
        <v>7.7923999999999998</v>
      </c>
      <c r="M12" s="61">
        <f t="shared" si="4"/>
        <v>1</v>
      </c>
      <c r="N12" s="60">
        <f>VLOOKUP($A12,'Return Data'!$B$7:$R$2292,17,0)</f>
        <v>2.3936000000000002</v>
      </c>
      <c r="O12" s="61">
        <f t="shared" si="5"/>
        <v>1</v>
      </c>
      <c r="P12" s="60">
        <f>VLOOKUP($A12,'Return Data'!$B$7:$R$2292,14,0)</f>
        <v>11.2843</v>
      </c>
      <c r="Q12" s="61">
        <f t="shared" si="6"/>
        <v>5</v>
      </c>
      <c r="R12" s="60">
        <f>VLOOKUP($A12,'Return Data'!$B$7:$R$2292,16,0)</f>
        <v>4.9328000000000003</v>
      </c>
      <c r="S12" s="62">
        <f t="shared" si="7"/>
        <v>11</v>
      </c>
    </row>
    <row r="13" spans="1:19" x14ac:dyDescent="0.3">
      <c r="A13" s="77" t="s">
        <v>845</v>
      </c>
      <c r="B13" s="59">
        <f>VLOOKUP($A13,'Return Data'!$B$7:$R$2292,3,0)</f>
        <v>44881</v>
      </c>
      <c r="C13" s="60">
        <f>VLOOKUP($A13,'Return Data'!$B$7:$R$2292,4,0)</f>
        <v>4805.4385000000002</v>
      </c>
      <c r="D13" s="60">
        <f>VLOOKUP($A13,'Return Data'!$B$7:$R$2292,9,0)</f>
        <v>71.969800000000006</v>
      </c>
      <c r="E13" s="61">
        <f t="shared" si="0"/>
        <v>3</v>
      </c>
      <c r="F13" s="60">
        <f>VLOOKUP($A13,'Return Data'!$B$7:$R$2292,10,0)</f>
        <v>9.2406000000000006</v>
      </c>
      <c r="G13" s="61">
        <f t="shared" si="1"/>
        <v>2</v>
      </c>
      <c r="H13" s="60">
        <f>VLOOKUP($A13,'Return Data'!$B$7:$R$2292,11,0)</f>
        <v>14.841200000000001</v>
      </c>
      <c r="I13" s="61">
        <f t="shared" si="2"/>
        <v>2</v>
      </c>
      <c r="J13" s="60">
        <f>VLOOKUP($A13,'Return Data'!$B$7:$R$2292,12,0)</f>
        <v>10.2827</v>
      </c>
      <c r="K13" s="61">
        <f t="shared" si="3"/>
        <v>3</v>
      </c>
      <c r="L13" s="60">
        <f>VLOOKUP($A13,'Return Data'!$B$7:$R$2292,13,0)</f>
        <v>7.4981999999999998</v>
      </c>
      <c r="M13" s="61">
        <f t="shared" si="4"/>
        <v>3</v>
      </c>
      <c r="N13" s="60">
        <f>VLOOKUP($A13,'Return Data'!$B$7:$R$2292,17,0)</f>
        <v>2.1654</v>
      </c>
      <c r="O13" s="61">
        <f t="shared" si="5"/>
        <v>3</v>
      </c>
      <c r="P13" s="60">
        <f>VLOOKUP($A13,'Return Data'!$B$7:$R$2292,14,0)</f>
        <v>11.4199</v>
      </c>
      <c r="Q13" s="61">
        <f t="shared" si="6"/>
        <v>1</v>
      </c>
      <c r="R13" s="60">
        <f>VLOOKUP($A13,'Return Data'!$B$7:$R$2292,16,0)</f>
        <v>8.6179000000000006</v>
      </c>
      <c r="S13" s="62">
        <f t="shared" si="7"/>
        <v>6</v>
      </c>
    </row>
    <row r="14" spans="1:19" x14ac:dyDescent="0.3">
      <c r="A14" s="77" t="s">
        <v>847</v>
      </c>
      <c r="B14" s="59">
        <f>VLOOKUP($A14,'Return Data'!$B$7:$R$2292,3,0)</f>
        <v>44881</v>
      </c>
      <c r="C14" s="60">
        <f>VLOOKUP($A14,'Return Data'!$B$7:$R$2292,4,0)</f>
        <v>46.238199999999999</v>
      </c>
      <c r="D14" s="60">
        <f>VLOOKUP($A14,'Return Data'!$B$7:$R$2292,9,0)</f>
        <v>71.396299999999997</v>
      </c>
      <c r="E14" s="61">
        <f t="shared" si="0"/>
        <v>11</v>
      </c>
      <c r="F14" s="60">
        <f>VLOOKUP($A14,'Return Data'!$B$7:$R$2292,10,0)</f>
        <v>7.6894999999999998</v>
      </c>
      <c r="G14" s="61">
        <f t="shared" si="1"/>
        <v>11</v>
      </c>
      <c r="H14" s="60">
        <f>VLOOKUP($A14,'Return Data'!$B$7:$R$2292,11,0)</f>
        <v>12.0778</v>
      </c>
      <c r="I14" s="61">
        <f t="shared" si="2"/>
        <v>11</v>
      </c>
      <c r="J14" s="60">
        <f>VLOOKUP($A14,'Return Data'!$B$7:$R$2292,12,0)</f>
        <v>10.1753</v>
      </c>
      <c r="K14" s="61">
        <f t="shared" si="3"/>
        <v>6</v>
      </c>
      <c r="L14" s="60">
        <f>VLOOKUP($A14,'Return Data'!$B$7:$R$2292,13,0)</f>
        <v>7.4040999999999997</v>
      </c>
      <c r="M14" s="61">
        <f t="shared" si="4"/>
        <v>6</v>
      </c>
      <c r="N14" s="60">
        <f>VLOOKUP($A14,'Return Data'!$B$7:$R$2292,17,0)</f>
        <v>2.0844</v>
      </c>
      <c r="O14" s="61">
        <f t="shared" si="5"/>
        <v>6</v>
      </c>
      <c r="P14" s="60">
        <f>VLOOKUP($A14,'Return Data'!$B$7:$R$2292,14,0)</f>
        <v>11.2179</v>
      </c>
      <c r="Q14" s="61">
        <f t="shared" si="6"/>
        <v>7</v>
      </c>
      <c r="R14" s="60">
        <f>VLOOKUP($A14,'Return Data'!$B$7:$R$2292,16,0)</f>
        <v>11.4392</v>
      </c>
      <c r="S14" s="62">
        <f t="shared" si="7"/>
        <v>1</v>
      </c>
    </row>
    <row r="15" spans="1:19" x14ac:dyDescent="0.3">
      <c r="A15" s="77" t="s">
        <v>849</v>
      </c>
      <c r="B15" s="59">
        <f>VLOOKUP($A15,'Return Data'!$B$7:$R$2292,3,0)</f>
        <v>44881</v>
      </c>
      <c r="C15" s="60">
        <f>VLOOKUP($A15,'Return Data'!$B$7:$R$2292,4,0)</f>
        <v>46.067900000000002</v>
      </c>
      <c r="D15" s="60">
        <f>VLOOKUP($A15,'Return Data'!$B$7:$R$2292,9,0)</f>
        <v>71.832499999999996</v>
      </c>
      <c r="E15" s="61">
        <f t="shared" si="0"/>
        <v>5</v>
      </c>
      <c r="F15" s="60">
        <f>VLOOKUP($A15,'Return Data'!$B$7:$R$2292,10,0)</f>
        <v>8.9840999999999998</v>
      </c>
      <c r="G15" s="61">
        <f t="shared" si="1"/>
        <v>7</v>
      </c>
      <c r="H15" s="60">
        <f>VLOOKUP($A15,'Return Data'!$B$7:$R$2292,11,0)</f>
        <v>12.6225</v>
      </c>
      <c r="I15" s="61">
        <f t="shared" si="2"/>
        <v>8</v>
      </c>
      <c r="J15" s="60">
        <f>VLOOKUP($A15,'Return Data'!$B$7:$R$2292,12,0)</f>
        <v>10.0351</v>
      </c>
      <c r="K15" s="61">
        <f t="shared" si="3"/>
        <v>10</v>
      </c>
      <c r="L15" s="60">
        <f>VLOOKUP($A15,'Return Data'!$B$7:$R$2292,13,0)</f>
        <v>7.2405999999999997</v>
      </c>
      <c r="M15" s="61">
        <f t="shared" si="4"/>
        <v>10</v>
      </c>
      <c r="N15" s="60">
        <f>VLOOKUP($A15,'Return Data'!$B$7:$R$2292,17,0)</f>
        <v>1.8191999999999999</v>
      </c>
      <c r="O15" s="61">
        <f t="shared" si="5"/>
        <v>10</v>
      </c>
      <c r="P15" s="60">
        <f>VLOOKUP($A15,'Return Data'!$B$7:$R$2292,14,0)</f>
        <v>10.9618</v>
      </c>
      <c r="Q15" s="61">
        <f t="shared" si="6"/>
        <v>10</v>
      </c>
      <c r="R15" s="60">
        <f>VLOOKUP($A15,'Return Data'!$B$7:$R$2292,16,0)</f>
        <v>10.607799999999999</v>
      </c>
      <c r="S15" s="62">
        <f t="shared" si="7"/>
        <v>3</v>
      </c>
    </row>
    <row r="16" spans="1:19" x14ac:dyDescent="0.3">
      <c r="A16" s="77" t="s">
        <v>851</v>
      </c>
      <c r="B16" s="59">
        <f>VLOOKUP($A16,'Return Data'!$B$7:$R$2292,3,0)</f>
        <v>44881</v>
      </c>
      <c r="C16" s="60">
        <f>VLOOKUP($A16,'Return Data'!$B$7:$R$2292,4,0)</f>
        <v>45.866900000000001</v>
      </c>
      <c r="D16" s="60">
        <f>VLOOKUP($A16,'Return Data'!$B$7:$R$2292,9,0)</f>
        <v>71.924300000000002</v>
      </c>
      <c r="E16" s="61">
        <f t="shared" si="0"/>
        <v>4</v>
      </c>
      <c r="F16" s="60">
        <f>VLOOKUP($A16,'Return Data'!$B$7:$R$2292,10,0)</f>
        <v>9.1067</v>
      </c>
      <c r="G16" s="61">
        <f t="shared" si="1"/>
        <v>5</v>
      </c>
      <c r="H16" s="60">
        <f>VLOOKUP($A16,'Return Data'!$B$7:$R$2292,11,0)</f>
        <v>14.7697</v>
      </c>
      <c r="I16" s="61">
        <f t="shared" si="2"/>
        <v>3</v>
      </c>
      <c r="J16" s="60">
        <f>VLOOKUP($A16,'Return Data'!$B$7:$R$2292,12,0)</f>
        <v>10.125500000000001</v>
      </c>
      <c r="K16" s="61">
        <f t="shared" si="3"/>
        <v>9</v>
      </c>
      <c r="L16" s="60">
        <f>VLOOKUP($A16,'Return Data'!$B$7:$R$2292,13,0)</f>
        <v>7.3106</v>
      </c>
      <c r="M16" s="61">
        <f t="shared" si="4"/>
        <v>9</v>
      </c>
      <c r="N16" s="60">
        <f>VLOOKUP($A16,'Return Data'!$B$7:$R$2292,17,0)</f>
        <v>1.9258999999999999</v>
      </c>
      <c r="O16" s="61">
        <f t="shared" si="5"/>
        <v>9</v>
      </c>
      <c r="P16" s="60">
        <f>VLOOKUP($A16,'Return Data'!$B$7:$R$2292,14,0)</f>
        <v>11.093999999999999</v>
      </c>
      <c r="Q16" s="61">
        <f t="shared" si="6"/>
        <v>9</v>
      </c>
      <c r="R16" s="60">
        <f>VLOOKUP($A16,'Return Data'!$B$7:$R$2292,16,0)</f>
        <v>9.6103000000000005</v>
      </c>
      <c r="S16" s="62">
        <f t="shared" si="7"/>
        <v>4</v>
      </c>
    </row>
    <row r="17" spans="1:19" x14ac:dyDescent="0.3">
      <c r="A17" s="77" t="s">
        <v>2052</v>
      </c>
      <c r="B17" s="59">
        <f>VLOOKUP($A17,'Return Data'!$B$7:$R$2292,3,0)</f>
        <v>44881</v>
      </c>
      <c r="C17" s="60">
        <f>VLOOKUP($A17,'Return Data'!$B$7:$R$2292,4,0)</f>
        <v>47.456000000000003</v>
      </c>
      <c r="D17" s="60">
        <f>VLOOKUP($A17,'Return Data'!$B$7:$R$2292,9,0)</f>
        <v>71.535200000000003</v>
      </c>
      <c r="E17" s="61">
        <f t="shared" si="0"/>
        <v>6</v>
      </c>
      <c r="F17" s="60">
        <f>VLOOKUP($A17,'Return Data'!$B$7:$R$2292,10,0)</f>
        <v>9.0983000000000001</v>
      </c>
      <c r="G17" s="61">
        <f t="shared" si="1"/>
        <v>6</v>
      </c>
      <c r="H17" s="60">
        <f>VLOOKUP($A17,'Return Data'!$B$7:$R$2292,11,0)</f>
        <v>14.6997</v>
      </c>
      <c r="I17" s="61">
        <f t="shared" si="2"/>
        <v>6</v>
      </c>
      <c r="J17" s="60">
        <f>VLOOKUP($A17,'Return Data'!$B$7:$R$2292,12,0)</f>
        <v>10.135999999999999</v>
      </c>
      <c r="K17" s="61">
        <f t="shared" si="3"/>
        <v>8</v>
      </c>
      <c r="L17" s="60">
        <f>VLOOKUP($A17,'Return Data'!$B$7:$R$2292,13,0)</f>
        <v>7.3947000000000003</v>
      </c>
      <c r="M17" s="61">
        <f t="shared" si="4"/>
        <v>7</v>
      </c>
      <c r="N17" s="60">
        <f>VLOOKUP($A17,'Return Data'!$B$7:$R$2292,17,0)</f>
        <v>2.0809000000000002</v>
      </c>
      <c r="O17" s="61">
        <f t="shared" si="5"/>
        <v>7</v>
      </c>
      <c r="P17" s="60">
        <f>VLOOKUP($A17,'Return Data'!$B$7:$R$2292,14,0)</f>
        <v>11.3187</v>
      </c>
      <c r="Q17" s="61">
        <f t="shared" si="6"/>
        <v>3</v>
      </c>
      <c r="R17" s="60">
        <f>VLOOKUP($A17,'Return Data'!$B$7:$R$2292,16,0)</f>
        <v>9.1023999999999994</v>
      </c>
      <c r="S17" s="62">
        <f t="shared" si="7"/>
        <v>5</v>
      </c>
    </row>
    <row r="18" spans="1:19" x14ac:dyDescent="0.3">
      <c r="A18" s="77" t="s">
        <v>854</v>
      </c>
      <c r="B18" s="59">
        <f>VLOOKUP($A18,'Return Data'!$B$7:$R$2292,3,0)</f>
        <v>44881</v>
      </c>
      <c r="C18" s="60">
        <f>VLOOKUP($A18,'Return Data'!$B$7:$R$2292,4,0)</f>
        <v>46.099699999999999</v>
      </c>
      <c r="D18" s="60">
        <f>VLOOKUP($A18,'Return Data'!$B$7:$R$2292,9,0)</f>
        <v>72.3596</v>
      </c>
      <c r="E18" s="61">
        <f t="shared" si="0"/>
        <v>2</v>
      </c>
      <c r="F18" s="60">
        <f>VLOOKUP($A18,'Return Data'!$B$7:$R$2292,10,0)</f>
        <v>8.7475000000000005</v>
      </c>
      <c r="G18" s="61">
        <f t="shared" si="1"/>
        <v>8</v>
      </c>
      <c r="H18" s="60">
        <f>VLOOKUP($A18,'Return Data'!$B$7:$R$2292,11,0)</f>
        <v>14.459099999999999</v>
      </c>
      <c r="I18" s="61">
        <f t="shared" si="2"/>
        <v>7</v>
      </c>
      <c r="J18" s="60">
        <f>VLOOKUP($A18,'Return Data'!$B$7:$R$2292,12,0)</f>
        <v>9.8024000000000004</v>
      </c>
      <c r="K18" s="61">
        <f t="shared" si="3"/>
        <v>11</v>
      </c>
      <c r="L18" s="60">
        <f>VLOOKUP($A18,'Return Data'!$B$7:$R$2292,13,0)</f>
        <v>6.9767000000000001</v>
      </c>
      <c r="M18" s="61">
        <f t="shared" si="4"/>
        <v>11</v>
      </c>
      <c r="N18" s="60">
        <f>VLOOKUP($A18,'Return Data'!$B$7:$R$2292,17,0)</f>
        <v>1.5740000000000001</v>
      </c>
      <c r="O18" s="61">
        <f t="shared" si="5"/>
        <v>11</v>
      </c>
      <c r="P18" s="60">
        <f>VLOOKUP($A18,'Return Data'!$B$7:$R$2292,14,0)</f>
        <v>10.7308</v>
      </c>
      <c r="Q18" s="61">
        <f t="shared" si="6"/>
        <v>11</v>
      </c>
      <c r="R18" s="60">
        <f>VLOOKUP($A18,'Return Data'!$B$7:$R$2292,16,0)</f>
        <v>10.683400000000001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71.793963636363642</v>
      </c>
      <c r="E20" s="83"/>
      <c r="F20" s="84">
        <f>AVERAGE(F8:F18)</f>
        <v>8.7673363636363639</v>
      </c>
      <c r="G20" s="83"/>
      <c r="H20" s="84">
        <f>AVERAGE(H8:H18)</f>
        <v>13.883527272727274</v>
      </c>
      <c r="I20" s="83"/>
      <c r="J20" s="84">
        <f>AVERAGE(J8:J18)</f>
        <v>10.199172727272728</v>
      </c>
      <c r="K20" s="83"/>
      <c r="L20" s="84">
        <f>AVERAGE(L8:L18)</f>
        <v>7.40910909090909</v>
      </c>
      <c r="M20" s="83"/>
      <c r="N20" s="84">
        <f>AVERAGE(N8:N18)</f>
        <v>2.0505727272727272</v>
      </c>
      <c r="O20" s="83"/>
      <c r="P20" s="84">
        <f>AVERAGE(P8:P18)</f>
        <v>11.187454545454544</v>
      </c>
      <c r="Q20" s="83"/>
      <c r="R20" s="84">
        <f>AVERAGE(R8:R18)</f>
        <v>8.6439818181818193</v>
      </c>
      <c r="S20" s="85"/>
    </row>
    <row r="21" spans="1:19" x14ac:dyDescent="0.3">
      <c r="A21" s="82" t="s">
        <v>28</v>
      </c>
      <c r="B21" s="83"/>
      <c r="C21" s="83"/>
      <c r="D21" s="84">
        <f>MIN(D8:D18)</f>
        <v>71.396299999999997</v>
      </c>
      <c r="E21" s="83"/>
      <c r="F21" s="84">
        <f>MIN(F8:F18)</f>
        <v>7.6894999999999998</v>
      </c>
      <c r="G21" s="83"/>
      <c r="H21" s="84">
        <f>MIN(H8:H18)</f>
        <v>12.0778</v>
      </c>
      <c r="I21" s="83"/>
      <c r="J21" s="84">
        <f>MIN(J8:J18)</f>
        <v>9.8024000000000004</v>
      </c>
      <c r="K21" s="83"/>
      <c r="L21" s="84">
        <f>MIN(L8:L18)</f>
        <v>6.9767000000000001</v>
      </c>
      <c r="M21" s="83"/>
      <c r="N21" s="84">
        <f>MIN(N8:N18)</f>
        <v>1.5740000000000001</v>
      </c>
      <c r="O21" s="83"/>
      <c r="P21" s="84">
        <f>MIN(P8:P18)</f>
        <v>10.7308</v>
      </c>
      <c r="Q21" s="83"/>
      <c r="R21" s="84">
        <f>MIN(R8:R18)</f>
        <v>4.9328000000000003</v>
      </c>
      <c r="S21" s="85"/>
    </row>
    <row r="22" spans="1:19" ht="15" thickBot="1" x14ac:dyDescent="0.35">
      <c r="A22" s="86" t="s">
        <v>29</v>
      </c>
      <c r="B22" s="87"/>
      <c r="C22" s="87"/>
      <c r="D22" s="88">
        <f>MAX(D8:D18)</f>
        <v>72.8185</v>
      </c>
      <c r="E22" s="87"/>
      <c r="F22" s="88">
        <f>MAX(F8:F18)</f>
        <v>9.4969999999999999</v>
      </c>
      <c r="G22" s="87"/>
      <c r="H22" s="88">
        <f>MAX(H8:H18)</f>
        <v>15.1402</v>
      </c>
      <c r="I22" s="87"/>
      <c r="J22" s="88">
        <f>MAX(J8:J18)</f>
        <v>10.6043</v>
      </c>
      <c r="K22" s="87"/>
      <c r="L22" s="88">
        <f>MAX(L8:L18)</f>
        <v>7.7923999999999998</v>
      </c>
      <c r="M22" s="87"/>
      <c r="N22" s="88">
        <f>MAX(N8:N18)</f>
        <v>2.3936000000000002</v>
      </c>
      <c r="O22" s="87"/>
      <c r="P22" s="88">
        <f>MAX(P8:P18)</f>
        <v>11.4199</v>
      </c>
      <c r="Q22" s="87"/>
      <c r="R22" s="88">
        <f>MAX(R8:R18)</f>
        <v>11.4392</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44881</v>
      </c>
      <c r="C8" s="60">
        <f>VLOOKUP($A8,'Return Data'!$B$7:$R$2292,4,0)</f>
        <v>16.044599999999999</v>
      </c>
      <c r="D8" s="60">
        <f>VLOOKUP($A8,'Return Data'!$B$7:$R$2292,9,0)</f>
        <v>55.627800000000001</v>
      </c>
      <c r="E8" s="61">
        <f>RANK(D8,D$8:D$18,0)</f>
        <v>2</v>
      </c>
      <c r="F8" s="60">
        <f>VLOOKUP($A8,'Return Data'!$B$7:$R$2292,10,0)</f>
        <v>2.4613999999999998</v>
      </c>
      <c r="G8" s="61">
        <f>RANK(F8,F$8:F$18,0)</f>
        <v>9</v>
      </c>
      <c r="H8" s="60">
        <f>VLOOKUP($A8,'Return Data'!$B$7:$R$2292,11,0)</f>
        <v>7.3925000000000001</v>
      </c>
      <c r="I8" s="61">
        <f>RANK(H8,H$8:H$18,0)</f>
        <v>8</v>
      </c>
      <c r="J8" s="60">
        <f>VLOOKUP($A8,'Return Data'!$B$7:$R$2292,12,0)</f>
        <v>8.8291000000000004</v>
      </c>
      <c r="K8" s="61">
        <f>RANK(J8,J$8:J$18,0)</f>
        <v>3</v>
      </c>
      <c r="L8" s="60">
        <f>VLOOKUP($A8,'Return Data'!$B$7:$R$2292,13,0)</f>
        <v>5.2636000000000003</v>
      </c>
      <c r="M8" s="61">
        <f>RANK(L8,L$8:L$18,0)</f>
        <v>9</v>
      </c>
      <c r="N8" s="60">
        <f>VLOOKUP($A8,'Return Data'!$B$7:$R$2292,17,0)</f>
        <v>0.83050000000000002</v>
      </c>
      <c r="O8" s="61">
        <f>RANK(N8,N$8:N$18,0)</f>
        <v>5</v>
      </c>
      <c r="P8" s="60">
        <f>VLOOKUP($A8,'Return Data'!$B$7:$R$2292,14,0)</f>
        <v>10.1082</v>
      </c>
      <c r="Q8" s="61">
        <f>RANK(P8,P$8:P$18,0)</f>
        <v>7</v>
      </c>
      <c r="R8" s="60">
        <f>VLOOKUP($A8,'Return Data'!$B$7:$R$2292,16,0)</f>
        <v>4.5324999999999998</v>
      </c>
      <c r="S8" s="62">
        <f>RANK(R8,R$8:R$18,0)</f>
        <v>6</v>
      </c>
    </row>
    <row r="9" spans="1:19" x14ac:dyDescent="0.3">
      <c r="A9" s="77" t="s">
        <v>837</v>
      </c>
      <c r="B9" s="59">
        <f>VLOOKUP($A9,'Return Data'!$B$7:$R$2292,3,0)</f>
        <v>44881</v>
      </c>
      <c r="C9" s="60">
        <f>VLOOKUP($A9,'Return Data'!$B$7:$R$2292,4,0)</f>
        <v>16.023700000000002</v>
      </c>
      <c r="D9" s="60">
        <f>VLOOKUP($A9,'Return Data'!$B$7:$R$2292,9,0)</f>
        <v>48.401299999999999</v>
      </c>
      <c r="E9" s="61">
        <f t="shared" ref="E9:E18" si="0">RANK(D9,D$8:D$18,0)</f>
        <v>9</v>
      </c>
      <c r="F9" s="60">
        <f>VLOOKUP($A9,'Return Data'!$B$7:$R$2292,10,0)</f>
        <v>5.2431000000000001</v>
      </c>
      <c r="G9" s="61">
        <f t="shared" ref="G9:G18" si="1">RANK(F9,F$8:F$18,0)</f>
        <v>5</v>
      </c>
      <c r="H9" s="60">
        <f>VLOOKUP($A9,'Return Data'!$B$7:$R$2292,11,0)</f>
        <v>8.0769000000000002</v>
      </c>
      <c r="I9" s="61">
        <f t="shared" ref="I9:I18" si="2">RANK(H9,H$8:H$18,0)</f>
        <v>5</v>
      </c>
      <c r="J9" s="60">
        <f>VLOOKUP($A9,'Return Data'!$B$7:$R$2292,12,0)</f>
        <v>8.4762000000000004</v>
      </c>
      <c r="K9" s="61">
        <f t="shared" ref="K9:K18" si="3">RANK(J9,J$8:J$18,0)</f>
        <v>4</v>
      </c>
      <c r="L9" s="60">
        <f>VLOOKUP($A9,'Return Data'!$B$7:$R$2292,13,0)</f>
        <v>5.7838000000000003</v>
      </c>
      <c r="M9" s="61">
        <f t="shared" ref="M9:M18" si="4">RANK(L9,L$8:L$18,0)</f>
        <v>3</v>
      </c>
      <c r="N9" s="60">
        <f>VLOOKUP($A9,'Return Data'!$B$7:$R$2292,17,0)</f>
        <v>1.0904</v>
      </c>
      <c r="O9" s="61">
        <f t="shared" ref="O9:O18" si="5">RANK(N9,N$8:N$18,0)</f>
        <v>1</v>
      </c>
      <c r="P9" s="60">
        <f>VLOOKUP($A9,'Return Data'!$B$7:$R$2292,14,0)</f>
        <v>10.5923</v>
      </c>
      <c r="Q9" s="61">
        <f t="shared" ref="Q9:Q18" si="6">RANK(P9,P$8:P$18,0)</f>
        <v>1</v>
      </c>
      <c r="R9" s="60">
        <f>VLOOKUP($A9,'Return Data'!$B$7:$R$2292,16,0)</f>
        <v>4.3461999999999996</v>
      </c>
      <c r="S9" s="62">
        <f t="shared" ref="S9:S18" si="7">RANK(R9,R$8:R$18,0)</f>
        <v>8</v>
      </c>
    </row>
    <row r="10" spans="1:19" x14ac:dyDescent="0.3">
      <c r="A10" s="77" t="s">
        <v>838</v>
      </c>
      <c r="B10" s="59">
        <f>VLOOKUP($A10,'Return Data'!$B$7:$R$2292,3,0)</f>
        <v>44881</v>
      </c>
      <c r="C10" s="60">
        <f>VLOOKUP($A10,'Return Data'!$B$7:$R$2292,4,0)</f>
        <v>14.982699999999999</v>
      </c>
      <c r="D10" s="60">
        <f>VLOOKUP($A10,'Return Data'!$B$7:$R$2292,9,0)</f>
        <v>177.98580000000001</v>
      </c>
      <c r="E10" s="61">
        <f t="shared" si="0"/>
        <v>1</v>
      </c>
      <c r="F10" s="60">
        <f>VLOOKUP($A10,'Return Data'!$B$7:$R$2292,10,0)</f>
        <v>12.873900000000001</v>
      </c>
      <c r="G10" s="61">
        <f t="shared" si="1"/>
        <v>1</v>
      </c>
      <c r="H10" s="60">
        <f>VLOOKUP($A10,'Return Data'!$B$7:$R$2292,11,0)</f>
        <v>-8.4024999999999999</v>
      </c>
      <c r="I10" s="61">
        <f t="shared" si="2"/>
        <v>11</v>
      </c>
      <c r="J10" s="60">
        <f>VLOOKUP($A10,'Return Data'!$B$7:$R$2292,12,0)</f>
        <v>-22.966100000000001</v>
      </c>
      <c r="K10" s="61">
        <f t="shared" si="3"/>
        <v>11</v>
      </c>
      <c r="L10" s="60">
        <f>VLOOKUP($A10,'Return Data'!$B$7:$R$2292,13,0)</f>
        <v>-21.529800000000002</v>
      </c>
      <c r="M10" s="61">
        <f t="shared" si="4"/>
        <v>11</v>
      </c>
      <c r="N10" s="60">
        <f>VLOOKUP($A10,'Return Data'!$B$7:$R$2292,17,0)</f>
        <v>-13.8835</v>
      </c>
      <c r="O10" s="61">
        <f t="shared" si="5"/>
        <v>11</v>
      </c>
      <c r="P10" s="60">
        <f>VLOOKUP($A10,'Return Data'!$B$7:$R$2292,14,0)</f>
        <v>3.4636</v>
      </c>
      <c r="Q10" s="61">
        <f t="shared" si="6"/>
        <v>11</v>
      </c>
      <c r="R10" s="60">
        <f>VLOOKUP($A10,'Return Data'!$B$7:$R$2292,16,0)</f>
        <v>2.6985999999999999</v>
      </c>
      <c r="S10" s="62">
        <f t="shared" si="7"/>
        <v>11</v>
      </c>
    </row>
    <row r="11" spans="1:19" x14ac:dyDescent="0.3">
      <c r="A11" s="77" t="s">
        <v>840</v>
      </c>
      <c r="B11" s="59">
        <f>VLOOKUP($A11,'Return Data'!$B$7:$R$2292,3,0)</f>
        <v>44881</v>
      </c>
      <c r="C11" s="60">
        <f>VLOOKUP($A11,'Return Data'!$B$7:$R$2292,4,0)</f>
        <v>16.4757</v>
      </c>
      <c r="D11" s="60">
        <f>VLOOKUP($A11,'Return Data'!$B$7:$R$2292,9,0)</f>
        <v>53.9238</v>
      </c>
      <c r="E11" s="61">
        <f t="shared" si="0"/>
        <v>3</v>
      </c>
      <c r="F11" s="60">
        <f>VLOOKUP($A11,'Return Data'!$B$7:$R$2292,10,0)</f>
        <v>6.7121000000000004</v>
      </c>
      <c r="G11" s="61">
        <f t="shared" si="1"/>
        <v>2</v>
      </c>
      <c r="H11" s="60">
        <f>VLOOKUP($A11,'Return Data'!$B$7:$R$2292,11,0)</f>
        <v>9.2284000000000006</v>
      </c>
      <c r="I11" s="61">
        <f t="shared" si="2"/>
        <v>4</v>
      </c>
      <c r="J11" s="60">
        <f>VLOOKUP($A11,'Return Data'!$B$7:$R$2292,12,0)</f>
        <v>8.0449000000000002</v>
      </c>
      <c r="K11" s="61">
        <f t="shared" si="3"/>
        <v>8</v>
      </c>
      <c r="L11" s="60">
        <f>VLOOKUP($A11,'Return Data'!$B$7:$R$2292,13,0)</f>
        <v>5.7557999999999998</v>
      </c>
      <c r="M11" s="61">
        <f t="shared" si="4"/>
        <v>4</v>
      </c>
      <c r="N11" s="60">
        <f>VLOOKUP($A11,'Return Data'!$B$7:$R$2292,17,0)</f>
        <v>0.76680000000000004</v>
      </c>
      <c r="O11" s="61">
        <f t="shared" si="5"/>
        <v>6</v>
      </c>
      <c r="P11" s="60">
        <f>VLOOKUP($A11,'Return Data'!$B$7:$R$2292,14,0)</f>
        <v>10.2728</v>
      </c>
      <c r="Q11" s="61">
        <f t="shared" si="6"/>
        <v>4</v>
      </c>
      <c r="R11" s="60">
        <f>VLOOKUP($A11,'Return Data'!$B$7:$R$2292,16,0)</f>
        <v>4.6224999999999996</v>
      </c>
      <c r="S11" s="62">
        <f t="shared" si="7"/>
        <v>5</v>
      </c>
    </row>
    <row r="12" spans="1:19" x14ac:dyDescent="0.3">
      <c r="A12" s="77" t="s">
        <v>842</v>
      </c>
      <c r="B12" s="59">
        <f>VLOOKUP($A12,'Return Data'!$B$7:$R$2292,3,0)</f>
        <v>44881</v>
      </c>
      <c r="C12" s="60">
        <f>VLOOKUP($A12,'Return Data'!$B$7:$R$2292,4,0)</f>
        <v>17.001300000000001</v>
      </c>
      <c r="D12" s="60">
        <f>VLOOKUP($A12,'Return Data'!$B$7:$R$2292,9,0)</f>
        <v>48.0976</v>
      </c>
      <c r="E12" s="61">
        <f t="shared" si="0"/>
        <v>10</v>
      </c>
      <c r="F12" s="60">
        <f>VLOOKUP($A12,'Return Data'!$B$7:$R$2292,10,0)</f>
        <v>1.2317</v>
      </c>
      <c r="G12" s="61">
        <f t="shared" si="1"/>
        <v>10</v>
      </c>
      <c r="H12" s="60">
        <f>VLOOKUP($A12,'Return Data'!$B$7:$R$2292,11,0)</f>
        <v>7.2663000000000002</v>
      </c>
      <c r="I12" s="61">
        <f t="shared" si="2"/>
        <v>9</v>
      </c>
      <c r="J12" s="60">
        <f>VLOOKUP($A12,'Return Data'!$B$7:$R$2292,12,0)</f>
        <v>8.1259999999999994</v>
      </c>
      <c r="K12" s="61">
        <f t="shared" si="3"/>
        <v>7</v>
      </c>
      <c r="L12" s="60">
        <f>VLOOKUP($A12,'Return Data'!$B$7:$R$2292,13,0)</f>
        <v>5.5351999999999997</v>
      </c>
      <c r="M12" s="61">
        <f t="shared" si="4"/>
        <v>7</v>
      </c>
      <c r="N12" s="60">
        <f>VLOOKUP($A12,'Return Data'!$B$7:$R$2292,17,0)</f>
        <v>0.64859999999999995</v>
      </c>
      <c r="O12" s="61">
        <f t="shared" si="5"/>
        <v>9</v>
      </c>
      <c r="P12" s="60">
        <f>VLOOKUP($A12,'Return Data'!$B$7:$R$2292,14,0)</f>
        <v>9.9160000000000004</v>
      </c>
      <c r="Q12" s="61">
        <f t="shared" si="6"/>
        <v>8</v>
      </c>
      <c r="R12" s="60">
        <f>VLOOKUP($A12,'Return Data'!$B$7:$R$2292,16,0)</f>
        <v>4.8941999999999997</v>
      </c>
      <c r="S12" s="62">
        <f t="shared" si="7"/>
        <v>4</v>
      </c>
    </row>
    <row r="13" spans="1:19" x14ac:dyDescent="0.3">
      <c r="A13" s="77" t="s">
        <v>844</v>
      </c>
      <c r="B13" s="59">
        <f>VLOOKUP($A13,'Return Data'!$B$7:$R$2292,3,0)</f>
        <v>44881</v>
      </c>
      <c r="C13" s="60">
        <f>VLOOKUP($A13,'Return Data'!$B$7:$R$2292,4,0)</f>
        <v>14.2149</v>
      </c>
      <c r="D13" s="60">
        <f>VLOOKUP($A13,'Return Data'!$B$7:$R$2292,9,0)</f>
        <v>48.056800000000003</v>
      </c>
      <c r="E13" s="61">
        <f t="shared" si="0"/>
        <v>11</v>
      </c>
      <c r="F13" s="60">
        <f>VLOOKUP($A13,'Return Data'!$B$7:$R$2292,10,0)</f>
        <v>1.2020999999999999</v>
      </c>
      <c r="G13" s="61">
        <f t="shared" si="1"/>
        <v>11</v>
      </c>
      <c r="H13" s="60">
        <f>VLOOKUP($A13,'Return Data'!$B$7:$R$2292,11,0)</f>
        <v>7.0126999999999997</v>
      </c>
      <c r="I13" s="61">
        <f t="shared" si="2"/>
        <v>10</v>
      </c>
      <c r="J13" s="60">
        <f>VLOOKUP($A13,'Return Data'!$B$7:$R$2292,12,0)</f>
        <v>8.3097999999999992</v>
      </c>
      <c r="K13" s="61">
        <f t="shared" si="3"/>
        <v>5</v>
      </c>
      <c r="L13" s="60">
        <f>VLOOKUP($A13,'Return Data'!$B$7:$R$2292,13,0)</f>
        <v>5.6595000000000004</v>
      </c>
      <c r="M13" s="61">
        <f t="shared" si="4"/>
        <v>5</v>
      </c>
      <c r="N13" s="60">
        <f>VLOOKUP($A13,'Return Data'!$B$7:$R$2292,17,0)</f>
        <v>1.0277000000000001</v>
      </c>
      <c r="O13" s="61">
        <f t="shared" si="5"/>
        <v>3</v>
      </c>
      <c r="P13" s="60">
        <f>VLOOKUP($A13,'Return Data'!$B$7:$R$2292,14,0)</f>
        <v>9.7881999999999998</v>
      </c>
      <c r="Q13" s="61">
        <f t="shared" si="6"/>
        <v>10</v>
      </c>
      <c r="R13" s="60">
        <f>VLOOKUP($A13,'Return Data'!$B$7:$R$2292,16,0)</f>
        <v>3.4863</v>
      </c>
      <c r="S13" s="62">
        <f t="shared" si="7"/>
        <v>10</v>
      </c>
    </row>
    <row r="14" spans="1:19" x14ac:dyDescent="0.3">
      <c r="A14" s="77" t="s">
        <v>846</v>
      </c>
      <c r="B14" s="59">
        <f>VLOOKUP($A14,'Return Data'!$B$7:$R$2292,3,0)</f>
        <v>44881</v>
      </c>
      <c r="C14" s="60">
        <f>VLOOKUP($A14,'Return Data'!$B$7:$R$2292,4,0)</f>
        <v>15.6053</v>
      </c>
      <c r="D14" s="60">
        <f>VLOOKUP($A14,'Return Data'!$B$7:$R$2292,9,0)</f>
        <v>49.308599999999998</v>
      </c>
      <c r="E14" s="61">
        <f t="shared" si="0"/>
        <v>8</v>
      </c>
      <c r="F14" s="60">
        <f>VLOOKUP($A14,'Return Data'!$B$7:$R$2292,10,0)</f>
        <v>4.9004000000000003</v>
      </c>
      <c r="G14" s="61">
        <f t="shared" si="1"/>
        <v>6</v>
      </c>
      <c r="H14" s="60">
        <f>VLOOKUP($A14,'Return Data'!$B$7:$R$2292,11,0)</f>
        <v>8.0130999999999997</v>
      </c>
      <c r="I14" s="61">
        <f t="shared" si="2"/>
        <v>6</v>
      </c>
      <c r="J14" s="60">
        <f>VLOOKUP($A14,'Return Data'!$B$7:$R$2292,12,0)</f>
        <v>8.0439000000000007</v>
      </c>
      <c r="K14" s="61">
        <f t="shared" si="3"/>
        <v>9</v>
      </c>
      <c r="L14" s="60">
        <f>VLOOKUP($A14,'Return Data'!$B$7:$R$2292,13,0)</f>
        <v>5.6089000000000002</v>
      </c>
      <c r="M14" s="61">
        <f t="shared" si="4"/>
        <v>6</v>
      </c>
      <c r="N14" s="60">
        <f>VLOOKUP($A14,'Return Data'!$B$7:$R$2292,17,0)</f>
        <v>-9.2999999999999999E-2</v>
      </c>
      <c r="O14" s="61">
        <f t="shared" si="5"/>
        <v>10</v>
      </c>
      <c r="P14" s="60">
        <f>VLOOKUP($A14,'Return Data'!$B$7:$R$2292,14,0)</f>
        <v>9.8926999999999996</v>
      </c>
      <c r="Q14" s="61">
        <f t="shared" si="6"/>
        <v>9</v>
      </c>
      <c r="R14" s="60">
        <f>VLOOKUP($A14,'Return Data'!$B$7:$R$2292,16,0)</f>
        <v>4.1455000000000002</v>
      </c>
      <c r="S14" s="62">
        <f t="shared" si="7"/>
        <v>9</v>
      </c>
    </row>
    <row r="15" spans="1:19" x14ac:dyDescent="0.3">
      <c r="A15" s="77" t="s">
        <v>848</v>
      </c>
      <c r="B15" s="59">
        <f>VLOOKUP($A15,'Return Data'!$B$7:$R$2292,3,0)</f>
        <v>44881</v>
      </c>
      <c r="C15" s="60">
        <f>VLOOKUP($A15,'Return Data'!$B$7:$R$2292,4,0)</f>
        <v>21.271599999999999</v>
      </c>
      <c r="D15" s="60">
        <f>VLOOKUP($A15,'Return Data'!$B$7:$R$2292,9,0)</f>
        <v>52.213700000000003</v>
      </c>
      <c r="E15" s="61">
        <f t="shared" si="0"/>
        <v>7</v>
      </c>
      <c r="F15" s="60">
        <f>VLOOKUP($A15,'Return Data'!$B$7:$R$2292,10,0)</f>
        <v>3.1503000000000001</v>
      </c>
      <c r="G15" s="61">
        <f t="shared" si="1"/>
        <v>7</v>
      </c>
      <c r="H15" s="60">
        <f>VLOOKUP($A15,'Return Data'!$B$7:$R$2292,11,0)</f>
        <v>7.8517999999999999</v>
      </c>
      <c r="I15" s="61">
        <f t="shared" si="2"/>
        <v>7</v>
      </c>
      <c r="J15" s="60">
        <f>VLOOKUP($A15,'Return Data'!$B$7:$R$2292,12,0)</f>
        <v>8.2225000000000001</v>
      </c>
      <c r="K15" s="61">
        <f t="shared" si="3"/>
        <v>6</v>
      </c>
      <c r="L15" s="60">
        <f>VLOOKUP($A15,'Return Data'!$B$7:$R$2292,13,0)</f>
        <v>4.8689</v>
      </c>
      <c r="M15" s="61">
        <f t="shared" si="4"/>
        <v>10</v>
      </c>
      <c r="N15" s="60">
        <f>VLOOKUP($A15,'Return Data'!$B$7:$R$2292,17,0)</f>
        <v>0.69969999999999999</v>
      </c>
      <c r="O15" s="61">
        <f t="shared" si="5"/>
        <v>8</v>
      </c>
      <c r="P15" s="60">
        <f>VLOOKUP($A15,'Return Data'!$B$7:$R$2292,14,0)</f>
        <v>10.258800000000001</v>
      </c>
      <c r="Q15" s="61">
        <f t="shared" si="6"/>
        <v>5</v>
      </c>
      <c r="R15" s="60">
        <f>VLOOKUP($A15,'Return Data'!$B$7:$R$2292,16,0)</f>
        <v>6.6905000000000001</v>
      </c>
      <c r="S15" s="62">
        <f t="shared" si="7"/>
        <v>1</v>
      </c>
    </row>
    <row r="16" spans="1:19" x14ac:dyDescent="0.3">
      <c r="A16" s="77" t="s">
        <v>850</v>
      </c>
      <c r="B16" s="59">
        <f>VLOOKUP($A16,'Return Data'!$B$7:$R$2292,3,0)</f>
        <v>44881</v>
      </c>
      <c r="C16" s="60">
        <f>VLOOKUP($A16,'Return Data'!$B$7:$R$2292,4,0)</f>
        <v>21.135100000000001</v>
      </c>
      <c r="D16" s="60">
        <f>VLOOKUP($A16,'Return Data'!$B$7:$R$2292,9,0)</f>
        <v>53.135800000000003</v>
      </c>
      <c r="E16" s="61">
        <f t="shared" si="0"/>
        <v>5</v>
      </c>
      <c r="F16" s="60">
        <f>VLOOKUP($A16,'Return Data'!$B$7:$R$2292,10,0)</f>
        <v>5.8574999999999999</v>
      </c>
      <c r="G16" s="61">
        <f t="shared" si="1"/>
        <v>3</v>
      </c>
      <c r="H16" s="60">
        <f>VLOOKUP($A16,'Return Data'!$B$7:$R$2292,11,0)</f>
        <v>9.7898999999999994</v>
      </c>
      <c r="I16" s="61">
        <f t="shared" si="2"/>
        <v>1</v>
      </c>
      <c r="J16" s="60">
        <f>VLOOKUP($A16,'Return Data'!$B$7:$R$2292,12,0)</f>
        <v>8.0317000000000007</v>
      </c>
      <c r="K16" s="61">
        <f t="shared" si="3"/>
        <v>10</v>
      </c>
      <c r="L16" s="60">
        <f>VLOOKUP($A16,'Return Data'!$B$7:$R$2292,13,0)</f>
        <v>5.5193000000000003</v>
      </c>
      <c r="M16" s="61">
        <f t="shared" si="4"/>
        <v>8</v>
      </c>
      <c r="N16" s="60">
        <f>VLOOKUP($A16,'Return Data'!$B$7:$R$2292,17,0)</f>
        <v>0.73129999999999995</v>
      </c>
      <c r="O16" s="61">
        <f t="shared" si="5"/>
        <v>7</v>
      </c>
      <c r="P16" s="60">
        <f>VLOOKUP($A16,'Return Data'!$B$7:$R$2292,14,0)</f>
        <v>10.168699999999999</v>
      </c>
      <c r="Q16" s="61">
        <f t="shared" si="6"/>
        <v>6</v>
      </c>
      <c r="R16" s="60">
        <f>VLOOKUP($A16,'Return Data'!$B$7:$R$2292,16,0)</f>
        <v>6.6026999999999996</v>
      </c>
      <c r="S16" s="62">
        <f t="shared" si="7"/>
        <v>3</v>
      </c>
    </row>
    <row r="17" spans="1:19" x14ac:dyDescent="0.3">
      <c r="A17" s="77" t="s">
        <v>852</v>
      </c>
      <c r="B17" s="59">
        <f>VLOOKUP($A17,'Return Data'!$B$7:$R$2292,3,0)</f>
        <v>44881</v>
      </c>
      <c r="C17" s="60">
        <f>VLOOKUP($A17,'Return Data'!$B$7:$R$2292,4,0)</f>
        <v>20.9099</v>
      </c>
      <c r="D17" s="60">
        <f>VLOOKUP($A17,'Return Data'!$B$7:$R$2292,9,0)</f>
        <v>52.306800000000003</v>
      </c>
      <c r="E17" s="61">
        <f t="shared" si="0"/>
        <v>6</v>
      </c>
      <c r="F17" s="60">
        <f>VLOOKUP($A17,'Return Data'!$B$7:$R$2292,10,0)</f>
        <v>5.7183000000000002</v>
      </c>
      <c r="G17" s="61">
        <f t="shared" si="1"/>
        <v>4</v>
      </c>
      <c r="H17" s="60">
        <f>VLOOKUP($A17,'Return Data'!$B$7:$R$2292,11,0)</f>
        <v>9.6384000000000007</v>
      </c>
      <c r="I17" s="61">
        <f t="shared" si="2"/>
        <v>2</v>
      </c>
      <c r="J17" s="60">
        <f>VLOOKUP($A17,'Return Data'!$B$7:$R$2292,12,0)</f>
        <v>8.9375</v>
      </c>
      <c r="K17" s="61">
        <f t="shared" si="3"/>
        <v>2</v>
      </c>
      <c r="L17" s="60">
        <f>VLOOKUP($A17,'Return Data'!$B$7:$R$2292,13,0)</f>
        <v>5.8456000000000001</v>
      </c>
      <c r="M17" s="61">
        <f t="shared" si="4"/>
        <v>2</v>
      </c>
      <c r="N17" s="60">
        <f>VLOOKUP($A17,'Return Data'!$B$7:$R$2292,17,0)</f>
        <v>0.95709999999999995</v>
      </c>
      <c r="O17" s="61">
        <f t="shared" si="5"/>
        <v>4</v>
      </c>
      <c r="P17" s="60">
        <f>VLOOKUP($A17,'Return Data'!$B$7:$R$2292,14,0)</f>
        <v>10.33</v>
      </c>
      <c r="Q17" s="61">
        <f t="shared" si="6"/>
        <v>3</v>
      </c>
      <c r="R17" s="60">
        <f>VLOOKUP($A17,'Return Data'!$B$7:$R$2292,16,0)</f>
        <v>6.6219999999999999</v>
      </c>
      <c r="S17" s="62">
        <f t="shared" si="7"/>
        <v>2</v>
      </c>
    </row>
    <row r="18" spans="1:19" x14ac:dyDescent="0.3">
      <c r="A18" s="77" t="s">
        <v>853</v>
      </c>
      <c r="B18" s="59">
        <f>VLOOKUP($A18,'Return Data'!$B$7:$R$2292,3,0)</f>
        <v>44881</v>
      </c>
      <c r="C18" s="60">
        <f>VLOOKUP($A18,'Return Data'!$B$7:$R$2292,4,0)</f>
        <v>16.101199999999999</v>
      </c>
      <c r="D18" s="60">
        <f>VLOOKUP($A18,'Return Data'!$B$7:$R$2292,9,0)</f>
        <v>53.690300000000001</v>
      </c>
      <c r="E18" s="61">
        <f t="shared" si="0"/>
        <v>4</v>
      </c>
      <c r="F18" s="60">
        <f>VLOOKUP($A18,'Return Data'!$B$7:$R$2292,10,0)</f>
        <v>3.0348000000000002</v>
      </c>
      <c r="G18" s="61">
        <f t="shared" si="1"/>
        <v>8</v>
      </c>
      <c r="H18" s="60">
        <f>VLOOKUP($A18,'Return Data'!$B$7:$R$2292,11,0)</f>
        <v>9.2431000000000001</v>
      </c>
      <c r="I18" s="61">
        <f t="shared" si="2"/>
        <v>3</v>
      </c>
      <c r="J18" s="60">
        <f>VLOOKUP($A18,'Return Data'!$B$7:$R$2292,12,0)</f>
        <v>9.1212</v>
      </c>
      <c r="K18" s="61">
        <f t="shared" si="3"/>
        <v>1</v>
      </c>
      <c r="L18" s="60">
        <f>VLOOKUP($A18,'Return Data'!$B$7:$R$2292,13,0)</f>
        <v>6.0796999999999999</v>
      </c>
      <c r="M18" s="61">
        <f t="shared" si="4"/>
        <v>1</v>
      </c>
      <c r="N18" s="60">
        <f>VLOOKUP($A18,'Return Data'!$B$7:$R$2292,17,0)</f>
        <v>1.0822000000000001</v>
      </c>
      <c r="O18" s="61">
        <f t="shared" si="5"/>
        <v>2</v>
      </c>
      <c r="P18" s="60">
        <f>VLOOKUP($A18,'Return Data'!$B$7:$R$2292,14,0)</f>
        <v>10.4353</v>
      </c>
      <c r="Q18" s="61">
        <f t="shared" si="6"/>
        <v>2</v>
      </c>
      <c r="R18" s="60">
        <f>VLOOKUP($A18,'Return Data'!$B$7:$R$2292,16,0)</f>
        <v>4.3498999999999999</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62.977118181818177</v>
      </c>
      <c r="E20" s="83"/>
      <c r="F20" s="84">
        <f>AVERAGE(F8:F18)</f>
        <v>4.7623272727272727</v>
      </c>
      <c r="G20" s="83"/>
      <c r="H20" s="84">
        <f>AVERAGE(H8:H18)</f>
        <v>6.8282363636363641</v>
      </c>
      <c r="I20" s="83"/>
      <c r="J20" s="84">
        <f>AVERAGE(J8:J18)</f>
        <v>5.5615181818181822</v>
      </c>
      <c r="K20" s="83"/>
      <c r="L20" s="84">
        <f>AVERAGE(L8:L18)</f>
        <v>3.1264090909090911</v>
      </c>
      <c r="M20" s="83"/>
      <c r="N20" s="84">
        <f>AVERAGE(N8:N18)</f>
        <v>-0.55838181818181831</v>
      </c>
      <c r="O20" s="83"/>
      <c r="P20" s="84">
        <f>AVERAGE(P8:P18)</f>
        <v>9.5660545454545449</v>
      </c>
      <c r="Q20" s="83"/>
      <c r="R20" s="84">
        <f>AVERAGE(R8:R18)</f>
        <v>4.8173545454545446</v>
      </c>
      <c r="S20" s="85"/>
    </row>
    <row r="21" spans="1:19" x14ac:dyDescent="0.3">
      <c r="A21" s="82" t="s">
        <v>28</v>
      </c>
      <c r="B21" s="83"/>
      <c r="C21" s="83"/>
      <c r="D21" s="84">
        <f>MIN(D8:D18)</f>
        <v>48.056800000000003</v>
      </c>
      <c r="E21" s="83"/>
      <c r="F21" s="84">
        <f>MIN(F8:F18)</f>
        <v>1.2020999999999999</v>
      </c>
      <c r="G21" s="83"/>
      <c r="H21" s="84">
        <f>MIN(H8:H18)</f>
        <v>-8.4024999999999999</v>
      </c>
      <c r="I21" s="83"/>
      <c r="J21" s="84">
        <f>MIN(J8:J18)</f>
        <v>-22.966100000000001</v>
      </c>
      <c r="K21" s="83"/>
      <c r="L21" s="84">
        <f>MIN(L8:L18)</f>
        <v>-21.529800000000002</v>
      </c>
      <c r="M21" s="83"/>
      <c r="N21" s="84">
        <f>MIN(N8:N18)</f>
        <v>-13.8835</v>
      </c>
      <c r="O21" s="83"/>
      <c r="P21" s="84">
        <f>MIN(P8:P18)</f>
        <v>3.4636</v>
      </c>
      <c r="Q21" s="83"/>
      <c r="R21" s="84">
        <f>MIN(R8:R18)</f>
        <v>2.6985999999999999</v>
      </c>
      <c r="S21" s="85"/>
    </row>
    <row r="22" spans="1:19" ht="15" thickBot="1" x14ac:dyDescent="0.35">
      <c r="A22" s="86" t="s">
        <v>29</v>
      </c>
      <c r="B22" s="87"/>
      <c r="C22" s="87"/>
      <c r="D22" s="88">
        <f>MAX(D8:D18)</f>
        <v>177.98580000000001</v>
      </c>
      <c r="E22" s="87"/>
      <c r="F22" s="88">
        <f>MAX(F8:F18)</f>
        <v>12.873900000000001</v>
      </c>
      <c r="G22" s="87"/>
      <c r="H22" s="88">
        <f>MAX(H8:H18)</f>
        <v>9.7898999999999994</v>
      </c>
      <c r="I22" s="87"/>
      <c r="J22" s="88">
        <f>MAX(J8:J18)</f>
        <v>9.1212</v>
      </c>
      <c r="K22" s="87"/>
      <c r="L22" s="88">
        <f>MAX(L8:L18)</f>
        <v>6.0796999999999999</v>
      </c>
      <c r="M22" s="87"/>
      <c r="N22" s="88">
        <f>MAX(N8:N18)</f>
        <v>1.0904</v>
      </c>
      <c r="O22" s="87"/>
      <c r="P22" s="88">
        <f>MAX(P8:P18)</f>
        <v>10.5923</v>
      </c>
      <c r="Q22" s="87"/>
      <c r="R22" s="88">
        <f>MAX(R8:R18)</f>
        <v>6.6905000000000001</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44881</v>
      </c>
      <c r="C8" s="60">
        <f>VLOOKUP($A8,'Return Data'!$B$7:$R$2292,4,0)</f>
        <v>18.2437</v>
      </c>
      <c r="D8" s="60">
        <f>VLOOKUP($A8,'Return Data'!$B$7:$R$2292,9,0)</f>
        <v>10.4344</v>
      </c>
      <c r="E8" s="61">
        <f t="shared" ref="E8:E25" si="0">RANK(D8,D$8:D$25,0)</f>
        <v>9</v>
      </c>
      <c r="F8" s="60">
        <f>VLOOKUP($A8,'Return Data'!$B$7:$R$2292,10,0)</f>
        <v>6.4644000000000004</v>
      </c>
      <c r="G8" s="61">
        <f t="shared" ref="G8:G25" si="1">RANK(F8,F$8:F$25,0)</f>
        <v>2</v>
      </c>
      <c r="H8" s="60">
        <f>VLOOKUP($A8,'Return Data'!$B$7:$R$2292,11,0)</f>
        <v>11.8536</v>
      </c>
      <c r="I8" s="61">
        <f t="shared" ref="I8:I25" si="2">RANK(H8,H$8:H$25,0)</f>
        <v>1</v>
      </c>
      <c r="J8" s="60">
        <f>VLOOKUP($A8,'Return Data'!$B$7:$R$2292,12,0)</f>
        <v>8.4674999999999994</v>
      </c>
      <c r="K8" s="61">
        <f t="shared" ref="K8:K25" si="3">RANK(J8,J$8:J$25,0)</f>
        <v>3</v>
      </c>
      <c r="L8" s="60">
        <f>VLOOKUP($A8,'Return Data'!$B$7:$R$2292,13,0)</f>
        <v>7.7774000000000001</v>
      </c>
      <c r="M8" s="61">
        <f t="shared" ref="M8:M25" si="4">RANK(L8,L$8:L$25,0)</f>
        <v>3</v>
      </c>
      <c r="N8" s="60">
        <f>VLOOKUP($A8,'Return Data'!$B$7:$R$2292,17,0)</f>
        <v>8.1384000000000007</v>
      </c>
      <c r="O8" s="61">
        <f t="shared" ref="O8:O23" si="5">RANK(N8,N$8:N$25,0)</f>
        <v>7</v>
      </c>
      <c r="P8" s="60">
        <f>VLOOKUP($A8,'Return Data'!$B$7:$R$2292,14,0)</f>
        <v>7.3445999999999998</v>
      </c>
      <c r="Q8" s="61">
        <f>RANK(P8,P$8:P$25,0)</f>
        <v>5</v>
      </c>
      <c r="R8" s="60">
        <f>VLOOKUP($A8,'Return Data'!$B$7:$R$2292,16,0)</f>
        <v>8.2341999999999995</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44881</v>
      </c>
      <c r="C10" s="60">
        <f>VLOOKUP($A10,'Return Data'!$B$7:$R$2292,4,0)</f>
        <v>19.254799999999999</v>
      </c>
      <c r="D10" s="60">
        <f>VLOOKUP($A10,'Return Data'!$B$7:$R$2292,9,0)</f>
        <v>10.5076</v>
      </c>
      <c r="E10" s="61">
        <f t="shared" si="0"/>
        <v>5</v>
      </c>
      <c r="F10" s="60">
        <f>VLOOKUP($A10,'Return Data'!$B$7:$R$2292,10,0)</f>
        <v>5.5048000000000004</v>
      </c>
      <c r="G10" s="61">
        <f t="shared" si="1"/>
        <v>10</v>
      </c>
      <c r="H10" s="60">
        <f>VLOOKUP($A10,'Return Data'!$B$7:$R$2292,11,0)</f>
        <v>6.6738999999999997</v>
      </c>
      <c r="I10" s="61">
        <f t="shared" si="2"/>
        <v>5</v>
      </c>
      <c r="J10" s="60">
        <f>VLOOKUP($A10,'Return Data'!$B$7:$R$2292,12,0)</f>
        <v>4.375</v>
      </c>
      <c r="K10" s="61">
        <f t="shared" si="3"/>
        <v>7</v>
      </c>
      <c r="L10" s="60">
        <f>VLOOKUP($A10,'Return Data'!$B$7:$R$2292,13,0)</f>
        <v>4.5990000000000002</v>
      </c>
      <c r="M10" s="61">
        <f t="shared" si="4"/>
        <v>6</v>
      </c>
      <c r="N10" s="60">
        <f>VLOOKUP($A10,'Return Data'!$B$7:$R$2292,17,0)</f>
        <v>6.0784000000000002</v>
      </c>
      <c r="O10" s="61">
        <f t="shared" si="5"/>
        <v>11</v>
      </c>
      <c r="P10" s="60">
        <f>VLOOKUP($A10,'Return Data'!$B$7:$R$2292,14,0)</f>
        <v>7.1219999999999999</v>
      </c>
      <c r="Q10" s="61">
        <f t="shared" ref="Q10:Q23" si="7">RANK(P10,P$8:P$25,0)</f>
        <v>6</v>
      </c>
      <c r="R10" s="60">
        <f>VLOOKUP($A10,'Return Data'!$B$7:$R$2292,16,0)</f>
        <v>8.1672999999999991</v>
      </c>
      <c r="S10" s="62">
        <f t="shared" si="6"/>
        <v>7</v>
      </c>
    </row>
    <row r="11" spans="1:19" x14ac:dyDescent="0.3">
      <c r="A11" s="77" t="s">
        <v>1985</v>
      </c>
      <c r="B11" s="59">
        <f>VLOOKUP($A11,'Return Data'!$B$7:$R$2292,3,0)</f>
        <v>44881</v>
      </c>
      <c r="C11" s="60">
        <f>VLOOKUP($A11,'Return Data'!$B$7:$R$2292,4,0)</f>
        <v>19.566700000000001</v>
      </c>
      <c r="D11" s="60">
        <f>VLOOKUP($A11,'Return Data'!$B$7:$R$2292,9,0)</f>
        <v>9.5846</v>
      </c>
      <c r="E11" s="61">
        <f t="shared" si="0"/>
        <v>13</v>
      </c>
      <c r="F11" s="60">
        <f>VLOOKUP($A11,'Return Data'!$B$7:$R$2292,10,0)</f>
        <v>7.4352</v>
      </c>
      <c r="G11" s="61">
        <f t="shared" si="1"/>
        <v>1</v>
      </c>
      <c r="H11" s="60">
        <f>VLOOKUP($A11,'Return Data'!$B$7:$R$2292,11,0)</f>
        <v>7.0715000000000003</v>
      </c>
      <c r="I11" s="61">
        <f t="shared" si="2"/>
        <v>2</v>
      </c>
      <c r="J11" s="60">
        <f>VLOOKUP($A11,'Return Data'!$B$7:$R$2292,12,0)</f>
        <v>4.7294999999999998</v>
      </c>
      <c r="K11" s="61">
        <f t="shared" si="3"/>
        <v>5</v>
      </c>
      <c r="L11" s="60">
        <f>VLOOKUP($A11,'Return Data'!$B$7:$R$2292,13,0)</f>
        <v>5.0917000000000003</v>
      </c>
      <c r="M11" s="61">
        <f t="shared" si="4"/>
        <v>5</v>
      </c>
      <c r="N11" s="60">
        <f>VLOOKUP($A11,'Return Data'!$B$7:$R$2292,17,0)</f>
        <v>12.6761</v>
      </c>
      <c r="O11" s="61">
        <f t="shared" si="5"/>
        <v>3</v>
      </c>
      <c r="P11" s="60">
        <f>VLOOKUP($A11,'Return Data'!$B$7:$R$2292,14,0)</f>
        <v>9.0618999999999996</v>
      </c>
      <c r="Q11" s="61">
        <f t="shared" si="7"/>
        <v>2</v>
      </c>
      <c r="R11" s="60">
        <f>VLOOKUP($A11,'Return Data'!$B$7:$R$2292,16,0)</f>
        <v>8.9638000000000009</v>
      </c>
      <c r="S11" s="62">
        <f t="shared" si="6"/>
        <v>2</v>
      </c>
    </row>
    <row r="12" spans="1:19" x14ac:dyDescent="0.3">
      <c r="A12" s="77" t="s">
        <v>2013</v>
      </c>
      <c r="B12" s="59">
        <f>VLOOKUP($A12,'Return Data'!$B$7:$R$2292,3,0)</f>
        <v>44881</v>
      </c>
      <c r="C12" s="60">
        <f>VLOOKUP($A12,'Return Data'!$B$7:$R$2292,4,0)</f>
        <v>10.6462</v>
      </c>
      <c r="D12" s="60">
        <f>VLOOKUP($A12,'Return Data'!$B$7:$R$2292,9,0)</f>
        <v>7.9210000000000003</v>
      </c>
      <c r="E12" s="61">
        <f t="shared" si="0"/>
        <v>16</v>
      </c>
      <c r="F12" s="60">
        <f>VLOOKUP($A12,'Return Data'!$B$7:$R$2292,10,0)</f>
        <v>3.8527999999999998</v>
      </c>
      <c r="G12" s="61">
        <f t="shared" si="1"/>
        <v>14</v>
      </c>
      <c r="H12" s="60">
        <f>VLOOKUP($A12,'Return Data'!$B$7:$R$2292,11,0)</f>
        <v>4.8514999999999997</v>
      </c>
      <c r="I12" s="61">
        <f t="shared" si="2"/>
        <v>15</v>
      </c>
      <c r="J12" s="60">
        <f>VLOOKUP($A12,'Return Data'!$B$7:$R$2292,12,0)</f>
        <v>172.26820000000001</v>
      </c>
      <c r="K12" s="61">
        <f t="shared" si="3"/>
        <v>1</v>
      </c>
      <c r="L12" s="60">
        <f>VLOOKUP($A12,'Return Data'!$B$7:$R$2292,13,0)</f>
        <v>142.87540000000001</v>
      </c>
      <c r="M12" s="61">
        <f t="shared" si="4"/>
        <v>1</v>
      </c>
      <c r="N12" s="60">
        <f>VLOOKUP($A12,'Return Data'!$B$7:$R$2292,17,0)</f>
        <v>63.1128</v>
      </c>
      <c r="O12" s="61">
        <f t="shared" si="5"/>
        <v>1</v>
      </c>
      <c r="P12" s="60">
        <f>VLOOKUP($A12,'Return Data'!$B$7:$R$2292,14,0)</f>
        <v>14.1883</v>
      </c>
      <c r="Q12" s="61">
        <f t="shared" si="7"/>
        <v>1</v>
      </c>
      <c r="R12" s="60">
        <f>VLOOKUP($A12,'Return Data'!$B$7:$R$2292,16,0)</f>
        <v>0.81410000000000005</v>
      </c>
      <c r="S12" s="62">
        <f t="shared" si="6"/>
        <v>16</v>
      </c>
    </row>
    <row r="13" spans="1:19" x14ac:dyDescent="0.3">
      <c r="A13" s="77" t="s">
        <v>645</v>
      </c>
      <c r="B13" s="59">
        <f>VLOOKUP($A13,'Return Data'!$B$7:$R$2292,3,0)</f>
        <v>44881</v>
      </c>
      <c r="C13" s="60">
        <f>VLOOKUP($A13,'Return Data'!$B$7:$R$2292,4,0)</f>
        <v>35.747</v>
      </c>
      <c r="D13" s="60">
        <f>VLOOKUP($A13,'Return Data'!$B$7:$R$2292,9,0)</f>
        <v>10.435</v>
      </c>
      <c r="E13" s="61">
        <f t="shared" si="0"/>
        <v>8</v>
      </c>
      <c r="F13" s="60">
        <f>VLOOKUP($A13,'Return Data'!$B$7:$R$2292,10,0)</f>
        <v>4.2568999999999999</v>
      </c>
      <c r="G13" s="61">
        <f t="shared" si="1"/>
        <v>13</v>
      </c>
      <c r="H13" s="60">
        <f>VLOOKUP($A13,'Return Data'!$B$7:$R$2292,11,0)</f>
        <v>5.1140999999999996</v>
      </c>
      <c r="I13" s="61">
        <f t="shared" si="2"/>
        <v>14</v>
      </c>
      <c r="J13" s="60">
        <f>VLOOKUP($A13,'Return Data'!$B$7:$R$2292,12,0)</f>
        <v>11.685</v>
      </c>
      <c r="K13" s="61">
        <f t="shared" si="3"/>
        <v>2</v>
      </c>
      <c r="L13" s="60">
        <f>VLOOKUP($A13,'Return Data'!$B$7:$R$2292,13,0)</f>
        <v>9.5828000000000007</v>
      </c>
      <c r="M13" s="61">
        <f t="shared" si="4"/>
        <v>2</v>
      </c>
      <c r="N13" s="60">
        <f>VLOOKUP($A13,'Return Data'!$B$7:$R$2292,17,0)</f>
        <v>6.6912000000000003</v>
      </c>
      <c r="O13" s="61">
        <f t="shared" si="5"/>
        <v>8</v>
      </c>
      <c r="P13" s="60">
        <f>VLOOKUP($A13,'Return Data'!$B$7:$R$2292,14,0)</f>
        <v>6.3760000000000003</v>
      </c>
      <c r="Q13" s="61">
        <f t="shared" si="7"/>
        <v>8</v>
      </c>
      <c r="R13" s="60">
        <f>VLOOKUP($A13,'Return Data'!$B$7:$R$2292,16,0)</f>
        <v>7.0711000000000004</v>
      </c>
      <c r="S13" s="62">
        <f t="shared" si="6"/>
        <v>11</v>
      </c>
    </row>
    <row r="14" spans="1:19" x14ac:dyDescent="0.3">
      <c r="A14" s="77" t="s">
        <v>648</v>
      </c>
      <c r="B14" s="59">
        <f>VLOOKUP($A14,'Return Data'!$B$7:$R$2292,3,0)</f>
        <v>44881</v>
      </c>
      <c r="C14" s="60">
        <f>VLOOKUP($A14,'Return Data'!$B$7:$R$2292,4,0)</f>
        <v>24.1858</v>
      </c>
      <c r="D14" s="60">
        <f>VLOOKUP($A14,'Return Data'!$B$7:$R$2292,9,0)</f>
        <v>15.5024</v>
      </c>
      <c r="E14" s="61">
        <f t="shared" si="0"/>
        <v>1</v>
      </c>
      <c r="F14" s="60">
        <f>VLOOKUP($A14,'Return Data'!$B$7:$R$2292,10,0)</f>
        <v>-1.1440999999999999</v>
      </c>
      <c r="G14" s="61">
        <f t="shared" si="1"/>
        <v>18</v>
      </c>
      <c r="H14" s="60">
        <f>VLOOKUP($A14,'Return Data'!$B$7:$R$2292,11,0)</f>
        <v>4.1952999999999996</v>
      </c>
      <c r="I14" s="61">
        <f t="shared" si="2"/>
        <v>16</v>
      </c>
      <c r="J14" s="60">
        <f>VLOOKUP($A14,'Return Data'!$B$7:$R$2292,12,0)</f>
        <v>-0.625</v>
      </c>
      <c r="K14" s="61">
        <f t="shared" si="3"/>
        <v>18</v>
      </c>
      <c r="L14" s="60">
        <f>VLOOKUP($A14,'Return Data'!$B$7:$R$2292,13,0)</f>
        <v>1.1479999999999999</v>
      </c>
      <c r="M14" s="61">
        <f t="shared" si="4"/>
        <v>16</v>
      </c>
      <c r="N14" s="60">
        <f>VLOOKUP($A14,'Return Data'!$B$7:$R$2292,17,0)</f>
        <v>8.6449999999999996</v>
      </c>
      <c r="O14" s="61">
        <f t="shared" si="5"/>
        <v>6</v>
      </c>
      <c r="P14" s="60">
        <f>VLOOKUP($A14,'Return Data'!$B$7:$R$2292,14,0)</f>
        <v>4.7773000000000003</v>
      </c>
      <c r="Q14" s="61">
        <f t="shared" si="7"/>
        <v>14</v>
      </c>
      <c r="R14" s="60">
        <f>VLOOKUP($A14,'Return Data'!$B$7:$R$2292,16,0)</f>
        <v>7.9859</v>
      </c>
      <c r="S14" s="62">
        <f t="shared" si="6"/>
        <v>8</v>
      </c>
    </row>
    <row r="15" spans="1:19" x14ac:dyDescent="0.3">
      <c r="A15" s="77" t="s">
        <v>656</v>
      </c>
      <c r="B15" s="59">
        <f>VLOOKUP($A15,'Return Data'!$B$7:$R$2292,3,0)</f>
        <v>44881</v>
      </c>
      <c r="C15" s="60">
        <f>VLOOKUP($A15,'Return Data'!$B$7:$R$2292,4,0)</f>
        <v>21.077200000000001</v>
      </c>
      <c r="D15" s="60">
        <f>VLOOKUP($A15,'Return Data'!$B$7:$R$2292,9,0)</f>
        <v>10.462199999999999</v>
      </c>
      <c r="E15" s="61">
        <f t="shared" si="0"/>
        <v>7</v>
      </c>
      <c r="F15" s="60">
        <f>VLOOKUP($A15,'Return Data'!$B$7:$R$2292,10,0)</f>
        <v>5.5491999999999999</v>
      </c>
      <c r="G15" s="61">
        <f t="shared" si="1"/>
        <v>9</v>
      </c>
      <c r="H15" s="60">
        <f>VLOOKUP($A15,'Return Data'!$B$7:$R$2292,11,0)</f>
        <v>6.8429000000000002</v>
      </c>
      <c r="I15" s="61">
        <f t="shared" si="2"/>
        <v>4</v>
      </c>
      <c r="J15" s="60">
        <f>VLOOKUP($A15,'Return Data'!$B$7:$R$2292,12,0)</f>
        <v>3.6819999999999999</v>
      </c>
      <c r="K15" s="61">
        <f t="shared" si="3"/>
        <v>10</v>
      </c>
      <c r="L15" s="60">
        <f>VLOOKUP($A15,'Return Data'!$B$7:$R$2292,13,0)</f>
        <v>4.1471999999999998</v>
      </c>
      <c r="M15" s="61">
        <f t="shared" si="4"/>
        <v>10</v>
      </c>
      <c r="N15" s="60">
        <f>VLOOKUP($A15,'Return Data'!$B$7:$R$2292,17,0)</f>
        <v>6.2320000000000002</v>
      </c>
      <c r="O15" s="61">
        <f t="shared" si="5"/>
        <v>10</v>
      </c>
      <c r="P15" s="60">
        <f>VLOOKUP($A15,'Return Data'!$B$7:$R$2292,14,0)</f>
        <v>7.7213000000000003</v>
      </c>
      <c r="Q15" s="61">
        <f t="shared" si="7"/>
        <v>4</v>
      </c>
      <c r="R15" s="60">
        <f>VLOOKUP($A15,'Return Data'!$B$7:$R$2292,16,0)</f>
        <v>8.9999000000000002</v>
      </c>
      <c r="S15" s="62">
        <f t="shared" si="6"/>
        <v>1</v>
      </c>
    </row>
    <row r="16" spans="1:19" x14ac:dyDescent="0.3">
      <c r="A16" s="77" t="s">
        <v>658</v>
      </c>
      <c r="B16" s="59">
        <f>VLOOKUP($A16,'Return Data'!$B$7:$R$2292,3,0)</f>
        <v>44881</v>
      </c>
      <c r="C16" s="60">
        <f>VLOOKUP($A16,'Return Data'!$B$7:$R$2292,4,0)</f>
        <v>27.996300000000002</v>
      </c>
      <c r="D16" s="60">
        <f>VLOOKUP($A16,'Return Data'!$B$7:$R$2292,9,0)</f>
        <v>10.376300000000001</v>
      </c>
      <c r="E16" s="61">
        <f t="shared" si="0"/>
        <v>10</v>
      </c>
      <c r="F16" s="60">
        <f>VLOOKUP($A16,'Return Data'!$B$7:$R$2292,10,0)</f>
        <v>5.4146000000000001</v>
      </c>
      <c r="G16" s="61">
        <f t="shared" si="1"/>
        <v>11</v>
      </c>
      <c r="H16" s="60">
        <f>VLOOKUP($A16,'Return Data'!$B$7:$R$2292,11,0)</f>
        <v>6.9874999999999998</v>
      </c>
      <c r="I16" s="61">
        <f t="shared" si="2"/>
        <v>3</v>
      </c>
      <c r="J16" s="60">
        <f>VLOOKUP($A16,'Return Data'!$B$7:$R$2292,12,0)</f>
        <v>4.8894000000000002</v>
      </c>
      <c r="K16" s="61">
        <f t="shared" si="3"/>
        <v>4</v>
      </c>
      <c r="L16" s="60">
        <f>VLOOKUP($A16,'Return Data'!$B$7:$R$2292,13,0)</f>
        <v>5.3051000000000004</v>
      </c>
      <c r="M16" s="61">
        <f t="shared" si="4"/>
        <v>4</v>
      </c>
      <c r="N16" s="60">
        <f>VLOOKUP($A16,'Return Data'!$B$7:$R$2292,17,0)</f>
        <v>6.4291999999999998</v>
      </c>
      <c r="O16" s="61">
        <f t="shared" si="5"/>
        <v>9</v>
      </c>
      <c r="P16" s="60">
        <f>VLOOKUP($A16,'Return Data'!$B$7:$R$2292,14,0)</f>
        <v>7.8432000000000004</v>
      </c>
      <c r="Q16" s="61">
        <f t="shared" si="7"/>
        <v>3</v>
      </c>
      <c r="R16" s="60">
        <f>VLOOKUP($A16,'Return Data'!$B$7:$R$2292,16,0)</f>
        <v>8.9614999999999991</v>
      </c>
      <c r="S16" s="62">
        <f t="shared" si="6"/>
        <v>3</v>
      </c>
    </row>
    <row r="17" spans="1:19" x14ac:dyDescent="0.3">
      <c r="A17" s="77" t="s">
        <v>660</v>
      </c>
      <c r="B17" s="59">
        <f>VLOOKUP($A17,'Return Data'!$B$7:$R$2292,3,0)</f>
        <v>44881</v>
      </c>
      <c r="C17" s="60">
        <f>VLOOKUP($A17,'Return Data'!$B$7:$R$2292,4,0)</f>
        <v>16.714400000000001</v>
      </c>
      <c r="D17" s="60">
        <f>VLOOKUP($A17,'Return Data'!$B$7:$R$2292,9,0)</f>
        <v>11.7165</v>
      </c>
      <c r="E17" s="61">
        <f t="shared" si="0"/>
        <v>3</v>
      </c>
      <c r="F17" s="60">
        <f>VLOOKUP($A17,'Return Data'!$B$7:$R$2292,10,0)</f>
        <v>5.6326000000000001</v>
      </c>
      <c r="G17" s="61">
        <f t="shared" si="1"/>
        <v>8</v>
      </c>
      <c r="H17" s="60">
        <f>VLOOKUP($A17,'Return Data'!$B$7:$R$2292,11,0)</f>
        <v>6.2587000000000002</v>
      </c>
      <c r="I17" s="61">
        <f t="shared" si="2"/>
        <v>9</v>
      </c>
      <c r="J17" s="60">
        <f>VLOOKUP($A17,'Return Data'!$B$7:$R$2292,12,0)</f>
        <v>3.3108</v>
      </c>
      <c r="K17" s="61">
        <f t="shared" si="3"/>
        <v>13</v>
      </c>
      <c r="L17" s="60">
        <f>VLOOKUP($A17,'Return Data'!$B$7:$R$2292,13,0)</f>
        <v>3.8561000000000001</v>
      </c>
      <c r="M17" s="61">
        <f t="shared" si="4"/>
        <v>11</v>
      </c>
      <c r="N17" s="60">
        <f>VLOOKUP($A17,'Return Data'!$B$7:$R$2292,17,0)</f>
        <v>10.462999999999999</v>
      </c>
      <c r="O17" s="61">
        <f t="shared" si="5"/>
        <v>4</v>
      </c>
      <c r="P17" s="60">
        <f>VLOOKUP($A17,'Return Data'!$B$7:$R$2292,14,0)</f>
        <v>5.4198000000000004</v>
      </c>
      <c r="Q17" s="61">
        <f t="shared" si="7"/>
        <v>12</v>
      </c>
      <c r="R17" s="60">
        <f>VLOOKUP($A17,'Return Data'!$B$7:$R$2292,16,0)</f>
        <v>6.0734000000000004</v>
      </c>
      <c r="S17" s="62">
        <f t="shared" si="6"/>
        <v>14</v>
      </c>
    </row>
    <row r="18" spans="1:19" x14ac:dyDescent="0.3">
      <c r="A18" s="77" t="s">
        <v>661</v>
      </c>
      <c r="B18" s="59">
        <f>VLOOKUP($A18,'Return Data'!$B$7:$R$2292,3,0)</f>
        <v>44881</v>
      </c>
      <c r="C18" s="60">
        <f>VLOOKUP($A18,'Return Data'!$B$7:$R$2292,4,0)</f>
        <v>14.6289</v>
      </c>
      <c r="D18" s="60">
        <f>VLOOKUP($A18,'Return Data'!$B$7:$R$2292,9,0)</f>
        <v>11.960599999999999</v>
      </c>
      <c r="E18" s="61">
        <f t="shared" si="0"/>
        <v>2</v>
      </c>
      <c r="F18" s="60">
        <f>VLOOKUP($A18,'Return Data'!$B$7:$R$2292,10,0)</f>
        <v>6.0464000000000002</v>
      </c>
      <c r="G18" s="61">
        <f t="shared" si="1"/>
        <v>4</v>
      </c>
      <c r="H18" s="60">
        <f>VLOOKUP($A18,'Return Data'!$B$7:$R$2292,11,0)</f>
        <v>6.1862000000000004</v>
      </c>
      <c r="I18" s="61">
        <f t="shared" si="2"/>
        <v>10</v>
      </c>
      <c r="J18" s="60">
        <f>VLOOKUP($A18,'Return Data'!$B$7:$R$2292,12,0)</f>
        <v>3.6812999999999998</v>
      </c>
      <c r="K18" s="61">
        <f t="shared" si="3"/>
        <v>11</v>
      </c>
      <c r="L18" s="60">
        <f>VLOOKUP($A18,'Return Data'!$B$7:$R$2292,13,0)</f>
        <v>3.6943999999999999</v>
      </c>
      <c r="M18" s="61">
        <f t="shared" si="4"/>
        <v>12</v>
      </c>
      <c r="N18" s="60">
        <f>VLOOKUP($A18,'Return Data'!$B$7:$R$2292,17,0)</f>
        <v>4.7725999999999997</v>
      </c>
      <c r="O18" s="61">
        <f t="shared" si="5"/>
        <v>14</v>
      </c>
      <c r="P18" s="60">
        <f>VLOOKUP($A18,'Return Data'!$B$7:$R$2292,14,0)</f>
        <v>5.9019000000000004</v>
      </c>
      <c r="Q18" s="61">
        <f t="shared" si="7"/>
        <v>9</v>
      </c>
      <c r="R18" s="60">
        <f>VLOOKUP($A18,'Return Data'!$B$7:$R$2292,16,0)</f>
        <v>6.8897000000000004</v>
      </c>
      <c r="S18" s="62">
        <f t="shared" si="6"/>
        <v>12</v>
      </c>
    </row>
    <row r="19" spans="1:19" x14ac:dyDescent="0.3">
      <c r="A19" s="77" t="s">
        <v>664</v>
      </c>
      <c r="B19" s="59">
        <f>VLOOKUP($A19,'Return Data'!$B$7:$R$2292,3,0)</f>
        <v>44881</v>
      </c>
      <c r="C19" s="60">
        <f>VLOOKUP($A19,'Return Data'!$B$7:$R$2292,4,0)</f>
        <v>1627.1824999999999</v>
      </c>
      <c r="D19" s="60">
        <f>VLOOKUP($A19,'Return Data'!$B$7:$R$2292,9,0)</f>
        <v>10.36</v>
      </c>
      <c r="E19" s="61">
        <f t="shared" si="0"/>
        <v>11</v>
      </c>
      <c r="F19" s="60">
        <f>VLOOKUP($A19,'Return Data'!$B$7:$R$2292,10,0)</f>
        <v>4.6638000000000002</v>
      </c>
      <c r="G19" s="61">
        <f t="shared" si="1"/>
        <v>12</v>
      </c>
      <c r="H19" s="60">
        <f>VLOOKUP($A19,'Return Data'!$B$7:$R$2292,11,0)</f>
        <v>5.2823000000000002</v>
      </c>
      <c r="I19" s="61">
        <f t="shared" si="2"/>
        <v>13</v>
      </c>
      <c r="J19" s="60">
        <f>VLOOKUP($A19,'Return Data'!$B$7:$R$2292,12,0)</f>
        <v>2.8788999999999998</v>
      </c>
      <c r="K19" s="61">
        <f t="shared" si="3"/>
        <v>14</v>
      </c>
      <c r="L19" s="60">
        <f>VLOOKUP($A19,'Return Data'!$B$7:$R$2292,13,0)</f>
        <v>3.0777999999999999</v>
      </c>
      <c r="M19" s="61">
        <f t="shared" si="4"/>
        <v>14</v>
      </c>
      <c r="N19" s="60">
        <f>VLOOKUP($A19,'Return Data'!$B$7:$R$2292,17,0)</f>
        <v>3.6497000000000002</v>
      </c>
      <c r="O19" s="61">
        <f t="shared" si="5"/>
        <v>16</v>
      </c>
      <c r="P19" s="60">
        <f>VLOOKUP($A19,'Return Data'!$B$7:$R$2292,14,0)</f>
        <v>5.5080999999999998</v>
      </c>
      <c r="Q19" s="61">
        <f t="shared" si="7"/>
        <v>11</v>
      </c>
      <c r="R19" s="60">
        <f>VLOOKUP($A19,'Return Data'!$B$7:$R$2292,16,0)</f>
        <v>6.1128</v>
      </c>
      <c r="S19" s="62">
        <f t="shared" si="6"/>
        <v>13</v>
      </c>
    </row>
    <row r="20" spans="1:19" x14ac:dyDescent="0.3">
      <c r="A20" s="77" t="s">
        <v>666</v>
      </c>
      <c r="B20" s="59">
        <f>VLOOKUP($A20,'Return Data'!$B$7:$R$2292,3,0)</f>
        <v>44881</v>
      </c>
      <c r="C20" s="60">
        <f>VLOOKUP($A20,'Return Data'!$B$7:$R$2292,4,0)</f>
        <v>26.828600000000002</v>
      </c>
      <c r="D20" s="60">
        <f>VLOOKUP($A20,'Return Data'!$B$7:$R$2292,9,0)</f>
        <v>9.3252000000000006</v>
      </c>
      <c r="E20" s="61">
        <f t="shared" si="0"/>
        <v>14</v>
      </c>
      <c r="F20" s="60">
        <f>VLOOKUP($A20,'Return Data'!$B$7:$R$2292,10,0)</f>
        <v>3.6225000000000001</v>
      </c>
      <c r="G20" s="61">
        <f t="shared" si="1"/>
        <v>15</v>
      </c>
      <c r="H20" s="60">
        <f>VLOOKUP($A20,'Return Data'!$B$7:$R$2292,11,0)</f>
        <v>5.2912999999999997</v>
      </c>
      <c r="I20" s="61">
        <f t="shared" si="2"/>
        <v>12</v>
      </c>
      <c r="J20" s="60">
        <f>VLOOKUP($A20,'Return Data'!$B$7:$R$2292,12,0)</f>
        <v>0.22009999999999999</v>
      </c>
      <c r="K20" s="61">
        <f t="shared" si="3"/>
        <v>15</v>
      </c>
      <c r="L20" s="60">
        <f>VLOOKUP($A20,'Return Data'!$B$7:$R$2292,13,0)</f>
        <v>1.4282999999999999</v>
      </c>
      <c r="M20" s="61">
        <f t="shared" si="4"/>
        <v>15</v>
      </c>
      <c r="N20" s="60">
        <f>VLOOKUP($A20,'Return Data'!$B$7:$R$2292,17,0)</f>
        <v>4.3131000000000004</v>
      </c>
      <c r="O20" s="61">
        <f t="shared" si="5"/>
        <v>15</v>
      </c>
      <c r="P20" s="60">
        <f>VLOOKUP($A20,'Return Data'!$B$7:$R$2292,14,0)</f>
        <v>5.3491</v>
      </c>
      <c r="Q20" s="61">
        <f t="shared" si="7"/>
        <v>13</v>
      </c>
      <c r="R20" s="60">
        <f>VLOOKUP($A20,'Return Data'!$B$7:$R$2292,16,0)</f>
        <v>8.2418999999999993</v>
      </c>
      <c r="S20" s="62">
        <f t="shared" si="6"/>
        <v>5</v>
      </c>
    </row>
    <row r="21" spans="1:19" x14ac:dyDescent="0.3">
      <c r="A21" s="77" t="s">
        <v>667</v>
      </c>
      <c r="B21" s="59">
        <f>VLOOKUP($A21,'Return Data'!$B$7:$R$2292,3,0)</f>
        <v>44881</v>
      </c>
      <c r="C21" s="60">
        <f>VLOOKUP($A21,'Return Data'!$B$7:$R$2292,4,0)</f>
        <v>25.501200000000001</v>
      </c>
      <c r="D21" s="60">
        <f>VLOOKUP($A21,'Return Data'!$B$7:$R$2292,9,0)</f>
        <v>10.0975</v>
      </c>
      <c r="E21" s="61">
        <f t="shared" si="0"/>
        <v>12</v>
      </c>
      <c r="F21" s="60">
        <f>VLOOKUP($A21,'Return Data'!$B$7:$R$2292,10,0)</f>
        <v>5.9096000000000002</v>
      </c>
      <c r="G21" s="61">
        <f t="shared" si="1"/>
        <v>6</v>
      </c>
      <c r="H21" s="60">
        <f>VLOOKUP($A21,'Return Data'!$B$7:$R$2292,11,0)</f>
        <v>6.2979000000000003</v>
      </c>
      <c r="I21" s="61">
        <f t="shared" si="2"/>
        <v>8</v>
      </c>
      <c r="J21" s="60">
        <f>VLOOKUP($A21,'Return Data'!$B$7:$R$2292,12,0)</f>
        <v>3.6728000000000001</v>
      </c>
      <c r="K21" s="61">
        <f t="shared" si="3"/>
        <v>12</v>
      </c>
      <c r="L21" s="60">
        <f>VLOOKUP($A21,'Return Data'!$B$7:$R$2292,13,0)</f>
        <v>3.6175000000000002</v>
      </c>
      <c r="M21" s="61">
        <f t="shared" si="4"/>
        <v>13</v>
      </c>
      <c r="N21" s="60">
        <f>VLOOKUP($A21,'Return Data'!$B$7:$R$2292,17,0)</f>
        <v>5.1893000000000002</v>
      </c>
      <c r="O21" s="61">
        <f t="shared" si="5"/>
        <v>13</v>
      </c>
      <c r="P21" s="60">
        <f>VLOOKUP($A21,'Return Data'!$B$7:$R$2292,14,0)</f>
        <v>5.5922000000000001</v>
      </c>
      <c r="Q21" s="61">
        <f t="shared" si="7"/>
        <v>10</v>
      </c>
      <c r="R21" s="60">
        <f>VLOOKUP($A21,'Return Data'!$B$7:$R$2292,16,0)</f>
        <v>7.1707999999999998</v>
      </c>
      <c r="S21" s="62">
        <f t="shared" si="6"/>
        <v>9</v>
      </c>
    </row>
    <row r="22" spans="1:19" x14ac:dyDescent="0.3">
      <c r="A22" s="77" t="s">
        <v>669</v>
      </c>
      <c r="B22" s="59">
        <f>VLOOKUP($A22,'Return Data'!$B$7:$R$2292,3,0)</f>
        <v>44881</v>
      </c>
      <c r="C22" s="60">
        <f>VLOOKUP($A22,'Return Data'!$B$7:$R$2292,4,0)</f>
        <v>30.578299999999999</v>
      </c>
      <c r="D22" s="60">
        <f>VLOOKUP($A22,'Return Data'!$B$7:$R$2292,9,0)</f>
        <v>10.627000000000001</v>
      </c>
      <c r="E22" s="61">
        <f t="shared" si="0"/>
        <v>4</v>
      </c>
      <c r="F22" s="60">
        <f>VLOOKUP($A22,'Return Data'!$B$7:$R$2292,10,0)</f>
        <v>5.9557000000000002</v>
      </c>
      <c r="G22" s="61">
        <f t="shared" si="1"/>
        <v>5</v>
      </c>
      <c r="H22" s="60">
        <f>VLOOKUP($A22,'Return Data'!$B$7:$R$2292,11,0)</f>
        <v>6.6161000000000003</v>
      </c>
      <c r="I22" s="61">
        <f t="shared" si="2"/>
        <v>6</v>
      </c>
      <c r="J22" s="60">
        <f>VLOOKUP($A22,'Return Data'!$B$7:$R$2292,12,0)</f>
        <v>3.8288000000000002</v>
      </c>
      <c r="K22" s="61">
        <f t="shared" si="3"/>
        <v>9</v>
      </c>
      <c r="L22" s="60">
        <f>VLOOKUP($A22,'Return Data'!$B$7:$R$2292,13,0)</f>
        <v>4.4672999999999998</v>
      </c>
      <c r="M22" s="61">
        <f t="shared" si="4"/>
        <v>8</v>
      </c>
      <c r="N22" s="60">
        <f>VLOOKUP($A22,'Return Data'!$B$7:$R$2292,17,0)</f>
        <v>9.5228999999999999</v>
      </c>
      <c r="O22" s="61">
        <f t="shared" si="5"/>
        <v>5</v>
      </c>
      <c r="P22" s="60">
        <f>VLOOKUP($A22,'Return Data'!$B$7:$R$2292,14,0)</f>
        <v>3.9262000000000001</v>
      </c>
      <c r="Q22" s="61">
        <f t="shared" si="7"/>
        <v>15</v>
      </c>
      <c r="R22" s="60">
        <f>VLOOKUP($A22,'Return Data'!$B$7:$R$2292,16,0)</f>
        <v>7.1180000000000003</v>
      </c>
      <c r="S22" s="62">
        <f t="shared" si="6"/>
        <v>10</v>
      </c>
    </row>
    <row r="23" spans="1:19" x14ac:dyDescent="0.3">
      <c r="A23" s="77" t="s">
        <v>678</v>
      </c>
      <c r="B23" s="59">
        <f>VLOOKUP($A23,'Return Data'!$B$7:$R$2292,3,0)</f>
        <v>44881</v>
      </c>
      <c r="C23" s="60">
        <f>VLOOKUP($A23,'Return Data'!$B$7:$R$2292,4,0)</f>
        <v>39.298000000000002</v>
      </c>
      <c r="D23" s="60">
        <f>VLOOKUP($A23,'Return Data'!$B$7:$R$2292,9,0)</f>
        <v>9.2550000000000008</v>
      </c>
      <c r="E23" s="61">
        <f t="shared" si="0"/>
        <v>15</v>
      </c>
      <c r="F23" s="60">
        <f>VLOOKUP($A23,'Return Data'!$B$7:$R$2292,10,0)</f>
        <v>5.8132000000000001</v>
      </c>
      <c r="G23" s="61">
        <f t="shared" si="1"/>
        <v>7</v>
      </c>
      <c r="H23" s="60">
        <f>VLOOKUP($A23,'Return Data'!$B$7:$R$2292,11,0)</f>
        <v>6.3548</v>
      </c>
      <c r="I23" s="61">
        <f t="shared" si="2"/>
        <v>7</v>
      </c>
      <c r="J23" s="60">
        <f>VLOOKUP($A23,'Return Data'!$B$7:$R$2292,12,0)</f>
        <v>4.3939000000000004</v>
      </c>
      <c r="K23" s="61">
        <f t="shared" si="3"/>
        <v>6</v>
      </c>
      <c r="L23" s="60">
        <f>VLOOKUP($A23,'Return Data'!$B$7:$R$2292,13,0)</f>
        <v>4.5309999999999997</v>
      </c>
      <c r="M23" s="61">
        <f t="shared" si="4"/>
        <v>7</v>
      </c>
      <c r="N23" s="60">
        <f>VLOOKUP($A23,'Return Data'!$B$7:$R$2292,17,0)</f>
        <v>5.3479999999999999</v>
      </c>
      <c r="O23" s="61">
        <f t="shared" si="5"/>
        <v>12</v>
      </c>
      <c r="P23" s="60">
        <f>VLOOKUP($A23,'Return Data'!$B$7:$R$2292,14,0)</f>
        <v>6.7931999999999997</v>
      </c>
      <c r="Q23" s="61">
        <f t="shared" si="7"/>
        <v>7</v>
      </c>
      <c r="R23" s="60">
        <f>VLOOKUP($A23,'Return Data'!$B$7:$R$2292,16,0)</f>
        <v>8.5923999999999996</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44881</v>
      </c>
      <c r="C25" s="60">
        <f>VLOOKUP($A25,'Return Data'!$B$7:$R$2292,4,0)</f>
        <v>15.678599999999999</v>
      </c>
      <c r="D25" s="60">
        <f>VLOOKUP($A25,'Return Data'!$B$7:$R$2292,9,0)</f>
        <v>10.4971</v>
      </c>
      <c r="E25" s="61">
        <f t="shared" si="0"/>
        <v>6</v>
      </c>
      <c r="F25" s="60">
        <f>VLOOKUP($A25,'Return Data'!$B$7:$R$2292,10,0)</f>
        <v>6.2359</v>
      </c>
      <c r="G25" s="61">
        <f t="shared" si="1"/>
        <v>3</v>
      </c>
      <c r="H25" s="60">
        <f>VLOOKUP($A25,'Return Data'!$B$7:$R$2292,11,0)</f>
        <v>5.9619</v>
      </c>
      <c r="I25" s="61">
        <f t="shared" si="2"/>
        <v>11</v>
      </c>
      <c r="J25" s="60">
        <f>VLOOKUP($A25,'Return Data'!$B$7:$R$2292,12,0)</f>
        <v>3.9598</v>
      </c>
      <c r="K25" s="61">
        <f t="shared" si="3"/>
        <v>8</v>
      </c>
      <c r="L25" s="60">
        <f>VLOOKUP($A25,'Return Data'!$B$7:$R$2292,13,0)</f>
        <v>4.2154999999999996</v>
      </c>
      <c r="M25" s="61">
        <f t="shared" si="4"/>
        <v>9</v>
      </c>
      <c r="N25" s="60">
        <f>VLOOKUP($A25,'Return Data'!$B$7:$R$2292,17,0)</f>
        <v>13.104799999999999</v>
      </c>
      <c r="O25" s="61">
        <f>RANK(N25,N$8:N$25,0)</f>
        <v>2</v>
      </c>
      <c r="P25" s="60">
        <f>VLOOKUP($A25,'Return Data'!$B$7:$R$2292,14,0)</f>
        <v>-2.3285999999999998</v>
      </c>
      <c r="Q25" s="61">
        <f>RANK(P25,P$8:P$25,0)</f>
        <v>16</v>
      </c>
      <c r="R25" s="60">
        <f>VLOOKUP($A25,'Return Data'!$B$7:$R$2292,16,0)</f>
        <v>4.5281000000000002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9.3923555555555556</v>
      </c>
      <c r="E27" s="83"/>
      <c r="F27" s="84">
        <f>AVERAGE(F8:F25)</f>
        <v>4.5118611111111111</v>
      </c>
      <c r="G27" s="83"/>
      <c r="H27" s="84">
        <f>AVERAGE(H8:H25)</f>
        <v>5.6577500000000001</v>
      </c>
      <c r="I27" s="83"/>
      <c r="J27" s="84">
        <f>AVERAGE(J8:J25)</f>
        <v>13.078777777777777</v>
      </c>
      <c r="K27" s="83"/>
      <c r="L27" s="84">
        <f>AVERAGE(L8:L25)</f>
        <v>11.63413888888889</v>
      </c>
      <c r="M27" s="83"/>
      <c r="N27" s="84">
        <f>AVERAGE(N8:N25)</f>
        <v>10.25685294117647</v>
      </c>
      <c r="O27" s="83"/>
      <c r="P27" s="84">
        <f>AVERAGE(P8:P25)</f>
        <v>6.2872812499999995</v>
      </c>
      <c r="Q27" s="83"/>
      <c r="R27" s="84">
        <f>AVERAGE(R8:R25)</f>
        <v>6.3291611111111115</v>
      </c>
      <c r="S27" s="85"/>
    </row>
    <row r="28" spans="1:19" x14ac:dyDescent="0.3">
      <c r="A28" s="82" t="s">
        <v>28</v>
      </c>
      <c r="B28" s="83"/>
      <c r="C28" s="83"/>
      <c r="D28" s="84">
        <f>MIN(D8:D25)</f>
        <v>0</v>
      </c>
      <c r="E28" s="83"/>
      <c r="F28" s="84">
        <f>MIN(F8:F25)</f>
        <v>-1.1440999999999999</v>
      </c>
      <c r="G28" s="83"/>
      <c r="H28" s="84">
        <f>MIN(H8:H25)</f>
        <v>0</v>
      </c>
      <c r="I28" s="83"/>
      <c r="J28" s="84">
        <f>MIN(J8:J25)</f>
        <v>-0.625</v>
      </c>
      <c r="K28" s="83"/>
      <c r="L28" s="84">
        <f>MIN(L8:L25)</f>
        <v>0</v>
      </c>
      <c r="M28" s="83"/>
      <c r="N28" s="84">
        <f>MIN(N8:N25)</f>
        <v>0</v>
      </c>
      <c r="O28" s="83"/>
      <c r="P28" s="84">
        <f>MIN(P8:P25)</f>
        <v>-2.3285999999999998</v>
      </c>
      <c r="Q28" s="83"/>
      <c r="R28" s="84">
        <f>MIN(R8:R25)</f>
        <v>0</v>
      </c>
      <c r="S28" s="85"/>
    </row>
    <row r="29" spans="1:19" ht="15" thickBot="1" x14ac:dyDescent="0.35">
      <c r="A29" s="86" t="s">
        <v>29</v>
      </c>
      <c r="B29" s="87"/>
      <c r="C29" s="87"/>
      <c r="D29" s="88">
        <f>MAX(D8:D25)</f>
        <v>15.5024</v>
      </c>
      <c r="E29" s="87"/>
      <c r="F29" s="88">
        <f>MAX(F8:F25)</f>
        <v>7.4352</v>
      </c>
      <c r="G29" s="87"/>
      <c r="H29" s="88">
        <f>MAX(H8:H25)</f>
        <v>11.8536</v>
      </c>
      <c r="I29" s="87"/>
      <c r="J29" s="88">
        <f>MAX(J8:J25)</f>
        <v>172.26820000000001</v>
      </c>
      <c r="K29" s="87"/>
      <c r="L29" s="88">
        <f>MAX(L8:L25)</f>
        <v>142.87540000000001</v>
      </c>
      <c r="M29" s="87"/>
      <c r="N29" s="88">
        <f>MAX(N8:N25)</f>
        <v>63.1128</v>
      </c>
      <c r="O29" s="87"/>
      <c r="P29" s="88">
        <f>MAX(P8:P25)</f>
        <v>14.1883</v>
      </c>
      <c r="Q29" s="87"/>
      <c r="R29" s="88">
        <f>MAX(R8:R25)</f>
        <v>8.9999000000000002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44881</v>
      </c>
      <c r="C8" s="60">
        <f>VLOOKUP($A8,'Return Data'!$B$7:$R$2292,4,0)</f>
        <v>17.0352</v>
      </c>
      <c r="D8" s="60">
        <f>VLOOKUP($A8,'Return Data'!$B$7:$R$2292,9,0)</f>
        <v>9.5679999999999996</v>
      </c>
      <c r="E8" s="61">
        <f t="shared" ref="E8:E25" si="0">RANK(D8,D$8:D$25,0)</f>
        <v>10</v>
      </c>
      <c r="F8" s="60">
        <f>VLOOKUP($A8,'Return Data'!$B$7:$R$2292,10,0)</f>
        <v>5.5938999999999997</v>
      </c>
      <c r="G8" s="61">
        <f t="shared" ref="G8:G25" si="1">RANK(F8,F$8:F$25,0)</f>
        <v>2</v>
      </c>
      <c r="H8" s="60">
        <f>VLOOKUP($A8,'Return Data'!$B$7:$R$2292,11,0)</f>
        <v>10.944800000000001</v>
      </c>
      <c r="I8" s="61">
        <f t="shared" ref="I8:I25" si="2">RANK(H8,H$8:H$25,0)</f>
        <v>1</v>
      </c>
      <c r="J8" s="60">
        <f>VLOOKUP($A8,'Return Data'!$B$7:$R$2292,12,0)</f>
        <v>7.4935</v>
      </c>
      <c r="K8" s="61">
        <f t="shared" ref="K8:K25" si="3">RANK(J8,J$8:J$25,0)</f>
        <v>3</v>
      </c>
      <c r="L8" s="60">
        <f>VLOOKUP($A8,'Return Data'!$B$7:$R$2292,13,0)</f>
        <v>6.8205</v>
      </c>
      <c r="M8" s="61">
        <f t="shared" ref="M8:M25" si="4">RANK(L8,L$8:L$25,0)</f>
        <v>3</v>
      </c>
      <c r="N8" s="60">
        <f>VLOOKUP($A8,'Return Data'!$B$7:$R$2292,17,0)</f>
        <v>7.2161</v>
      </c>
      <c r="O8" s="61">
        <f t="shared" ref="O8:O23" si="5">RANK(N8,N$8:N$25,0)</f>
        <v>7</v>
      </c>
      <c r="P8" s="60">
        <f>VLOOKUP($A8,'Return Data'!$B$7:$R$2292,14,0)</f>
        <v>6.4459999999999997</v>
      </c>
      <c r="Q8" s="61">
        <f>RANK(P8,P$8:P$25,0)</f>
        <v>5</v>
      </c>
      <c r="R8" s="60">
        <f>VLOOKUP($A8,'Return Data'!$B$7:$R$2292,16,0)</f>
        <v>7.2610999999999999</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44881</v>
      </c>
      <c r="C10" s="60">
        <f>VLOOKUP($A10,'Return Data'!$B$7:$R$2292,4,0)</f>
        <v>17.572500000000002</v>
      </c>
      <c r="D10" s="60">
        <f>VLOOKUP($A10,'Return Data'!$B$7:$R$2292,9,0)</f>
        <v>9.6443999999999992</v>
      </c>
      <c r="E10" s="61">
        <f t="shared" si="0"/>
        <v>9</v>
      </c>
      <c r="F10" s="60">
        <f>VLOOKUP($A10,'Return Data'!$B$7:$R$2292,10,0)</f>
        <v>4.6252000000000004</v>
      </c>
      <c r="G10" s="61">
        <f t="shared" si="1"/>
        <v>11</v>
      </c>
      <c r="H10" s="60">
        <f>VLOOKUP($A10,'Return Data'!$B$7:$R$2292,11,0)</f>
        <v>5.78</v>
      </c>
      <c r="I10" s="61">
        <f t="shared" si="2"/>
        <v>6</v>
      </c>
      <c r="J10" s="60">
        <f>VLOOKUP($A10,'Return Data'!$B$7:$R$2292,12,0)</f>
        <v>3.4954000000000001</v>
      </c>
      <c r="K10" s="61">
        <f t="shared" si="3"/>
        <v>8</v>
      </c>
      <c r="L10" s="60">
        <f>VLOOKUP($A10,'Return Data'!$B$7:$R$2292,13,0)</f>
        <v>3.7067999999999999</v>
      </c>
      <c r="M10" s="61">
        <f t="shared" si="4"/>
        <v>9</v>
      </c>
      <c r="N10" s="60">
        <f>VLOOKUP($A10,'Return Data'!$B$7:$R$2292,17,0)</f>
        <v>5.0956000000000001</v>
      </c>
      <c r="O10" s="61">
        <f t="shared" si="5"/>
        <v>11</v>
      </c>
      <c r="P10" s="60">
        <f>VLOOKUP($A10,'Return Data'!$B$7:$R$2292,14,0)</f>
        <v>6.0758999999999999</v>
      </c>
      <c r="Q10" s="61">
        <f t="shared" ref="Q10:Q23" si="7">RANK(P10,P$8:P$25,0)</f>
        <v>8</v>
      </c>
      <c r="R10" s="60">
        <f>VLOOKUP($A10,'Return Data'!$B$7:$R$2292,16,0)</f>
        <v>6.9888000000000003</v>
      </c>
      <c r="S10" s="62">
        <f t="shared" si="6"/>
        <v>8</v>
      </c>
    </row>
    <row r="11" spans="1:19" x14ac:dyDescent="0.3">
      <c r="A11" s="77" t="s">
        <v>1986</v>
      </c>
      <c r="B11" s="59">
        <f>VLOOKUP($A11,'Return Data'!$B$7:$R$2292,3,0)</f>
        <v>44881</v>
      </c>
      <c r="C11" s="60">
        <f>VLOOKUP($A11,'Return Data'!$B$7:$R$2292,4,0)</f>
        <v>18.148199999999999</v>
      </c>
      <c r="D11" s="60">
        <f>VLOOKUP($A11,'Return Data'!$B$7:$R$2292,9,0)</f>
        <v>8.7597000000000005</v>
      </c>
      <c r="E11" s="61">
        <f t="shared" si="0"/>
        <v>13</v>
      </c>
      <c r="F11" s="60">
        <f>VLOOKUP($A11,'Return Data'!$B$7:$R$2292,10,0)</f>
        <v>6.5271999999999997</v>
      </c>
      <c r="G11" s="61">
        <f t="shared" si="1"/>
        <v>1</v>
      </c>
      <c r="H11" s="60">
        <f>VLOOKUP($A11,'Return Data'!$B$7:$R$2292,11,0)</f>
        <v>6.1951999999999998</v>
      </c>
      <c r="I11" s="61">
        <f t="shared" si="2"/>
        <v>4</v>
      </c>
      <c r="J11" s="60">
        <f>VLOOKUP($A11,'Return Data'!$B$7:$R$2292,12,0)</f>
        <v>3.8759999999999999</v>
      </c>
      <c r="K11" s="61">
        <f t="shared" si="3"/>
        <v>6</v>
      </c>
      <c r="L11" s="60">
        <f>VLOOKUP($A11,'Return Data'!$B$7:$R$2292,13,0)</f>
        <v>4.2401</v>
      </c>
      <c r="M11" s="61">
        <f t="shared" si="4"/>
        <v>6</v>
      </c>
      <c r="N11" s="60">
        <f>VLOOKUP($A11,'Return Data'!$B$7:$R$2292,17,0)</f>
        <v>11.8301</v>
      </c>
      <c r="O11" s="61">
        <f t="shared" si="5"/>
        <v>3</v>
      </c>
      <c r="P11" s="60">
        <f>VLOOKUP($A11,'Return Data'!$B$7:$R$2292,14,0)</f>
        <v>8.2428000000000008</v>
      </c>
      <c r="Q11" s="61">
        <f t="shared" si="7"/>
        <v>2</v>
      </c>
      <c r="R11" s="60">
        <f>VLOOKUP($A11,'Return Data'!$B$7:$R$2292,16,0)</f>
        <v>7.9200999999999997</v>
      </c>
      <c r="S11" s="62">
        <f t="shared" si="6"/>
        <v>4</v>
      </c>
    </row>
    <row r="12" spans="1:19" x14ac:dyDescent="0.3">
      <c r="A12" s="77" t="s">
        <v>2014</v>
      </c>
      <c r="B12" s="59">
        <f>VLOOKUP($A12,'Return Data'!$B$7:$R$2292,3,0)</f>
        <v>44881</v>
      </c>
      <c r="C12" s="60">
        <f>VLOOKUP($A12,'Return Data'!$B$7:$R$2292,4,0)</f>
        <v>10.4781</v>
      </c>
      <c r="D12" s="60">
        <f>VLOOKUP($A12,'Return Data'!$B$7:$R$2292,9,0)</f>
        <v>7.6314000000000002</v>
      </c>
      <c r="E12" s="61">
        <f t="shared" si="0"/>
        <v>16</v>
      </c>
      <c r="F12" s="60">
        <f>VLOOKUP($A12,'Return Data'!$B$7:$R$2292,10,0)</f>
        <v>3.5674000000000001</v>
      </c>
      <c r="G12" s="61">
        <f t="shared" si="1"/>
        <v>12</v>
      </c>
      <c r="H12" s="60">
        <f>VLOOKUP($A12,'Return Data'!$B$7:$R$2292,11,0)</f>
        <v>4.5618999999999996</v>
      </c>
      <c r="I12" s="61">
        <f t="shared" si="2"/>
        <v>12</v>
      </c>
      <c r="J12" s="60">
        <f>VLOOKUP($A12,'Return Data'!$B$7:$R$2292,12,0)</f>
        <v>171.62440000000001</v>
      </c>
      <c r="K12" s="61">
        <f t="shared" si="3"/>
        <v>1</v>
      </c>
      <c r="L12" s="60">
        <f>VLOOKUP($A12,'Return Data'!$B$7:$R$2292,13,0)</f>
        <v>142.18979999999999</v>
      </c>
      <c r="M12" s="61">
        <f t="shared" si="4"/>
        <v>1</v>
      </c>
      <c r="N12" s="60">
        <f>VLOOKUP($A12,'Return Data'!$B$7:$R$2292,17,0)</f>
        <v>62.656500000000001</v>
      </c>
      <c r="O12" s="61">
        <f t="shared" si="5"/>
        <v>1</v>
      </c>
      <c r="P12" s="60">
        <f>VLOOKUP($A12,'Return Data'!$B$7:$R$2292,14,0)</f>
        <v>13.8674</v>
      </c>
      <c r="Q12" s="61">
        <f t="shared" si="7"/>
        <v>1</v>
      </c>
      <c r="R12" s="60">
        <f>VLOOKUP($A12,'Return Data'!$B$7:$R$2292,16,0)</f>
        <v>0.60650000000000004</v>
      </c>
      <c r="S12" s="62">
        <f t="shared" si="6"/>
        <v>16</v>
      </c>
    </row>
    <row r="13" spans="1:19" x14ac:dyDescent="0.3">
      <c r="A13" s="77" t="s">
        <v>646</v>
      </c>
      <c r="B13" s="59">
        <f>VLOOKUP($A13,'Return Data'!$B$7:$R$2292,3,0)</f>
        <v>44881</v>
      </c>
      <c r="C13" s="60">
        <f>VLOOKUP($A13,'Return Data'!$B$7:$R$2292,4,0)</f>
        <v>33.439100000000003</v>
      </c>
      <c r="D13" s="60">
        <f>VLOOKUP($A13,'Return Data'!$B$7:$R$2292,9,0)</f>
        <v>9.7098999999999993</v>
      </c>
      <c r="E13" s="61">
        <f t="shared" si="0"/>
        <v>6</v>
      </c>
      <c r="F13" s="60">
        <f>VLOOKUP($A13,'Return Data'!$B$7:$R$2292,10,0)</f>
        <v>3.4767000000000001</v>
      </c>
      <c r="G13" s="61">
        <f t="shared" si="1"/>
        <v>13</v>
      </c>
      <c r="H13" s="60">
        <f>VLOOKUP($A13,'Return Data'!$B$7:$R$2292,11,0)</f>
        <v>4.3091999999999997</v>
      </c>
      <c r="I13" s="61">
        <f t="shared" si="2"/>
        <v>13</v>
      </c>
      <c r="J13" s="60">
        <f>VLOOKUP($A13,'Return Data'!$B$7:$R$2292,12,0)</f>
        <v>10.8591</v>
      </c>
      <c r="K13" s="61">
        <f t="shared" si="3"/>
        <v>2</v>
      </c>
      <c r="L13" s="60">
        <f>VLOOKUP($A13,'Return Data'!$B$7:$R$2292,13,0)</f>
        <v>8.6997999999999998</v>
      </c>
      <c r="M13" s="61">
        <f t="shared" si="4"/>
        <v>2</v>
      </c>
      <c r="N13" s="60">
        <f>VLOOKUP($A13,'Return Data'!$B$7:$R$2292,17,0)</f>
        <v>5.8263999999999996</v>
      </c>
      <c r="O13" s="61">
        <f t="shared" si="5"/>
        <v>8</v>
      </c>
      <c r="P13" s="60">
        <f>VLOOKUP($A13,'Return Data'!$B$7:$R$2292,14,0)</f>
        <v>5.5392000000000001</v>
      </c>
      <c r="Q13" s="61">
        <f t="shared" si="7"/>
        <v>9</v>
      </c>
      <c r="R13" s="60">
        <f>VLOOKUP($A13,'Return Data'!$B$7:$R$2292,16,0)</f>
        <v>6.3773</v>
      </c>
      <c r="S13" s="62">
        <f t="shared" si="6"/>
        <v>10</v>
      </c>
    </row>
    <row r="14" spans="1:19" x14ac:dyDescent="0.3">
      <c r="A14" s="77" t="s">
        <v>647</v>
      </c>
      <c r="B14" s="59">
        <f>VLOOKUP($A14,'Return Data'!$B$7:$R$2292,3,0)</f>
        <v>44881</v>
      </c>
      <c r="C14" s="60">
        <f>VLOOKUP($A14,'Return Data'!$B$7:$R$2292,4,0)</f>
        <v>23.9679</v>
      </c>
      <c r="D14" s="60">
        <f>VLOOKUP($A14,'Return Data'!$B$7:$R$2292,9,0)</f>
        <v>15.498200000000001</v>
      </c>
      <c r="E14" s="61">
        <f t="shared" si="0"/>
        <v>1</v>
      </c>
      <c r="F14" s="60">
        <f>VLOOKUP($A14,'Return Data'!$B$7:$R$2292,10,0)</f>
        <v>-1.145</v>
      </c>
      <c r="G14" s="61">
        <f t="shared" si="1"/>
        <v>18</v>
      </c>
      <c r="H14" s="60">
        <f>VLOOKUP($A14,'Return Data'!$B$7:$R$2292,11,0)</f>
        <v>4.1943000000000001</v>
      </c>
      <c r="I14" s="61">
        <f t="shared" si="2"/>
        <v>15</v>
      </c>
      <c r="J14" s="60">
        <f>VLOOKUP($A14,'Return Data'!$B$7:$R$2292,12,0)</f>
        <v>6.7759</v>
      </c>
      <c r="K14" s="61">
        <f t="shared" si="3"/>
        <v>4</v>
      </c>
      <c r="L14" s="60">
        <f>VLOOKUP($A14,'Return Data'!$B$7:$R$2292,13,0)</f>
        <v>6.7731000000000003</v>
      </c>
      <c r="M14" s="61">
        <f t="shared" si="4"/>
        <v>4</v>
      </c>
      <c r="N14" s="60">
        <f>VLOOKUP($A14,'Return Data'!$B$7:$R$2292,17,0)</f>
        <v>11.503399999999999</v>
      </c>
      <c r="O14" s="61">
        <f t="shared" si="5"/>
        <v>4</v>
      </c>
      <c r="P14" s="60">
        <f>VLOOKUP($A14,'Return Data'!$B$7:$R$2292,14,0)</f>
        <v>6.3944000000000001</v>
      </c>
      <c r="Q14" s="61">
        <f t="shared" si="7"/>
        <v>6</v>
      </c>
      <c r="R14" s="60">
        <f>VLOOKUP($A14,'Return Data'!$B$7:$R$2292,16,0)</f>
        <v>8.3096999999999994</v>
      </c>
      <c r="S14" s="62">
        <f t="shared" si="6"/>
        <v>1</v>
      </c>
    </row>
    <row r="15" spans="1:19" x14ac:dyDescent="0.3">
      <c r="A15" s="77" t="s">
        <v>655</v>
      </c>
      <c r="B15" s="59">
        <f>VLOOKUP($A15,'Return Data'!$B$7:$R$2292,3,0)</f>
        <v>44881</v>
      </c>
      <c r="C15" s="60">
        <f>VLOOKUP($A15,'Return Data'!$B$7:$R$2292,4,0)</f>
        <v>19.819199999999999</v>
      </c>
      <c r="D15" s="60">
        <f>VLOOKUP($A15,'Return Data'!$B$7:$R$2292,9,0)</f>
        <v>9.8420000000000005</v>
      </c>
      <c r="E15" s="61">
        <f t="shared" si="0"/>
        <v>5</v>
      </c>
      <c r="F15" s="60">
        <f>VLOOKUP($A15,'Return Data'!$B$7:$R$2292,10,0)</f>
        <v>4.9123000000000001</v>
      </c>
      <c r="G15" s="61">
        <f t="shared" si="1"/>
        <v>8</v>
      </c>
      <c r="H15" s="60">
        <f>VLOOKUP($A15,'Return Data'!$B$7:$R$2292,11,0)</f>
        <v>6.2004000000000001</v>
      </c>
      <c r="I15" s="61">
        <f t="shared" si="2"/>
        <v>3</v>
      </c>
      <c r="J15" s="60">
        <f>VLOOKUP($A15,'Return Data'!$B$7:$R$2292,12,0)</f>
        <v>3.0341999999999998</v>
      </c>
      <c r="K15" s="61">
        <f t="shared" si="3"/>
        <v>11</v>
      </c>
      <c r="L15" s="60">
        <f>VLOOKUP($A15,'Return Data'!$B$7:$R$2292,13,0)</f>
        <v>3.4805000000000001</v>
      </c>
      <c r="M15" s="61">
        <f t="shared" si="4"/>
        <v>10</v>
      </c>
      <c r="N15" s="60">
        <f>VLOOKUP($A15,'Return Data'!$B$7:$R$2292,17,0)</f>
        <v>5.6069000000000004</v>
      </c>
      <c r="O15" s="61">
        <f t="shared" si="5"/>
        <v>10</v>
      </c>
      <c r="P15" s="60">
        <f>VLOOKUP($A15,'Return Data'!$B$7:$R$2292,14,0)</f>
        <v>7.1372</v>
      </c>
      <c r="Q15" s="61">
        <f t="shared" si="7"/>
        <v>4</v>
      </c>
      <c r="R15" s="60">
        <f>VLOOKUP($A15,'Return Data'!$B$7:$R$2292,16,0)</f>
        <v>8.2273999999999994</v>
      </c>
      <c r="S15" s="62">
        <f t="shared" si="6"/>
        <v>3</v>
      </c>
    </row>
    <row r="16" spans="1:19" x14ac:dyDescent="0.3">
      <c r="A16" s="77" t="s">
        <v>657</v>
      </c>
      <c r="B16" s="59">
        <f>VLOOKUP($A16,'Return Data'!$B$7:$R$2292,3,0)</f>
        <v>44881</v>
      </c>
      <c r="C16" s="60">
        <f>VLOOKUP($A16,'Return Data'!$B$7:$R$2292,4,0)</f>
        <v>25.849699999999999</v>
      </c>
      <c r="D16" s="60">
        <f>VLOOKUP($A16,'Return Data'!$B$7:$R$2292,9,0)</f>
        <v>9.6900999999999993</v>
      </c>
      <c r="E16" s="61">
        <f t="shared" si="0"/>
        <v>8</v>
      </c>
      <c r="F16" s="60">
        <f>VLOOKUP($A16,'Return Data'!$B$7:$R$2292,10,0)</f>
        <v>4.7309999999999999</v>
      </c>
      <c r="G16" s="61">
        <f t="shared" si="1"/>
        <v>10</v>
      </c>
      <c r="H16" s="60">
        <f>VLOOKUP($A16,'Return Data'!$B$7:$R$2292,11,0)</f>
        <v>6.2979000000000003</v>
      </c>
      <c r="I16" s="61">
        <f t="shared" si="2"/>
        <v>2</v>
      </c>
      <c r="J16" s="60">
        <f>VLOOKUP($A16,'Return Data'!$B$7:$R$2292,12,0)</f>
        <v>4.2049000000000003</v>
      </c>
      <c r="K16" s="61">
        <f t="shared" si="3"/>
        <v>5</v>
      </c>
      <c r="L16" s="60">
        <f>VLOOKUP($A16,'Return Data'!$B$7:$R$2292,13,0)</f>
        <v>4.6181999999999999</v>
      </c>
      <c r="M16" s="61">
        <f t="shared" si="4"/>
        <v>5</v>
      </c>
      <c r="N16" s="60">
        <f>VLOOKUP($A16,'Return Data'!$B$7:$R$2292,17,0)</f>
        <v>5.72</v>
      </c>
      <c r="O16" s="61">
        <f t="shared" si="5"/>
        <v>9</v>
      </c>
      <c r="P16" s="60">
        <f>VLOOKUP($A16,'Return Data'!$B$7:$R$2292,14,0)</f>
        <v>7.1460999999999997</v>
      </c>
      <c r="Q16" s="61">
        <f t="shared" si="7"/>
        <v>3</v>
      </c>
      <c r="R16" s="60">
        <f>VLOOKUP($A16,'Return Data'!$B$7:$R$2292,16,0)</f>
        <v>8.2634000000000007</v>
      </c>
      <c r="S16" s="62">
        <f t="shared" si="6"/>
        <v>2</v>
      </c>
    </row>
    <row r="17" spans="1:19" x14ac:dyDescent="0.3">
      <c r="A17" s="77" t="s">
        <v>659</v>
      </c>
      <c r="B17" s="59">
        <f>VLOOKUP($A17,'Return Data'!$B$7:$R$2292,3,0)</f>
        <v>44881</v>
      </c>
      <c r="C17" s="60">
        <f>VLOOKUP($A17,'Return Data'!$B$7:$R$2292,4,0)</f>
        <v>15.548400000000001</v>
      </c>
      <c r="D17" s="60">
        <f>VLOOKUP($A17,'Return Data'!$B$7:$R$2292,9,0)</f>
        <v>10.977600000000001</v>
      </c>
      <c r="E17" s="61">
        <f t="shared" si="0"/>
        <v>3</v>
      </c>
      <c r="F17" s="60">
        <f>VLOOKUP($A17,'Return Data'!$B$7:$R$2292,10,0)</f>
        <v>4.8916000000000004</v>
      </c>
      <c r="G17" s="61">
        <f t="shared" si="1"/>
        <v>9</v>
      </c>
      <c r="H17" s="60">
        <f>VLOOKUP($A17,'Return Data'!$B$7:$R$2292,11,0)</f>
        <v>5.5064000000000002</v>
      </c>
      <c r="I17" s="61">
        <f t="shared" si="2"/>
        <v>8</v>
      </c>
      <c r="J17" s="60">
        <f>VLOOKUP($A17,'Return Data'!$B$7:$R$2292,12,0)</f>
        <v>2.5642999999999998</v>
      </c>
      <c r="K17" s="61">
        <f t="shared" si="3"/>
        <v>14</v>
      </c>
      <c r="L17" s="60">
        <f>VLOOKUP($A17,'Return Data'!$B$7:$R$2292,13,0)</f>
        <v>3.0998999999999999</v>
      </c>
      <c r="M17" s="61">
        <f t="shared" si="4"/>
        <v>12</v>
      </c>
      <c r="N17" s="60">
        <f>VLOOKUP($A17,'Return Data'!$B$7:$R$2292,17,0)</f>
        <v>9.6652000000000005</v>
      </c>
      <c r="O17" s="61">
        <f t="shared" si="5"/>
        <v>5</v>
      </c>
      <c r="P17" s="60">
        <f>VLOOKUP($A17,'Return Data'!$B$7:$R$2292,14,0)</f>
        <v>4.6955999999999998</v>
      </c>
      <c r="Q17" s="61">
        <f t="shared" si="7"/>
        <v>11</v>
      </c>
      <c r="R17" s="60">
        <f>VLOOKUP($A17,'Return Data'!$B$7:$R$2292,16,0)</f>
        <v>5.1966000000000001</v>
      </c>
      <c r="S17" s="62">
        <f t="shared" si="6"/>
        <v>13</v>
      </c>
    </row>
    <row r="18" spans="1:19" x14ac:dyDescent="0.3">
      <c r="A18" s="77" t="s">
        <v>662</v>
      </c>
      <c r="B18" s="59">
        <f>VLOOKUP($A18,'Return Data'!$B$7:$R$2292,3,0)</f>
        <v>44881</v>
      </c>
      <c r="C18" s="60">
        <f>VLOOKUP($A18,'Return Data'!$B$7:$R$2292,4,0)</f>
        <v>13.8279</v>
      </c>
      <c r="D18" s="60">
        <f>VLOOKUP($A18,'Return Data'!$B$7:$R$2292,9,0)</f>
        <v>11.002700000000001</v>
      </c>
      <c r="E18" s="61">
        <f t="shared" si="0"/>
        <v>2</v>
      </c>
      <c r="F18" s="60">
        <f>VLOOKUP($A18,'Return Data'!$B$7:$R$2292,10,0)</f>
        <v>5.0879000000000003</v>
      </c>
      <c r="G18" s="61">
        <f t="shared" si="1"/>
        <v>7</v>
      </c>
      <c r="H18" s="60">
        <f>VLOOKUP($A18,'Return Data'!$B$7:$R$2292,11,0)</f>
        <v>5.2144000000000004</v>
      </c>
      <c r="I18" s="61">
        <f t="shared" si="2"/>
        <v>10</v>
      </c>
      <c r="J18" s="60">
        <f>VLOOKUP($A18,'Return Data'!$B$7:$R$2292,12,0)</f>
        <v>2.7119</v>
      </c>
      <c r="K18" s="61">
        <f t="shared" si="3"/>
        <v>13</v>
      </c>
      <c r="L18" s="60">
        <f>VLOOKUP($A18,'Return Data'!$B$7:$R$2292,13,0)</f>
        <v>2.718</v>
      </c>
      <c r="M18" s="61">
        <f t="shared" si="4"/>
        <v>14</v>
      </c>
      <c r="N18" s="60">
        <f>VLOOKUP($A18,'Return Data'!$B$7:$R$2292,17,0)</f>
        <v>3.7644000000000002</v>
      </c>
      <c r="O18" s="61">
        <f t="shared" si="5"/>
        <v>14</v>
      </c>
      <c r="P18" s="60">
        <f>VLOOKUP($A18,'Return Data'!$B$7:$R$2292,14,0)</f>
        <v>4.9065000000000003</v>
      </c>
      <c r="Q18" s="61">
        <f t="shared" si="7"/>
        <v>10</v>
      </c>
      <c r="R18" s="60">
        <f>VLOOKUP($A18,'Return Data'!$B$7:$R$2292,16,0)</f>
        <v>5.8407</v>
      </c>
      <c r="S18" s="62">
        <f t="shared" si="6"/>
        <v>12</v>
      </c>
    </row>
    <row r="19" spans="1:19" x14ac:dyDescent="0.3">
      <c r="A19" s="77" t="s">
        <v>663</v>
      </c>
      <c r="B19" s="59">
        <f>VLOOKUP($A19,'Return Data'!$B$7:$R$2292,3,0)</f>
        <v>44881</v>
      </c>
      <c r="C19" s="60">
        <f>VLOOKUP($A19,'Return Data'!$B$7:$R$2292,4,0)</f>
        <v>1506.9249</v>
      </c>
      <c r="D19" s="60">
        <f>VLOOKUP($A19,'Return Data'!$B$7:$R$2292,9,0)</f>
        <v>9.1293000000000006</v>
      </c>
      <c r="E19" s="61">
        <f t="shared" si="0"/>
        <v>12</v>
      </c>
      <c r="F19" s="60">
        <f>VLOOKUP($A19,'Return Data'!$B$7:$R$2292,10,0)</f>
        <v>3.4308999999999998</v>
      </c>
      <c r="G19" s="61">
        <f t="shared" si="1"/>
        <v>14</v>
      </c>
      <c r="H19" s="60">
        <f>VLOOKUP($A19,'Return Data'!$B$7:$R$2292,11,0)</f>
        <v>4.0331000000000001</v>
      </c>
      <c r="I19" s="61">
        <f t="shared" si="2"/>
        <v>16</v>
      </c>
      <c r="J19" s="60">
        <f>VLOOKUP($A19,'Return Data'!$B$7:$R$2292,12,0)</f>
        <v>1.639</v>
      </c>
      <c r="K19" s="61">
        <f t="shared" si="3"/>
        <v>15</v>
      </c>
      <c r="L19" s="60">
        <f>VLOOKUP($A19,'Return Data'!$B$7:$R$2292,13,0)</f>
        <v>1.8314999999999999</v>
      </c>
      <c r="M19" s="61">
        <f t="shared" si="4"/>
        <v>15</v>
      </c>
      <c r="N19" s="60">
        <f>VLOOKUP($A19,'Return Data'!$B$7:$R$2292,17,0)</f>
        <v>2.4249000000000001</v>
      </c>
      <c r="O19" s="61">
        <f t="shared" si="5"/>
        <v>16</v>
      </c>
      <c r="P19" s="60">
        <f>VLOOKUP($A19,'Return Data'!$B$7:$R$2292,14,0)</f>
        <v>4.2526000000000002</v>
      </c>
      <c r="Q19" s="61">
        <f t="shared" si="7"/>
        <v>14</v>
      </c>
      <c r="R19" s="60">
        <f>VLOOKUP($A19,'Return Data'!$B$7:$R$2292,16,0)</f>
        <v>5.1245000000000003</v>
      </c>
      <c r="S19" s="62">
        <f t="shared" si="6"/>
        <v>14</v>
      </c>
    </row>
    <row r="20" spans="1:19" x14ac:dyDescent="0.3">
      <c r="A20" s="77" t="s">
        <v>665</v>
      </c>
      <c r="B20" s="59">
        <f>VLOOKUP($A20,'Return Data'!$B$7:$R$2292,3,0)</f>
        <v>44881</v>
      </c>
      <c r="C20" s="60">
        <f>VLOOKUP($A20,'Return Data'!$B$7:$R$2292,4,0)</f>
        <v>24.448</v>
      </c>
      <c r="D20" s="60">
        <f>VLOOKUP($A20,'Return Data'!$B$7:$R$2292,9,0)</f>
        <v>8.3369999999999997</v>
      </c>
      <c r="E20" s="61">
        <f t="shared" si="0"/>
        <v>15</v>
      </c>
      <c r="F20" s="60">
        <f>VLOOKUP($A20,'Return Data'!$B$7:$R$2292,10,0)</f>
        <v>2.6371000000000002</v>
      </c>
      <c r="G20" s="61">
        <f t="shared" si="1"/>
        <v>15</v>
      </c>
      <c r="H20" s="60">
        <f>VLOOKUP($A20,'Return Data'!$B$7:$R$2292,11,0)</f>
        <v>4.2942999999999998</v>
      </c>
      <c r="I20" s="61">
        <f t="shared" si="2"/>
        <v>14</v>
      </c>
      <c r="J20" s="60">
        <f>VLOOKUP($A20,'Return Data'!$B$7:$R$2292,12,0)</f>
        <v>-0.75370000000000004</v>
      </c>
      <c r="K20" s="61">
        <f t="shared" si="3"/>
        <v>18</v>
      </c>
      <c r="L20" s="60">
        <f>VLOOKUP($A20,'Return Data'!$B$7:$R$2292,13,0)</f>
        <v>0.43880000000000002</v>
      </c>
      <c r="M20" s="61">
        <f t="shared" si="4"/>
        <v>16</v>
      </c>
      <c r="N20" s="60">
        <f>VLOOKUP($A20,'Return Data'!$B$7:$R$2292,17,0)</f>
        <v>3.2726000000000002</v>
      </c>
      <c r="O20" s="61">
        <f t="shared" si="5"/>
        <v>15</v>
      </c>
      <c r="P20" s="60">
        <f>VLOOKUP($A20,'Return Data'!$B$7:$R$2292,14,0)</f>
        <v>4.3052000000000001</v>
      </c>
      <c r="Q20" s="61">
        <f t="shared" si="7"/>
        <v>13</v>
      </c>
      <c r="R20" s="60">
        <f>VLOOKUP($A20,'Return Data'!$B$7:$R$2292,16,0)</f>
        <v>7.3977000000000004</v>
      </c>
      <c r="S20" s="62">
        <f t="shared" si="6"/>
        <v>5</v>
      </c>
    </row>
    <row r="21" spans="1:19" x14ac:dyDescent="0.3">
      <c r="A21" s="77" t="s">
        <v>1926</v>
      </c>
      <c r="B21" s="59">
        <f>VLOOKUP($A21,'Return Data'!$B$7:$R$2292,3,0)</f>
        <v>44881</v>
      </c>
      <c r="C21" s="60">
        <f>VLOOKUP($A21,'Return Data'!$B$7:$R$2292,4,0)</f>
        <v>24.0243</v>
      </c>
      <c r="D21" s="60">
        <f>VLOOKUP($A21,'Return Data'!$B$7:$R$2292,9,0)</f>
        <v>9.2897999999999996</v>
      </c>
      <c r="E21" s="61">
        <f t="shared" si="0"/>
        <v>11</v>
      </c>
      <c r="F21" s="60">
        <f>VLOOKUP($A21,'Return Data'!$B$7:$R$2292,10,0)</f>
        <v>5.0968999999999998</v>
      </c>
      <c r="G21" s="61">
        <f t="shared" si="1"/>
        <v>6</v>
      </c>
      <c r="H21" s="60">
        <f>VLOOKUP($A21,'Return Data'!$B$7:$R$2292,11,0)</f>
        <v>5.4733000000000001</v>
      </c>
      <c r="I21" s="61">
        <f t="shared" si="2"/>
        <v>9</v>
      </c>
      <c r="J21" s="60">
        <f>VLOOKUP($A21,'Return Data'!$B$7:$R$2292,12,0)</f>
        <v>2.8532999999999999</v>
      </c>
      <c r="K21" s="61">
        <f t="shared" si="3"/>
        <v>12</v>
      </c>
      <c r="L21" s="60">
        <f>VLOOKUP($A21,'Return Data'!$B$7:$R$2292,13,0)</f>
        <v>2.7917999999999998</v>
      </c>
      <c r="M21" s="61">
        <f t="shared" si="4"/>
        <v>13</v>
      </c>
      <c r="N21" s="60">
        <f>VLOOKUP($A21,'Return Data'!$B$7:$R$2292,17,0)</f>
        <v>4.3526999999999996</v>
      </c>
      <c r="O21" s="61">
        <f t="shared" si="5"/>
        <v>13</v>
      </c>
      <c r="P21" s="60">
        <f>VLOOKUP($A21,'Return Data'!$B$7:$R$2292,14,0)</f>
        <v>4.6845999999999997</v>
      </c>
      <c r="Q21" s="61">
        <f t="shared" si="7"/>
        <v>12</v>
      </c>
      <c r="R21" s="60">
        <f>VLOOKUP($A21,'Return Data'!$B$7:$R$2292,16,0)</f>
        <v>6.9114000000000004</v>
      </c>
      <c r="S21" s="62">
        <f t="shared" si="6"/>
        <v>9</v>
      </c>
    </row>
    <row r="22" spans="1:19" x14ac:dyDescent="0.3">
      <c r="A22" s="77" t="s">
        <v>668</v>
      </c>
      <c r="B22" s="59">
        <f>VLOOKUP($A22,'Return Data'!$B$7:$R$2292,3,0)</f>
        <v>44881</v>
      </c>
      <c r="C22" s="60">
        <f>VLOOKUP($A22,'Return Data'!$B$7:$R$2292,4,0)</f>
        <v>28.336200000000002</v>
      </c>
      <c r="D22" s="60">
        <f>VLOOKUP($A22,'Return Data'!$B$7:$R$2292,9,0)</f>
        <v>9.9724000000000004</v>
      </c>
      <c r="E22" s="61">
        <f t="shared" si="0"/>
        <v>4</v>
      </c>
      <c r="F22" s="60">
        <f>VLOOKUP($A22,'Return Data'!$B$7:$R$2292,10,0)</f>
        <v>5.3087</v>
      </c>
      <c r="G22" s="61">
        <f t="shared" si="1"/>
        <v>4</v>
      </c>
      <c r="H22" s="60">
        <f>VLOOKUP($A22,'Return Data'!$B$7:$R$2292,11,0)</f>
        <v>5.9527000000000001</v>
      </c>
      <c r="I22" s="61">
        <f t="shared" si="2"/>
        <v>5</v>
      </c>
      <c r="J22" s="60">
        <f>VLOOKUP($A22,'Return Data'!$B$7:$R$2292,12,0)</f>
        <v>3.1711</v>
      </c>
      <c r="K22" s="61">
        <f t="shared" si="3"/>
        <v>9</v>
      </c>
      <c r="L22" s="60">
        <f>VLOOKUP($A22,'Return Data'!$B$7:$R$2292,13,0)</f>
        <v>3.8050999999999999</v>
      </c>
      <c r="M22" s="61">
        <f t="shared" si="4"/>
        <v>8</v>
      </c>
      <c r="N22" s="60">
        <f>VLOOKUP($A22,'Return Data'!$B$7:$R$2292,17,0)</f>
        <v>8.8374000000000006</v>
      </c>
      <c r="O22" s="61">
        <f t="shared" si="5"/>
        <v>6</v>
      </c>
      <c r="P22" s="60">
        <f>VLOOKUP($A22,'Return Data'!$B$7:$R$2292,14,0)</f>
        <v>3.2713000000000001</v>
      </c>
      <c r="Q22" s="61">
        <f t="shared" si="7"/>
        <v>15</v>
      </c>
      <c r="R22" s="60">
        <f>VLOOKUP($A22,'Return Data'!$B$7:$R$2292,16,0)</f>
        <v>6.1345000000000001</v>
      </c>
      <c r="S22" s="62">
        <f t="shared" si="6"/>
        <v>11</v>
      </c>
    </row>
    <row r="23" spans="1:19" x14ac:dyDescent="0.3">
      <c r="A23" s="77" t="s">
        <v>679</v>
      </c>
      <c r="B23" s="59">
        <f>VLOOKUP($A23,'Return Data'!$B$7:$R$2292,3,0)</f>
        <v>44881</v>
      </c>
      <c r="C23" s="60">
        <f>VLOOKUP($A23,'Return Data'!$B$7:$R$2292,4,0)</f>
        <v>37.013399999999997</v>
      </c>
      <c r="D23" s="60">
        <f>VLOOKUP($A23,'Return Data'!$B$7:$R$2292,9,0)</f>
        <v>8.6220999999999997</v>
      </c>
      <c r="E23" s="61">
        <f t="shared" si="0"/>
        <v>14</v>
      </c>
      <c r="F23" s="60">
        <f>VLOOKUP($A23,'Return Data'!$B$7:$R$2292,10,0)</f>
        <v>5.1768999999999998</v>
      </c>
      <c r="G23" s="61">
        <f t="shared" si="1"/>
        <v>5</v>
      </c>
      <c r="H23" s="60">
        <f>VLOOKUP($A23,'Return Data'!$B$7:$R$2292,11,0)</f>
        <v>5.7165999999999997</v>
      </c>
      <c r="I23" s="61">
        <f t="shared" si="2"/>
        <v>7</v>
      </c>
      <c r="J23" s="60">
        <f>VLOOKUP($A23,'Return Data'!$B$7:$R$2292,12,0)</f>
        <v>3.7526000000000002</v>
      </c>
      <c r="K23" s="61">
        <f t="shared" si="3"/>
        <v>7</v>
      </c>
      <c r="L23" s="60">
        <f>VLOOKUP($A23,'Return Data'!$B$7:$R$2292,13,0)</f>
        <v>3.8818000000000001</v>
      </c>
      <c r="M23" s="61">
        <f t="shared" si="4"/>
        <v>7</v>
      </c>
      <c r="N23" s="60">
        <f>VLOOKUP($A23,'Return Data'!$B$7:$R$2292,17,0)</f>
        <v>4.6875999999999998</v>
      </c>
      <c r="O23" s="61">
        <f t="shared" si="5"/>
        <v>12</v>
      </c>
      <c r="P23" s="60">
        <f>VLOOKUP($A23,'Return Data'!$B$7:$R$2292,14,0)</f>
        <v>6.1276000000000002</v>
      </c>
      <c r="Q23" s="61">
        <f t="shared" si="7"/>
        <v>7</v>
      </c>
      <c r="R23" s="60">
        <f>VLOOKUP($A23,'Return Data'!$B$7:$R$2292,16,0)</f>
        <v>7.3909000000000002</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44881</v>
      </c>
      <c r="C25" s="60">
        <f>VLOOKUP($A25,'Return Data'!$B$7:$R$2292,4,0)</f>
        <v>14.1395</v>
      </c>
      <c r="D25" s="60">
        <f>VLOOKUP($A25,'Return Data'!$B$7:$R$2292,9,0)</f>
        <v>9.7060999999999993</v>
      </c>
      <c r="E25" s="61">
        <f t="shared" si="0"/>
        <v>7</v>
      </c>
      <c r="F25" s="60">
        <f>VLOOKUP($A25,'Return Data'!$B$7:$R$2292,10,0)</f>
        <v>5.4329999999999998</v>
      </c>
      <c r="G25" s="61">
        <f t="shared" si="1"/>
        <v>3</v>
      </c>
      <c r="H25" s="60">
        <f>VLOOKUP($A25,'Return Data'!$B$7:$R$2292,11,0)</f>
        <v>5.1561000000000003</v>
      </c>
      <c r="I25" s="61">
        <f t="shared" si="2"/>
        <v>11</v>
      </c>
      <c r="J25" s="60">
        <f>VLOOKUP($A25,'Return Data'!$B$7:$R$2292,12,0)</f>
        <v>3.1623000000000001</v>
      </c>
      <c r="K25" s="61">
        <f t="shared" si="3"/>
        <v>10</v>
      </c>
      <c r="L25" s="60">
        <f>VLOOKUP($A25,'Return Data'!$B$7:$R$2292,13,0)</f>
        <v>3.4209000000000001</v>
      </c>
      <c r="M25" s="61">
        <f t="shared" si="4"/>
        <v>11</v>
      </c>
      <c r="N25" s="60">
        <f>VLOOKUP($A25,'Return Data'!$B$7:$R$2292,17,0)</f>
        <v>12.2576</v>
      </c>
      <c r="O25" s="61">
        <f>RANK(N25,N$8:N$25,0)</f>
        <v>2</v>
      </c>
      <c r="P25" s="60">
        <f>VLOOKUP($A25,'Return Data'!$B$7:$R$2292,14,0)</f>
        <v>-3.0867</v>
      </c>
      <c r="Q25" s="61">
        <f>RANK(P25,P$8:P$25,0)</f>
        <v>16</v>
      </c>
      <c r="R25" s="60">
        <f>VLOOKUP($A25,'Return Data'!$B$7:$R$2292,16,0)</f>
        <v>3.5255000000000001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8.7433722222222219</v>
      </c>
      <c r="E27" s="83"/>
      <c r="F27" s="84">
        <f>AVERAGE(F8:F25)</f>
        <v>3.852872222222222</v>
      </c>
      <c r="G27" s="83"/>
      <c r="H27" s="84">
        <f>AVERAGE(H8:H25)</f>
        <v>4.9905888888888885</v>
      </c>
      <c r="I27" s="83"/>
      <c r="J27" s="84">
        <f>AVERAGE(J8:J25)</f>
        <v>12.803566666666667</v>
      </c>
      <c r="K27" s="83"/>
      <c r="L27" s="84">
        <f>AVERAGE(L8:L25)</f>
        <v>11.250922222222222</v>
      </c>
      <c r="M27" s="83"/>
      <c r="N27" s="84">
        <f>AVERAGE(N8:N25)</f>
        <v>9.6892588235294124</v>
      </c>
      <c r="O27" s="83"/>
      <c r="P27" s="84">
        <f>AVERAGE(P8:P25)</f>
        <v>5.6253562499999994</v>
      </c>
      <c r="Q27" s="83"/>
      <c r="R27" s="84">
        <f>AVERAGE(R8:R25)</f>
        <v>5.6375611111111112</v>
      </c>
      <c r="S27" s="85"/>
    </row>
    <row r="28" spans="1:19" x14ac:dyDescent="0.3">
      <c r="A28" s="82" t="s">
        <v>28</v>
      </c>
      <c r="B28" s="83"/>
      <c r="C28" s="83"/>
      <c r="D28" s="84">
        <f>MIN(D8:D25)</f>
        <v>0</v>
      </c>
      <c r="E28" s="83"/>
      <c r="F28" s="84">
        <f>MIN(F8:F25)</f>
        <v>-1.145</v>
      </c>
      <c r="G28" s="83"/>
      <c r="H28" s="84">
        <f>MIN(H8:H25)</f>
        <v>0</v>
      </c>
      <c r="I28" s="83"/>
      <c r="J28" s="84">
        <f>MIN(J8:J25)</f>
        <v>-0.75370000000000004</v>
      </c>
      <c r="K28" s="83"/>
      <c r="L28" s="84">
        <f>MIN(L8:L25)</f>
        <v>0</v>
      </c>
      <c r="M28" s="83"/>
      <c r="N28" s="84">
        <f>MIN(N8:N25)</f>
        <v>0</v>
      </c>
      <c r="O28" s="83"/>
      <c r="P28" s="84">
        <f>MIN(P8:P25)</f>
        <v>-3.0867</v>
      </c>
      <c r="Q28" s="83"/>
      <c r="R28" s="84">
        <f>MIN(R8:R25)</f>
        <v>0</v>
      </c>
      <c r="S28" s="85"/>
    </row>
    <row r="29" spans="1:19" ht="15" thickBot="1" x14ac:dyDescent="0.35">
      <c r="A29" s="86" t="s">
        <v>29</v>
      </c>
      <c r="B29" s="87"/>
      <c r="C29" s="87"/>
      <c r="D29" s="88">
        <f>MAX(D8:D25)</f>
        <v>15.498200000000001</v>
      </c>
      <c r="E29" s="87"/>
      <c r="F29" s="88">
        <f>MAX(F8:F25)</f>
        <v>6.5271999999999997</v>
      </c>
      <c r="G29" s="87"/>
      <c r="H29" s="88">
        <f>MAX(H8:H25)</f>
        <v>10.944800000000001</v>
      </c>
      <c r="I29" s="87"/>
      <c r="J29" s="88">
        <f>MAX(J8:J25)</f>
        <v>171.62440000000001</v>
      </c>
      <c r="K29" s="87"/>
      <c r="L29" s="88">
        <f>MAX(L8:L25)</f>
        <v>142.18979999999999</v>
      </c>
      <c r="M29" s="87"/>
      <c r="N29" s="88">
        <f>MAX(N8:N25)</f>
        <v>62.656500000000001</v>
      </c>
      <c r="O29" s="87"/>
      <c r="P29" s="88">
        <f>MAX(P8:P25)</f>
        <v>13.8674</v>
      </c>
      <c r="Q29" s="87"/>
      <c r="R29" s="88">
        <f>MAX(R8:R25)</f>
        <v>8.3096999999999994</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44881</v>
      </c>
      <c r="C8" s="60">
        <f>VLOOKUP($A8,'Return Data'!$B$7:$R$2292,4,0)</f>
        <v>93.244</v>
      </c>
      <c r="D8" s="60">
        <f>VLOOKUP($A8,'Return Data'!$B$7:$R$2292,9,0)</f>
        <v>10.702500000000001</v>
      </c>
      <c r="E8" s="61">
        <f t="shared" ref="E8:E25" si="0">RANK(D8,D$8:D$25,0)</f>
        <v>8</v>
      </c>
      <c r="F8" s="60">
        <f>VLOOKUP($A8,'Return Data'!$B$7:$R$2292,10,0)</f>
        <v>5.8372000000000002</v>
      </c>
      <c r="G8" s="61">
        <f t="shared" ref="G8:G25" si="1">RANK(F8,F$8:F$25,0)</f>
        <v>4</v>
      </c>
      <c r="H8" s="60">
        <f>VLOOKUP($A8,'Return Data'!$B$7:$R$2292,11,0)</f>
        <v>6.4055</v>
      </c>
      <c r="I8" s="61">
        <f t="shared" ref="I8:I25" si="2">RANK(H8,H$8:H$25,0)</f>
        <v>4</v>
      </c>
      <c r="J8" s="60">
        <f>VLOOKUP($A8,'Return Data'!$B$7:$R$2292,12,0)</f>
        <v>3.8729</v>
      </c>
      <c r="K8" s="61">
        <f t="shared" ref="K8:K25" si="3">RANK(J8,J$8:J$25,0)</f>
        <v>4</v>
      </c>
      <c r="L8" s="60">
        <f>VLOOKUP($A8,'Return Data'!$B$7:$R$2292,13,0)</f>
        <v>3.8372000000000002</v>
      </c>
      <c r="M8" s="61">
        <f t="shared" ref="M8:M25" si="4">RANK(L8,L$8:L$25,0)</f>
        <v>4</v>
      </c>
      <c r="N8" s="60">
        <f>VLOOKUP($A8,'Return Data'!$B$7:$R$2292,17,0)</f>
        <v>4.2957999999999998</v>
      </c>
      <c r="O8" s="61">
        <f t="shared" ref="O8:O25" si="5">RANK(N8,N$8:N$25,0)</f>
        <v>4</v>
      </c>
      <c r="P8" s="60">
        <f>VLOOKUP($A8,'Return Data'!$B$7:$R$2292,14,0)</f>
        <v>6.7466999999999997</v>
      </c>
      <c r="Q8" s="61">
        <f>RANK(P8,P$8:P$25,0)</f>
        <v>2</v>
      </c>
      <c r="R8" s="60">
        <f>VLOOKUP($A8,'Return Data'!$B$7:$R$2292,16,0)</f>
        <v>8.2728000000000002</v>
      </c>
      <c r="S8" s="62">
        <f t="shared" ref="S8:S25" si="6">RANK(R8,R$8:R$25,0)</f>
        <v>2</v>
      </c>
    </row>
    <row r="9" spans="1:19" x14ac:dyDescent="0.3">
      <c r="A9" s="77" t="s">
        <v>604</v>
      </c>
      <c r="B9" s="59">
        <f>VLOOKUP($A9,'Return Data'!$B$7:$R$2292,3,0)</f>
        <v>44881</v>
      </c>
      <c r="C9" s="60">
        <f>VLOOKUP($A9,'Return Data'!$B$7:$R$2292,4,0)</f>
        <v>14.6029</v>
      </c>
      <c r="D9" s="60">
        <f>VLOOKUP($A9,'Return Data'!$B$7:$R$2292,9,0)</f>
        <v>10.9383</v>
      </c>
      <c r="E9" s="61">
        <f t="shared" si="0"/>
        <v>6</v>
      </c>
      <c r="F9" s="60">
        <f>VLOOKUP($A9,'Return Data'!$B$7:$R$2292,10,0)</f>
        <v>5.3304999999999998</v>
      </c>
      <c r="G9" s="61">
        <f t="shared" si="1"/>
        <v>6</v>
      </c>
      <c r="H9" s="60">
        <f>VLOOKUP($A9,'Return Data'!$B$7:$R$2292,11,0)</f>
        <v>6.2145999999999999</v>
      </c>
      <c r="I9" s="61">
        <f t="shared" si="2"/>
        <v>6</v>
      </c>
      <c r="J9" s="60">
        <f>VLOOKUP($A9,'Return Data'!$B$7:$R$2292,12,0)</f>
        <v>3.9544000000000001</v>
      </c>
      <c r="K9" s="61">
        <f t="shared" si="3"/>
        <v>3</v>
      </c>
      <c r="L9" s="60">
        <f>VLOOKUP($A9,'Return Data'!$B$7:$R$2292,13,0)</f>
        <v>4.07</v>
      </c>
      <c r="M9" s="61">
        <f t="shared" si="4"/>
        <v>3</v>
      </c>
      <c r="N9" s="60">
        <f>VLOOKUP($A9,'Return Data'!$B$7:$R$2292,17,0)</f>
        <v>4.4260000000000002</v>
      </c>
      <c r="O9" s="61">
        <f t="shared" si="5"/>
        <v>3</v>
      </c>
      <c r="P9" s="60">
        <f>VLOOKUP($A9,'Return Data'!$B$7:$R$2292,14,0)</f>
        <v>6.9539999999999997</v>
      </c>
      <c r="Q9" s="61">
        <f t="shared" ref="Q9:Q25" si="7">RANK(P9,P$8:P$25,0)</f>
        <v>1</v>
      </c>
      <c r="R9" s="60">
        <f>VLOOKUP($A9,'Return Data'!$B$7:$R$2292,16,0)</f>
        <v>7.3367000000000004</v>
      </c>
      <c r="S9" s="62">
        <f t="shared" si="6"/>
        <v>13</v>
      </c>
    </row>
    <row r="10" spans="1:19" x14ac:dyDescent="0.3">
      <c r="A10" s="77" t="s">
        <v>1960</v>
      </c>
      <c r="B10" s="59">
        <f>VLOOKUP($A10,'Return Data'!$B$7:$R$2292,3,0)</f>
        <v>44881</v>
      </c>
      <c r="C10" s="60">
        <f>VLOOKUP($A10,'Return Data'!$B$7:$R$2292,4,0)</f>
        <v>23.618099999999998</v>
      </c>
      <c r="D10" s="60">
        <f>VLOOKUP($A10,'Return Data'!$B$7:$R$2292,9,0)</f>
        <v>8.9795999999999996</v>
      </c>
      <c r="E10" s="61">
        <f t="shared" si="0"/>
        <v>16</v>
      </c>
      <c r="F10" s="60">
        <f>VLOOKUP($A10,'Return Data'!$B$7:$R$2292,10,0)</f>
        <v>4.5895999999999999</v>
      </c>
      <c r="G10" s="61">
        <f t="shared" si="1"/>
        <v>11</v>
      </c>
      <c r="H10" s="60">
        <f>VLOOKUP($A10,'Return Data'!$B$7:$R$2292,11,0)</f>
        <v>5.1688000000000001</v>
      </c>
      <c r="I10" s="61">
        <f t="shared" si="2"/>
        <v>14</v>
      </c>
      <c r="J10" s="60">
        <f>VLOOKUP($A10,'Return Data'!$B$7:$R$2292,12,0)</f>
        <v>1.0567</v>
      </c>
      <c r="K10" s="61">
        <f t="shared" si="3"/>
        <v>18</v>
      </c>
      <c r="L10" s="60">
        <f>VLOOKUP($A10,'Return Data'!$B$7:$R$2292,13,0)</f>
        <v>1.5317000000000001</v>
      </c>
      <c r="M10" s="61">
        <f t="shared" si="4"/>
        <v>18</v>
      </c>
      <c r="N10" s="60">
        <f>VLOOKUP($A10,'Return Data'!$B$7:$R$2292,17,0)</f>
        <v>2.4298999999999999</v>
      </c>
      <c r="O10" s="61">
        <f t="shared" si="5"/>
        <v>18</v>
      </c>
      <c r="P10" s="60">
        <f>VLOOKUP($A10,'Return Data'!$B$7:$R$2292,14,0)</f>
        <v>4.8951000000000002</v>
      </c>
      <c r="Q10" s="61">
        <f t="shared" si="7"/>
        <v>18</v>
      </c>
      <c r="R10" s="60">
        <f>VLOOKUP($A10,'Return Data'!$B$7:$R$2292,16,0)</f>
        <v>6.7214</v>
      </c>
      <c r="S10" s="62">
        <f t="shared" si="6"/>
        <v>17</v>
      </c>
    </row>
    <row r="11" spans="1:19" x14ac:dyDescent="0.3">
      <c r="A11" s="77" t="s">
        <v>606</v>
      </c>
      <c r="B11" s="59">
        <f>VLOOKUP($A11,'Return Data'!$B$7:$R$2292,3,0)</f>
        <v>44881</v>
      </c>
      <c r="C11" s="60">
        <f>VLOOKUP($A11,'Return Data'!$B$7:$R$2292,4,0)</f>
        <v>19.209</v>
      </c>
      <c r="D11" s="60">
        <f>VLOOKUP($A11,'Return Data'!$B$7:$R$2292,9,0)</f>
        <v>10.1751</v>
      </c>
      <c r="E11" s="61">
        <f t="shared" si="0"/>
        <v>11</v>
      </c>
      <c r="F11" s="60">
        <f>VLOOKUP($A11,'Return Data'!$B$7:$R$2292,10,0)</f>
        <v>4.407</v>
      </c>
      <c r="G11" s="61">
        <f t="shared" si="1"/>
        <v>13</v>
      </c>
      <c r="H11" s="60">
        <f>VLOOKUP($A11,'Return Data'!$B$7:$R$2292,11,0)</f>
        <v>5.1950000000000003</v>
      </c>
      <c r="I11" s="61">
        <f t="shared" si="2"/>
        <v>13</v>
      </c>
      <c r="J11" s="60">
        <f>VLOOKUP($A11,'Return Data'!$B$7:$R$2292,12,0)</f>
        <v>2.9748000000000001</v>
      </c>
      <c r="K11" s="61">
        <f t="shared" si="3"/>
        <v>12</v>
      </c>
      <c r="L11" s="60">
        <f>VLOOKUP($A11,'Return Data'!$B$7:$R$2292,13,0)</f>
        <v>3.1349999999999998</v>
      </c>
      <c r="M11" s="61">
        <f t="shared" si="4"/>
        <v>11</v>
      </c>
      <c r="N11" s="60">
        <f>VLOOKUP($A11,'Return Data'!$B$7:$R$2292,17,0)</f>
        <v>3.4964</v>
      </c>
      <c r="O11" s="61">
        <f t="shared" si="5"/>
        <v>12</v>
      </c>
      <c r="P11" s="60">
        <f>VLOOKUP($A11,'Return Data'!$B$7:$R$2292,14,0)</f>
        <v>5.6859999999999999</v>
      </c>
      <c r="Q11" s="61">
        <f t="shared" si="7"/>
        <v>15</v>
      </c>
      <c r="R11" s="60">
        <f>VLOOKUP($A11,'Return Data'!$B$7:$R$2292,16,0)</f>
        <v>7.7201000000000004</v>
      </c>
      <c r="S11" s="62">
        <f t="shared" si="6"/>
        <v>7</v>
      </c>
    </row>
    <row r="12" spans="1:19" x14ac:dyDescent="0.3">
      <c r="A12" s="77" t="s">
        <v>608</v>
      </c>
      <c r="B12" s="59">
        <f>VLOOKUP($A12,'Return Data'!$B$7:$R$2292,3,0)</f>
        <v>44881</v>
      </c>
      <c r="C12" s="60">
        <f>VLOOKUP($A12,'Return Data'!$B$7:$R$2292,4,0)</f>
        <v>13.3611</v>
      </c>
      <c r="D12" s="60">
        <f>VLOOKUP($A12,'Return Data'!$B$7:$R$2292,9,0)</f>
        <v>16.023700000000002</v>
      </c>
      <c r="E12" s="61">
        <f t="shared" si="0"/>
        <v>2</v>
      </c>
      <c r="F12" s="60">
        <f>VLOOKUP($A12,'Return Data'!$B$7:$R$2292,10,0)</f>
        <v>3.7734000000000001</v>
      </c>
      <c r="G12" s="61">
        <f t="shared" si="1"/>
        <v>18</v>
      </c>
      <c r="H12" s="60">
        <f>VLOOKUP($A12,'Return Data'!$B$7:$R$2292,11,0)</f>
        <v>5.9819000000000004</v>
      </c>
      <c r="I12" s="61">
        <f t="shared" si="2"/>
        <v>8</v>
      </c>
      <c r="J12" s="60">
        <f>VLOOKUP($A12,'Return Data'!$B$7:$R$2292,12,0)</f>
        <v>1.2168000000000001</v>
      </c>
      <c r="K12" s="61">
        <f t="shared" si="3"/>
        <v>17</v>
      </c>
      <c r="L12" s="60">
        <f>VLOOKUP($A12,'Return Data'!$B$7:$R$2292,13,0)</f>
        <v>1.8687</v>
      </c>
      <c r="M12" s="61">
        <f t="shared" si="4"/>
        <v>17</v>
      </c>
      <c r="N12" s="60">
        <f>VLOOKUP($A12,'Return Data'!$B$7:$R$2292,17,0)</f>
        <v>2.8031999999999999</v>
      </c>
      <c r="O12" s="61">
        <f t="shared" si="5"/>
        <v>17</v>
      </c>
      <c r="P12" s="60">
        <f>VLOOKUP($A12,'Return Data'!$B$7:$R$2292,14,0)</f>
        <v>5.0495000000000001</v>
      </c>
      <c r="Q12" s="61">
        <f t="shared" si="7"/>
        <v>17</v>
      </c>
      <c r="R12" s="60">
        <f>VLOOKUP($A12,'Return Data'!$B$7:$R$2292,16,0)</f>
        <v>7.1669</v>
      </c>
      <c r="S12" s="62">
        <f t="shared" si="6"/>
        <v>16</v>
      </c>
    </row>
    <row r="13" spans="1:19" x14ac:dyDescent="0.3">
      <c r="A13" s="77" t="s">
        <v>613</v>
      </c>
      <c r="B13" s="59">
        <f>VLOOKUP($A13,'Return Data'!$B$7:$R$2292,3,0)</f>
        <v>44881</v>
      </c>
      <c r="C13" s="60">
        <f>VLOOKUP($A13,'Return Data'!$B$7:$R$2292,4,0)</f>
        <v>87.167900000000003</v>
      </c>
      <c r="D13" s="60">
        <f>VLOOKUP($A13,'Return Data'!$B$7:$R$2292,9,0)</f>
        <v>9.8937000000000008</v>
      </c>
      <c r="E13" s="61">
        <f t="shared" si="0"/>
        <v>12</v>
      </c>
      <c r="F13" s="60">
        <f>VLOOKUP($A13,'Return Data'!$B$7:$R$2292,10,0)</f>
        <v>4.4267000000000003</v>
      </c>
      <c r="G13" s="61">
        <f t="shared" si="1"/>
        <v>12</v>
      </c>
      <c r="H13" s="60">
        <f>VLOOKUP($A13,'Return Data'!$B$7:$R$2292,11,0)</f>
        <v>5.3571</v>
      </c>
      <c r="I13" s="61">
        <f t="shared" si="2"/>
        <v>10</v>
      </c>
      <c r="J13" s="60">
        <f>VLOOKUP($A13,'Return Data'!$B$7:$R$2292,12,0)</f>
        <v>3.2181000000000002</v>
      </c>
      <c r="K13" s="61">
        <f t="shared" si="3"/>
        <v>9</v>
      </c>
      <c r="L13" s="60">
        <f>VLOOKUP($A13,'Return Data'!$B$7:$R$2292,13,0)</f>
        <v>3.3561999999999999</v>
      </c>
      <c r="M13" s="61">
        <f t="shared" si="4"/>
        <v>8</v>
      </c>
      <c r="N13" s="60">
        <f>VLOOKUP($A13,'Return Data'!$B$7:$R$2292,17,0)</f>
        <v>4.0740999999999996</v>
      </c>
      <c r="O13" s="61">
        <f t="shared" si="5"/>
        <v>7</v>
      </c>
      <c r="P13" s="60">
        <f>VLOOKUP($A13,'Return Data'!$B$7:$R$2292,14,0)</f>
        <v>5.8657000000000004</v>
      </c>
      <c r="Q13" s="61">
        <f t="shared" si="7"/>
        <v>13</v>
      </c>
      <c r="R13" s="60">
        <f>VLOOKUP($A13,'Return Data'!$B$7:$R$2292,16,0)</f>
        <v>8.5052000000000003</v>
      </c>
      <c r="S13" s="62">
        <f t="shared" si="6"/>
        <v>1</v>
      </c>
    </row>
    <row r="14" spans="1:19" x14ac:dyDescent="0.3">
      <c r="A14" s="77" t="s">
        <v>616</v>
      </c>
      <c r="B14" s="59">
        <f>VLOOKUP($A14,'Return Data'!$B$7:$R$2292,3,0)</f>
        <v>44881</v>
      </c>
      <c r="C14" s="60">
        <f>VLOOKUP($A14,'Return Data'!$B$7:$R$2292,4,0)</f>
        <v>26.977900000000002</v>
      </c>
      <c r="D14" s="60">
        <f>VLOOKUP($A14,'Return Data'!$B$7:$R$2292,9,0)</f>
        <v>11.541399999999999</v>
      </c>
      <c r="E14" s="61">
        <f t="shared" si="0"/>
        <v>3</v>
      </c>
      <c r="F14" s="60">
        <f>VLOOKUP($A14,'Return Data'!$B$7:$R$2292,10,0)</f>
        <v>6.0069999999999997</v>
      </c>
      <c r="G14" s="61">
        <f t="shared" si="1"/>
        <v>2</v>
      </c>
      <c r="H14" s="60">
        <f>VLOOKUP($A14,'Return Data'!$B$7:$R$2292,11,0)</f>
        <v>6.2651000000000003</v>
      </c>
      <c r="I14" s="61">
        <f t="shared" si="2"/>
        <v>5</v>
      </c>
      <c r="J14" s="60">
        <f>VLOOKUP($A14,'Return Data'!$B$7:$R$2292,12,0)</f>
        <v>3.1257000000000001</v>
      </c>
      <c r="K14" s="61">
        <f t="shared" si="3"/>
        <v>10</v>
      </c>
      <c r="L14" s="60">
        <f>VLOOKUP($A14,'Return Data'!$B$7:$R$2292,13,0)</f>
        <v>3.1166999999999998</v>
      </c>
      <c r="M14" s="61">
        <f t="shared" si="4"/>
        <v>12</v>
      </c>
      <c r="N14" s="60">
        <f>VLOOKUP($A14,'Return Data'!$B$7:$R$2292,17,0)</f>
        <v>4.0689000000000002</v>
      </c>
      <c r="O14" s="61">
        <f t="shared" si="5"/>
        <v>8</v>
      </c>
      <c r="P14" s="60">
        <f>VLOOKUP($A14,'Return Data'!$B$7:$R$2292,14,0)</f>
        <v>6.5412999999999997</v>
      </c>
      <c r="Q14" s="61">
        <f t="shared" si="7"/>
        <v>5</v>
      </c>
      <c r="R14" s="60">
        <f>VLOOKUP($A14,'Return Data'!$B$7:$R$2292,16,0)</f>
        <v>8.1415000000000006</v>
      </c>
      <c r="S14" s="62">
        <f t="shared" si="6"/>
        <v>4</v>
      </c>
    </row>
    <row r="15" spans="1:19" x14ac:dyDescent="0.3">
      <c r="A15" s="77" t="s">
        <v>618</v>
      </c>
      <c r="B15" s="59">
        <f>VLOOKUP($A15,'Return Data'!$B$7:$R$2292,3,0)</f>
        <v>44881</v>
      </c>
      <c r="C15" s="60">
        <f>VLOOKUP($A15,'Return Data'!$B$7:$R$2292,4,0)</f>
        <v>25.398299999999999</v>
      </c>
      <c r="D15" s="60">
        <f>VLOOKUP($A15,'Return Data'!$B$7:$R$2292,9,0)</f>
        <v>9.0355000000000008</v>
      </c>
      <c r="E15" s="61">
        <f t="shared" si="0"/>
        <v>14</v>
      </c>
      <c r="F15" s="60">
        <f>VLOOKUP($A15,'Return Data'!$B$7:$R$2292,10,0)</f>
        <v>7.8658999999999999</v>
      </c>
      <c r="G15" s="61">
        <f t="shared" si="1"/>
        <v>1</v>
      </c>
      <c r="H15" s="60">
        <f>VLOOKUP($A15,'Return Data'!$B$7:$R$2292,11,0)</f>
        <v>7.0096999999999996</v>
      </c>
      <c r="I15" s="61">
        <f t="shared" si="2"/>
        <v>2</v>
      </c>
      <c r="J15" s="60">
        <f>VLOOKUP($A15,'Return Data'!$B$7:$R$2292,12,0)</f>
        <v>4.9729000000000001</v>
      </c>
      <c r="K15" s="61">
        <f t="shared" si="3"/>
        <v>1</v>
      </c>
      <c r="L15" s="60">
        <f>VLOOKUP($A15,'Return Data'!$B$7:$R$2292,13,0)</f>
        <v>4.2807000000000004</v>
      </c>
      <c r="M15" s="61">
        <f t="shared" si="4"/>
        <v>2</v>
      </c>
      <c r="N15" s="60">
        <f>VLOOKUP($A15,'Return Data'!$B$7:$R$2292,17,0)</f>
        <v>4.6605999999999996</v>
      </c>
      <c r="O15" s="61">
        <f t="shared" si="5"/>
        <v>2</v>
      </c>
      <c r="P15" s="60">
        <f>VLOOKUP($A15,'Return Data'!$B$7:$R$2292,14,0)</f>
        <v>6.6715</v>
      </c>
      <c r="Q15" s="61">
        <f t="shared" si="7"/>
        <v>3</v>
      </c>
      <c r="R15" s="60">
        <f>VLOOKUP($A15,'Return Data'!$B$7:$R$2292,16,0)</f>
        <v>8.2533999999999992</v>
      </c>
      <c r="S15" s="62">
        <f t="shared" si="6"/>
        <v>3</v>
      </c>
    </row>
    <row r="16" spans="1:19" x14ac:dyDescent="0.3">
      <c r="A16" s="77" t="s">
        <v>619</v>
      </c>
      <c r="B16" s="59">
        <f>VLOOKUP($A16,'Return Data'!$B$7:$R$2292,3,0)</f>
        <v>44881</v>
      </c>
      <c r="C16" s="60">
        <f>VLOOKUP($A16,'Return Data'!$B$7:$R$2292,4,0)</f>
        <v>16.2088</v>
      </c>
      <c r="D16" s="60">
        <f>VLOOKUP($A16,'Return Data'!$B$7:$R$2292,9,0)</f>
        <v>8.9982000000000006</v>
      </c>
      <c r="E16" s="61">
        <f t="shared" si="0"/>
        <v>15</v>
      </c>
      <c r="F16" s="60">
        <f>VLOOKUP($A16,'Return Data'!$B$7:$R$2292,10,0)</f>
        <v>3.8191999999999999</v>
      </c>
      <c r="G16" s="61">
        <f t="shared" si="1"/>
        <v>16</v>
      </c>
      <c r="H16" s="60">
        <f>VLOOKUP($A16,'Return Data'!$B$7:$R$2292,11,0)</f>
        <v>4.9500999999999999</v>
      </c>
      <c r="I16" s="61">
        <f t="shared" si="2"/>
        <v>16</v>
      </c>
      <c r="J16" s="60">
        <f>VLOOKUP($A16,'Return Data'!$B$7:$R$2292,12,0)</f>
        <v>1.9508000000000001</v>
      </c>
      <c r="K16" s="61">
        <f t="shared" si="3"/>
        <v>16</v>
      </c>
      <c r="L16" s="60">
        <f>VLOOKUP($A16,'Return Data'!$B$7:$R$2292,13,0)</f>
        <v>2.4531000000000001</v>
      </c>
      <c r="M16" s="61">
        <f t="shared" si="4"/>
        <v>14</v>
      </c>
      <c r="N16" s="60">
        <f>VLOOKUP($A16,'Return Data'!$B$7:$R$2292,17,0)</f>
        <v>3.4771999999999998</v>
      </c>
      <c r="O16" s="61">
        <f t="shared" si="5"/>
        <v>14</v>
      </c>
      <c r="P16" s="60">
        <f>VLOOKUP($A16,'Return Data'!$B$7:$R$2292,14,0)</f>
        <v>6.1546000000000003</v>
      </c>
      <c r="Q16" s="61">
        <f t="shared" si="7"/>
        <v>8</v>
      </c>
      <c r="R16" s="60">
        <f>VLOOKUP($A16,'Return Data'!$B$7:$R$2292,16,0)</f>
        <v>7.3059000000000003</v>
      </c>
      <c r="S16" s="62">
        <f t="shared" si="6"/>
        <v>14</v>
      </c>
    </row>
    <row r="17" spans="1:19" x14ac:dyDescent="0.3">
      <c r="A17" s="77" t="s">
        <v>622</v>
      </c>
      <c r="B17" s="59">
        <f>VLOOKUP($A17,'Return Data'!$B$7:$R$2292,3,0)</f>
        <v>44881</v>
      </c>
      <c r="C17" s="60">
        <f>VLOOKUP($A17,'Return Data'!$B$7:$R$2292,4,0)</f>
        <v>2774.2613999999999</v>
      </c>
      <c r="D17" s="60">
        <f>VLOOKUP($A17,'Return Data'!$B$7:$R$2292,9,0)</f>
        <v>10.5382</v>
      </c>
      <c r="E17" s="61">
        <f t="shared" si="0"/>
        <v>9</v>
      </c>
      <c r="F17" s="60">
        <f>VLOOKUP($A17,'Return Data'!$B$7:$R$2292,10,0)</f>
        <v>4.3579999999999997</v>
      </c>
      <c r="G17" s="61">
        <f t="shared" si="1"/>
        <v>14</v>
      </c>
      <c r="H17" s="60">
        <f>VLOOKUP($A17,'Return Data'!$B$7:$R$2292,11,0)</f>
        <v>5.2224000000000004</v>
      </c>
      <c r="I17" s="61">
        <f t="shared" si="2"/>
        <v>12</v>
      </c>
      <c r="J17" s="60">
        <f>VLOOKUP($A17,'Return Data'!$B$7:$R$2292,12,0)</f>
        <v>2.5303</v>
      </c>
      <c r="K17" s="61">
        <f t="shared" si="3"/>
        <v>13</v>
      </c>
      <c r="L17" s="60">
        <f>VLOOKUP($A17,'Return Data'!$B$7:$R$2292,13,0)</f>
        <v>2.8490000000000002</v>
      </c>
      <c r="M17" s="61">
        <f t="shared" si="4"/>
        <v>13</v>
      </c>
      <c r="N17" s="60">
        <f>VLOOKUP($A17,'Return Data'!$B$7:$R$2292,17,0)</f>
        <v>3.4902000000000002</v>
      </c>
      <c r="O17" s="61">
        <f t="shared" si="5"/>
        <v>13</v>
      </c>
      <c r="P17" s="60">
        <f>VLOOKUP($A17,'Return Data'!$B$7:$R$2292,14,0)</f>
        <v>5.7198000000000002</v>
      </c>
      <c r="Q17" s="61">
        <f t="shared" si="7"/>
        <v>14</v>
      </c>
      <c r="R17" s="60">
        <f>VLOOKUP($A17,'Return Data'!$B$7:$R$2292,16,0)</f>
        <v>7.3433999999999999</v>
      </c>
      <c r="S17" s="62">
        <f t="shared" si="6"/>
        <v>12</v>
      </c>
    </row>
    <row r="18" spans="1:19" x14ac:dyDescent="0.3">
      <c r="A18" s="77" t="s">
        <v>624</v>
      </c>
      <c r="B18" s="59">
        <f>VLOOKUP($A18,'Return Data'!$B$7:$R$2292,3,0)</f>
        <v>44881</v>
      </c>
      <c r="C18" s="60">
        <f>VLOOKUP($A18,'Return Data'!$B$7:$R$2292,4,0)</f>
        <v>3204.8850000000002</v>
      </c>
      <c r="D18" s="60">
        <f>VLOOKUP($A18,'Return Data'!$B$7:$R$2292,9,0)</f>
        <v>11.1732</v>
      </c>
      <c r="E18" s="61">
        <f t="shared" si="0"/>
        <v>5</v>
      </c>
      <c r="F18" s="60">
        <f>VLOOKUP($A18,'Return Data'!$B$7:$R$2292,10,0)</f>
        <v>5.7268999999999997</v>
      </c>
      <c r="G18" s="61">
        <f t="shared" si="1"/>
        <v>5</v>
      </c>
      <c r="H18" s="60">
        <f>VLOOKUP($A18,'Return Data'!$B$7:$R$2292,11,0)</f>
        <v>5.9950000000000001</v>
      </c>
      <c r="I18" s="61">
        <f t="shared" si="2"/>
        <v>7</v>
      </c>
      <c r="J18" s="60">
        <f>VLOOKUP($A18,'Return Data'!$B$7:$R$2292,12,0)</f>
        <v>3.6964999999999999</v>
      </c>
      <c r="K18" s="61">
        <f t="shared" si="3"/>
        <v>5</v>
      </c>
      <c r="L18" s="60">
        <f>VLOOKUP($A18,'Return Data'!$B$7:$R$2292,13,0)</f>
        <v>3.6566000000000001</v>
      </c>
      <c r="M18" s="61">
        <f t="shared" si="4"/>
        <v>5</v>
      </c>
      <c r="N18" s="60">
        <f>VLOOKUP($A18,'Return Data'!$B$7:$R$2292,17,0)</f>
        <v>4.1778000000000004</v>
      </c>
      <c r="O18" s="61">
        <f t="shared" si="5"/>
        <v>6</v>
      </c>
      <c r="P18" s="60">
        <f>VLOOKUP($A18,'Return Data'!$B$7:$R$2292,14,0)</f>
        <v>5.9913999999999996</v>
      </c>
      <c r="Q18" s="61">
        <f t="shared" si="7"/>
        <v>11</v>
      </c>
      <c r="R18" s="60">
        <f>VLOOKUP($A18,'Return Data'!$B$7:$R$2292,16,0)</f>
        <v>8.0562000000000005</v>
      </c>
      <c r="S18" s="62">
        <f t="shared" si="6"/>
        <v>5</v>
      </c>
    </row>
    <row r="19" spans="1:19" x14ac:dyDescent="0.3">
      <c r="A19" s="77" t="s">
        <v>625</v>
      </c>
      <c r="B19" s="59">
        <f>VLOOKUP($A19,'Return Data'!$B$7:$R$2292,3,0)</f>
        <v>44881</v>
      </c>
      <c r="C19" s="60">
        <f>VLOOKUP($A19,'Return Data'!$B$7:$R$2292,4,0)</f>
        <v>63.544400000000003</v>
      </c>
      <c r="D19" s="60">
        <f>VLOOKUP($A19,'Return Data'!$B$7:$R$2292,9,0)</f>
        <v>17.147400000000001</v>
      </c>
      <c r="E19" s="61">
        <f t="shared" si="0"/>
        <v>1</v>
      </c>
      <c r="F19" s="60">
        <f>VLOOKUP($A19,'Return Data'!$B$7:$R$2292,10,0)</f>
        <v>5.1418999999999997</v>
      </c>
      <c r="G19" s="61">
        <f t="shared" si="1"/>
        <v>7</v>
      </c>
      <c r="H19" s="60">
        <f>VLOOKUP($A19,'Return Data'!$B$7:$R$2292,11,0)</f>
        <v>7.1048999999999998</v>
      </c>
      <c r="I19" s="61">
        <f t="shared" si="2"/>
        <v>1</v>
      </c>
      <c r="J19" s="60">
        <f>VLOOKUP($A19,'Return Data'!$B$7:$R$2292,12,0)</f>
        <v>2.0478000000000001</v>
      </c>
      <c r="K19" s="61">
        <f t="shared" si="3"/>
        <v>14</v>
      </c>
      <c r="L19" s="60">
        <f>VLOOKUP($A19,'Return Data'!$B$7:$R$2292,13,0)</f>
        <v>2.121</v>
      </c>
      <c r="M19" s="61">
        <f t="shared" si="4"/>
        <v>16</v>
      </c>
      <c r="N19" s="60">
        <f>VLOOKUP($A19,'Return Data'!$B$7:$R$2292,17,0)</f>
        <v>3.2888999999999999</v>
      </c>
      <c r="O19" s="61">
        <f t="shared" si="5"/>
        <v>15</v>
      </c>
      <c r="P19" s="60">
        <f>VLOOKUP($A19,'Return Data'!$B$7:$R$2292,14,0)</f>
        <v>6.4630000000000001</v>
      </c>
      <c r="Q19" s="61">
        <f t="shared" si="7"/>
        <v>6</v>
      </c>
      <c r="R19" s="60">
        <f>VLOOKUP($A19,'Return Data'!$B$7:$R$2292,16,0)</f>
        <v>7.6509</v>
      </c>
      <c r="S19" s="62">
        <f t="shared" si="6"/>
        <v>8</v>
      </c>
    </row>
    <row r="20" spans="1:19" x14ac:dyDescent="0.3">
      <c r="A20" t="s">
        <v>1645</v>
      </c>
      <c r="B20" s="59">
        <f>VLOOKUP($A20,'Return Data'!$B$7:$R$2292,3,0)</f>
        <v>44881</v>
      </c>
      <c r="C20" s="60">
        <f>VLOOKUP($A20,'Return Data'!$B$7:$R$2292,4,0)</f>
        <v>50.820799999999998</v>
      </c>
      <c r="D20" s="60">
        <f>VLOOKUP($A20,'Return Data'!$B$7:$R$2292,9,0)</f>
        <v>11.3965</v>
      </c>
      <c r="E20" s="61">
        <f t="shared" si="0"/>
        <v>4</v>
      </c>
      <c r="F20" s="60">
        <f>VLOOKUP($A20,'Return Data'!$B$7:$R$2292,10,0)</f>
        <v>5.9124999999999996</v>
      </c>
      <c r="G20" s="61">
        <f t="shared" si="1"/>
        <v>3</v>
      </c>
      <c r="H20" s="60">
        <f>VLOOKUP($A20,'Return Data'!$B$7:$R$2292,11,0)</f>
        <v>6.5990000000000002</v>
      </c>
      <c r="I20" s="61">
        <f t="shared" si="2"/>
        <v>3</v>
      </c>
      <c r="J20" s="60">
        <f>VLOOKUP($A20,'Return Data'!$B$7:$R$2292,12,0)</f>
        <v>4.1388999999999996</v>
      </c>
      <c r="K20" s="61">
        <f t="shared" si="3"/>
        <v>2</v>
      </c>
      <c r="L20" s="60">
        <f>VLOOKUP($A20,'Return Data'!$B$7:$R$2292,13,0)</f>
        <v>4.3213999999999997</v>
      </c>
      <c r="M20" s="61">
        <f t="shared" si="4"/>
        <v>1</v>
      </c>
      <c r="N20" s="60">
        <f>VLOOKUP($A20,'Return Data'!$B$7:$R$2292,17,0)</f>
        <v>4.8818000000000001</v>
      </c>
      <c r="O20" s="61">
        <f t="shared" si="5"/>
        <v>1</v>
      </c>
      <c r="P20" s="60">
        <f>VLOOKUP($A20,'Return Data'!$B$7:$R$2292,14,0)</f>
        <v>6.6193</v>
      </c>
      <c r="Q20" s="61">
        <f t="shared" si="7"/>
        <v>4</v>
      </c>
      <c r="R20" s="60">
        <f>VLOOKUP($A20,'Return Data'!$B$7:$R$2292,16,0)</f>
        <v>7.9476000000000004</v>
      </c>
      <c r="S20" s="62">
        <f t="shared" si="6"/>
        <v>6</v>
      </c>
    </row>
    <row r="21" spans="1:19" x14ac:dyDescent="0.3">
      <c r="A21" s="77" t="s">
        <v>1937</v>
      </c>
      <c r="B21" s="59">
        <f>VLOOKUP($A21,'Return Data'!$B$7:$R$2292,3,0)</f>
        <v>44881</v>
      </c>
      <c r="C21" s="60">
        <f>VLOOKUP($A21,'Return Data'!$B$7:$R$2292,4,0)</f>
        <v>39.164299999999997</v>
      </c>
      <c r="D21" s="60">
        <f>VLOOKUP($A21,'Return Data'!$B$7:$R$2292,9,0)</f>
        <v>8.1937999999999995</v>
      </c>
      <c r="E21" s="61">
        <f t="shared" si="0"/>
        <v>17</v>
      </c>
      <c r="F21" s="60">
        <f>VLOOKUP($A21,'Return Data'!$B$7:$R$2292,10,0)</f>
        <v>3.8123</v>
      </c>
      <c r="G21" s="61">
        <f t="shared" si="1"/>
        <v>17</v>
      </c>
      <c r="H21" s="60">
        <f>VLOOKUP($A21,'Return Data'!$B$7:$R$2292,11,0)</f>
        <v>4.7869000000000002</v>
      </c>
      <c r="I21" s="61">
        <f t="shared" si="2"/>
        <v>17</v>
      </c>
      <c r="J21" s="60">
        <f>VLOOKUP($A21,'Return Data'!$B$7:$R$2292,12,0)</f>
        <v>3.3527999999999998</v>
      </c>
      <c r="K21" s="61">
        <f t="shared" si="3"/>
        <v>6</v>
      </c>
      <c r="L21" s="60">
        <f>VLOOKUP($A21,'Return Data'!$B$7:$R$2292,13,0)</f>
        <v>3.5099</v>
      </c>
      <c r="M21" s="61">
        <f t="shared" si="4"/>
        <v>6</v>
      </c>
      <c r="N21" s="60">
        <f>VLOOKUP($A21,'Return Data'!$B$7:$R$2292,17,0)</f>
        <v>4.2430000000000003</v>
      </c>
      <c r="O21" s="61">
        <f t="shared" si="5"/>
        <v>5</v>
      </c>
      <c r="P21" s="60">
        <f>VLOOKUP($A21,'Return Data'!$B$7:$R$2292,14,0)</f>
        <v>6.2782999999999998</v>
      </c>
      <c r="Q21" s="61">
        <f t="shared" si="7"/>
        <v>7</v>
      </c>
      <c r="R21" s="60">
        <f>VLOOKUP($A21,'Return Data'!$B$7:$R$2292,16,0)</f>
        <v>7.5269000000000004</v>
      </c>
      <c r="S21" s="62">
        <f t="shared" si="6"/>
        <v>11</v>
      </c>
    </row>
    <row r="22" spans="1:19" x14ac:dyDescent="0.3">
      <c r="A22" s="77" t="s">
        <v>627</v>
      </c>
      <c r="B22" s="59">
        <f>VLOOKUP($A22,'Return Data'!$B$7:$R$2292,3,0)</f>
        <v>44881</v>
      </c>
      <c r="C22" s="60">
        <f>VLOOKUP($A22,'Return Data'!$B$7:$R$2292,4,0)</f>
        <v>13.013299999999999</v>
      </c>
      <c r="D22" s="60">
        <f>VLOOKUP($A22,'Return Data'!$B$7:$R$2292,9,0)</f>
        <v>10.259600000000001</v>
      </c>
      <c r="E22" s="61">
        <f t="shared" si="0"/>
        <v>10</v>
      </c>
      <c r="F22" s="60">
        <f>VLOOKUP($A22,'Return Data'!$B$7:$R$2292,10,0)</f>
        <v>5.0326000000000004</v>
      </c>
      <c r="G22" s="61">
        <f t="shared" si="1"/>
        <v>8</v>
      </c>
      <c r="H22" s="60">
        <f>VLOOKUP($A22,'Return Data'!$B$7:$R$2292,11,0)</f>
        <v>5.3361999999999998</v>
      </c>
      <c r="I22" s="61">
        <f t="shared" si="2"/>
        <v>11</v>
      </c>
      <c r="J22" s="60">
        <f>VLOOKUP($A22,'Return Data'!$B$7:$R$2292,12,0)</f>
        <v>3.0914999999999999</v>
      </c>
      <c r="K22" s="61">
        <f t="shared" si="3"/>
        <v>11</v>
      </c>
      <c r="L22" s="60">
        <f>VLOOKUP($A22,'Return Data'!$B$7:$R$2292,13,0)</f>
        <v>3.2261000000000002</v>
      </c>
      <c r="M22" s="61">
        <f t="shared" si="4"/>
        <v>10</v>
      </c>
      <c r="N22" s="60">
        <f>VLOOKUP($A22,'Return Data'!$B$7:$R$2292,17,0)</f>
        <v>3.5634000000000001</v>
      </c>
      <c r="O22" s="61">
        <f t="shared" si="5"/>
        <v>11</v>
      </c>
      <c r="P22" s="60">
        <f>VLOOKUP($A22,'Return Data'!$B$7:$R$2292,14,0)</f>
        <v>5.8954000000000004</v>
      </c>
      <c r="Q22" s="61">
        <f t="shared" si="7"/>
        <v>12</v>
      </c>
      <c r="R22" s="60">
        <f>VLOOKUP($A22,'Return Data'!$B$7:$R$2292,16,0)</f>
        <v>7.1932</v>
      </c>
      <c r="S22" s="62">
        <f t="shared" si="6"/>
        <v>15</v>
      </c>
    </row>
    <row r="23" spans="1:19" x14ac:dyDescent="0.3">
      <c r="A23" s="77" t="s">
        <v>630</v>
      </c>
      <c r="B23" s="59">
        <f>VLOOKUP($A23,'Return Data'!$B$7:$R$2292,3,0)</f>
        <v>44881</v>
      </c>
      <c r="C23" s="60">
        <f>VLOOKUP($A23,'Return Data'!$B$7:$R$2292,4,0)</f>
        <v>34.125799999999998</v>
      </c>
      <c r="D23" s="60">
        <f>VLOOKUP($A23,'Return Data'!$B$7:$R$2292,9,0)</f>
        <v>6.8879000000000001</v>
      </c>
      <c r="E23" s="61">
        <f t="shared" si="0"/>
        <v>18</v>
      </c>
      <c r="F23" s="60">
        <f>VLOOKUP($A23,'Return Data'!$B$7:$R$2292,10,0)</f>
        <v>4.7821999999999996</v>
      </c>
      <c r="G23" s="61">
        <f t="shared" si="1"/>
        <v>9</v>
      </c>
      <c r="H23" s="60">
        <f>VLOOKUP($A23,'Return Data'!$B$7:$R$2292,11,0)</f>
        <v>5.0316000000000001</v>
      </c>
      <c r="I23" s="61">
        <f t="shared" si="2"/>
        <v>15</v>
      </c>
      <c r="J23" s="60">
        <f>VLOOKUP($A23,'Return Data'!$B$7:$R$2292,12,0)</f>
        <v>3.2847</v>
      </c>
      <c r="K23" s="61">
        <f t="shared" si="3"/>
        <v>8</v>
      </c>
      <c r="L23" s="60">
        <f>VLOOKUP($A23,'Return Data'!$B$7:$R$2292,13,0)</f>
        <v>3.3456999999999999</v>
      </c>
      <c r="M23" s="61">
        <f t="shared" si="4"/>
        <v>9</v>
      </c>
      <c r="N23" s="60">
        <f>VLOOKUP($A23,'Return Data'!$B$7:$R$2292,17,0)</f>
        <v>3.7980999999999998</v>
      </c>
      <c r="O23" s="61">
        <f t="shared" si="5"/>
        <v>9</v>
      </c>
      <c r="P23" s="60">
        <f>VLOOKUP($A23,'Return Data'!$B$7:$R$2292,14,0)</f>
        <v>6.1006999999999998</v>
      </c>
      <c r="Q23" s="61">
        <f t="shared" si="7"/>
        <v>10</v>
      </c>
      <c r="R23" s="60">
        <f>VLOOKUP($A23,'Return Data'!$B$7:$R$2292,16,0)</f>
        <v>7.5899000000000001</v>
      </c>
      <c r="S23" s="62">
        <f t="shared" si="6"/>
        <v>9</v>
      </c>
    </row>
    <row r="24" spans="1:19" x14ac:dyDescent="0.3">
      <c r="A24" s="77" t="s">
        <v>633</v>
      </c>
      <c r="B24" s="59">
        <f>VLOOKUP($A24,'Return Data'!$B$7:$R$2292,3,0)</f>
        <v>44881</v>
      </c>
      <c r="C24" s="60">
        <f>VLOOKUP($A24,'Return Data'!$B$7:$R$2292,4,0)</f>
        <v>12.7967</v>
      </c>
      <c r="D24" s="60">
        <f>VLOOKUP($A24,'Return Data'!$B$7:$R$2292,9,0)</f>
        <v>10.8667</v>
      </c>
      <c r="E24" s="61">
        <f t="shared" si="0"/>
        <v>7</v>
      </c>
      <c r="F24" s="60">
        <f>VLOOKUP($A24,'Return Data'!$B$7:$R$2292,10,0)</f>
        <v>3.8323999999999998</v>
      </c>
      <c r="G24" s="61">
        <f t="shared" si="1"/>
        <v>15</v>
      </c>
      <c r="H24" s="60">
        <f>VLOOKUP($A24,'Return Data'!$B$7:$R$2292,11,0)</f>
        <v>4.7369000000000003</v>
      </c>
      <c r="I24" s="61">
        <f t="shared" si="2"/>
        <v>18</v>
      </c>
      <c r="J24" s="60">
        <f>VLOOKUP($A24,'Return Data'!$B$7:$R$2292,12,0)</f>
        <v>1.9935</v>
      </c>
      <c r="K24" s="61">
        <f t="shared" si="3"/>
        <v>15</v>
      </c>
      <c r="L24" s="60">
        <f>VLOOKUP($A24,'Return Data'!$B$7:$R$2292,13,0)</f>
        <v>2.3506999999999998</v>
      </c>
      <c r="M24" s="61">
        <f t="shared" si="4"/>
        <v>15</v>
      </c>
      <c r="N24" s="60">
        <f>VLOOKUP($A24,'Return Data'!$B$7:$R$2292,17,0)</f>
        <v>3.0007999999999999</v>
      </c>
      <c r="O24" s="61">
        <f t="shared" si="5"/>
        <v>16</v>
      </c>
      <c r="P24" s="60">
        <f>VLOOKUP($A24,'Return Data'!$B$7:$R$2292,14,0)</f>
        <v>5.5311000000000003</v>
      </c>
      <c r="Q24" s="61">
        <f t="shared" si="7"/>
        <v>16</v>
      </c>
      <c r="R24" s="60">
        <f>VLOOKUP($A24,'Return Data'!$B$7:$R$2292,16,0)</f>
        <v>5.6559999999999997</v>
      </c>
      <c r="S24" s="62">
        <f t="shared" si="6"/>
        <v>18</v>
      </c>
    </row>
    <row r="25" spans="1:19" x14ac:dyDescent="0.3">
      <c r="A25" s="77" t="s">
        <v>635</v>
      </c>
      <c r="B25" s="59">
        <f>VLOOKUP($A25,'Return Data'!$B$7:$R$2292,3,0)</f>
        <v>44881</v>
      </c>
      <c r="C25" s="60">
        <f>VLOOKUP($A25,'Return Data'!$B$7:$R$2292,4,0)</f>
        <v>13.669</v>
      </c>
      <c r="D25" s="60">
        <f>VLOOKUP($A25,'Return Data'!$B$7:$R$2292,9,0)</f>
        <v>9.8454999999999995</v>
      </c>
      <c r="E25" s="61">
        <f t="shared" si="0"/>
        <v>13</v>
      </c>
      <c r="F25" s="60">
        <f>VLOOKUP($A25,'Return Data'!$B$7:$R$2292,10,0)</f>
        <v>4.7511000000000001</v>
      </c>
      <c r="G25" s="61">
        <f t="shared" si="1"/>
        <v>10</v>
      </c>
      <c r="H25" s="60">
        <f>VLOOKUP($A25,'Return Data'!$B$7:$R$2292,11,0)</f>
        <v>5.4606000000000003</v>
      </c>
      <c r="I25" s="61">
        <f t="shared" si="2"/>
        <v>9</v>
      </c>
      <c r="J25" s="60">
        <f>VLOOKUP($A25,'Return Data'!$B$7:$R$2292,12,0)</f>
        <v>3.3159000000000001</v>
      </c>
      <c r="K25" s="61">
        <f t="shared" si="3"/>
        <v>7</v>
      </c>
      <c r="L25" s="60">
        <f>VLOOKUP($A25,'Return Data'!$B$7:$R$2292,13,0)</f>
        <v>3.3925000000000001</v>
      </c>
      <c r="M25" s="61">
        <f t="shared" si="4"/>
        <v>7</v>
      </c>
      <c r="N25" s="60">
        <f>VLOOKUP($A25,'Return Data'!$B$7:$R$2292,17,0)</f>
        <v>3.7581000000000002</v>
      </c>
      <c r="O25" s="61">
        <f t="shared" si="5"/>
        <v>10</v>
      </c>
      <c r="P25" s="60">
        <f>VLOOKUP($A25,'Return Data'!$B$7:$R$2292,14,0)</f>
        <v>6.1486000000000001</v>
      </c>
      <c r="Q25" s="61">
        <f t="shared" si="7"/>
        <v>9</v>
      </c>
      <c r="R25" s="60">
        <f>VLOOKUP($A25,'Return Data'!$B$7:$R$2292,16,0)</f>
        <v>7.5816999999999997</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10.699822222222222</v>
      </c>
      <c r="E27" s="83"/>
      <c r="F27" s="84">
        <f>AVERAGE(F8:F25)</f>
        <v>4.9670222222222229</v>
      </c>
      <c r="G27" s="83"/>
      <c r="H27" s="84">
        <f>AVERAGE(H8:H25)</f>
        <v>5.7122944444444457</v>
      </c>
      <c r="I27" s="83"/>
      <c r="J27" s="84">
        <f>AVERAGE(J8:J25)</f>
        <v>2.9886111111111111</v>
      </c>
      <c r="K27" s="83"/>
      <c r="L27" s="84">
        <f>AVERAGE(L8:L25)</f>
        <v>3.1345666666666667</v>
      </c>
      <c r="M27" s="83"/>
      <c r="N27" s="84">
        <f>AVERAGE(N8:N25)</f>
        <v>3.7741222222222217</v>
      </c>
      <c r="O27" s="83"/>
      <c r="P27" s="84">
        <f>AVERAGE(P8:P25)</f>
        <v>6.0728888888888886</v>
      </c>
      <c r="Q27" s="83"/>
      <c r="R27" s="84">
        <f>AVERAGE(R8:R25)</f>
        <v>7.553872222222223</v>
      </c>
      <c r="S27" s="85"/>
    </row>
    <row r="28" spans="1:19" x14ac:dyDescent="0.3">
      <c r="A28" s="82" t="s">
        <v>28</v>
      </c>
      <c r="B28" s="83"/>
      <c r="C28" s="83"/>
      <c r="D28" s="84">
        <f>MIN(D8:D25)</f>
        <v>6.8879000000000001</v>
      </c>
      <c r="E28" s="83"/>
      <c r="F28" s="84">
        <f>MIN(F8:F25)</f>
        <v>3.7734000000000001</v>
      </c>
      <c r="G28" s="83"/>
      <c r="H28" s="84">
        <f>MIN(H8:H25)</f>
        <v>4.7369000000000003</v>
      </c>
      <c r="I28" s="83"/>
      <c r="J28" s="84">
        <f>MIN(J8:J25)</f>
        <v>1.0567</v>
      </c>
      <c r="K28" s="83"/>
      <c r="L28" s="84">
        <f>MIN(L8:L25)</f>
        <v>1.5317000000000001</v>
      </c>
      <c r="M28" s="83"/>
      <c r="N28" s="84">
        <f>MIN(N8:N25)</f>
        <v>2.4298999999999999</v>
      </c>
      <c r="O28" s="83"/>
      <c r="P28" s="84">
        <f>MIN(P8:P25)</f>
        <v>4.8951000000000002</v>
      </c>
      <c r="Q28" s="83"/>
      <c r="R28" s="84">
        <f>MIN(R8:R25)</f>
        <v>5.6559999999999997</v>
      </c>
      <c r="S28" s="85"/>
    </row>
    <row r="29" spans="1:19" ht="15" thickBot="1" x14ac:dyDescent="0.35">
      <c r="A29" s="86" t="s">
        <v>29</v>
      </c>
      <c r="B29" s="87"/>
      <c r="C29" s="87"/>
      <c r="D29" s="88">
        <f>MAX(D8:D25)</f>
        <v>17.147400000000001</v>
      </c>
      <c r="E29" s="87"/>
      <c r="F29" s="88">
        <f>MAX(F8:F25)</f>
        <v>7.8658999999999999</v>
      </c>
      <c r="G29" s="87"/>
      <c r="H29" s="88">
        <f>MAX(H8:H25)</f>
        <v>7.1048999999999998</v>
      </c>
      <c r="I29" s="87"/>
      <c r="J29" s="88">
        <f>MAX(J8:J25)</f>
        <v>4.9729000000000001</v>
      </c>
      <c r="K29" s="87"/>
      <c r="L29" s="88">
        <f>MAX(L8:L25)</f>
        <v>4.3213999999999997</v>
      </c>
      <c r="M29" s="87"/>
      <c r="N29" s="88">
        <f>MAX(N8:N25)</f>
        <v>4.8818000000000001</v>
      </c>
      <c r="O29" s="87"/>
      <c r="P29" s="88">
        <f>MAX(P8:P25)</f>
        <v>6.9539999999999997</v>
      </c>
      <c r="Q29" s="87"/>
      <c r="R29" s="88">
        <f>MAX(R8:R25)</f>
        <v>8.5052000000000003</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44881</v>
      </c>
      <c r="C8" s="60">
        <f>VLOOKUP($A8,'Return Data'!$B$7:$R$2292,4,0)</f>
        <v>92.112499999999997</v>
      </c>
      <c r="D8" s="60">
        <f>VLOOKUP($A8,'Return Data'!$B$7:$R$2292,9,0)</f>
        <v>10.5427</v>
      </c>
      <c r="E8" s="61">
        <f t="shared" ref="E8:E25" si="0">RANK(D8,D$8:D$25,0)</f>
        <v>7</v>
      </c>
      <c r="F8" s="60">
        <f>VLOOKUP($A8,'Return Data'!$B$7:$R$2292,10,0)</f>
        <v>5.6748000000000003</v>
      </c>
      <c r="G8" s="61">
        <f t="shared" ref="G8:G25" si="1">RANK(F8,F$8:F$25,0)</f>
        <v>3</v>
      </c>
      <c r="H8" s="60">
        <f>VLOOKUP($A8,'Return Data'!$B$7:$R$2292,11,0)</f>
        <v>6.2403000000000004</v>
      </c>
      <c r="I8" s="61">
        <f t="shared" ref="I8:I25" si="2">RANK(H8,H$8:H$25,0)</f>
        <v>3</v>
      </c>
      <c r="J8" s="60">
        <f>VLOOKUP($A8,'Return Data'!$B$7:$R$2292,12,0)</f>
        <v>3.7080000000000002</v>
      </c>
      <c r="K8" s="61">
        <f t="shared" ref="K8:K25" si="3">RANK(J8,J$8:J$25,0)</f>
        <v>3</v>
      </c>
      <c r="L8" s="60">
        <f>VLOOKUP($A8,'Return Data'!$B$7:$R$2292,13,0)</f>
        <v>3.6709000000000001</v>
      </c>
      <c r="M8" s="61">
        <f t="shared" ref="M8:M25" si="4">RANK(L8,L$8:L$25,0)</f>
        <v>3</v>
      </c>
      <c r="N8" s="60">
        <f>VLOOKUP($A8,'Return Data'!$B$7:$R$2292,17,0)</f>
        <v>4.1300999999999997</v>
      </c>
      <c r="O8" s="61">
        <f>RANK(N8,N$8:N$25,0)</f>
        <v>3</v>
      </c>
      <c r="P8" s="60">
        <f>VLOOKUP($A8,'Return Data'!$B$7:$R$2292,14,0)</f>
        <v>6.5804</v>
      </c>
      <c r="Q8" s="61">
        <f>RANK(P8,P$8:P$25,0)</f>
        <v>1</v>
      </c>
      <c r="R8" s="60">
        <f>VLOOKUP($A8,'Return Data'!$B$7:$R$2292,16,0)</f>
        <v>9.0154999999999994</v>
      </c>
      <c r="S8" s="62">
        <f>RANK(R8,R$8:R$25,0)</f>
        <v>1</v>
      </c>
    </row>
    <row r="9" spans="1:19" x14ac:dyDescent="0.3">
      <c r="A9" s="77" t="s">
        <v>605</v>
      </c>
      <c r="B9" s="59">
        <f>VLOOKUP($A9,'Return Data'!$B$7:$R$2292,3,0)</f>
        <v>44881</v>
      </c>
      <c r="C9" s="60">
        <f>VLOOKUP($A9,'Return Data'!$B$7:$R$2292,4,0)</f>
        <v>14.026300000000001</v>
      </c>
      <c r="D9" s="60">
        <f>VLOOKUP($A9,'Return Data'!$B$7:$R$2292,9,0)</f>
        <v>10.2347</v>
      </c>
      <c r="E9" s="61">
        <f t="shared" si="0"/>
        <v>8</v>
      </c>
      <c r="F9" s="60">
        <f>VLOOKUP($A9,'Return Data'!$B$7:$R$2292,10,0)</f>
        <v>4.6257999999999999</v>
      </c>
      <c r="G9" s="61">
        <f t="shared" si="1"/>
        <v>7</v>
      </c>
      <c r="H9" s="60">
        <f>VLOOKUP($A9,'Return Data'!$B$7:$R$2292,11,0)</f>
        <v>5.5029000000000003</v>
      </c>
      <c r="I9" s="61">
        <f t="shared" si="2"/>
        <v>8</v>
      </c>
      <c r="J9" s="60">
        <f>VLOOKUP($A9,'Return Data'!$B$7:$R$2292,12,0)</f>
        <v>3.2504</v>
      </c>
      <c r="K9" s="61">
        <f t="shared" si="3"/>
        <v>5</v>
      </c>
      <c r="L9" s="60">
        <f>VLOOKUP($A9,'Return Data'!$B$7:$R$2292,13,0)</f>
        <v>3.3626</v>
      </c>
      <c r="M9" s="61">
        <f t="shared" si="4"/>
        <v>4</v>
      </c>
      <c r="N9" s="60">
        <f>VLOOKUP($A9,'Return Data'!$B$7:$R$2292,17,0)</f>
        <v>3.7223999999999999</v>
      </c>
      <c r="O9" s="61">
        <f t="shared" ref="O9:O25" si="5">RANK(N9,N$8:N$25,0)</f>
        <v>6</v>
      </c>
      <c r="P9" s="60">
        <f>VLOOKUP($A9,'Return Data'!$B$7:$R$2292,14,0)</f>
        <v>6.2149999999999999</v>
      </c>
      <c r="Q9" s="61">
        <f t="shared" ref="Q9:Q25" si="6">RANK(P9,P$8:P$25,0)</f>
        <v>4</v>
      </c>
      <c r="R9" s="60">
        <f>VLOOKUP($A9,'Return Data'!$B$7:$R$2292,16,0)</f>
        <v>6.5311000000000003</v>
      </c>
      <c r="S9" s="62">
        <f t="shared" ref="S9:S25" si="7">RANK(R9,R$8:R$25,0)</f>
        <v>15</v>
      </c>
    </row>
    <row r="10" spans="1:19" x14ac:dyDescent="0.3">
      <c r="A10" s="77" t="s">
        <v>1959</v>
      </c>
      <c r="B10" s="59">
        <f>VLOOKUP($A10,'Return Data'!$B$7:$R$2292,3,0)</f>
        <v>44881</v>
      </c>
      <c r="C10" s="60">
        <f>VLOOKUP($A10,'Return Data'!$B$7:$R$2292,4,0)</f>
        <v>22.423500000000001</v>
      </c>
      <c r="D10" s="60">
        <f>VLOOKUP($A10,'Return Data'!$B$7:$R$2292,9,0)</f>
        <v>8.6599000000000004</v>
      </c>
      <c r="E10" s="61">
        <f t="shared" si="0"/>
        <v>16</v>
      </c>
      <c r="F10" s="60">
        <f>VLOOKUP($A10,'Return Data'!$B$7:$R$2292,10,0)</f>
        <v>4.2676999999999996</v>
      </c>
      <c r="G10" s="61">
        <f t="shared" si="1"/>
        <v>11</v>
      </c>
      <c r="H10" s="60">
        <f>VLOOKUP($A10,'Return Data'!$B$7:$R$2292,11,0)</f>
        <v>4.8311000000000002</v>
      </c>
      <c r="I10" s="61">
        <f t="shared" si="2"/>
        <v>12</v>
      </c>
      <c r="J10" s="60">
        <f>VLOOKUP($A10,'Return Data'!$B$7:$R$2292,12,0)</f>
        <v>0.70369999999999999</v>
      </c>
      <c r="K10" s="61">
        <f t="shared" si="3"/>
        <v>18</v>
      </c>
      <c r="L10" s="60">
        <f>VLOOKUP($A10,'Return Data'!$B$7:$R$2292,13,0)</f>
        <v>1.1567000000000001</v>
      </c>
      <c r="M10" s="61">
        <f t="shared" si="4"/>
        <v>18</v>
      </c>
      <c r="N10" s="60">
        <f>VLOOKUP($A10,'Return Data'!$B$7:$R$2292,17,0)</f>
        <v>1.8928</v>
      </c>
      <c r="O10" s="61">
        <f t="shared" si="5"/>
        <v>18</v>
      </c>
      <c r="P10" s="60">
        <f>VLOOKUP($A10,'Return Data'!$B$7:$R$2292,14,0)</f>
        <v>4.3829000000000002</v>
      </c>
      <c r="Q10" s="61">
        <f t="shared" si="6"/>
        <v>18</v>
      </c>
      <c r="R10" s="60">
        <f>VLOOKUP($A10,'Return Data'!$B$7:$R$2292,16,0)</f>
        <v>5.9245000000000001</v>
      </c>
      <c r="S10" s="62">
        <f t="shared" si="7"/>
        <v>17</v>
      </c>
    </row>
    <row r="11" spans="1:19" x14ac:dyDescent="0.3">
      <c r="A11" s="77" t="s">
        <v>607</v>
      </c>
      <c r="B11" s="59">
        <f>VLOOKUP($A11,'Return Data'!$B$7:$R$2292,3,0)</f>
        <v>44881</v>
      </c>
      <c r="C11" s="60">
        <f>VLOOKUP($A11,'Return Data'!$B$7:$R$2292,4,0)</f>
        <v>18.232900000000001</v>
      </c>
      <c r="D11" s="60">
        <f>VLOOKUP($A11,'Return Data'!$B$7:$R$2292,9,0)</f>
        <v>9.4525000000000006</v>
      </c>
      <c r="E11" s="61">
        <f t="shared" si="0"/>
        <v>12</v>
      </c>
      <c r="F11" s="60">
        <f>VLOOKUP($A11,'Return Data'!$B$7:$R$2292,10,0)</f>
        <v>3.7334999999999998</v>
      </c>
      <c r="G11" s="61">
        <f t="shared" si="1"/>
        <v>14</v>
      </c>
      <c r="H11" s="60">
        <f>VLOOKUP($A11,'Return Data'!$B$7:$R$2292,11,0)</f>
        <v>4.5282</v>
      </c>
      <c r="I11" s="61">
        <f t="shared" si="2"/>
        <v>16</v>
      </c>
      <c r="J11" s="60">
        <f>VLOOKUP($A11,'Return Data'!$B$7:$R$2292,12,0)</f>
        <v>2.3283999999999998</v>
      </c>
      <c r="K11" s="61">
        <f t="shared" si="3"/>
        <v>12</v>
      </c>
      <c r="L11" s="60">
        <f>VLOOKUP($A11,'Return Data'!$B$7:$R$2292,13,0)</f>
        <v>2.4798</v>
      </c>
      <c r="M11" s="61">
        <f t="shared" si="4"/>
        <v>12</v>
      </c>
      <c r="N11" s="60">
        <f>VLOOKUP($A11,'Return Data'!$B$7:$R$2292,17,0)</f>
        <v>2.8479999999999999</v>
      </c>
      <c r="O11" s="61">
        <f t="shared" si="5"/>
        <v>15</v>
      </c>
      <c r="P11" s="60">
        <f>VLOOKUP($A11,'Return Data'!$B$7:$R$2292,14,0)</f>
        <v>5.0030000000000001</v>
      </c>
      <c r="Q11" s="61">
        <f t="shared" si="6"/>
        <v>16</v>
      </c>
      <c r="R11" s="60">
        <f>VLOOKUP($A11,'Return Data'!$B$7:$R$2292,16,0)</f>
        <v>7.0820999999999996</v>
      </c>
      <c r="S11" s="62">
        <f t="shared" si="7"/>
        <v>8</v>
      </c>
    </row>
    <row r="12" spans="1:19" x14ac:dyDescent="0.3">
      <c r="A12" s="77" t="s">
        <v>609</v>
      </c>
      <c r="B12" s="59">
        <f>VLOOKUP($A12,'Return Data'!$B$7:$R$2292,3,0)</f>
        <v>44881</v>
      </c>
      <c r="C12" s="60">
        <f>VLOOKUP($A12,'Return Data'!$B$7:$R$2292,4,0)</f>
        <v>13.220499999999999</v>
      </c>
      <c r="D12" s="60">
        <f>VLOOKUP($A12,'Return Data'!$B$7:$R$2292,9,0)</f>
        <v>15.774699999999999</v>
      </c>
      <c r="E12" s="61">
        <f t="shared" si="0"/>
        <v>2</v>
      </c>
      <c r="F12" s="60">
        <f>VLOOKUP($A12,'Return Data'!$B$7:$R$2292,10,0)</f>
        <v>3.512</v>
      </c>
      <c r="G12" s="61">
        <f t="shared" si="1"/>
        <v>17</v>
      </c>
      <c r="H12" s="60">
        <f>VLOOKUP($A12,'Return Data'!$B$7:$R$2292,11,0)</f>
        <v>5.7184999999999997</v>
      </c>
      <c r="I12" s="61">
        <f t="shared" si="2"/>
        <v>6</v>
      </c>
      <c r="J12" s="60">
        <f>VLOOKUP($A12,'Return Data'!$B$7:$R$2292,12,0)</f>
        <v>0.96260000000000001</v>
      </c>
      <c r="K12" s="61">
        <f t="shared" si="3"/>
        <v>17</v>
      </c>
      <c r="L12" s="60">
        <f>VLOOKUP($A12,'Return Data'!$B$7:$R$2292,13,0)</f>
        <v>1.6141000000000001</v>
      </c>
      <c r="M12" s="61">
        <f t="shared" si="4"/>
        <v>17</v>
      </c>
      <c r="N12" s="60">
        <f>VLOOKUP($A12,'Return Data'!$B$7:$R$2292,17,0)</f>
        <v>2.5430999999999999</v>
      </c>
      <c r="O12" s="61">
        <f t="shared" si="5"/>
        <v>17</v>
      </c>
      <c r="P12" s="60">
        <f>VLOOKUP($A12,'Return Data'!$B$7:$R$2292,14,0)</f>
        <v>4.7831000000000001</v>
      </c>
      <c r="Q12" s="61">
        <f t="shared" si="6"/>
        <v>17</v>
      </c>
      <c r="R12" s="60">
        <f>VLOOKUP($A12,'Return Data'!$B$7:$R$2292,16,0)</f>
        <v>6.8963999999999999</v>
      </c>
      <c r="S12" s="62">
        <f t="shared" si="7"/>
        <v>12</v>
      </c>
    </row>
    <row r="13" spans="1:19" x14ac:dyDescent="0.3">
      <c r="A13" s="77" t="s">
        <v>612</v>
      </c>
      <c r="B13" s="59">
        <f>VLOOKUP($A13,'Return Data'!$B$7:$R$2292,3,0)</f>
        <v>44881</v>
      </c>
      <c r="C13" s="60">
        <f>VLOOKUP($A13,'Return Data'!$B$7:$R$2292,4,0)</f>
        <v>81.658100000000005</v>
      </c>
      <c r="D13" s="60">
        <f>VLOOKUP($A13,'Return Data'!$B$7:$R$2292,9,0)</f>
        <v>9.3610000000000007</v>
      </c>
      <c r="E13" s="61">
        <f t="shared" si="0"/>
        <v>13</v>
      </c>
      <c r="F13" s="60">
        <f>VLOOKUP($A13,'Return Data'!$B$7:$R$2292,10,0)</f>
        <v>3.8923999999999999</v>
      </c>
      <c r="G13" s="61">
        <f t="shared" si="1"/>
        <v>13</v>
      </c>
      <c r="H13" s="60">
        <f>VLOOKUP($A13,'Return Data'!$B$7:$R$2292,11,0)</f>
        <v>4.8150000000000004</v>
      </c>
      <c r="I13" s="61">
        <f t="shared" si="2"/>
        <v>13</v>
      </c>
      <c r="J13" s="60">
        <f>VLOOKUP($A13,'Return Data'!$B$7:$R$2292,12,0)</f>
        <v>2.6598000000000002</v>
      </c>
      <c r="K13" s="61">
        <f t="shared" si="3"/>
        <v>9</v>
      </c>
      <c r="L13" s="60">
        <f>VLOOKUP($A13,'Return Data'!$B$7:$R$2292,13,0)</f>
        <v>2.7974999999999999</v>
      </c>
      <c r="M13" s="61">
        <f t="shared" si="4"/>
        <v>9</v>
      </c>
      <c r="N13" s="60">
        <f>VLOOKUP($A13,'Return Data'!$B$7:$R$2292,17,0)</f>
        <v>3.5121000000000002</v>
      </c>
      <c r="O13" s="61">
        <f t="shared" si="5"/>
        <v>9</v>
      </c>
      <c r="P13" s="60">
        <f>VLOOKUP($A13,'Return Data'!$B$7:$R$2292,14,0)</f>
        <v>5.2836999999999996</v>
      </c>
      <c r="Q13" s="61">
        <f t="shared" si="6"/>
        <v>14</v>
      </c>
      <c r="R13" s="60">
        <f>VLOOKUP($A13,'Return Data'!$B$7:$R$2292,16,0)</f>
        <v>8.6130999999999993</v>
      </c>
      <c r="S13" s="62">
        <f t="shared" si="7"/>
        <v>2</v>
      </c>
    </row>
    <row r="14" spans="1:19" x14ac:dyDescent="0.3">
      <c r="A14" s="77" t="s">
        <v>615</v>
      </c>
      <c r="B14" s="59">
        <f>VLOOKUP($A14,'Return Data'!$B$7:$R$2292,3,0)</f>
        <v>44881</v>
      </c>
      <c r="C14" s="60">
        <f>VLOOKUP($A14,'Return Data'!$B$7:$R$2292,4,0)</f>
        <v>26.5764</v>
      </c>
      <c r="D14" s="60">
        <f>VLOOKUP($A14,'Return Data'!$B$7:$R$2292,9,0)</f>
        <v>11.2545</v>
      </c>
      <c r="E14" s="61">
        <f t="shared" si="0"/>
        <v>3</v>
      </c>
      <c r="F14" s="60">
        <f>VLOOKUP($A14,'Return Data'!$B$7:$R$2292,10,0)</f>
        <v>5.7214999999999998</v>
      </c>
      <c r="G14" s="61">
        <f t="shared" si="1"/>
        <v>2</v>
      </c>
      <c r="H14" s="60">
        <f>VLOOKUP($A14,'Return Data'!$B$7:$R$2292,11,0)</f>
        <v>5.9736000000000002</v>
      </c>
      <c r="I14" s="61">
        <f t="shared" si="2"/>
        <v>5</v>
      </c>
      <c r="J14" s="60">
        <f>VLOOKUP($A14,'Return Data'!$B$7:$R$2292,12,0)</f>
        <v>2.8380000000000001</v>
      </c>
      <c r="K14" s="61">
        <f t="shared" si="3"/>
        <v>8</v>
      </c>
      <c r="L14" s="60">
        <f>VLOOKUP($A14,'Return Data'!$B$7:$R$2292,13,0)</f>
        <v>2.8224</v>
      </c>
      <c r="M14" s="61">
        <f t="shared" si="4"/>
        <v>8</v>
      </c>
      <c r="N14" s="60">
        <f>VLOOKUP($A14,'Return Data'!$B$7:$R$2292,17,0)</f>
        <v>3.7614000000000001</v>
      </c>
      <c r="O14" s="61">
        <f t="shared" si="5"/>
        <v>5</v>
      </c>
      <c r="P14" s="60">
        <f>VLOOKUP($A14,'Return Data'!$B$7:$R$2292,14,0)</f>
        <v>6.2514000000000003</v>
      </c>
      <c r="Q14" s="61">
        <f t="shared" si="6"/>
        <v>3</v>
      </c>
      <c r="R14" s="60">
        <f>VLOOKUP($A14,'Return Data'!$B$7:$R$2292,16,0)</f>
        <v>8.2072000000000003</v>
      </c>
      <c r="S14" s="62">
        <f t="shared" si="7"/>
        <v>3</v>
      </c>
    </row>
    <row r="15" spans="1:19" x14ac:dyDescent="0.3">
      <c r="A15" s="77" t="s">
        <v>617</v>
      </c>
      <c r="B15" s="59">
        <f>VLOOKUP($A15,'Return Data'!$B$7:$R$2292,3,0)</f>
        <v>44881</v>
      </c>
      <c r="C15" s="60">
        <f>VLOOKUP($A15,'Return Data'!$B$7:$R$2292,4,0)</f>
        <v>24.389600000000002</v>
      </c>
      <c r="D15" s="60">
        <f>VLOOKUP($A15,'Return Data'!$B$7:$R$2292,9,0)</f>
        <v>8.7347999999999999</v>
      </c>
      <c r="E15" s="61">
        <f t="shared" si="0"/>
        <v>14</v>
      </c>
      <c r="F15" s="60">
        <f>VLOOKUP($A15,'Return Data'!$B$7:$R$2292,10,0)</f>
        <v>7.5533999999999999</v>
      </c>
      <c r="G15" s="61">
        <f t="shared" si="1"/>
        <v>1</v>
      </c>
      <c r="H15" s="60">
        <f>VLOOKUP($A15,'Return Data'!$B$7:$R$2292,11,0)</f>
        <v>6.6913</v>
      </c>
      <c r="I15" s="61">
        <f t="shared" si="2"/>
        <v>2</v>
      </c>
      <c r="J15" s="60">
        <f>VLOOKUP($A15,'Return Data'!$B$7:$R$2292,12,0)</f>
        <v>4.6520999999999999</v>
      </c>
      <c r="K15" s="61">
        <f t="shared" si="3"/>
        <v>1</v>
      </c>
      <c r="L15" s="60">
        <f>VLOOKUP($A15,'Return Data'!$B$7:$R$2292,13,0)</f>
        <v>3.9581</v>
      </c>
      <c r="M15" s="61">
        <f t="shared" si="4"/>
        <v>1</v>
      </c>
      <c r="N15" s="60">
        <f>VLOOKUP($A15,'Return Data'!$B$7:$R$2292,17,0)</f>
        <v>4.3346999999999998</v>
      </c>
      <c r="O15" s="61">
        <f t="shared" si="5"/>
        <v>2</v>
      </c>
      <c r="P15" s="60">
        <f>VLOOKUP($A15,'Return Data'!$B$7:$R$2292,14,0)</f>
        <v>6.3396999999999997</v>
      </c>
      <c r="Q15" s="61">
        <f t="shared" si="6"/>
        <v>2</v>
      </c>
      <c r="R15" s="60">
        <f>VLOOKUP($A15,'Return Data'!$B$7:$R$2292,16,0)</f>
        <v>6.9474</v>
      </c>
      <c r="S15" s="62">
        <f t="shared" si="7"/>
        <v>10</v>
      </c>
    </row>
    <row r="16" spans="1:19" x14ac:dyDescent="0.3">
      <c r="A16" s="77" t="s">
        <v>620</v>
      </c>
      <c r="B16" s="59">
        <f>VLOOKUP($A16,'Return Data'!$B$7:$R$2292,3,0)</f>
        <v>44881</v>
      </c>
      <c r="C16" s="60">
        <f>VLOOKUP($A16,'Return Data'!$B$7:$R$2292,4,0)</f>
        <v>15.869899999999999</v>
      </c>
      <c r="D16" s="60">
        <f>VLOOKUP($A16,'Return Data'!$B$7:$R$2292,9,0)</f>
        <v>8.6960999999999995</v>
      </c>
      <c r="E16" s="61">
        <f t="shared" si="0"/>
        <v>15</v>
      </c>
      <c r="F16" s="60">
        <f>VLOOKUP($A16,'Return Data'!$B$7:$R$2292,10,0)</f>
        <v>3.5156999999999998</v>
      </c>
      <c r="G16" s="61">
        <f t="shared" si="1"/>
        <v>15</v>
      </c>
      <c r="H16" s="60">
        <f>VLOOKUP($A16,'Return Data'!$B$7:$R$2292,11,0)</f>
        <v>4.6425999999999998</v>
      </c>
      <c r="I16" s="61">
        <f t="shared" si="2"/>
        <v>15</v>
      </c>
      <c r="J16" s="60">
        <f>VLOOKUP($A16,'Return Data'!$B$7:$R$2292,12,0)</f>
        <v>1.6408</v>
      </c>
      <c r="K16" s="61">
        <f t="shared" si="3"/>
        <v>15</v>
      </c>
      <c r="L16" s="60">
        <f>VLOOKUP($A16,'Return Data'!$B$7:$R$2292,13,0)</f>
        <v>2.1379999999999999</v>
      </c>
      <c r="M16" s="61">
        <f t="shared" si="4"/>
        <v>14</v>
      </c>
      <c r="N16" s="60">
        <f>VLOOKUP($A16,'Return Data'!$B$7:$R$2292,17,0)</f>
        <v>3.1617999999999999</v>
      </c>
      <c r="O16" s="61">
        <f t="shared" si="5"/>
        <v>11</v>
      </c>
      <c r="P16" s="60">
        <f>VLOOKUP($A16,'Return Data'!$B$7:$R$2292,14,0)</f>
        <v>5.8308999999999997</v>
      </c>
      <c r="Q16" s="61">
        <f t="shared" si="6"/>
        <v>8</v>
      </c>
      <c r="R16" s="60">
        <f>VLOOKUP($A16,'Return Data'!$B$7:$R$2292,16,0)</f>
        <v>6.9753999999999996</v>
      </c>
      <c r="S16" s="62">
        <f t="shared" si="7"/>
        <v>9</v>
      </c>
    </row>
    <row r="17" spans="1:19" x14ac:dyDescent="0.3">
      <c r="A17" s="77" t="s">
        <v>621</v>
      </c>
      <c r="B17" s="59">
        <f>VLOOKUP($A17,'Return Data'!$B$7:$R$2292,3,0)</f>
        <v>44881</v>
      </c>
      <c r="C17" s="60">
        <f>VLOOKUP($A17,'Return Data'!$B$7:$R$2292,4,0)</f>
        <v>2614.6815000000001</v>
      </c>
      <c r="D17" s="60">
        <f>VLOOKUP($A17,'Return Data'!$B$7:$R$2292,9,0)</f>
        <v>10.1599</v>
      </c>
      <c r="E17" s="61">
        <f t="shared" si="0"/>
        <v>9</v>
      </c>
      <c r="F17" s="60">
        <f>VLOOKUP($A17,'Return Data'!$B$7:$R$2292,10,0)</f>
        <v>3.9754999999999998</v>
      </c>
      <c r="G17" s="61">
        <f t="shared" si="1"/>
        <v>12</v>
      </c>
      <c r="H17" s="60">
        <f>VLOOKUP($A17,'Return Data'!$B$7:$R$2292,11,0)</f>
        <v>4.8334000000000001</v>
      </c>
      <c r="I17" s="61">
        <f t="shared" si="2"/>
        <v>11</v>
      </c>
      <c r="J17" s="60">
        <f>VLOOKUP($A17,'Return Data'!$B$7:$R$2292,12,0)</f>
        <v>2.1442000000000001</v>
      </c>
      <c r="K17" s="61">
        <f t="shared" si="3"/>
        <v>13</v>
      </c>
      <c r="L17" s="60">
        <f>VLOOKUP($A17,'Return Data'!$B$7:$R$2292,13,0)</f>
        <v>2.4542999999999999</v>
      </c>
      <c r="M17" s="61">
        <f t="shared" si="4"/>
        <v>13</v>
      </c>
      <c r="N17" s="60">
        <f>VLOOKUP($A17,'Return Data'!$B$7:$R$2292,17,0)</f>
        <v>3.0851000000000002</v>
      </c>
      <c r="O17" s="61">
        <f t="shared" si="5"/>
        <v>13</v>
      </c>
      <c r="P17" s="60">
        <f>VLOOKUP($A17,'Return Data'!$B$7:$R$2292,14,0)</f>
        <v>5.3033999999999999</v>
      </c>
      <c r="Q17" s="61">
        <f t="shared" si="6"/>
        <v>13</v>
      </c>
      <c r="R17" s="60">
        <f>VLOOKUP($A17,'Return Data'!$B$7:$R$2292,16,0)</f>
        <v>6.4828999999999999</v>
      </c>
      <c r="S17" s="62">
        <f t="shared" si="7"/>
        <v>16</v>
      </c>
    </row>
    <row r="18" spans="1:19" x14ac:dyDescent="0.3">
      <c r="A18" s="77" t="s">
        <v>623</v>
      </c>
      <c r="B18" s="59">
        <f>VLOOKUP($A18,'Return Data'!$B$7:$R$2292,3,0)</f>
        <v>44881</v>
      </c>
      <c r="C18" s="60">
        <f>VLOOKUP($A18,'Return Data'!$B$7:$R$2292,4,0)</f>
        <v>3096.5533999999998</v>
      </c>
      <c r="D18" s="60">
        <f>VLOOKUP($A18,'Return Data'!$B$7:$R$2292,9,0)</f>
        <v>10.815799999999999</v>
      </c>
      <c r="E18" s="61">
        <f t="shared" si="0"/>
        <v>5</v>
      </c>
      <c r="F18" s="60">
        <f>VLOOKUP($A18,'Return Data'!$B$7:$R$2292,10,0)</f>
        <v>5.3659999999999997</v>
      </c>
      <c r="G18" s="61">
        <f t="shared" si="1"/>
        <v>5</v>
      </c>
      <c r="H18" s="60">
        <f>VLOOKUP($A18,'Return Data'!$B$7:$R$2292,11,0)</f>
        <v>5.6275000000000004</v>
      </c>
      <c r="I18" s="61">
        <f t="shared" si="2"/>
        <v>7</v>
      </c>
      <c r="J18" s="60">
        <f>VLOOKUP($A18,'Return Data'!$B$7:$R$2292,12,0)</f>
        <v>3.3275999999999999</v>
      </c>
      <c r="K18" s="61">
        <f t="shared" si="3"/>
        <v>4</v>
      </c>
      <c r="L18" s="60">
        <f>VLOOKUP($A18,'Return Data'!$B$7:$R$2292,13,0)</f>
        <v>3.2833000000000001</v>
      </c>
      <c r="M18" s="61">
        <f t="shared" si="4"/>
        <v>5</v>
      </c>
      <c r="N18" s="60">
        <f>VLOOKUP($A18,'Return Data'!$B$7:$R$2292,17,0)</f>
        <v>3.8081</v>
      </c>
      <c r="O18" s="61">
        <f t="shared" si="5"/>
        <v>4</v>
      </c>
      <c r="P18" s="60">
        <f>VLOOKUP($A18,'Return Data'!$B$7:$R$2292,14,0)</f>
        <v>5.6378000000000004</v>
      </c>
      <c r="Q18" s="61">
        <f t="shared" si="6"/>
        <v>10</v>
      </c>
      <c r="R18" s="60">
        <f>VLOOKUP($A18,'Return Data'!$B$7:$R$2292,16,0)</f>
        <v>7.7384000000000004</v>
      </c>
      <c r="S18" s="62">
        <f t="shared" si="7"/>
        <v>4</v>
      </c>
    </row>
    <row r="19" spans="1:19" x14ac:dyDescent="0.3">
      <c r="A19" s="77" t="s">
        <v>626</v>
      </c>
      <c r="B19" s="59">
        <f>VLOOKUP($A19,'Return Data'!$B$7:$R$2292,3,0)</f>
        <v>44881</v>
      </c>
      <c r="C19" s="60">
        <f>VLOOKUP($A19,'Return Data'!$B$7:$R$2292,4,0)</f>
        <v>60.186999999999998</v>
      </c>
      <c r="D19" s="60">
        <f>VLOOKUP($A19,'Return Data'!$B$7:$R$2292,9,0)</f>
        <v>16.799900000000001</v>
      </c>
      <c r="E19" s="61">
        <f t="shared" si="0"/>
        <v>1</v>
      </c>
      <c r="F19" s="60">
        <f>VLOOKUP($A19,'Return Data'!$B$7:$R$2292,10,0)</f>
        <v>4.7969999999999997</v>
      </c>
      <c r="G19" s="61">
        <f t="shared" si="1"/>
        <v>6</v>
      </c>
      <c r="H19" s="60">
        <f>VLOOKUP($A19,'Return Data'!$B$7:$R$2292,11,0)</f>
        <v>6.7526999999999999</v>
      </c>
      <c r="I19" s="61">
        <f t="shared" si="2"/>
        <v>1</v>
      </c>
      <c r="J19" s="60">
        <f>VLOOKUP($A19,'Return Data'!$B$7:$R$2292,12,0)</f>
        <v>1.7030000000000001</v>
      </c>
      <c r="K19" s="61">
        <f t="shared" si="3"/>
        <v>14</v>
      </c>
      <c r="L19" s="60">
        <f>VLOOKUP($A19,'Return Data'!$B$7:$R$2292,13,0)</f>
        <v>1.7743</v>
      </c>
      <c r="M19" s="61">
        <f t="shared" si="4"/>
        <v>16</v>
      </c>
      <c r="N19" s="60">
        <f>VLOOKUP($A19,'Return Data'!$B$7:$R$2292,17,0)</f>
        <v>2.9337</v>
      </c>
      <c r="O19" s="61">
        <f t="shared" si="5"/>
        <v>14</v>
      </c>
      <c r="P19" s="60">
        <f>VLOOKUP($A19,'Return Data'!$B$7:$R$2292,14,0)</f>
        <v>6.1051000000000002</v>
      </c>
      <c r="Q19" s="61">
        <f t="shared" si="6"/>
        <v>6</v>
      </c>
      <c r="R19" s="60">
        <f>VLOOKUP($A19,'Return Data'!$B$7:$R$2292,16,0)</f>
        <v>7.2492000000000001</v>
      </c>
      <c r="S19" s="62">
        <f t="shared" si="7"/>
        <v>6</v>
      </c>
    </row>
    <row r="20" spans="1:19" x14ac:dyDescent="0.3">
      <c r="A20" t="s">
        <v>1644</v>
      </c>
      <c r="B20" s="59">
        <f>VLOOKUP($A20,'Return Data'!$B$7:$R$2292,3,0)</f>
        <v>44881</v>
      </c>
      <c r="C20" s="60">
        <f>VLOOKUP($A20,'Return Data'!$B$7:$R$2292,4,0)</f>
        <v>48.884700000000002</v>
      </c>
      <c r="D20" s="60">
        <f>VLOOKUP($A20,'Return Data'!$B$7:$R$2292,9,0)</f>
        <v>11.0327</v>
      </c>
      <c r="E20" s="61">
        <f t="shared" si="0"/>
        <v>4</v>
      </c>
      <c r="F20" s="60">
        <f>VLOOKUP($A20,'Return Data'!$B$7:$R$2292,10,0)</f>
        <v>5.5467000000000004</v>
      </c>
      <c r="G20" s="61">
        <f t="shared" si="1"/>
        <v>4</v>
      </c>
      <c r="H20" s="60">
        <f>VLOOKUP($A20,'Return Data'!$B$7:$R$2292,11,0)</f>
        <v>6.2267999999999999</v>
      </c>
      <c r="I20" s="61">
        <f t="shared" si="2"/>
        <v>4</v>
      </c>
      <c r="J20" s="60">
        <f>VLOOKUP($A20,'Return Data'!$B$7:$R$2292,12,0)</f>
        <v>3.7682000000000002</v>
      </c>
      <c r="K20" s="61">
        <f t="shared" si="3"/>
        <v>2</v>
      </c>
      <c r="L20" s="60">
        <f>VLOOKUP($A20,'Return Data'!$B$7:$R$2292,13,0)</f>
        <v>3.9432</v>
      </c>
      <c r="M20" s="61">
        <f t="shared" si="4"/>
        <v>2</v>
      </c>
      <c r="N20" s="60">
        <f>VLOOKUP($A20,'Return Data'!$B$7:$R$2292,17,0)</f>
        <v>4.4823000000000004</v>
      </c>
      <c r="O20" s="61">
        <f t="shared" si="5"/>
        <v>1</v>
      </c>
      <c r="P20" s="60">
        <f>VLOOKUP($A20,'Return Data'!$B$7:$R$2292,14,0)</f>
        <v>6.2070999999999996</v>
      </c>
      <c r="Q20" s="61">
        <f t="shared" si="6"/>
        <v>5</v>
      </c>
      <c r="R20" s="60">
        <f>VLOOKUP($A20,'Return Data'!$B$7:$R$2292,16,0)</f>
        <v>7.4145000000000003</v>
      </c>
      <c r="S20" s="62">
        <f t="shared" si="7"/>
        <v>5</v>
      </c>
    </row>
    <row r="21" spans="1:19" x14ac:dyDescent="0.3">
      <c r="A21" s="77" t="s">
        <v>1936</v>
      </c>
      <c r="B21" s="59">
        <f>VLOOKUP($A21,'Return Data'!$B$7:$R$2292,3,0)</f>
        <v>44881</v>
      </c>
      <c r="C21" s="60">
        <f>VLOOKUP($A21,'Return Data'!$B$7:$R$2292,4,0)</f>
        <v>35.825400000000002</v>
      </c>
      <c r="D21" s="60">
        <f>VLOOKUP($A21,'Return Data'!$B$7:$R$2292,9,0)</f>
        <v>7.444</v>
      </c>
      <c r="E21" s="61">
        <f t="shared" si="0"/>
        <v>17</v>
      </c>
      <c r="F21" s="60">
        <f>VLOOKUP($A21,'Return Data'!$B$7:$R$2292,10,0)</f>
        <v>3.0629</v>
      </c>
      <c r="G21" s="61">
        <f t="shared" si="1"/>
        <v>18</v>
      </c>
      <c r="H21" s="60">
        <f>VLOOKUP($A21,'Return Data'!$B$7:$R$2292,11,0)</f>
        <v>4.0373000000000001</v>
      </c>
      <c r="I21" s="61">
        <f t="shared" si="2"/>
        <v>18</v>
      </c>
      <c r="J21" s="60">
        <f>VLOOKUP($A21,'Return Data'!$B$7:$R$2292,12,0)</f>
        <v>2.6221000000000001</v>
      </c>
      <c r="K21" s="61">
        <f t="shared" si="3"/>
        <v>11</v>
      </c>
      <c r="L21" s="60">
        <f>VLOOKUP($A21,'Return Data'!$B$7:$R$2292,13,0)</f>
        <v>2.7469999999999999</v>
      </c>
      <c r="M21" s="61">
        <f t="shared" si="4"/>
        <v>11</v>
      </c>
      <c r="N21" s="60">
        <f>VLOOKUP($A21,'Return Data'!$B$7:$R$2292,17,0)</f>
        <v>3.53</v>
      </c>
      <c r="O21" s="61">
        <f t="shared" si="5"/>
        <v>8</v>
      </c>
      <c r="P21" s="60">
        <f>VLOOKUP($A21,'Return Data'!$B$7:$R$2292,14,0)</f>
        <v>5.5088999999999997</v>
      </c>
      <c r="Q21" s="61">
        <f t="shared" si="6"/>
        <v>11</v>
      </c>
      <c r="R21" s="60">
        <f>VLOOKUP($A21,'Return Data'!$B$7:$R$2292,16,0)</f>
        <v>6.6542000000000003</v>
      </c>
      <c r="S21" s="62">
        <f t="shared" si="7"/>
        <v>14</v>
      </c>
    </row>
    <row r="22" spans="1:19" x14ac:dyDescent="0.3">
      <c r="A22" s="77" t="s">
        <v>628</v>
      </c>
      <c r="B22" s="59">
        <f>VLOOKUP($A22,'Return Data'!$B$7:$R$2292,3,0)</f>
        <v>44881</v>
      </c>
      <c r="C22" s="60">
        <f>VLOOKUP($A22,'Return Data'!$B$7:$R$2292,4,0)</f>
        <v>12.778499999999999</v>
      </c>
      <c r="D22" s="60">
        <f>VLOOKUP($A22,'Return Data'!$B$7:$R$2292,9,0)</f>
        <v>9.8153000000000006</v>
      </c>
      <c r="E22" s="61">
        <f t="shared" si="0"/>
        <v>10</v>
      </c>
      <c r="F22" s="60">
        <f>VLOOKUP($A22,'Return Data'!$B$7:$R$2292,10,0)</f>
        <v>4.5800999999999998</v>
      </c>
      <c r="G22" s="61">
        <f t="shared" si="1"/>
        <v>8</v>
      </c>
      <c r="H22" s="60">
        <f>VLOOKUP($A22,'Return Data'!$B$7:$R$2292,11,0)</f>
        <v>4.8849999999999998</v>
      </c>
      <c r="I22" s="61">
        <f t="shared" si="2"/>
        <v>10</v>
      </c>
      <c r="J22" s="60">
        <f>VLOOKUP($A22,'Return Data'!$B$7:$R$2292,12,0)</f>
        <v>2.6385000000000001</v>
      </c>
      <c r="K22" s="61">
        <f t="shared" si="3"/>
        <v>10</v>
      </c>
      <c r="L22" s="60">
        <f>VLOOKUP($A22,'Return Data'!$B$7:$R$2292,13,0)</f>
        <v>2.7673000000000001</v>
      </c>
      <c r="M22" s="61">
        <f t="shared" si="4"/>
        <v>10</v>
      </c>
      <c r="N22" s="60">
        <f>VLOOKUP($A22,'Return Data'!$B$7:$R$2292,17,0)</f>
        <v>3.0960999999999999</v>
      </c>
      <c r="O22" s="61">
        <f t="shared" si="5"/>
        <v>12</v>
      </c>
      <c r="P22" s="60">
        <f>VLOOKUP($A22,'Return Data'!$B$7:$R$2292,14,0)</f>
        <v>5.3978000000000002</v>
      </c>
      <c r="Q22" s="61">
        <f t="shared" si="6"/>
        <v>12</v>
      </c>
      <c r="R22" s="60">
        <f>VLOOKUP($A22,'Return Data'!$B$7:$R$2292,16,0)</f>
        <v>6.6797000000000004</v>
      </c>
      <c r="S22" s="62">
        <f t="shared" si="7"/>
        <v>13</v>
      </c>
    </row>
    <row r="23" spans="1:19" x14ac:dyDescent="0.3">
      <c r="A23" s="77" t="s">
        <v>629</v>
      </c>
      <c r="B23" s="59">
        <f>VLOOKUP($A23,'Return Data'!$B$7:$R$2292,3,0)</f>
        <v>44881</v>
      </c>
      <c r="C23" s="60">
        <f>VLOOKUP($A23,'Return Data'!$B$7:$R$2292,4,0)</f>
        <v>33.195900000000002</v>
      </c>
      <c r="D23" s="60">
        <f>VLOOKUP($A23,'Return Data'!$B$7:$R$2292,9,0)</f>
        <v>6.6334</v>
      </c>
      <c r="E23" s="61">
        <f t="shared" si="0"/>
        <v>18</v>
      </c>
      <c r="F23" s="60">
        <f>VLOOKUP($A23,'Return Data'!$B$7:$R$2292,10,0)</f>
        <v>4.5258000000000003</v>
      </c>
      <c r="G23" s="61">
        <f t="shared" si="1"/>
        <v>9</v>
      </c>
      <c r="H23" s="60">
        <f>VLOOKUP($A23,'Return Data'!$B$7:$R$2292,11,0)</f>
        <v>4.7718999999999996</v>
      </c>
      <c r="I23" s="61">
        <f t="shared" si="2"/>
        <v>14</v>
      </c>
      <c r="J23" s="60">
        <f>VLOOKUP($A23,'Return Data'!$B$7:$R$2292,12,0)</f>
        <v>3.0352999999999999</v>
      </c>
      <c r="K23" s="61">
        <f t="shared" si="3"/>
        <v>6</v>
      </c>
      <c r="L23" s="60">
        <f>VLOOKUP($A23,'Return Data'!$B$7:$R$2292,13,0)</f>
        <v>3.0916000000000001</v>
      </c>
      <c r="M23" s="61">
        <f t="shared" si="4"/>
        <v>6</v>
      </c>
      <c r="N23" s="60">
        <f>VLOOKUP($A23,'Return Data'!$B$7:$R$2292,17,0)</f>
        <v>3.5392000000000001</v>
      </c>
      <c r="O23" s="61">
        <f t="shared" si="5"/>
        <v>7</v>
      </c>
      <c r="P23" s="60">
        <f>VLOOKUP($A23,'Return Data'!$B$7:$R$2292,14,0)</f>
        <v>5.8491</v>
      </c>
      <c r="Q23" s="61">
        <f t="shared" si="6"/>
        <v>7</v>
      </c>
      <c r="R23" s="60">
        <f>VLOOKUP($A23,'Return Data'!$B$7:$R$2292,16,0)</f>
        <v>6.9366000000000003</v>
      </c>
      <c r="S23" s="62">
        <f t="shared" si="7"/>
        <v>11</v>
      </c>
    </row>
    <row r="24" spans="1:19" x14ac:dyDescent="0.3">
      <c r="A24" s="77" t="s">
        <v>634</v>
      </c>
      <c r="B24" s="59">
        <f>VLOOKUP($A24,'Return Data'!$B$7:$R$2292,3,0)</f>
        <v>44881</v>
      </c>
      <c r="C24" s="60">
        <f>VLOOKUP($A24,'Return Data'!$B$7:$R$2292,4,0)</f>
        <v>12.608599999999999</v>
      </c>
      <c r="D24" s="60">
        <f>VLOOKUP($A24,'Return Data'!$B$7:$R$2292,9,0)</f>
        <v>10.5563</v>
      </c>
      <c r="E24" s="61">
        <f t="shared" si="0"/>
        <v>6</v>
      </c>
      <c r="F24" s="60">
        <f>VLOOKUP($A24,'Return Data'!$B$7:$R$2292,10,0)</f>
        <v>3.5150999999999999</v>
      </c>
      <c r="G24" s="61">
        <f t="shared" si="1"/>
        <v>16</v>
      </c>
      <c r="H24" s="60">
        <f>VLOOKUP($A24,'Return Data'!$B$7:$R$2292,11,0)</f>
        <v>4.4005999999999998</v>
      </c>
      <c r="I24" s="61">
        <f t="shared" si="2"/>
        <v>17</v>
      </c>
      <c r="J24" s="60">
        <f>VLOOKUP($A24,'Return Data'!$B$7:$R$2292,12,0)</f>
        <v>1.6379999999999999</v>
      </c>
      <c r="K24" s="61">
        <f t="shared" si="3"/>
        <v>16</v>
      </c>
      <c r="L24" s="60">
        <f>VLOOKUP($A24,'Return Data'!$B$7:$R$2292,13,0)</f>
        <v>1.9782999999999999</v>
      </c>
      <c r="M24" s="61">
        <f t="shared" si="4"/>
        <v>15</v>
      </c>
      <c r="N24" s="60">
        <f>VLOOKUP($A24,'Return Data'!$B$7:$R$2292,17,0)</f>
        <v>2.68</v>
      </c>
      <c r="O24" s="61">
        <f t="shared" si="5"/>
        <v>16</v>
      </c>
      <c r="P24" s="60">
        <f>VLOOKUP($A24,'Return Data'!$B$7:$R$2292,14,0)</f>
        <v>5.2022000000000004</v>
      </c>
      <c r="Q24" s="61">
        <f t="shared" si="6"/>
        <v>15</v>
      </c>
      <c r="R24" s="60">
        <f>VLOOKUP($A24,'Return Data'!$B$7:$R$2292,16,0)</f>
        <v>5.3075000000000001</v>
      </c>
      <c r="S24" s="62">
        <f t="shared" si="7"/>
        <v>18</v>
      </c>
    </row>
    <row r="25" spans="1:19" x14ac:dyDescent="0.3">
      <c r="A25" s="77" t="s">
        <v>636</v>
      </c>
      <c r="B25" s="59">
        <f>VLOOKUP($A25,'Return Data'!$B$7:$R$2292,3,0)</f>
        <v>44881</v>
      </c>
      <c r="C25" s="60">
        <f>VLOOKUP($A25,'Return Data'!$B$7:$R$2292,4,0)</f>
        <v>13.485300000000001</v>
      </c>
      <c r="D25" s="60">
        <f>VLOOKUP($A25,'Return Data'!$B$7:$R$2292,9,0)</f>
        <v>9.5467999999999993</v>
      </c>
      <c r="E25" s="61">
        <f t="shared" si="0"/>
        <v>11</v>
      </c>
      <c r="F25" s="60">
        <f>VLOOKUP($A25,'Return Data'!$B$7:$R$2292,10,0)</f>
        <v>4.4469000000000003</v>
      </c>
      <c r="G25" s="61">
        <f t="shared" si="1"/>
        <v>10</v>
      </c>
      <c r="H25" s="60">
        <f>VLOOKUP($A25,'Return Data'!$B$7:$R$2292,11,0)</f>
        <v>5.1429999999999998</v>
      </c>
      <c r="I25" s="61">
        <f t="shared" si="2"/>
        <v>9</v>
      </c>
      <c r="J25" s="60">
        <f>VLOOKUP($A25,'Return Data'!$B$7:$R$2292,12,0)</f>
        <v>2.9891000000000001</v>
      </c>
      <c r="K25" s="61">
        <f t="shared" si="3"/>
        <v>7</v>
      </c>
      <c r="L25" s="60">
        <f>VLOOKUP($A25,'Return Data'!$B$7:$R$2292,13,0)</f>
        <v>3.0552999999999999</v>
      </c>
      <c r="M25" s="61">
        <f t="shared" si="4"/>
        <v>7</v>
      </c>
      <c r="N25" s="60">
        <f>VLOOKUP($A25,'Return Data'!$B$7:$R$2292,17,0)</f>
        <v>3.4268000000000001</v>
      </c>
      <c r="O25" s="61">
        <f t="shared" si="5"/>
        <v>10</v>
      </c>
      <c r="P25" s="60">
        <f>VLOOKUP($A25,'Return Data'!$B$7:$R$2292,14,0)</f>
        <v>5.8278999999999996</v>
      </c>
      <c r="Q25" s="61">
        <f t="shared" si="6"/>
        <v>9</v>
      </c>
      <c r="R25" s="60">
        <f>VLOOKUP($A25,'Return Data'!$B$7:$R$2292,16,0)</f>
        <v>7.2419000000000002</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10.306388888888888</v>
      </c>
      <c r="E27" s="83"/>
      <c r="F27" s="84">
        <f>AVERAGE(F8:F25)</f>
        <v>4.5729333333333342</v>
      </c>
      <c r="G27" s="83"/>
      <c r="H27" s="84">
        <f>AVERAGE(H8:H25)</f>
        <v>5.3123166666666668</v>
      </c>
      <c r="I27" s="83"/>
      <c r="J27" s="84">
        <f>AVERAGE(J8:J25)</f>
        <v>2.5894333333333339</v>
      </c>
      <c r="K27" s="83"/>
      <c r="L27" s="84">
        <f>AVERAGE(L8:L25)</f>
        <v>2.7274833333333337</v>
      </c>
      <c r="M27" s="83"/>
      <c r="N27" s="84">
        <f>AVERAGE(N8:N25)</f>
        <v>3.3604277777777778</v>
      </c>
      <c r="O27" s="83"/>
      <c r="P27" s="84">
        <f>AVERAGE(P8:P25)</f>
        <v>5.6505222222222216</v>
      </c>
      <c r="Q27" s="83"/>
      <c r="R27" s="84">
        <f>AVERAGE(R8:R25)</f>
        <v>7.1054222222222228</v>
      </c>
      <c r="S27" s="85"/>
    </row>
    <row r="28" spans="1:19" x14ac:dyDescent="0.3">
      <c r="A28" s="82" t="s">
        <v>28</v>
      </c>
      <c r="B28" s="83"/>
      <c r="C28" s="83"/>
      <c r="D28" s="84">
        <f>MIN(D8:D25)</f>
        <v>6.6334</v>
      </c>
      <c r="E28" s="83"/>
      <c r="F28" s="84">
        <f>MIN(F8:F25)</f>
        <v>3.0629</v>
      </c>
      <c r="G28" s="83"/>
      <c r="H28" s="84">
        <f>MIN(H8:H25)</f>
        <v>4.0373000000000001</v>
      </c>
      <c r="I28" s="83"/>
      <c r="J28" s="84">
        <f>MIN(J8:J25)</f>
        <v>0.70369999999999999</v>
      </c>
      <c r="K28" s="83"/>
      <c r="L28" s="84">
        <f>MIN(L8:L25)</f>
        <v>1.1567000000000001</v>
      </c>
      <c r="M28" s="83"/>
      <c r="N28" s="84">
        <f>MIN(N8:N25)</f>
        <v>1.8928</v>
      </c>
      <c r="O28" s="83"/>
      <c r="P28" s="84">
        <f>MIN(P8:P25)</f>
        <v>4.3829000000000002</v>
      </c>
      <c r="Q28" s="83"/>
      <c r="R28" s="84">
        <f>MIN(R8:R25)</f>
        <v>5.3075000000000001</v>
      </c>
      <c r="S28" s="85"/>
    </row>
    <row r="29" spans="1:19" ht="15" thickBot="1" x14ac:dyDescent="0.35">
      <c r="A29" s="86" t="s">
        <v>29</v>
      </c>
      <c r="B29" s="87"/>
      <c r="C29" s="87"/>
      <c r="D29" s="88">
        <f>MAX(D8:D25)</f>
        <v>16.799900000000001</v>
      </c>
      <c r="E29" s="87"/>
      <c r="F29" s="88">
        <f>MAX(F8:F25)</f>
        <v>7.5533999999999999</v>
      </c>
      <c r="G29" s="87"/>
      <c r="H29" s="88">
        <f>MAX(H8:H25)</f>
        <v>6.7526999999999999</v>
      </c>
      <c r="I29" s="87"/>
      <c r="J29" s="88">
        <f>MAX(J8:J25)</f>
        <v>4.6520999999999999</v>
      </c>
      <c r="K29" s="87"/>
      <c r="L29" s="88">
        <f>MAX(L8:L25)</f>
        <v>3.9581</v>
      </c>
      <c r="M29" s="87"/>
      <c r="N29" s="88">
        <f>MAX(N8:N25)</f>
        <v>4.4823000000000004</v>
      </c>
      <c r="O29" s="87"/>
      <c r="P29" s="88">
        <f>MAX(P8:P25)</f>
        <v>6.5804</v>
      </c>
      <c r="Q29" s="87"/>
      <c r="R29" s="88">
        <f>MAX(R8:R25)</f>
        <v>9.0154999999999994</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44881</v>
      </c>
      <c r="C8" s="60">
        <f>VLOOKUP($A8,'Return Data'!$B$7:$R$2292,4,0)</f>
        <v>356.55</v>
      </c>
      <c r="D8" s="60">
        <f>VLOOKUP($A8,'Return Data'!$B$7:$R$2292,10,0)</f>
        <v>2.9895999999999998</v>
      </c>
      <c r="E8" s="61">
        <f t="shared" ref="E8:E34" si="0">RANK(D8,D$8:D$34,0)</f>
        <v>10</v>
      </c>
      <c r="F8" s="60">
        <f>VLOOKUP($A8,'Return Data'!$B$7:$R$2292,11,0)</f>
        <v>16.200600000000001</v>
      </c>
      <c r="G8" s="61">
        <f t="shared" ref="G8:G34" si="1">RANK(F8,F$8:F$34,0)</f>
        <v>14</v>
      </c>
      <c r="H8" s="60">
        <f>VLOOKUP($A8,'Return Data'!$B$7:$R$2292,12,0)</f>
        <v>5.6037999999999997</v>
      </c>
      <c r="I8" s="61">
        <f t="shared" ref="I8:I34" si="2">RANK(H8,H$8:H$34,0)</f>
        <v>11</v>
      </c>
      <c r="J8" s="60">
        <f>VLOOKUP($A8,'Return Data'!$B$7:$R$2292,13,0)</f>
        <v>0.88280000000000003</v>
      </c>
      <c r="K8" s="61">
        <f t="shared" ref="K8:K34" si="3">RANK(J8,J$8:J$34,0)</f>
        <v>10</v>
      </c>
      <c r="L8" s="60">
        <f>VLOOKUP($A8,'Return Data'!$B$7:$R$2292,17,0)</f>
        <v>21.621099999999998</v>
      </c>
      <c r="M8" s="61">
        <f t="shared" ref="M8:M34" si="4">RANK(L8,L$8:L$34,0)</f>
        <v>6</v>
      </c>
      <c r="N8" s="60">
        <f>VLOOKUP($A8,'Return Data'!$B$7:$R$2292,14,0)</f>
        <v>15.8786</v>
      </c>
      <c r="O8" s="61">
        <f t="shared" ref="O8:O34" si="5">RANK(N8,N$8:N$34,0)</f>
        <v>8</v>
      </c>
      <c r="P8" s="60">
        <f>VLOOKUP($A8,'Return Data'!$B$7:$R$2292,15,0)</f>
        <v>10.659599999999999</v>
      </c>
      <c r="Q8" s="61">
        <f t="shared" ref="Q8:Q25" si="6">RANK(P8,P$8:P$34,0)</f>
        <v>18</v>
      </c>
      <c r="R8" s="60">
        <f>VLOOKUP($A8,'Return Data'!$B$7:$R$2292,16,0)</f>
        <v>19.325600000000001</v>
      </c>
      <c r="S8" s="62">
        <f t="shared" ref="S8:S34" si="7">RANK(R8,R$8:R$34,0)</f>
        <v>2</v>
      </c>
    </row>
    <row r="9" spans="1:20" x14ac:dyDescent="0.3">
      <c r="A9" s="58" t="s">
        <v>906</v>
      </c>
      <c r="B9" s="59">
        <f>VLOOKUP($A9,'Return Data'!$B$7:$R$2292,3,0)</f>
        <v>44881</v>
      </c>
      <c r="C9" s="60">
        <f>VLOOKUP($A9,'Return Data'!$B$7:$R$2292,4,0)</f>
        <v>44.79</v>
      </c>
      <c r="D9" s="60">
        <f>VLOOKUP($A9,'Return Data'!$B$7:$R$2292,10,0)</f>
        <v>0.38100000000000001</v>
      </c>
      <c r="E9" s="61">
        <f t="shared" si="0"/>
        <v>27</v>
      </c>
      <c r="F9" s="60">
        <f>VLOOKUP($A9,'Return Data'!$B$7:$R$2292,11,0)</f>
        <v>12.849600000000001</v>
      </c>
      <c r="G9" s="61">
        <f t="shared" si="1"/>
        <v>26</v>
      </c>
      <c r="H9" s="60">
        <f>VLOOKUP($A9,'Return Data'!$B$7:$R$2292,12,0)</f>
        <v>-6.6900000000000001E-2</v>
      </c>
      <c r="I9" s="61">
        <f t="shared" si="2"/>
        <v>27</v>
      </c>
      <c r="J9" s="60">
        <f>VLOOKUP($A9,'Return Data'!$B$7:$R$2292,13,0)</f>
        <v>-7.2671000000000001</v>
      </c>
      <c r="K9" s="61">
        <f t="shared" si="3"/>
        <v>27</v>
      </c>
      <c r="L9" s="60">
        <f>VLOOKUP($A9,'Return Data'!$B$7:$R$2292,17,0)</f>
        <v>13.553100000000001</v>
      </c>
      <c r="M9" s="61">
        <f t="shared" si="4"/>
        <v>27</v>
      </c>
      <c r="N9" s="60">
        <f>VLOOKUP($A9,'Return Data'!$B$7:$R$2292,14,0)</f>
        <v>12.2949</v>
      </c>
      <c r="O9" s="61">
        <f t="shared" si="5"/>
        <v>25</v>
      </c>
      <c r="P9" s="60">
        <f>VLOOKUP($A9,'Return Data'!$B$7:$R$2292,15,0)</f>
        <v>12.9092</v>
      </c>
      <c r="Q9" s="61">
        <f t="shared" si="6"/>
        <v>2</v>
      </c>
      <c r="R9" s="60">
        <f>VLOOKUP($A9,'Return Data'!$B$7:$R$2292,16,0)</f>
        <v>12.354900000000001</v>
      </c>
      <c r="S9" s="62">
        <f t="shared" si="7"/>
        <v>17</v>
      </c>
    </row>
    <row r="10" spans="1:20" x14ac:dyDescent="0.3">
      <c r="A10" s="58" t="s">
        <v>1992</v>
      </c>
      <c r="B10" s="59">
        <f>VLOOKUP($A10,'Return Data'!$B$7:$R$2292,3,0)</f>
        <v>44881</v>
      </c>
      <c r="C10" s="60">
        <f>VLOOKUP($A10,'Return Data'!$B$7:$R$2292,4,0)</f>
        <v>147.2217</v>
      </c>
      <c r="D10" s="60">
        <f>VLOOKUP($A10,'Return Data'!$B$7:$R$2292,10,0)</f>
        <v>2.9251</v>
      </c>
      <c r="E10" s="61">
        <f t="shared" si="0"/>
        <v>11</v>
      </c>
      <c r="F10" s="60">
        <f>VLOOKUP($A10,'Return Data'!$B$7:$R$2292,11,0)</f>
        <v>16.263500000000001</v>
      </c>
      <c r="G10" s="61">
        <f t="shared" si="1"/>
        <v>13</v>
      </c>
      <c r="H10" s="60">
        <f>VLOOKUP($A10,'Return Data'!$B$7:$R$2292,12,0)</f>
        <v>6.1363000000000003</v>
      </c>
      <c r="I10" s="61">
        <f t="shared" si="2"/>
        <v>8</v>
      </c>
      <c r="J10" s="60">
        <f>VLOOKUP($A10,'Return Data'!$B$7:$R$2292,13,0)</f>
        <v>1.3784000000000001</v>
      </c>
      <c r="K10" s="61">
        <f t="shared" si="3"/>
        <v>5</v>
      </c>
      <c r="L10" s="60">
        <f>VLOOKUP($A10,'Return Data'!$B$7:$R$2292,17,0)</f>
        <v>18.8202</v>
      </c>
      <c r="M10" s="61">
        <f t="shared" si="4"/>
        <v>17</v>
      </c>
      <c r="N10" s="60">
        <f>VLOOKUP($A10,'Return Data'!$B$7:$R$2292,14,0)</f>
        <v>15.1653</v>
      </c>
      <c r="O10" s="61">
        <f t="shared" si="5"/>
        <v>14</v>
      </c>
      <c r="P10" s="60">
        <f>VLOOKUP($A10,'Return Data'!$B$7:$R$2292,15,0)</f>
        <v>12.273199999999999</v>
      </c>
      <c r="Q10" s="61">
        <f t="shared" si="6"/>
        <v>4</v>
      </c>
      <c r="R10" s="60">
        <f>VLOOKUP($A10,'Return Data'!$B$7:$R$2292,16,0)</f>
        <v>15.962999999999999</v>
      </c>
      <c r="S10" s="62">
        <f t="shared" si="7"/>
        <v>9</v>
      </c>
    </row>
    <row r="11" spans="1:20" x14ac:dyDescent="0.3">
      <c r="A11" s="58" t="s">
        <v>910</v>
      </c>
      <c r="B11" s="59">
        <f>VLOOKUP($A11,'Return Data'!$B$7:$R$2292,3,0)</f>
        <v>44881</v>
      </c>
      <c r="C11" s="60">
        <f>VLOOKUP($A11,'Return Data'!$B$7:$R$2292,4,0)</f>
        <v>42.59</v>
      </c>
      <c r="D11" s="60">
        <f>VLOOKUP($A11,'Return Data'!$B$7:$R$2292,10,0)</f>
        <v>2.5524</v>
      </c>
      <c r="E11" s="61">
        <f t="shared" si="0"/>
        <v>15</v>
      </c>
      <c r="F11" s="60">
        <f>VLOOKUP($A11,'Return Data'!$B$7:$R$2292,11,0)</f>
        <v>15.232699999999999</v>
      </c>
      <c r="G11" s="61">
        <f t="shared" si="1"/>
        <v>18</v>
      </c>
      <c r="H11" s="60">
        <f>VLOOKUP($A11,'Return Data'!$B$7:$R$2292,12,0)</f>
        <v>3.3487</v>
      </c>
      <c r="I11" s="61">
        <f t="shared" si="2"/>
        <v>21</v>
      </c>
      <c r="J11" s="60">
        <f>VLOOKUP($A11,'Return Data'!$B$7:$R$2292,13,0)</f>
        <v>-1.1145</v>
      </c>
      <c r="K11" s="61">
        <f t="shared" si="3"/>
        <v>19</v>
      </c>
      <c r="L11" s="60">
        <f>VLOOKUP($A11,'Return Data'!$B$7:$R$2292,17,0)</f>
        <v>18.2623</v>
      </c>
      <c r="M11" s="61">
        <f t="shared" si="4"/>
        <v>19</v>
      </c>
      <c r="N11" s="60">
        <f>VLOOKUP($A11,'Return Data'!$B$7:$R$2292,14,0)</f>
        <v>16.7942</v>
      </c>
      <c r="O11" s="61">
        <f t="shared" si="5"/>
        <v>4</v>
      </c>
      <c r="P11" s="60">
        <f>VLOOKUP($A11,'Return Data'!$B$7:$R$2292,15,0)</f>
        <v>14.157299999999999</v>
      </c>
      <c r="Q11" s="61">
        <f t="shared" si="6"/>
        <v>1</v>
      </c>
      <c r="R11" s="60">
        <f>VLOOKUP($A11,'Return Data'!$B$7:$R$2292,16,0)</f>
        <v>12.557600000000001</v>
      </c>
      <c r="S11" s="62">
        <f t="shared" si="7"/>
        <v>16</v>
      </c>
    </row>
    <row r="12" spans="1:20" x14ac:dyDescent="0.3">
      <c r="A12" s="58" t="s">
        <v>912</v>
      </c>
      <c r="B12" s="59">
        <f>VLOOKUP($A12,'Return Data'!$B$7:$R$2292,3,0)</f>
        <v>44881</v>
      </c>
      <c r="C12" s="60">
        <f>VLOOKUP($A12,'Return Data'!$B$7:$R$2292,4,0)</f>
        <v>299.142</v>
      </c>
      <c r="D12" s="60">
        <f>VLOOKUP($A12,'Return Data'!$B$7:$R$2292,10,0)</f>
        <v>2.2791999999999999</v>
      </c>
      <c r="E12" s="61">
        <f t="shared" si="0"/>
        <v>18</v>
      </c>
      <c r="F12" s="60">
        <f>VLOOKUP($A12,'Return Data'!$B$7:$R$2292,11,0)</f>
        <v>16.031500000000001</v>
      </c>
      <c r="G12" s="61">
        <f t="shared" si="1"/>
        <v>15</v>
      </c>
      <c r="H12" s="60">
        <f>VLOOKUP($A12,'Return Data'!$B$7:$R$2292,12,0)</f>
        <v>5.5286</v>
      </c>
      <c r="I12" s="61">
        <f t="shared" si="2"/>
        <v>12</v>
      </c>
      <c r="J12" s="60">
        <f>VLOOKUP($A12,'Return Data'!$B$7:$R$2292,13,0)</f>
        <v>-0.74519999999999997</v>
      </c>
      <c r="K12" s="61">
        <f t="shared" si="3"/>
        <v>17</v>
      </c>
      <c r="L12" s="60">
        <f>VLOOKUP($A12,'Return Data'!$B$7:$R$2292,17,0)</f>
        <v>15.9748</v>
      </c>
      <c r="M12" s="61">
        <f t="shared" si="4"/>
        <v>25</v>
      </c>
      <c r="N12" s="60">
        <f>VLOOKUP($A12,'Return Data'!$B$7:$R$2292,14,0)</f>
        <v>10.655099999999999</v>
      </c>
      <c r="O12" s="61">
        <f t="shared" si="5"/>
        <v>27</v>
      </c>
      <c r="P12" s="60">
        <f>VLOOKUP($A12,'Return Data'!$B$7:$R$2292,15,0)</f>
        <v>9.0343</v>
      </c>
      <c r="Q12" s="61">
        <f t="shared" si="6"/>
        <v>24</v>
      </c>
      <c r="R12" s="60">
        <f>VLOOKUP($A12,'Return Data'!$B$7:$R$2292,16,0)</f>
        <v>18.8263</v>
      </c>
      <c r="S12" s="62">
        <f t="shared" si="7"/>
        <v>7</v>
      </c>
    </row>
    <row r="13" spans="1:20" x14ac:dyDescent="0.3">
      <c r="A13" s="58" t="s">
        <v>2026</v>
      </c>
      <c r="B13" s="59">
        <f>VLOOKUP($A13,'Return Data'!$B$7:$R$2292,3,0)</f>
        <v>44881</v>
      </c>
      <c r="C13" s="60">
        <f>VLOOKUP($A13,'Return Data'!$B$7:$R$2292,4,0)</f>
        <v>57.07</v>
      </c>
      <c r="D13" s="60">
        <f>VLOOKUP($A13,'Return Data'!$B$7:$R$2292,10,0)</f>
        <v>3.4064000000000001</v>
      </c>
      <c r="E13" s="61">
        <f t="shared" si="0"/>
        <v>7</v>
      </c>
      <c r="F13" s="60">
        <f>VLOOKUP($A13,'Return Data'!$B$7:$R$2292,11,0)</f>
        <v>16.707599999999999</v>
      </c>
      <c r="G13" s="61">
        <f t="shared" si="1"/>
        <v>8</v>
      </c>
      <c r="H13" s="60">
        <f>VLOOKUP($A13,'Return Data'!$B$7:$R$2292,12,0)</f>
        <v>6.0189000000000004</v>
      </c>
      <c r="I13" s="61">
        <f t="shared" si="2"/>
        <v>9</v>
      </c>
      <c r="J13" s="60">
        <f>VLOOKUP($A13,'Return Data'!$B$7:$R$2292,13,0)</f>
        <v>1.2059</v>
      </c>
      <c r="K13" s="61">
        <f t="shared" si="3"/>
        <v>8</v>
      </c>
      <c r="L13" s="60">
        <f>VLOOKUP($A13,'Return Data'!$B$7:$R$2292,17,0)</f>
        <v>19.108000000000001</v>
      </c>
      <c r="M13" s="61">
        <f t="shared" si="4"/>
        <v>15</v>
      </c>
      <c r="N13" s="60">
        <f>VLOOKUP($A13,'Return Data'!$B$7:$R$2292,14,0)</f>
        <v>15.231299999999999</v>
      </c>
      <c r="O13" s="61">
        <f t="shared" si="5"/>
        <v>12</v>
      </c>
      <c r="P13" s="60">
        <f>VLOOKUP($A13,'Return Data'!$B$7:$R$2292,15,0)</f>
        <v>12.33</v>
      </c>
      <c r="Q13" s="61">
        <f t="shared" si="6"/>
        <v>3</v>
      </c>
      <c r="R13" s="60">
        <f>VLOOKUP($A13,'Return Data'!$B$7:$R$2292,16,0)</f>
        <v>13.7692</v>
      </c>
      <c r="S13" s="62">
        <f t="shared" si="7"/>
        <v>14</v>
      </c>
    </row>
    <row r="14" spans="1:20" x14ac:dyDescent="0.3">
      <c r="A14" s="58" t="s">
        <v>914</v>
      </c>
      <c r="B14" s="59">
        <f>VLOOKUP($A14,'Return Data'!$B$7:$R$2292,3,0)</f>
        <v>44881</v>
      </c>
      <c r="C14" s="60">
        <f>VLOOKUP($A14,'Return Data'!$B$7:$R$2292,4,0)</f>
        <v>1695.8999246261201</v>
      </c>
      <c r="D14" s="60">
        <f>VLOOKUP($A14,'Return Data'!$B$7:$R$2292,10,0)</f>
        <v>0.43780000000000002</v>
      </c>
      <c r="E14" s="61">
        <f t="shared" si="0"/>
        <v>26</v>
      </c>
      <c r="F14" s="60">
        <f>VLOOKUP($A14,'Return Data'!$B$7:$R$2292,11,0)</f>
        <v>12.84</v>
      </c>
      <c r="G14" s="61">
        <f t="shared" si="1"/>
        <v>27</v>
      </c>
      <c r="H14" s="60">
        <f>VLOOKUP($A14,'Return Data'!$B$7:$R$2292,12,0)</f>
        <v>1.5996999999999999</v>
      </c>
      <c r="I14" s="61">
        <f t="shared" si="2"/>
        <v>24</v>
      </c>
      <c r="J14" s="60">
        <f>VLOOKUP($A14,'Return Data'!$B$7:$R$2292,13,0)</f>
        <v>-4.2022000000000004</v>
      </c>
      <c r="K14" s="61">
        <f t="shared" si="3"/>
        <v>25</v>
      </c>
      <c r="L14" s="60">
        <f>VLOOKUP($A14,'Return Data'!$B$7:$R$2292,17,0)</f>
        <v>19.694400000000002</v>
      </c>
      <c r="M14" s="61">
        <f t="shared" si="4"/>
        <v>10</v>
      </c>
      <c r="N14" s="60">
        <f>VLOOKUP($A14,'Return Data'!$B$7:$R$2292,14,0)</f>
        <v>15.4717</v>
      </c>
      <c r="O14" s="61">
        <f t="shared" si="5"/>
        <v>9</v>
      </c>
      <c r="P14" s="60">
        <f>VLOOKUP($A14,'Return Data'!$B$7:$R$2292,15,0)</f>
        <v>9.3637999999999995</v>
      </c>
      <c r="Q14" s="61">
        <f t="shared" si="6"/>
        <v>23</v>
      </c>
      <c r="R14" s="60">
        <f>VLOOKUP($A14,'Return Data'!$B$7:$R$2292,16,0)</f>
        <v>19.380700000000001</v>
      </c>
      <c r="S14" s="62">
        <f t="shared" si="7"/>
        <v>1</v>
      </c>
    </row>
    <row r="15" spans="1:20" x14ac:dyDescent="0.3">
      <c r="A15" s="58" t="s">
        <v>916</v>
      </c>
      <c r="B15" s="59">
        <f>VLOOKUP($A15,'Return Data'!$B$7:$R$2292,3,0)</f>
        <v>44881</v>
      </c>
      <c r="C15" s="60">
        <f>VLOOKUP($A15,'Return Data'!$B$7:$R$2292,4,0)</f>
        <v>931.39021760298397</v>
      </c>
      <c r="D15" s="60">
        <f>VLOOKUP($A15,'Return Data'!$B$7:$R$2292,10,0)</f>
        <v>3.8908999999999998</v>
      </c>
      <c r="E15" s="61">
        <f t="shared" si="0"/>
        <v>3</v>
      </c>
      <c r="F15" s="60">
        <f>VLOOKUP($A15,'Return Data'!$B$7:$R$2292,11,0)</f>
        <v>18.0989</v>
      </c>
      <c r="G15" s="61">
        <f t="shared" si="1"/>
        <v>2</v>
      </c>
      <c r="H15" s="60">
        <f>VLOOKUP($A15,'Return Data'!$B$7:$R$2292,12,0)</f>
        <v>10.2996</v>
      </c>
      <c r="I15" s="61">
        <f t="shared" si="2"/>
        <v>2</v>
      </c>
      <c r="J15" s="60">
        <f>VLOOKUP($A15,'Return Data'!$B$7:$R$2292,13,0)</f>
        <v>7.3109999999999999</v>
      </c>
      <c r="K15" s="61">
        <f t="shared" si="3"/>
        <v>2</v>
      </c>
      <c r="L15" s="60">
        <f>VLOOKUP($A15,'Return Data'!$B$7:$R$2292,17,0)</f>
        <v>25.6755</v>
      </c>
      <c r="M15" s="61">
        <f t="shared" si="4"/>
        <v>2</v>
      </c>
      <c r="N15" s="60">
        <f>VLOOKUP($A15,'Return Data'!$B$7:$R$2292,14,0)</f>
        <v>15.4543</v>
      </c>
      <c r="O15" s="61">
        <f t="shared" si="5"/>
        <v>10</v>
      </c>
      <c r="P15" s="60">
        <f>VLOOKUP($A15,'Return Data'!$B$7:$R$2292,15,0)</f>
        <v>10.6797</v>
      </c>
      <c r="Q15" s="61">
        <f t="shared" si="6"/>
        <v>17</v>
      </c>
      <c r="R15" s="60">
        <f>VLOOKUP($A15,'Return Data'!$B$7:$R$2292,16,0)</f>
        <v>18.878299999999999</v>
      </c>
      <c r="S15" s="62">
        <f t="shared" si="7"/>
        <v>6</v>
      </c>
    </row>
    <row r="16" spans="1:20" x14ac:dyDescent="0.3">
      <c r="A16" s="58" t="s">
        <v>918</v>
      </c>
      <c r="B16" s="59">
        <f>VLOOKUP($A16,'Return Data'!$B$7:$R$2292,3,0)</f>
        <v>44881</v>
      </c>
      <c r="C16" s="60">
        <f>VLOOKUP($A16,'Return Data'!$B$7:$R$2292,4,0)</f>
        <v>327.1671</v>
      </c>
      <c r="D16" s="60">
        <f>VLOOKUP($A16,'Return Data'!$B$7:$R$2292,10,0)</f>
        <v>1.5580000000000001</v>
      </c>
      <c r="E16" s="61">
        <f t="shared" si="0"/>
        <v>21</v>
      </c>
      <c r="F16" s="60">
        <f>VLOOKUP($A16,'Return Data'!$B$7:$R$2292,11,0)</f>
        <v>17.574000000000002</v>
      </c>
      <c r="G16" s="61">
        <f t="shared" si="1"/>
        <v>3</v>
      </c>
      <c r="H16" s="60">
        <f>VLOOKUP($A16,'Return Data'!$B$7:$R$2292,12,0)</f>
        <v>3.5419</v>
      </c>
      <c r="I16" s="61">
        <f t="shared" si="2"/>
        <v>20</v>
      </c>
      <c r="J16" s="60">
        <f>VLOOKUP($A16,'Return Data'!$B$7:$R$2292,13,0)</f>
        <v>-0.42920000000000003</v>
      </c>
      <c r="K16" s="61">
        <f t="shared" si="3"/>
        <v>15</v>
      </c>
      <c r="L16" s="60">
        <f>VLOOKUP($A16,'Return Data'!$B$7:$R$2292,17,0)</f>
        <v>16.922999999999998</v>
      </c>
      <c r="M16" s="61">
        <f t="shared" si="4"/>
        <v>21</v>
      </c>
      <c r="N16" s="60">
        <f>VLOOKUP($A16,'Return Data'!$B$7:$R$2292,14,0)</f>
        <v>13.641500000000001</v>
      </c>
      <c r="O16" s="61">
        <f t="shared" si="5"/>
        <v>21</v>
      </c>
      <c r="P16" s="60">
        <f>VLOOKUP($A16,'Return Data'!$B$7:$R$2292,15,0)</f>
        <v>10.867800000000001</v>
      </c>
      <c r="Q16" s="61">
        <f t="shared" si="6"/>
        <v>16</v>
      </c>
      <c r="R16" s="60">
        <f>VLOOKUP($A16,'Return Data'!$B$7:$R$2292,16,0)</f>
        <v>19.1067</v>
      </c>
      <c r="S16" s="62">
        <f t="shared" si="7"/>
        <v>5</v>
      </c>
    </row>
    <row r="17" spans="1:19" x14ac:dyDescent="0.3">
      <c r="A17" s="58" t="s">
        <v>920</v>
      </c>
      <c r="B17" s="59">
        <f>VLOOKUP($A17,'Return Data'!$B$7:$R$2292,3,0)</f>
        <v>44881</v>
      </c>
      <c r="C17" s="60">
        <f>VLOOKUP($A17,'Return Data'!$B$7:$R$2292,4,0)</f>
        <v>70.22</v>
      </c>
      <c r="D17" s="60">
        <f>VLOOKUP($A17,'Return Data'!$B$7:$R$2292,10,0)</f>
        <v>3.8450000000000002</v>
      </c>
      <c r="E17" s="61">
        <f t="shared" si="0"/>
        <v>4</v>
      </c>
      <c r="F17" s="60">
        <f>VLOOKUP($A17,'Return Data'!$B$7:$R$2292,11,0)</f>
        <v>16.9359</v>
      </c>
      <c r="G17" s="61">
        <f t="shared" si="1"/>
        <v>4</v>
      </c>
      <c r="H17" s="60">
        <f>VLOOKUP($A17,'Return Data'!$B$7:$R$2292,12,0)</f>
        <v>7.0101000000000004</v>
      </c>
      <c r="I17" s="61">
        <f t="shared" si="2"/>
        <v>5</v>
      </c>
      <c r="J17" s="60">
        <f>VLOOKUP($A17,'Return Data'!$B$7:$R$2292,13,0)</f>
        <v>3.9988000000000001</v>
      </c>
      <c r="K17" s="61">
        <f t="shared" si="3"/>
        <v>3</v>
      </c>
      <c r="L17" s="60">
        <f>VLOOKUP($A17,'Return Data'!$B$7:$R$2292,17,0)</f>
        <v>23.325500000000002</v>
      </c>
      <c r="M17" s="61">
        <f t="shared" si="4"/>
        <v>3</v>
      </c>
      <c r="N17" s="60">
        <f>VLOOKUP($A17,'Return Data'!$B$7:$R$2292,14,0)</f>
        <v>17.308700000000002</v>
      </c>
      <c r="O17" s="61">
        <f t="shared" si="5"/>
        <v>2</v>
      </c>
      <c r="P17" s="60">
        <f>VLOOKUP($A17,'Return Data'!$B$7:$R$2292,15,0)</f>
        <v>12.2332</v>
      </c>
      <c r="Q17" s="61">
        <f t="shared" si="6"/>
        <v>5</v>
      </c>
      <c r="R17" s="60">
        <f>VLOOKUP($A17,'Return Data'!$B$7:$R$2292,16,0)</f>
        <v>14.394299999999999</v>
      </c>
      <c r="S17" s="62">
        <f t="shared" si="7"/>
        <v>12</v>
      </c>
    </row>
    <row r="18" spans="1:19" x14ac:dyDescent="0.3">
      <c r="A18" s="58" t="s">
        <v>922</v>
      </c>
      <c r="B18" s="59">
        <f>VLOOKUP($A18,'Return Data'!$B$7:$R$2292,3,0)</f>
        <v>44881</v>
      </c>
      <c r="C18" s="60">
        <f>VLOOKUP($A18,'Return Data'!$B$7:$R$2292,4,0)</f>
        <v>41.38</v>
      </c>
      <c r="D18" s="60">
        <f>VLOOKUP($A18,'Return Data'!$B$7:$R$2292,10,0)</f>
        <v>2.7818999999999998</v>
      </c>
      <c r="E18" s="61">
        <f t="shared" si="0"/>
        <v>13</v>
      </c>
      <c r="F18" s="60">
        <f>VLOOKUP($A18,'Return Data'!$B$7:$R$2292,11,0)</f>
        <v>16.7607</v>
      </c>
      <c r="G18" s="61">
        <f t="shared" si="1"/>
        <v>6</v>
      </c>
      <c r="H18" s="60">
        <f>VLOOKUP($A18,'Return Data'!$B$7:$R$2292,12,0)</f>
        <v>5.8582999999999998</v>
      </c>
      <c r="I18" s="61">
        <f t="shared" si="2"/>
        <v>10</v>
      </c>
      <c r="J18" s="60">
        <f>VLOOKUP($A18,'Return Data'!$B$7:$R$2292,13,0)</f>
        <v>1.3718999999999999</v>
      </c>
      <c r="K18" s="61">
        <f t="shared" si="3"/>
        <v>6</v>
      </c>
      <c r="L18" s="60">
        <f>VLOOKUP($A18,'Return Data'!$B$7:$R$2292,17,0)</f>
        <v>22.564800000000002</v>
      </c>
      <c r="M18" s="61">
        <f t="shared" si="4"/>
        <v>5</v>
      </c>
      <c r="N18" s="60">
        <f>VLOOKUP($A18,'Return Data'!$B$7:$R$2292,14,0)</f>
        <v>17.462399999999999</v>
      </c>
      <c r="O18" s="61">
        <f t="shared" si="5"/>
        <v>1</v>
      </c>
      <c r="P18" s="60">
        <f>VLOOKUP($A18,'Return Data'!$B$7:$R$2292,15,0)</f>
        <v>11.9551</v>
      </c>
      <c r="Q18" s="61">
        <f t="shared" si="6"/>
        <v>8</v>
      </c>
      <c r="R18" s="60">
        <f>VLOOKUP($A18,'Return Data'!$B$7:$R$2292,16,0)</f>
        <v>14.4651</v>
      </c>
      <c r="S18" s="62">
        <f t="shared" si="7"/>
        <v>11</v>
      </c>
    </row>
    <row r="19" spans="1:19" x14ac:dyDescent="0.3">
      <c r="A19" s="58" t="s">
        <v>925</v>
      </c>
      <c r="B19" s="59">
        <f>VLOOKUP($A19,'Return Data'!$B$7:$R$2292,3,0)</f>
        <v>44881</v>
      </c>
      <c r="C19" s="60">
        <f>VLOOKUP($A19,'Return Data'!$B$7:$R$2292,4,0)</f>
        <v>50.665999999999997</v>
      </c>
      <c r="D19" s="60">
        <f>VLOOKUP($A19,'Return Data'!$B$7:$R$2292,10,0)</f>
        <v>1.3117000000000001</v>
      </c>
      <c r="E19" s="61">
        <f t="shared" si="0"/>
        <v>24</v>
      </c>
      <c r="F19" s="60">
        <f>VLOOKUP($A19,'Return Data'!$B$7:$R$2292,11,0)</f>
        <v>15.3597</v>
      </c>
      <c r="G19" s="61">
        <f t="shared" si="1"/>
        <v>16</v>
      </c>
      <c r="H19" s="60">
        <f>VLOOKUP($A19,'Return Data'!$B$7:$R$2292,12,0)</f>
        <v>1.7184999999999999</v>
      </c>
      <c r="I19" s="61">
        <f t="shared" si="2"/>
        <v>23</v>
      </c>
      <c r="J19" s="60">
        <f>VLOOKUP($A19,'Return Data'!$B$7:$R$2292,13,0)</f>
        <v>-3.0129999999999999</v>
      </c>
      <c r="K19" s="61">
        <f t="shared" si="3"/>
        <v>23</v>
      </c>
      <c r="L19" s="60">
        <f>VLOOKUP($A19,'Return Data'!$B$7:$R$2292,17,0)</f>
        <v>17.642800000000001</v>
      </c>
      <c r="M19" s="61">
        <f t="shared" si="4"/>
        <v>20</v>
      </c>
      <c r="N19" s="60">
        <f>VLOOKUP($A19,'Return Data'!$B$7:$R$2292,14,0)</f>
        <v>14.7348</v>
      </c>
      <c r="O19" s="61">
        <f t="shared" si="5"/>
        <v>18</v>
      </c>
      <c r="P19" s="60">
        <f>VLOOKUP($A19,'Return Data'!$B$7:$R$2292,15,0)</f>
        <v>10.5611</v>
      </c>
      <c r="Q19" s="61">
        <f t="shared" si="6"/>
        <v>19</v>
      </c>
      <c r="R19" s="60">
        <f>VLOOKUP($A19,'Return Data'!$B$7:$R$2292,16,0)</f>
        <v>10.367599999999999</v>
      </c>
      <c r="S19" s="62">
        <f t="shared" si="7"/>
        <v>22</v>
      </c>
    </row>
    <row r="20" spans="1:19" x14ac:dyDescent="0.3">
      <c r="A20" s="58" t="s">
        <v>1888</v>
      </c>
      <c r="B20" s="59">
        <f>VLOOKUP($A20,'Return Data'!$B$7:$R$2292,3,0)</f>
        <v>44881</v>
      </c>
      <c r="C20" s="60">
        <f>VLOOKUP($A20,'Return Data'!$B$7:$R$2292,4,0)</f>
        <v>30.34</v>
      </c>
      <c r="D20" s="60">
        <f>VLOOKUP($A20,'Return Data'!$B$7:$R$2292,10,0)</f>
        <v>3.4436</v>
      </c>
      <c r="E20" s="61">
        <f t="shared" si="0"/>
        <v>6</v>
      </c>
      <c r="F20" s="60">
        <f>VLOOKUP($A20,'Return Data'!$B$7:$R$2292,11,0)</f>
        <v>16.7821</v>
      </c>
      <c r="G20" s="61">
        <f t="shared" si="1"/>
        <v>5</v>
      </c>
      <c r="H20" s="60">
        <f>VLOOKUP($A20,'Return Data'!$B$7:$R$2292,12,0)</f>
        <v>6.3441999999999998</v>
      </c>
      <c r="I20" s="61">
        <f t="shared" si="2"/>
        <v>7</v>
      </c>
      <c r="J20" s="60">
        <f>VLOOKUP($A20,'Return Data'!$B$7:$R$2292,13,0)</f>
        <v>0.83079999999999998</v>
      </c>
      <c r="K20" s="61">
        <f t="shared" si="3"/>
        <v>11</v>
      </c>
      <c r="L20" s="60">
        <f>VLOOKUP($A20,'Return Data'!$B$7:$R$2292,17,0)</f>
        <v>15.465299999999999</v>
      </c>
      <c r="M20" s="61">
        <f t="shared" si="4"/>
        <v>26</v>
      </c>
      <c r="N20" s="60">
        <f>VLOOKUP($A20,'Return Data'!$B$7:$R$2292,14,0)</f>
        <v>10.9861</v>
      </c>
      <c r="O20" s="61">
        <f t="shared" si="5"/>
        <v>26</v>
      </c>
      <c r="P20" s="60">
        <f>VLOOKUP($A20,'Return Data'!$B$7:$R$2292,15,0)</f>
        <v>9.0158000000000005</v>
      </c>
      <c r="Q20" s="61">
        <f t="shared" si="6"/>
        <v>25</v>
      </c>
      <c r="R20" s="60">
        <f>VLOOKUP($A20,'Return Data'!$B$7:$R$2292,16,0)</f>
        <v>10.8523</v>
      </c>
      <c r="S20" s="62">
        <f t="shared" si="7"/>
        <v>21</v>
      </c>
    </row>
    <row r="21" spans="1:19" x14ac:dyDescent="0.3">
      <c r="A21" s="58" t="s">
        <v>927</v>
      </c>
      <c r="B21" s="59">
        <f>VLOOKUP($A21,'Return Data'!$B$7:$R$2292,3,0)</f>
        <v>44881</v>
      </c>
      <c r="C21" s="60">
        <f>VLOOKUP($A21,'Return Data'!$B$7:$R$2292,4,0)</f>
        <v>44.72</v>
      </c>
      <c r="D21" s="60">
        <f>VLOOKUP($A21,'Return Data'!$B$7:$R$2292,10,0)</f>
        <v>0.99370000000000003</v>
      </c>
      <c r="E21" s="61">
        <f t="shared" si="0"/>
        <v>25</v>
      </c>
      <c r="F21" s="60">
        <f>VLOOKUP($A21,'Return Data'!$B$7:$R$2292,11,0)</f>
        <v>13.878299999999999</v>
      </c>
      <c r="G21" s="61">
        <f t="shared" si="1"/>
        <v>24</v>
      </c>
      <c r="H21" s="60">
        <f>VLOOKUP($A21,'Return Data'!$B$7:$R$2292,12,0)</f>
        <v>0.65269999999999995</v>
      </c>
      <c r="I21" s="61">
        <f t="shared" si="2"/>
        <v>26</v>
      </c>
      <c r="J21" s="60">
        <f>VLOOKUP($A21,'Return Data'!$B$7:$R$2292,13,0)</f>
        <v>-4.5259999999999998</v>
      </c>
      <c r="K21" s="61">
        <f t="shared" si="3"/>
        <v>26</v>
      </c>
      <c r="L21" s="60">
        <f>VLOOKUP($A21,'Return Data'!$B$7:$R$2292,17,0)</f>
        <v>19.178100000000001</v>
      </c>
      <c r="M21" s="61">
        <f t="shared" si="4"/>
        <v>13</v>
      </c>
      <c r="N21" s="60">
        <f>VLOOKUP($A21,'Return Data'!$B$7:$R$2292,14,0)</f>
        <v>14.976100000000001</v>
      </c>
      <c r="O21" s="61">
        <f t="shared" si="5"/>
        <v>16</v>
      </c>
      <c r="P21" s="60">
        <f>VLOOKUP($A21,'Return Data'!$B$7:$R$2292,15,0)</f>
        <v>11.381500000000001</v>
      </c>
      <c r="Q21" s="61">
        <f t="shared" si="6"/>
        <v>12</v>
      </c>
      <c r="R21" s="60">
        <f>VLOOKUP($A21,'Return Data'!$B$7:$R$2292,16,0)</f>
        <v>11.971399999999999</v>
      </c>
      <c r="S21" s="62">
        <f t="shared" si="7"/>
        <v>18</v>
      </c>
    </row>
    <row r="22" spans="1:19" x14ac:dyDescent="0.3">
      <c r="A22" s="58" t="s">
        <v>2006</v>
      </c>
      <c r="B22" s="59">
        <f>VLOOKUP($A22,'Return Data'!$B$7:$R$2292,3,0)</f>
        <v>44881</v>
      </c>
      <c r="C22" s="60">
        <f>VLOOKUP($A22,'Return Data'!$B$7:$R$2292,4,0)</f>
        <v>103.41930000000001</v>
      </c>
      <c r="D22" s="60">
        <f>VLOOKUP($A22,'Return Data'!$B$7:$R$2292,10,0)</f>
        <v>4.1218000000000004</v>
      </c>
      <c r="E22" s="61">
        <f t="shared" si="0"/>
        <v>1</v>
      </c>
      <c r="F22" s="60">
        <f>VLOOKUP($A22,'Return Data'!$B$7:$R$2292,11,0)</f>
        <v>16.292100000000001</v>
      </c>
      <c r="G22" s="61">
        <f t="shared" si="1"/>
        <v>12</v>
      </c>
      <c r="H22" s="60">
        <f>VLOOKUP($A22,'Return Data'!$B$7:$R$2292,12,0)</f>
        <v>6.6040000000000001</v>
      </c>
      <c r="I22" s="61">
        <f t="shared" si="2"/>
        <v>6</v>
      </c>
      <c r="J22" s="60">
        <f>VLOOKUP($A22,'Return Data'!$B$7:$R$2292,13,0)</f>
        <v>0.81320000000000003</v>
      </c>
      <c r="K22" s="61">
        <f t="shared" si="3"/>
        <v>12</v>
      </c>
      <c r="L22" s="60">
        <f>VLOOKUP($A22,'Return Data'!$B$7:$R$2292,17,0)</f>
        <v>16.886700000000001</v>
      </c>
      <c r="M22" s="61">
        <f t="shared" si="4"/>
        <v>23</v>
      </c>
      <c r="N22" s="60">
        <f>VLOOKUP($A22,'Return Data'!$B$7:$R$2292,14,0)</f>
        <v>15.230399999999999</v>
      </c>
      <c r="O22" s="61">
        <f t="shared" si="5"/>
        <v>13</v>
      </c>
      <c r="P22" s="60">
        <f>VLOOKUP($A22,'Return Data'!$B$7:$R$2292,15,0)</f>
        <v>10.419</v>
      </c>
      <c r="Q22" s="61">
        <f t="shared" si="6"/>
        <v>20</v>
      </c>
      <c r="R22" s="60">
        <f>VLOOKUP($A22,'Return Data'!$B$7:$R$2292,16,0)</f>
        <v>8.8176000000000005</v>
      </c>
      <c r="S22" s="62">
        <f t="shared" si="7"/>
        <v>27</v>
      </c>
    </row>
    <row r="23" spans="1:19" x14ac:dyDescent="0.3">
      <c r="A23" s="58" t="s">
        <v>1770</v>
      </c>
      <c r="B23" s="59">
        <f>VLOOKUP($A23,'Return Data'!$B$7:$R$2292,3,0)</f>
        <v>44881</v>
      </c>
      <c r="C23" s="60">
        <f>VLOOKUP($A23,'Return Data'!$B$7:$R$2292,4,0)</f>
        <v>386.685</v>
      </c>
      <c r="D23" s="60">
        <f>VLOOKUP($A23,'Return Data'!$B$7:$R$2292,10,0)</f>
        <v>1.4655</v>
      </c>
      <c r="E23" s="61">
        <f t="shared" si="0"/>
        <v>22</v>
      </c>
      <c r="F23" s="60">
        <f>VLOOKUP($A23,'Return Data'!$B$7:$R$2292,11,0)</f>
        <v>15.347099999999999</v>
      </c>
      <c r="G23" s="61">
        <f t="shared" si="1"/>
        <v>17</v>
      </c>
      <c r="H23" s="60">
        <f>VLOOKUP($A23,'Return Data'!$B$7:$R$2292,12,0)</f>
        <v>4.6741000000000001</v>
      </c>
      <c r="I23" s="61">
        <f t="shared" si="2"/>
        <v>17</v>
      </c>
      <c r="J23" s="60">
        <f>VLOOKUP($A23,'Return Data'!$B$7:$R$2292,13,0)</f>
        <v>-1.1051</v>
      </c>
      <c r="K23" s="61">
        <f t="shared" si="3"/>
        <v>18</v>
      </c>
      <c r="L23" s="60">
        <f>VLOOKUP($A23,'Return Data'!$B$7:$R$2292,17,0)</f>
        <v>20.058499999999999</v>
      </c>
      <c r="M23" s="61">
        <f t="shared" si="4"/>
        <v>9</v>
      </c>
      <c r="N23" s="60">
        <f>VLOOKUP($A23,'Return Data'!$B$7:$R$2292,14,0)</f>
        <v>16.132899999999999</v>
      </c>
      <c r="O23" s="61">
        <f t="shared" si="5"/>
        <v>6</v>
      </c>
      <c r="P23" s="60">
        <f>VLOOKUP($A23,'Return Data'!$B$7:$R$2292,15,0)</f>
        <v>12.2332</v>
      </c>
      <c r="Q23" s="61">
        <f t="shared" si="6"/>
        <v>5</v>
      </c>
      <c r="R23" s="60">
        <f>VLOOKUP($A23,'Return Data'!$B$7:$R$2292,16,0)</f>
        <v>19.1602</v>
      </c>
      <c r="S23" s="62">
        <f t="shared" si="7"/>
        <v>4</v>
      </c>
    </row>
    <row r="24" spans="1:19" x14ac:dyDescent="0.3">
      <c r="A24" s="58" t="s">
        <v>931</v>
      </c>
      <c r="B24" s="59">
        <f>VLOOKUP($A24,'Return Data'!$B$7:$R$2292,3,0)</f>
        <v>44881</v>
      </c>
      <c r="C24" s="60">
        <f>VLOOKUP($A24,'Return Data'!$B$7:$R$2292,4,0)</f>
        <v>42.094000000000001</v>
      </c>
      <c r="D24" s="60">
        <f>VLOOKUP($A24,'Return Data'!$B$7:$R$2292,10,0)</f>
        <v>2.8062</v>
      </c>
      <c r="E24" s="61">
        <f t="shared" si="0"/>
        <v>12</v>
      </c>
      <c r="F24" s="60">
        <f>VLOOKUP($A24,'Return Data'!$B$7:$R$2292,11,0)</f>
        <v>16.6006</v>
      </c>
      <c r="G24" s="61">
        <f t="shared" si="1"/>
        <v>10</v>
      </c>
      <c r="H24" s="60">
        <f>VLOOKUP($A24,'Return Data'!$B$7:$R$2292,12,0)</f>
        <v>5.2218</v>
      </c>
      <c r="I24" s="61">
        <f t="shared" si="2"/>
        <v>13</v>
      </c>
      <c r="J24" s="60">
        <f>VLOOKUP($A24,'Return Data'!$B$7:$R$2292,13,0)</f>
        <v>-0.16839999999999999</v>
      </c>
      <c r="K24" s="61">
        <f t="shared" si="3"/>
        <v>14</v>
      </c>
      <c r="L24" s="60">
        <f>VLOOKUP($A24,'Return Data'!$B$7:$R$2292,17,0)</f>
        <v>18.8383</v>
      </c>
      <c r="M24" s="61">
        <f t="shared" si="4"/>
        <v>16</v>
      </c>
      <c r="N24" s="60">
        <f>VLOOKUP($A24,'Return Data'!$B$7:$R$2292,14,0)</f>
        <v>13.7789</v>
      </c>
      <c r="O24" s="61">
        <f t="shared" si="5"/>
        <v>20</v>
      </c>
      <c r="P24" s="60">
        <f>VLOOKUP($A24,'Return Data'!$B$7:$R$2292,15,0)</f>
        <v>10.890700000000001</v>
      </c>
      <c r="Q24" s="61">
        <f t="shared" si="6"/>
        <v>14</v>
      </c>
      <c r="R24" s="60">
        <f>VLOOKUP($A24,'Return Data'!$B$7:$R$2292,16,0)</f>
        <v>10.002599999999999</v>
      </c>
      <c r="S24" s="62">
        <f t="shared" si="7"/>
        <v>26</v>
      </c>
    </row>
    <row r="25" spans="1:19" x14ac:dyDescent="0.3">
      <c r="A25" s="58" t="s">
        <v>1881</v>
      </c>
      <c r="B25" s="59">
        <f>VLOOKUP($A25,'Return Data'!$B$7:$R$2292,3,0)</f>
        <v>44881</v>
      </c>
      <c r="C25" s="60">
        <f>VLOOKUP($A25,'Return Data'!$B$7:$R$2292,4,0)</f>
        <v>45.877500135715898</v>
      </c>
      <c r="D25" s="60">
        <f>VLOOKUP($A25,'Return Data'!$B$7:$R$2292,10,0)</f>
        <v>1.4088000000000001</v>
      </c>
      <c r="E25" s="61">
        <f t="shared" si="0"/>
        <v>23</v>
      </c>
      <c r="F25" s="60">
        <f>VLOOKUP($A25,'Return Data'!$B$7:$R$2292,11,0)</f>
        <v>14.376099999999999</v>
      </c>
      <c r="G25" s="61">
        <f t="shared" si="1"/>
        <v>22</v>
      </c>
      <c r="H25" s="60">
        <f>VLOOKUP($A25,'Return Data'!$B$7:$R$2292,12,0)</f>
        <v>1.5092000000000001</v>
      </c>
      <c r="I25" s="61">
        <f t="shared" si="2"/>
        <v>25</v>
      </c>
      <c r="J25" s="60">
        <f>VLOOKUP($A25,'Return Data'!$B$7:$R$2292,13,0)</f>
        <v>-3.5154000000000001</v>
      </c>
      <c r="K25" s="61">
        <f t="shared" si="3"/>
        <v>24</v>
      </c>
      <c r="L25" s="60">
        <f>VLOOKUP($A25,'Return Data'!$B$7:$R$2292,17,0)</f>
        <v>16.8932</v>
      </c>
      <c r="M25" s="61">
        <f t="shared" si="4"/>
        <v>22</v>
      </c>
      <c r="N25" s="60">
        <f>VLOOKUP($A25,'Return Data'!$B$7:$R$2292,14,0)</f>
        <v>12.8757</v>
      </c>
      <c r="O25" s="61">
        <f t="shared" si="5"/>
        <v>23</v>
      </c>
      <c r="P25" s="60">
        <f>VLOOKUP($A25,'Return Data'!$B$7:$R$2292,15,0)</f>
        <v>10.930400000000001</v>
      </c>
      <c r="Q25" s="61">
        <f t="shared" si="6"/>
        <v>13</v>
      </c>
      <c r="R25" s="60">
        <f>VLOOKUP($A25,'Return Data'!$B$7:$R$2292,16,0)</f>
        <v>10.2082</v>
      </c>
      <c r="S25" s="62">
        <f t="shared" si="7"/>
        <v>23</v>
      </c>
    </row>
    <row r="26" spans="1:19" x14ac:dyDescent="0.3">
      <c r="A26" s="58" t="s">
        <v>934</v>
      </c>
      <c r="B26" s="59">
        <f>VLOOKUP($A26,'Return Data'!$B$7:$R$2292,3,0)</f>
        <v>44881</v>
      </c>
      <c r="C26" s="60">
        <f>VLOOKUP($A26,'Return Data'!$B$7:$R$2292,4,0)</f>
        <v>16.1617</v>
      </c>
      <c r="D26" s="60">
        <f>VLOOKUP($A26,'Return Data'!$B$7:$R$2292,10,0)</f>
        <v>2.4436</v>
      </c>
      <c r="E26" s="61">
        <f t="shared" si="0"/>
        <v>17</v>
      </c>
      <c r="F26" s="60">
        <f>VLOOKUP($A26,'Return Data'!$B$7:$R$2292,11,0)</f>
        <v>13.6419</v>
      </c>
      <c r="G26" s="61">
        <f t="shared" si="1"/>
        <v>25</v>
      </c>
      <c r="H26" s="60">
        <f>VLOOKUP($A26,'Return Data'!$B$7:$R$2292,12,0)</f>
        <v>3.9839000000000002</v>
      </c>
      <c r="I26" s="61">
        <f t="shared" si="2"/>
        <v>18</v>
      </c>
      <c r="J26" s="60">
        <f>VLOOKUP($A26,'Return Data'!$B$7:$R$2292,13,0)</f>
        <v>-0.71020000000000005</v>
      </c>
      <c r="K26" s="61">
        <f t="shared" si="3"/>
        <v>16</v>
      </c>
      <c r="L26" s="60">
        <f>VLOOKUP($A26,'Return Data'!$B$7:$R$2292,17,0)</f>
        <v>21.212</v>
      </c>
      <c r="M26" s="61">
        <f t="shared" si="4"/>
        <v>8</v>
      </c>
      <c r="N26" s="60">
        <f>VLOOKUP($A26,'Return Data'!$B$7:$R$2292,14,0)</f>
        <v>14.5685</v>
      </c>
      <c r="O26" s="61">
        <f t="shared" si="5"/>
        <v>19</v>
      </c>
      <c r="P26" s="60"/>
      <c r="Q26" s="61"/>
      <c r="R26" s="60">
        <f>VLOOKUP($A26,'Return Data'!$B$7:$R$2292,16,0)</f>
        <v>13.9475</v>
      </c>
      <c r="S26" s="62">
        <f t="shared" si="7"/>
        <v>13</v>
      </c>
    </row>
    <row r="27" spans="1:19" x14ac:dyDescent="0.3">
      <c r="A27" s="58" t="s">
        <v>936</v>
      </c>
      <c r="B27" s="59">
        <f>VLOOKUP($A27,'Return Data'!$B$7:$R$2292,3,0)</f>
        <v>44881</v>
      </c>
      <c r="C27" s="60">
        <f>VLOOKUP($A27,'Return Data'!$B$7:$R$2292,4,0)</f>
        <v>81.417000000000002</v>
      </c>
      <c r="D27" s="60">
        <f>VLOOKUP($A27,'Return Data'!$B$7:$R$2292,10,0)</f>
        <v>2.6217000000000001</v>
      </c>
      <c r="E27" s="61">
        <f t="shared" si="0"/>
        <v>14</v>
      </c>
      <c r="F27" s="60">
        <f>VLOOKUP($A27,'Return Data'!$B$7:$R$2292,11,0)</f>
        <v>15.164899999999999</v>
      </c>
      <c r="G27" s="61">
        <f t="shared" si="1"/>
        <v>19</v>
      </c>
      <c r="H27" s="60">
        <f>VLOOKUP($A27,'Return Data'!$B$7:$R$2292,12,0)</f>
        <v>4.7946</v>
      </c>
      <c r="I27" s="61">
        <f t="shared" si="2"/>
        <v>16</v>
      </c>
      <c r="J27" s="60">
        <f>VLOOKUP($A27,'Return Data'!$B$7:$R$2292,13,0)</f>
        <v>-0.12509999999999999</v>
      </c>
      <c r="K27" s="61">
        <f t="shared" si="3"/>
        <v>13</v>
      </c>
      <c r="L27" s="60">
        <f>VLOOKUP($A27,'Return Data'!$B$7:$R$2292,17,0)</f>
        <v>19.357399999999998</v>
      </c>
      <c r="M27" s="61">
        <f t="shared" si="4"/>
        <v>12</v>
      </c>
      <c r="N27" s="60">
        <f>VLOOKUP($A27,'Return Data'!$B$7:$R$2292,14,0)</f>
        <v>15.2926</v>
      </c>
      <c r="O27" s="61">
        <f t="shared" si="5"/>
        <v>11</v>
      </c>
      <c r="P27" s="60">
        <f>VLOOKUP($A27,'Return Data'!$B$7:$R$2292,15,0)</f>
        <v>11.8864</v>
      </c>
      <c r="Q27" s="61">
        <f t="shared" ref="Q27:Q34" si="8">RANK(P27,P$8:P$34,0)</f>
        <v>9</v>
      </c>
      <c r="R27" s="60">
        <f>VLOOKUP($A27,'Return Data'!$B$7:$R$2292,16,0)</f>
        <v>15.4146</v>
      </c>
      <c r="S27" s="62">
        <f t="shared" si="7"/>
        <v>10</v>
      </c>
    </row>
    <row r="28" spans="1:19" x14ac:dyDescent="0.3">
      <c r="A28" s="58" t="s">
        <v>937</v>
      </c>
      <c r="B28" s="59">
        <f>VLOOKUP($A28,'Return Data'!$B$7:$R$2292,3,0)</f>
        <v>44881</v>
      </c>
      <c r="C28" s="60">
        <f>VLOOKUP($A28,'Return Data'!$B$7:$R$2292,4,0)</f>
        <v>55.856400000000001</v>
      </c>
      <c r="D28" s="60">
        <f>VLOOKUP($A28,'Return Data'!$B$7:$R$2292,10,0)</f>
        <v>3.9618000000000002</v>
      </c>
      <c r="E28" s="61">
        <f t="shared" si="0"/>
        <v>2</v>
      </c>
      <c r="F28" s="60">
        <f>VLOOKUP($A28,'Return Data'!$B$7:$R$2292,11,0)</f>
        <v>20.457000000000001</v>
      </c>
      <c r="G28" s="61">
        <f t="shared" si="1"/>
        <v>1</v>
      </c>
      <c r="H28" s="60">
        <f>VLOOKUP($A28,'Return Data'!$B$7:$R$2292,12,0)</f>
        <v>11.775600000000001</v>
      </c>
      <c r="I28" s="61">
        <f t="shared" si="2"/>
        <v>1</v>
      </c>
      <c r="J28" s="60">
        <f>VLOOKUP($A28,'Return Data'!$B$7:$R$2292,13,0)</f>
        <v>7.7323000000000004</v>
      </c>
      <c r="K28" s="61">
        <f t="shared" si="3"/>
        <v>1</v>
      </c>
      <c r="L28" s="60">
        <f>VLOOKUP($A28,'Return Data'!$B$7:$R$2292,17,0)</f>
        <v>29.004899999999999</v>
      </c>
      <c r="M28" s="61">
        <f t="shared" si="4"/>
        <v>1</v>
      </c>
      <c r="N28" s="60">
        <f>VLOOKUP($A28,'Return Data'!$B$7:$R$2292,14,0)</f>
        <v>17.124300000000002</v>
      </c>
      <c r="O28" s="61">
        <f t="shared" si="5"/>
        <v>3</v>
      </c>
      <c r="P28" s="60">
        <f>VLOOKUP($A28,'Return Data'!$B$7:$R$2292,15,0)</f>
        <v>11.7354</v>
      </c>
      <c r="Q28" s="61">
        <f t="shared" si="8"/>
        <v>10</v>
      </c>
      <c r="R28" s="60">
        <f>VLOOKUP($A28,'Return Data'!$B$7:$R$2292,16,0)</f>
        <v>11.911899999999999</v>
      </c>
      <c r="S28" s="62">
        <f t="shared" si="7"/>
        <v>19</v>
      </c>
    </row>
    <row r="29" spans="1:19" x14ac:dyDescent="0.3">
      <c r="A29" s="58" t="s">
        <v>939</v>
      </c>
      <c r="B29" s="59">
        <f>VLOOKUP($A29,'Return Data'!$B$7:$R$2292,3,0)</f>
        <v>44881</v>
      </c>
      <c r="C29" s="60">
        <f>VLOOKUP($A29,'Return Data'!$B$7:$R$2292,4,0)</f>
        <v>250.83</v>
      </c>
      <c r="D29" s="60">
        <f>VLOOKUP($A29,'Return Data'!$B$7:$R$2292,10,0)</f>
        <v>3.4607000000000001</v>
      </c>
      <c r="E29" s="61">
        <f t="shared" si="0"/>
        <v>5</v>
      </c>
      <c r="F29" s="60">
        <f>VLOOKUP($A29,'Return Data'!$B$7:$R$2292,11,0)</f>
        <v>16.638000000000002</v>
      </c>
      <c r="G29" s="61">
        <f t="shared" si="1"/>
        <v>9</v>
      </c>
      <c r="H29" s="60">
        <f>VLOOKUP($A29,'Return Data'!$B$7:$R$2292,12,0)</f>
        <v>4.9058999999999999</v>
      </c>
      <c r="I29" s="61">
        <f t="shared" si="2"/>
        <v>15</v>
      </c>
      <c r="J29" s="60">
        <f>VLOOKUP($A29,'Return Data'!$B$7:$R$2292,13,0)</f>
        <v>-1.7894000000000001</v>
      </c>
      <c r="K29" s="61">
        <f t="shared" si="3"/>
        <v>20</v>
      </c>
      <c r="L29" s="60">
        <f>VLOOKUP($A29,'Return Data'!$B$7:$R$2292,17,0)</f>
        <v>16.682400000000001</v>
      </c>
      <c r="M29" s="61">
        <f t="shared" si="4"/>
        <v>24</v>
      </c>
      <c r="N29" s="60">
        <f>VLOOKUP($A29,'Return Data'!$B$7:$R$2292,14,0)</f>
        <v>12.443099999999999</v>
      </c>
      <c r="O29" s="61">
        <f t="shared" si="5"/>
        <v>24</v>
      </c>
      <c r="P29" s="60">
        <f>VLOOKUP($A29,'Return Data'!$B$7:$R$2292,15,0)</f>
        <v>9.6996000000000002</v>
      </c>
      <c r="Q29" s="61">
        <f t="shared" si="8"/>
        <v>22</v>
      </c>
      <c r="R29" s="60">
        <f>VLOOKUP($A29,'Return Data'!$B$7:$R$2292,16,0)</f>
        <v>17.6648</v>
      </c>
      <c r="S29" s="62">
        <f t="shared" si="7"/>
        <v>8</v>
      </c>
    </row>
    <row r="30" spans="1:19" x14ac:dyDescent="0.3">
      <c r="A30" s="58" t="s">
        <v>942</v>
      </c>
      <c r="B30" s="59">
        <f>VLOOKUP($A30,'Return Data'!$B$7:$R$2292,3,0)</f>
        <v>44881</v>
      </c>
      <c r="C30" s="60">
        <f>VLOOKUP($A30,'Return Data'!$B$7:$R$2292,4,0)</f>
        <v>64.468800000000002</v>
      </c>
      <c r="D30" s="60">
        <f>VLOOKUP($A30,'Return Data'!$B$7:$R$2292,10,0)</f>
        <v>3.0044</v>
      </c>
      <c r="E30" s="61">
        <f t="shared" si="0"/>
        <v>9</v>
      </c>
      <c r="F30" s="60">
        <f>VLOOKUP($A30,'Return Data'!$B$7:$R$2292,11,0)</f>
        <v>16.495799999999999</v>
      </c>
      <c r="G30" s="61">
        <f t="shared" si="1"/>
        <v>11</v>
      </c>
      <c r="H30" s="60">
        <f>VLOOKUP($A30,'Return Data'!$B$7:$R$2292,12,0)</f>
        <v>7.3691000000000004</v>
      </c>
      <c r="I30" s="61">
        <f t="shared" si="2"/>
        <v>4</v>
      </c>
      <c r="J30" s="60">
        <f>VLOOKUP($A30,'Return Data'!$B$7:$R$2292,13,0)</f>
        <v>1.2675000000000001</v>
      </c>
      <c r="K30" s="61">
        <f t="shared" si="3"/>
        <v>7</v>
      </c>
      <c r="L30" s="60">
        <f>VLOOKUP($A30,'Return Data'!$B$7:$R$2292,17,0)</f>
        <v>21.606200000000001</v>
      </c>
      <c r="M30" s="61">
        <f t="shared" si="4"/>
        <v>7</v>
      </c>
      <c r="N30" s="60">
        <f>VLOOKUP($A30,'Return Data'!$B$7:$R$2292,14,0)</f>
        <v>16.044899999999998</v>
      </c>
      <c r="O30" s="61">
        <f t="shared" si="5"/>
        <v>7</v>
      </c>
      <c r="P30" s="60">
        <f>VLOOKUP($A30,'Return Data'!$B$7:$R$2292,15,0)</f>
        <v>11.538500000000001</v>
      </c>
      <c r="Q30" s="61">
        <f t="shared" si="8"/>
        <v>11</v>
      </c>
      <c r="R30" s="60">
        <f>VLOOKUP($A30,'Return Data'!$B$7:$R$2292,16,0)</f>
        <v>11.7073</v>
      </c>
      <c r="S30" s="62">
        <f t="shared" si="7"/>
        <v>20</v>
      </c>
    </row>
    <row r="31" spans="1:19" x14ac:dyDescent="0.3">
      <c r="A31" s="58" t="s">
        <v>943</v>
      </c>
      <c r="B31" s="59">
        <f>VLOOKUP($A31,'Return Data'!$B$7:$R$2292,3,0)</f>
        <v>44881</v>
      </c>
      <c r="C31" s="60">
        <f>VLOOKUP($A31,'Return Data'!$B$7:$R$2292,4,0)</f>
        <v>760.32811745375705</v>
      </c>
      <c r="D31" s="60">
        <f>VLOOKUP($A31,'Return Data'!$B$7:$R$2292,10,0)</f>
        <v>3.2667999999999999</v>
      </c>
      <c r="E31" s="61">
        <f t="shared" si="0"/>
        <v>8</v>
      </c>
      <c r="F31" s="60">
        <f>VLOOKUP($A31,'Return Data'!$B$7:$R$2292,11,0)</f>
        <v>15.0052</v>
      </c>
      <c r="G31" s="61">
        <f t="shared" si="1"/>
        <v>20</v>
      </c>
      <c r="H31" s="60">
        <f>VLOOKUP($A31,'Return Data'!$B$7:$R$2292,12,0)</f>
        <v>5.2130000000000001</v>
      </c>
      <c r="I31" s="61">
        <f t="shared" si="2"/>
        <v>14</v>
      </c>
      <c r="J31" s="60">
        <f>VLOOKUP($A31,'Return Data'!$B$7:$R$2292,13,0)</f>
        <v>1.0241</v>
      </c>
      <c r="K31" s="61">
        <f t="shared" si="3"/>
        <v>9</v>
      </c>
      <c r="L31" s="60">
        <f>VLOOKUP($A31,'Return Data'!$B$7:$R$2292,17,0)</f>
        <v>22.901199999999999</v>
      </c>
      <c r="M31" s="61">
        <f t="shared" si="4"/>
        <v>4</v>
      </c>
      <c r="N31" s="60">
        <f>VLOOKUP($A31,'Return Data'!$B$7:$R$2292,14,0)</f>
        <v>14.8559</v>
      </c>
      <c r="O31" s="61">
        <f t="shared" si="5"/>
        <v>17</v>
      </c>
      <c r="P31" s="60">
        <f>VLOOKUP($A31,'Return Data'!$B$7:$R$2292,15,0)</f>
        <v>10.8758</v>
      </c>
      <c r="Q31" s="61">
        <f t="shared" si="8"/>
        <v>15</v>
      </c>
      <c r="R31" s="60">
        <f>VLOOKUP($A31,'Return Data'!$B$7:$R$2292,16,0)</f>
        <v>19.298300000000001</v>
      </c>
      <c r="S31" s="62">
        <f t="shared" si="7"/>
        <v>3</v>
      </c>
    </row>
    <row r="32" spans="1:19" x14ac:dyDescent="0.3">
      <c r="A32" s="58" t="s">
        <v>946</v>
      </c>
      <c r="B32" s="59">
        <f>VLOOKUP($A32,'Return Data'!$B$7:$R$2292,3,0)</f>
        <v>44881</v>
      </c>
      <c r="C32" s="60">
        <f>VLOOKUP($A32,'Return Data'!$B$7:$R$2292,4,0)</f>
        <v>146.90666666666701</v>
      </c>
      <c r="D32" s="60">
        <f>VLOOKUP($A32,'Return Data'!$B$7:$R$2292,10,0)</f>
        <v>2.5026000000000002</v>
      </c>
      <c r="E32" s="61">
        <f t="shared" si="0"/>
        <v>16</v>
      </c>
      <c r="F32" s="60">
        <f>VLOOKUP($A32,'Return Data'!$B$7:$R$2292,11,0)</f>
        <v>16.716100000000001</v>
      </c>
      <c r="G32" s="61">
        <f t="shared" si="1"/>
        <v>7</v>
      </c>
      <c r="H32" s="60">
        <f>VLOOKUP($A32,'Return Data'!$B$7:$R$2292,12,0)</f>
        <v>9.5555000000000003</v>
      </c>
      <c r="I32" s="61">
        <f t="shared" si="2"/>
        <v>3</v>
      </c>
      <c r="J32" s="60">
        <f>VLOOKUP($A32,'Return Data'!$B$7:$R$2292,13,0)</f>
        <v>3.8355999999999999</v>
      </c>
      <c r="K32" s="61">
        <f t="shared" si="3"/>
        <v>4</v>
      </c>
      <c r="L32" s="60">
        <f>VLOOKUP($A32,'Return Data'!$B$7:$R$2292,17,0)</f>
        <v>18.533000000000001</v>
      </c>
      <c r="M32" s="61">
        <f t="shared" si="4"/>
        <v>18</v>
      </c>
      <c r="N32" s="60">
        <f>VLOOKUP($A32,'Return Data'!$B$7:$R$2292,14,0)</f>
        <v>12.9504</v>
      </c>
      <c r="O32" s="61">
        <f t="shared" si="5"/>
        <v>22</v>
      </c>
      <c r="P32" s="60">
        <f>VLOOKUP($A32,'Return Data'!$B$7:$R$2292,15,0)</f>
        <v>8.5648</v>
      </c>
      <c r="Q32" s="61">
        <f t="shared" si="8"/>
        <v>26</v>
      </c>
      <c r="R32" s="60">
        <f>VLOOKUP($A32,'Return Data'!$B$7:$R$2292,16,0)</f>
        <v>10.174099999999999</v>
      </c>
      <c r="S32" s="62">
        <f t="shared" si="7"/>
        <v>24</v>
      </c>
    </row>
    <row r="33" spans="1:19" x14ac:dyDescent="0.3">
      <c r="A33" s="58" t="s">
        <v>948</v>
      </c>
      <c r="B33" s="59">
        <f>VLOOKUP($A33,'Return Data'!$B$7:$R$2292,3,0)</f>
        <v>44881</v>
      </c>
      <c r="C33" s="60">
        <f>VLOOKUP($A33,'Return Data'!$B$7:$R$2292,4,0)</f>
        <v>16.98</v>
      </c>
      <c r="D33" s="60">
        <f>VLOOKUP($A33,'Return Data'!$B$7:$R$2292,10,0)</f>
        <v>1.982</v>
      </c>
      <c r="E33" s="61">
        <f t="shared" si="0"/>
        <v>20</v>
      </c>
      <c r="F33" s="60">
        <f>VLOOKUP($A33,'Return Data'!$B$7:$R$2292,11,0)</f>
        <v>14.9628</v>
      </c>
      <c r="G33" s="61">
        <f t="shared" si="1"/>
        <v>21</v>
      </c>
      <c r="H33" s="60">
        <f>VLOOKUP($A33,'Return Data'!$B$7:$R$2292,12,0)</f>
        <v>3.9167999999999998</v>
      </c>
      <c r="I33" s="61">
        <f t="shared" si="2"/>
        <v>19</v>
      </c>
      <c r="J33" s="60">
        <f>VLOOKUP($A33,'Return Data'!$B$7:$R$2292,13,0)</f>
        <v>-2.9159999999999999</v>
      </c>
      <c r="K33" s="61">
        <f t="shared" si="3"/>
        <v>22</v>
      </c>
      <c r="L33" s="60">
        <f>VLOOKUP($A33,'Return Data'!$B$7:$R$2292,17,0)</f>
        <v>19.166399999999999</v>
      </c>
      <c r="M33" s="61">
        <f t="shared" si="4"/>
        <v>14</v>
      </c>
      <c r="N33" s="60">
        <f>VLOOKUP($A33,'Return Data'!$B$7:$R$2292,14,0)</f>
        <v>14.986599999999999</v>
      </c>
      <c r="O33" s="61">
        <f t="shared" si="5"/>
        <v>15</v>
      </c>
      <c r="P33" s="60">
        <f>VLOOKUP($A33,'Return Data'!$B$7:$R$2292,15,0)</f>
        <v>10.210800000000001</v>
      </c>
      <c r="Q33" s="61">
        <f t="shared" si="8"/>
        <v>21</v>
      </c>
      <c r="R33" s="60">
        <f>VLOOKUP($A33,'Return Data'!$B$7:$R$2292,16,0)</f>
        <v>10.0655</v>
      </c>
      <c r="S33" s="62">
        <f t="shared" si="7"/>
        <v>25</v>
      </c>
    </row>
    <row r="34" spans="1:19" x14ac:dyDescent="0.3">
      <c r="A34" s="58" t="s">
        <v>1775</v>
      </c>
      <c r="B34" s="59">
        <f>VLOOKUP($A34,'Return Data'!$B$7:$R$2292,3,0)</f>
        <v>44881</v>
      </c>
      <c r="C34" s="60">
        <f>VLOOKUP($A34,'Return Data'!$B$7:$R$2292,4,0)</f>
        <v>199.39449999999999</v>
      </c>
      <c r="D34" s="60">
        <f>VLOOKUP($A34,'Return Data'!$B$7:$R$2292,10,0)</f>
        <v>2.1162999999999998</v>
      </c>
      <c r="E34" s="61">
        <f t="shared" si="0"/>
        <v>19</v>
      </c>
      <c r="F34" s="60">
        <f>VLOOKUP($A34,'Return Data'!$B$7:$R$2292,11,0)</f>
        <v>14.234500000000001</v>
      </c>
      <c r="G34" s="61">
        <f t="shared" si="1"/>
        <v>23</v>
      </c>
      <c r="H34" s="60">
        <f>VLOOKUP($A34,'Return Data'!$B$7:$R$2292,12,0)</f>
        <v>3.1623000000000001</v>
      </c>
      <c r="I34" s="61">
        <f t="shared" si="2"/>
        <v>22</v>
      </c>
      <c r="J34" s="60">
        <f>VLOOKUP($A34,'Return Data'!$B$7:$R$2292,13,0)</f>
        <v>-2.8891</v>
      </c>
      <c r="K34" s="61">
        <f t="shared" si="3"/>
        <v>21</v>
      </c>
      <c r="L34" s="60">
        <f>VLOOKUP($A34,'Return Data'!$B$7:$R$2292,17,0)</f>
        <v>19.668800000000001</v>
      </c>
      <c r="M34" s="61">
        <f t="shared" si="4"/>
        <v>11</v>
      </c>
      <c r="N34" s="60">
        <f>VLOOKUP($A34,'Return Data'!$B$7:$R$2292,14,0)</f>
        <v>16.618500000000001</v>
      </c>
      <c r="O34" s="61">
        <f t="shared" si="5"/>
        <v>5</v>
      </c>
      <c r="P34" s="60">
        <f>VLOOKUP($A34,'Return Data'!$B$7:$R$2292,15,0)</f>
        <v>12.181900000000001</v>
      </c>
      <c r="Q34" s="61">
        <f t="shared" si="8"/>
        <v>7</v>
      </c>
      <c r="R34" s="60">
        <f>VLOOKUP($A34,'Return Data'!$B$7:$R$2292,16,0)</f>
        <v>13.2812</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2.5169814814814808</v>
      </c>
      <c r="E36" s="69"/>
      <c r="F36" s="70">
        <f>AVERAGE(F8:F34)</f>
        <v>15.831377777777778</v>
      </c>
      <c r="G36" s="69"/>
      <c r="H36" s="70">
        <f>AVERAGE(H8:H34)</f>
        <v>5.0474148148148155</v>
      </c>
      <c r="I36" s="69"/>
      <c r="J36" s="70">
        <f>AVERAGE(J8:J34)</f>
        <v>-0.10605925925925927</v>
      </c>
      <c r="K36" s="69"/>
      <c r="L36" s="70">
        <f>AVERAGE(L8:L34)</f>
        <v>19.578440740740742</v>
      </c>
      <c r="M36" s="69"/>
      <c r="N36" s="70">
        <f>AVERAGE(N8:N34)</f>
        <v>14.776211111111111</v>
      </c>
      <c r="O36" s="69"/>
      <c r="P36" s="70">
        <f>AVERAGE(P8:P34)</f>
        <v>11.09954230769231</v>
      </c>
      <c r="Q36" s="69"/>
      <c r="R36" s="70">
        <f>AVERAGE(R8:R34)</f>
        <v>14.217288888888888</v>
      </c>
      <c r="S36" s="71"/>
    </row>
    <row r="37" spans="1:19" x14ac:dyDescent="0.3">
      <c r="A37" s="68" t="s">
        <v>28</v>
      </c>
      <c r="B37" s="69"/>
      <c r="C37" s="69"/>
      <c r="D37" s="70">
        <f>MIN(D8:D34)</f>
        <v>0.38100000000000001</v>
      </c>
      <c r="E37" s="69"/>
      <c r="F37" s="70">
        <f>MIN(F8:F34)</f>
        <v>12.84</v>
      </c>
      <c r="G37" s="69"/>
      <c r="H37" s="70">
        <f>MIN(H8:H34)</f>
        <v>-6.6900000000000001E-2</v>
      </c>
      <c r="I37" s="69"/>
      <c r="J37" s="70">
        <f>MIN(J8:J34)</f>
        <v>-7.2671000000000001</v>
      </c>
      <c r="K37" s="69"/>
      <c r="L37" s="70">
        <f>MIN(L8:L34)</f>
        <v>13.553100000000001</v>
      </c>
      <c r="M37" s="69"/>
      <c r="N37" s="70">
        <f>MIN(N8:N34)</f>
        <v>10.655099999999999</v>
      </c>
      <c r="O37" s="69"/>
      <c r="P37" s="70">
        <f>MIN(P8:P34)</f>
        <v>8.5648</v>
      </c>
      <c r="Q37" s="69"/>
      <c r="R37" s="70">
        <f>MIN(R8:R34)</f>
        <v>8.8176000000000005</v>
      </c>
      <c r="S37" s="71"/>
    </row>
    <row r="38" spans="1:19" ht="15" thickBot="1" x14ac:dyDescent="0.35">
      <c r="A38" s="72" t="s">
        <v>29</v>
      </c>
      <c r="B38" s="73"/>
      <c r="C38" s="73"/>
      <c r="D38" s="74">
        <f>MAX(D8:D34)</f>
        <v>4.1218000000000004</v>
      </c>
      <c r="E38" s="73"/>
      <c r="F38" s="74">
        <f>MAX(F8:F34)</f>
        <v>20.457000000000001</v>
      </c>
      <c r="G38" s="73"/>
      <c r="H38" s="74">
        <f>MAX(H8:H34)</f>
        <v>11.775600000000001</v>
      </c>
      <c r="I38" s="73"/>
      <c r="J38" s="74">
        <f>MAX(J8:J34)</f>
        <v>7.7323000000000004</v>
      </c>
      <c r="K38" s="73"/>
      <c r="L38" s="74">
        <f>MAX(L8:L34)</f>
        <v>29.004899999999999</v>
      </c>
      <c r="M38" s="73"/>
      <c r="N38" s="74">
        <f>MAX(N8:N34)</f>
        <v>17.462399999999999</v>
      </c>
      <c r="O38" s="73"/>
      <c r="P38" s="74">
        <f>MAX(P8:P34)</f>
        <v>14.157299999999999</v>
      </c>
      <c r="Q38" s="73"/>
      <c r="R38" s="74">
        <f>MAX(R8:R34)</f>
        <v>19.380700000000001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44881</v>
      </c>
      <c r="C8" s="60">
        <f>VLOOKUP($A8,'Return Data'!$B$7:$R$2292,4,0)</f>
        <v>39.948599999999999</v>
      </c>
      <c r="D8" s="60">
        <f>VLOOKUP($A8,'Return Data'!$B$7:$R$2292,9,0)</f>
        <v>11.1586</v>
      </c>
      <c r="E8" s="61">
        <f t="shared" ref="E8:E33" si="0">RANK(D8,D$8:D$33,0)</f>
        <v>15</v>
      </c>
      <c r="F8" s="60">
        <f>VLOOKUP($A8,'Return Data'!$B$7:$R$2292,10,0)</f>
        <v>5.4936999999999996</v>
      </c>
      <c r="G8" s="61">
        <f t="shared" ref="G8:G33" si="1">RANK(F8,F$8:F$33,0)</f>
        <v>12</v>
      </c>
      <c r="H8" s="60">
        <f>VLOOKUP($A8,'Return Data'!$B$7:$R$2292,11,0)</f>
        <v>12.128</v>
      </c>
      <c r="I8" s="61">
        <f t="shared" ref="I8:I33" si="2">RANK(H8,H$8:H$33,0)</f>
        <v>1</v>
      </c>
      <c r="J8" s="60">
        <f>VLOOKUP($A8,'Return Data'!$B$7:$R$2292,12,0)</f>
        <v>7.3037999999999998</v>
      </c>
      <c r="K8" s="61">
        <f t="shared" ref="K8:K33" si="3">RANK(J8,J$8:J$33,0)</f>
        <v>2</v>
      </c>
      <c r="L8" s="60">
        <f>VLOOKUP($A8,'Return Data'!$B$7:$R$2292,13,0)</f>
        <v>6.2954999999999997</v>
      </c>
      <c r="M8" s="61">
        <f t="shared" ref="M8:M33" si="4">RANK(L8,L$8:L$33,0)</f>
        <v>2</v>
      </c>
      <c r="N8" s="60">
        <f>VLOOKUP($A8,'Return Data'!$B$7:$R$2292,17,0)</f>
        <v>6.2557999999999998</v>
      </c>
      <c r="O8" s="61">
        <f t="shared" ref="O8:O31" si="5">RANK(N8,N$8:N$33,0)</f>
        <v>2</v>
      </c>
      <c r="P8" s="60">
        <f>VLOOKUP($A8,'Return Data'!$B$7:$R$2292,14,0)</f>
        <v>5.6791999999999998</v>
      </c>
      <c r="Q8" s="61">
        <f>RANK(P8,P$8:P$33,0)</f>
        <v>14</v>
      </c>
      <c r="R8" s="60">
        <f>VLOOKUP($A8,'Return Data'!$B$7:$R$2292,16,0)</f>
        <v>7.5671999999999997</v>
      </c>
      <c r="S8" s="62">
        <f t="shared" ref="S8:S33" si="6">RANK(R8,R$8:R$33,0)</f>
        <v>16</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44881</v>
      </c>
      <c r="C10" s="60">
        <f>VLOOKUP($A10,'Return Data'!$B$7:$R$2292,4,0)</f>
        <v>26.4056</v>
      </c>
      <c r="D10" s="60">
        <f>VLOOKUP($A10,'Return Data'!$B$7:$R$2292,9,0)</f>
        <v>17.509499999999999</v>
      </c>
      <c r="E10" s="61">
        <f t="shared" si="0"/>
        <v>2</v>
      </c>
      <c r="F10" s="60">
        <f>VLOOKUP($A10,'Return Data'!$B$7:$R$2292,10,0)</f>
        <v>6.4145000000000003</v>
      </c>
      <c r="G10" s="61">
        <f t="shared" si="1"/>
        <v>6</v>
      </c>
      <c r="H10" s="60">
        <f>VLOOKUP($A10,'Return Data'!$B$7:$R$2292,11,0)</f>
        <v>7.7786999999999997</v>
      </c>
      <c r="I10" s="61">
        <f t="shared" si="2"/>
        <v>5</v>
      </c>
      <c r="J10" s="60">
        <f>VLOOKUP($A10,'Return Data'!$B$7:$R$2292,12,0)</f>
        <v>2.1598999999999999</v>
      </c>
      <c r="K10" s="61">
        <f t="shared" si="3"/>
        <v>16</v>
      </c>
      <c r="L10" s="60">
        <f>VLOOKUP($A10,'Return Data'!$B$7:$R$2292,13,0)</f>
        <v>2.1947999999999999</v>
      </c>
      <c r="M10" s="61">
        <f t="shared" si="4"/>
        <v>16</v>
      </c>
      <c r="N10" s="60">
        <f>VLOOKUP($A10,'Return Data'!$B$7:$R$2292,17,0)</f>
        <v>3.3448000000000002</v>
      </c>
      <c r="O10" s="61">
        <f t="shared" si="5"/>
        <v>14</v>
      </c>
      <c r="P10" s="60">
        <f>VLOOKUP($A10,'Return Data'!$B$7:$R$2292,14,0)</f>
        <v>6.5949</v>
      </c>
      <c r="Q10" s="61">
        <f t="shared" ref="Q10:Q31" si="7">RANK(P10,P$8:P$33,0)</f>
        <v>4</v>
      </c>
      <c r="R10" s="60">
        <f>VLOOKUP($A10,'Return Data'!$B$7:$R$2292,16,0)</f>
        <v>8.6313999999999993</v>
      </c>
      <c r="S10" s="62">
        <f t="shared" si="6"/>
        <v>3</v>
      </c>
    </row>
    <row r="11" spans="1:19" x14ac:dyDescent="0.3">
      <c r="A11" s="77" t="s">
        <v>1962</v>
      </c>
      <c r="B11" s="59">
        <f>VLOOKUP($A11,'Return Data'!$B$7:$R$2292,3,0)</f>
        <v>44881</v>
      </c>
      <c r="C11" s="60">
        <f>VLOOKUP($A11,'Return Data'!$B$7:$R$2292,4,0)</f>
        <v>41.023200000000003</v>
      </c>
      <c r="D11" s="60">
        <f>VLOOKUP($A11,'Return Data'!$B$7:$R$2292,9,0)</f>
        <v>13.771599999999999</v>
      </c>
      <c r="E11" s="61">
        <f t="shared" si="0"/>
        <v>9</v>
      </c>
      <c r="F11" s="60">
        <f>VLOOKUP($A11,'Return Data'!$B$7:$R$2292,10,0)</f>
        <v>8.6204999999999998</v>
      </c>
      <c r="G11" s="61">
        <f t="shared" si="1"/>
        <v>3</v>
      </c>
      <c r="H11" s="60">
        <f>VLOOKUP($A11,'Return Data'!$B$7:$R$2292,11,0)</f>
        <v>7.8979999999999997</v>
      </c>
      <c r="I11" s="61">
        <f t="shared" si="2"/>
        <v>4</v>
      </c>
      <c r="J11" s="60">
        <f>VLOOKUP($A11,'Return Data'!$B$7:$R$2292,12,0)</f>
        <v>4.1235999999999997</v>
      </c>
      <c r="K11" s="61">
        <f t="shared" si="3"/>
        <v>7</v>
      </c>
      <c r="L11" s="60">
        <f>VLOOKUP($A11,'Return Data'!$B$7:$R$2292,13,0)</f>
        <v>4.1144999999999996</v>
      </c>
      <c r="M11" s="61">
        <f t="shared" si="4"/>
        <v>5</v>
      </c>
      <c r="N11" s="60">
        <f>VLOOKUP($A11,'Return Data'!$B$7:$R$2292,17,0)</f>
        <v>3.5754000000000001</v>
      </c>
      <c r="O11" s="61">
        <f t="shared" si="5"/>
        <v>12</v>
      </c>
      <c r="P11" s="60">
        <f>VLOOKUP($A11,'Return Data'!$B$7:$R$2292,14,0)</f>
        <v>5.7302999999999997</v>
      </c>
      <c r="Q11" s="61">
        <f t="shared" si="7"/>
        <v>13</v>
      </c>
      <c r="R11" s="60">
        <f>VLOOKUP($A11,'Return Data'!$B$7:$R$2292,16,0)</f>
        <v>7.9947999999999997</v>
      </c>
      <c r="S11" s="62">
        <f t="shared" si="6"/>
        <v>9</v>
      </c>
    </row>
    <row r="12" spans="1:19" x14ac:dyDescent="0.3">
      <c r="A12" s="77" t="s">
        <v>58</v>
      </c>
      <c r="B12" s="59">
        <f>VLOOKUP($A12,'Return Data'!$B$7:$R$2292,3,0)</f>
        <v>44881</v>
      </c>
      <c r="C12" s="60">
        <f>VLOOKUP($A12,'Return Data'!$B$7:$R$2292,4,0)</f>
        <v>26.560600000000001</v>
      </c>
      <c r="D12" s="60">
        <f>VLOOKUP($A12,'Return Data'!$B$7:$R$2292,9,0)</f>
        <v>14.791</v>
      </c>
      <c r="E12" s="61">
        <f t="shared" si="0"/>
        <v>8</v>
      </c>
      <c r="F12" s="60">
        <f>VLOOKUP($A12,'Return Data'!$B$7:$R$2292,10,0)</f>
        <v>5.0740999999999996</v>
      </c>
      <c r="G12" s="61">
        <f t="shared" si="1"/>
        <v>13</v>
      </c>
      <c r="H12" s="60">
        <f>VLOOKUP($A12,'Return Data'!$B$7:$R$2292,11,0)</f>
        <v>6.3274999999999997</v>
      </c>
      <c r="I12" s="61">
        <f t="shared" si="2"/>
        <v>11</v>
      </c>
      <c r="J12" s="60">
        <f>VLOOKUP($A12,'Return Data'!$B$7:$R$2292,12,0)</f>
        <v>3.3858000000000001</v>
      </c>
      <c r="K12" s="61">
        <f t="shared" si="3"/>
        <v>11</v>
      </c>
      <c r="L12" s="60">
        <f>VLOOKUP($A12,'Return Data'!$B$7:$R$2292,13,0)</f>
        <v>3.2161</v>
      </c>
      <c r="M12" s="61">
        <f t="shared" si="4"/>
        <v>10</v>
      </c>
      <c r="N12" s="60">
        <f>VLOOKUP($A12,'Return Data'!$B$7:$R$2292,17,0)</f>
        <v>2.9371999999999998</v>
      </c>
      <c r="O12" s="61">
        <f t="shared" si="5"/>
        <v>15</v>
      </c>
      <c r="P12" s="60">
        <f>VLOOKUP($A12,'Return Data'!$B$7:$R$2292,14,0)</f>
        <v>5.2706999999999997</v>
      </c>
      <c r="Q12" s="61">
        <f t="shared" si="7"/>
        <v>19</v>
      </c>
      <c r="R12" s="60">
        <f>VLOOKUP($A12,'Return Data'!$B$7:$R$2292,16,0)</f>
        <v>7.8711000000000002</v>
      </c>
      <c r="S12" s="62">
        <f t="shared" si="6"/>
        <v>11</v>
      </c>
    </row>
    <row r="13" spans="1:19" x14ac:dyDescent="0.3">
      <c r="A13" s="77" t="s">
        <v>59</v>
      </c>
      <c r="B13" s="59">
        <f>VLOOKUP($A13,'Return Data'!$B$7:$R$2292,3,0)</f>
        <v>44881</v>
      </c>
      <c r="C13" s="60">
        <f>VLOOKUP($A13,'Return Data'!$B$7:$R$2292,4,0)</f>
        <v>2851.6732999999999</v>
      </c>
      <c r="D13" s="60">
        <f>VLOOKUP($A13,'Return Data'!$B$7:$R$2292,9,0)</f>
        <v>7.1639999999999997</v>
      </c>
      <c r="E13" s="61">
        <f t="shared" si="0"/>
        <v>21</v>
      </c>
      <c r="F13" s="60">
        <f>VLOOKUP($A13,'Return Data'!$B$7:$R$2292,10,0)</f>
        <v>3.3645</v>
      </c>
      <c r="G13" s="61">
        <f t="shared" si="1"/>
        <v>22</v>
      </c>
      <c r="H13" s="60">
        <f>VLOOKUP($A13,'Return Data'!$B$7:$R$2292,11,0)</f>
        <v>3.5510999999999999</v>
      </c>
      <c r="I13" s="61">
        <f t="shared" si="2"/>
        <v>22</v>
      </c>
      <c r="J13" s="60">
        <f>VLOOKUP($A13,'Return Data'!$B$7:$R$2292,12,0)</f>
        <v>1.6852</v>
      </c>
      <c r="K13" s="61">
        <f t="shared" si="3"/>
        <v>18</v>
      </c>
      <c r="L13" s="60">
        <f>VLOOKUP($A13,'Return Data'!$B$7:$R$2292,13,0)</f>
        <v>1.7862</v>
      </c>
      <c r="M13" s="61">
        <f t="shared" si="4"/>
        <v>19</v>
      </c>
      <c r="N13" s="60">
        <f>VLOOKUP($A13,'Return Data'!$B$7:$R$2292,17,0)</f>
        <v>2.6903999999999999</v>
      </c>
      <c r="O13" s="61">
        <f t="shared" si="5"/>
        <v>18</v>
      </c>
      <c r="P13" s="60">
        <f>VLOOKUP($A13,'Return Data'!$B$7:$R$2292,14,0)</f>
        <v>6.0915999999999997</v>
      </c>
      <c r="Q13" s="61">
        <f t="shared" si="7"/>
        <v>10</v>
      </c>
      <c r="R13" s="60">
        <f>VLOOKUP($A13,'Return Data'!$B$7:$R$2292,16,0)</f>
        <v>7.9917999999999996</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44881</v>
      </c>
      <c r="C15" s="60">
        <f>VLOOKUP($A15,'Return Data'!$B$7:$R$2292,4,0)</f>
        <v>79.991600000000005</v>
      </c>
      <c r="D15" s="60">
        <f>VLOOKUP($A15,'Return Data'!$B$7:$R$2292,9,0)</f>
        <v>12.6653</v>
      </c>
      <c r="E15" s="61">
        <f t="shared" si="0"/>
        <v>13</v>
      </c>
      <c r="F15" s="60">
        <f>VLOOKUP($A15,'Return Data'!$B$7:$R$2292,10,0)</f>
        <v>6.8880999999999997</v>
      </c>
      <c r="G15" s="61">
        <f t="shared" si="1"/>
        <v>5</v>
      </c>
      <c r="H15" s="60">
        <f>VLOOKUP($A15,'Return Data'!$B$7:$R$2292,11,0)</f>
        <v>6.2079000000000004</v>
      </c>
      <c r="I15" s="61">
        <f t="shared" si="2"/>
        <v>12</v>
      </c>
      <c r="J15" s="60">
        <f>VLOOKUP($A15,'Return Data'!$B$7:$R$2292,12,0)</f>
        <v>3.1091000000000002</v>
      </c>
      <c r="K15" s="61">
        <f t="shared" si="3"/>
        <v>12</v>
      </c>
      <c r="L15" s="60">
        <f>VLOOKUP($A15,'Return Data'!$B$7:$R$2292,13,0)</f>
        <v>2.3894000000000002</v>
      </c>
      <c r="M15" s="61">
        <f t="shared" si="4"/>
        <v>15</v>
      </c>
      <c r="N15" s="60">
        <f>VLOOKUP($A15,'Return Data'!$B$7:$R$2292,17,0)</f>
        <v>5.6935000000000002</v>
      </c>
      <c r="O15" s="61">
        <f t="shared" si="5"/>
        <v>3</v>
      </c>
      <c r="P15" s="60">
        <f>VLOOKUP($A15,'Return Data'!$B$7:$R$2292,14,0)</f>
        <v>6.9744000000000002</v>
      </c>
      <c r="Q15" s="61">
        <f t="shared" si="7"/>
        <v>3</v>
      </c>
      <c r="R15" s="60">
        <f>VLOOKUP($A15,'Return Data'!$B$7:$R$2292,16,0)</f>
        <v>7.6908000000000003</v>
      </c>
      <c r="S15" s="62">
        <f t="shared" si="6"/>
        <v>14</v>
      </c>
    </row>
    <row r="16" spans="1:19" x14ac:dyDescent="0.3">
      <c r="A16" s="77" t="s">
        <v>63</v>
      </c>
      <c r="B16" s="59">
        <f>VLOOKUP($A16,'Return Data'!$B$7:$R$2292,3,0)</f>
        <v>44881</v>
      </c>
      <c r="C16" s="60">
        <f>VLOOKUP($A16,'Return Data'!$B$7:$R$2292,4,0)</f>
        <v>31.323699999999999</v>
      </c>
      <c r="D16" s="60">
        <f>VLOOKUP($A16,'Return Data'!$B$7:$R$2292,9,0)</f>
        <v>13.3477</v>
      </c>
      <c r="E16" s="61">
        <f t="shared" si="0"/>
        <v>10</v>
      </c>
      <c r="F16" s="60">
        <f>VLOOKUP($A16,'Return Data'!$B$7:$R$2292,10,0)</f>
        <v>3.9973999999999998</v>
      </c>
      <c r="G16" s="61">
        <f t="shared" si="1"/>
        <v>17</v>
      </c>
      <c r="H16" s="60">
        <f>VLOOKUP($A16,'Return Data'!$B$7:$R$2292,11,0)</f>
        <v>5.5148000000000001</v>
      </c>
      <c r="I16" s="61">
        <f t="shared" si="2"/>
        <v>16</v>
      </c>
      <c r="J16" s="60">
        <f>VLOOKUP($A16,'Return Data'!$B$7:$R$2292,12,0)</f>
        <v>1.4733000000000001</v>
      </c>
      <c r="K16" s="61">
        <f t="shared" si="3"/>
        <v>19</v>
      </c>
      <c r="L16" s="60">
        <f>VLOOKUP($A16,'Return Data'!$B$7:$R$2292,13,0)</f>
        <v>1.4388000000000001</v>
      </c>
      <c r="M16" s="61">
        <f t="shared" si="4"/>
        <v>21</v>
      </c>
      <c r="N16" s="60">
        <f>VLOOKUP($A16,'Return Data'!$B$7:$R$2292,17,0)</f>
        <v>2.3035000000000001</v>
      </c>
      <c r="O16" s="61">
        <f t="shared" si="5"/>
        <v>21</v>
      </c>
      <c r="P16" s="60">
        <f>VLOOKUP($A16,'Return Data'!$B$7:$R$2292,14,0)</f>
        <v>4.5669000000000004</v>
      </c>
      <c r="Q16" s="61">
        <f t="shared" si="7"/>
        <v>21</v>
      </c>
      <c r="R16" s="60">
        <f>VLOOKUP($A16,'Return Data'!$B$7:$R$2292,16,0)</f>
        <v>6.9859999999999998</v>
      </c>
      <c r="S16" s="62">
        <f t="shared" si="6"/>
        <v>18</v>
      </c>
    </row>
    <row r="17" spans="1:19" x14ac:dyDescent="0.3">
      <c r="A17" s="77" t="s">
        <v>64</v>
      </c>
      <c r="B17" s="59">
        <f>VLOOKUP($A17,'Return Data'!$B$7:$R$2292,3,0)</f>
        <v>44881</v>
      </c>
      <c r="C17" s="60">
        <f>VLOOKUP($A17,'Return Data'!$B$7:$R$2292,4,0)</f>
        <v>31.973800000000001</v>
      </c>
      <c r="D17" s="60">
        <f>VLOOKUP($A17,'Return Data'!$B$7:$R$2292,9,0)</f>
        <v>12.089399999999999</v>
      </c>
      <c r="E17" s="61">
        <f t="shared" si="0"/>
        <v>14</v>
      </c>
      <c r="F17" s="60">
        <f>VLOOKUP($A17,'Return Data'!$B$7:$R$2292,10,0)</f>
        <v>8.7552000000000003</v>
      </c>
      <c r="G17" s="61">
        <f t="shared" si="1"/>
        <v>2</v>
      </c>
      <c r="H17" s="60">
        <f>VLOOKUP($A17,'Return Data'!$B$7:$R$2292,11,0)</f>
        <v>9.2218999999999998</v>
      </c>
      <c r="I17" s="61">
        <f t="shared" si="2"/>
        <v>2</v>
      </c>
      <c r="J17" s="60">
        <f>VLOOKUP($A17,'Return Data'!$B$7:$R$2292,12,0)</f>
        <v>5.6822999999999997</v>
      </c>
      <c r="K17" s="61">
        <f t="shared" si="3"/>
        <v>3</v>
      </c>
      <c r="L17" s="60">
        <f>VLOOKUP($A17,'Return Data'!$B$7:$R$2292,13,0)</f>
        <v>4.7455999999999996</v>
      </c>
      <c r="M17" s="61">
        <f t="shared" si="4"/>
        <v>3</v>
      </c>
      <c r="N17" s="60">
        <f>VLOOKUP($A17,'Return Data'!$B$7:$R$2292,17,0)</f>
        <v>5.3151999999999999</v>
      </c>
      <c r="O17" s="61">
        <f t="shared" si="5"/>
        <v>4</v>
      </c>
      <c r="P17" s="60">
        <f>VLOOKUP($A17,'Return Data'!$B$7:$R$2292,14,0)</f>
        <v>7.8867000000000003</v>
      </c>
      <c r="Q17" s="61">
        <f t="shared" si="7"/>
        <v>2</v>
      </c>
      <c r="R17" s="60">
        <f>VLOOKUP($A17,'Return Data'!$B$7:$R$2292,16,0)</f>
        <v>9.9515999999999991</v>
      </c>
      <c r="S17" s="62">
        <f t="shared" si="6"/>
        <v>1</v>
      </c>
    </row>
    <row r="18" spans="1:19" x14ac:dyDescent="0.3">
      <c r="A18" s="77" t="s">
        <v>65</v>
      </c>
      <c r="B18" s="59">
        <f>VLOOKUP($A18,'Return Data'!$B$7:$R$2292,3,0)</f>
        <v>44881</v>
      </c>
      <c r="C18" s="60">
        <f>VLOOKUP($A18,'Return Data'!$B$7:$R$2292,4,0)</f>
        <v>19.840399999999999</v>
      </c>
      <c r="D18" s="60">
        <f>VLOOKUP($A18,'Return Data'!$B$7:$R$2292,9,0)</f>
        <v>15.7468</v>
      </c>
      <c r="E18" s="61">
        <f t="shared" si="0"/>
        <v>5</v>
      </c>
      <c r="F18" s="60">
        <f>VLOOKUP($A18,'Return Data'!$B$7:$R$2292,10,0)</f>
        <v>6.1378000000000004</v>
      </c>
      <c r="G18" s="61">
        <f t="shared" si="1"/>
        <v>7</v>
      </c>
      <c r="H18" s="60">
        <f>VLOOKUP($A18,'Return Data'!$B$7:$R$2292,11,0)</f>
        <v>7.0707000000000004</v>
      </c>
      <c r="I18" s="61">
        <f t="shared" si="2"/>
        <v>7</v>
      </c>
      <c r="J18" s="60">
        <f>VLOOKUP($A18,'Return Data'!$B$7:$R$2292,12,0)</f>
        <v>3.6674000000000002</v>
      </c>
      <c r="K18" s="61">
        <f t="shared" si="3"/>
        <v>10</v>
      </c>
      <c r="L18" s="60">
        <f>VLOOKUP($A18,'Return Data'!$B$7:$R$2292,13,0)</f>
        <v>2.5916000000000001</v>
      </c>
      <c r="M18" s="61">
        <f t="shared" si="4"/>
        <v>14</v>
      </c>
      <c r="N18" s="60">
        <f>VLOOKUP($A18,'Return Data'!$B$7:$R$2292,17,0)</f>
        <v>4.5968999999999998</v>
      </c>
      <c r="O18" s="61">
        <f t="shared" si="5"/>
        <v>6</v>
      </c>
      <c r="P18" s="60">
        <f>VLOOKUP($A18,'Return Data'!$B$7:$R$2292,14,0)</f>
        <v>6.5781999999999998</v>
      </c>
      <c r="Q18" s="61">
        <f t="shared" si="7"/>
        <v>6</v>
      </c>
      <c r="R18" s="60">
        <f>VLOOKUP($A18,'Return Data'!$B$7:$R$2292,16,0)</f>
        <v>6.3089000000000004</v>
      </c>
      <c r="S18" s="62">
        <f t="shared" si="6"/>
        <v>21</v>
      </c>
    </row>
    <row r="19" spans="1:19" x14ac:dyDescent="0.3">
      <c r="A19" s="77" t="s">
        <v>66</v>
      </c>
      <c r="B19" s="59">
        <f>VLOOKUP($A19,'Return Data'!$B$7:$R$2292,3,0)</f>
        <v>44881</v>
      </c>
      <c r="C19" s="60">
        <f>VLOOKUP($A19,'Return Data'!$B$7:$R$2292,4,0)</f>
        <v>30.4437</v>
      </c>
      <c r="D19" s="60">
        <f>VLOOKUP($A19,'Return Data'!$B$7:$R$2292,9,0)</f>
        <v>15.951000000000001</v>
      </c>
      <c r="E19" s="61">
        <f t="shared" si="0"/>
        <v>4</v>
      </c>
      <c r="F19" s="60">
        <f>VLOOKUP($A19,'Return Data'!$B$7:$R$2292,10,0)</f>
        <v>3.3984000000000001</v>
      </c>
      <c r="G19" s="61">
        <f t="shared" si="1"/>
        <v>21</v>
      </c>
      <c r="H19" s="60">
        <f>VLOOKUP($A19,'Return Data'!$B$7:$R$2292,11,0)</f>
        <v>5.7298</v>
      </c>
      <c r="I19" s="61">
        <f t="shared" si="2"/>
        <v>13</v>
      </c>
      <c r="J19" s="60">
        <f>VLOOKUP($A19,'Return Data'!$B$7:$R$2292,12,0)</f>
        <v>0.80630000000000002</v>
      </c>
      <c r="K19" s="61">
        <f t="shared" si="3"/>
        <v>22</v>
      </c>
      <c r="L19" s="60">
        <f>VLOOKUP($A19,'Return Data'!$B$7:$R$2292,13,0)</f>
        <v>1.5542</v>
      </c>
      <c r="M19" s="61">
        <f t="shared" si="4"/>
        <v>20</v>
      </c>
      <c r="N19" s="60">
        <f>VLOOKUP($A19,'Return Data'!$B$7:$R$2292,17,0)</f>
        <v>2.5232000000000001</v>
      </c>
      <c r="O19" s="61">
        <f t="shared" si="5"/>
        <v>20</v>
      </c>
      <c r="P19" s="60">
        <f>VLOOKUP($A19,'Return Data'!$B$7:$R$2292,14,0)</f>
        <v>6.1233000000000004</v>
      </c>
      <c r="Q19" s="61">
        <f t="shared" si="7"/>
        <v>8</v>
      </c>
      <c r="R19" s="60">
        <f>VLOOKUP($A19,'Return Data'!$B$7:$R$2292,16,0)</f>
        <v>8.4543999999999997</v>
      </c>
      <c r="S19" s="62">
        <f t="shared" si="6"/>
        <v>4</v>
      </c>
    </row>
    <row r="20" spans="1:19" x14ac:dyDescent="0.3">
      <c r="A20" s="77" t="s">
        <v>67</v>
      </c>
      <c r="B20" s="59">
        <f>VLOOKUP($A20,'Return Data'!$B$7:$R$2292,3,0)</f>
        <v>44881</v>
      </c>
      <c r="C20" s="60">
        <f>VLOOKUP($A20,'Return Data'!$B$7:$R$2292,4,0)</f>
        <v>19.1188</v>
      </c>
      <c r="D20" s="60">
        <f>VLOOKUP($A20,'Return Data'!$B$7:$R$2292,9,0)</f>
        <v>9.3696999999999999</v>
      </c>
      <c r="E20" s="61">
        <f t="shared" si="0"/>
        <v>18</v>
      </c>
      <c r="F20" s="60">
        <f>VLOOKUP($A20,'Return Data'!$B$7:$R$2292,10,0)</f>
        <v>3.4474999999999998</v>
      </c>
      <c r="G20" s="61">
        <f t="shared" si="1"/>
        <v>20</v>
      </c>
      <c r="H20" s="60">
        <f>VLOOKUP($A20,'Return Data'!$B$7:$R$2292,11,0)</f>
        <v>5.5575999999999999</v>
      </c>
      <c r="I20" s="61">
        <f t="shared" si="2"/>
        <v>15</v>
      </c>
      <c r="J20" s="60">
        <f>VLOOKUP($A20,'Return Data'!$B$7:$R$2292,12,0)</f>
        <v>2.6741000000000001</v>
      </c>
      <c r="K20" s="61">
        <f t="shared" si="3"/>
        <v>14</v>
      </c>
      <c r="L20" s="60">
        <f>VLOOKUP($A20,'Return Data'!$B$7:$R$2292,13,0)</f>
        <v>3.4119000000000002</v>
      </c>
      <c r="M20" s="61">
        <f t="shared" si="4"/>
        <v>8</v>
      </c>
      <c r="N20" s="60">
        <f>VLOOKUP($A20,'Return Data'!$B$7:$R$2292,17,0)</f>
        <v>4.9821</v>
      </c>
      <c r="O20" s="61">
        <f t="shared" si="5"/>
        <v>5</v>
      </c>
      <c r="P20" s="60">
        <f>VLOOKUP($A20,'Return Data'!$B$7:$R$2292,14,0)</f>
        <v>6.1112000000000002</v>
      </c>
      <c r="Q20" s="61">
        <f t="shared" si="7"/>
        <v>9</v>
      </c>
      <c r="R20" s="60">
        <f>VLOOKUP($A20,'Return Data'!$B$7:$R$2292,16,0)</f>
        <v>7.1356000000000002</v>
      </c>
      <c r="S20" s="62">
        <f t="shared" si="6"/>
        <v>17</v>
      </c>
    </row>
    <row r="21" spans="1:19" x14ac:dyDescent="0.3">
      <c r="A21" s="77" t="s">
        <v>68</v>
      </c>
      <c r="B21" s="59">
        <f>VLOOKUP($A21,'Return Data'!$B$7:$R$2292,3,0)</f>
        <v>44881</v>
      </c>
      <c r="C21" s="60">
        <f>VLOOKUP($A21,'Return Data'!$B$7:$R$2292,4,0)</f>
        <v>1272.3735999999999</v>
      </c>
      <c r="D21" s="60">
        <f>VLOOKUP($A21,'Return Data'!$B$7:$R$2292,9,0)</f>
        <v>9.3961000000000006</v>
      </c>
      <c r="E21" s="61">
        <f t="shared" si="0"/>
        <v>17</v>
      </c>
      <c r="F21" s="60">
        <f>VLOOKUP($A21,'Return Data'!$B$7:$R$2292,10,0)</f>
        <v>4.9458000000000002</v>
      </c>
      <c r="G21" s="61">
        <f t="shared" si="1"/>
        <v>14</v>
      </c>
      <c r="H21" s="60">
        <f>VLOOKUP($A21,'Return Data'!$B$7:$R$2292,11,0)</f>
        <v>5.3914999999999997</v>
      </c>
      <c r="I21" s="61">
        <f t="shared" si="2"/>
        <v>18</v>
      </c>
      <c r="J21" s="60">
        <f>VLOOKUP($A21,'Return Data'!$B$7:$R$2292,12,0)</f>
        <v>2.6514000000000002</v>
      </c>
      <c r="K21" s="61">
        <f t="shared" si="3"/>
        <v>15</v>
      </c>
      <c r="L21" s="60">
        <f>VLOOKUP($A21,'Return Data'!$B$7:$R$2292,13,0)</f>
        <v>2.8083</v>
      </c>
      <c r="M21" s="61">
        <f t="shared" si="4"/>
        <v>13</v>
      </c>
      <c r="N21" s="60">
        <f>VLOOKUP($A21,'Return Data'!$B$7:$R$2292,17,0)</f>
        <v>3.4535999999999998</v>
      </c>
      <c r="O21" s="61">
        <f t="shared" si="5"/>
        <v>13</v>
      </c>
      <c r="P21" s="60">
        <f>VLOOKUP($A21,'Return Data'!$B$7:$R$2292,14,0)</f>
        <v>4.9124999999999996</v>
      </c>
      <c r="Q21" s="61">
        <f t="shared" si="7"/>
        <v>20</v>
      </c>
      <c r="R21" s="60">
        <f>VLOOKUP($A21,'Return Data'!$B$7:$R$2292,16,0)</f>
        <v>6.2824999999999998</v>
      </c>
      <c r="S21" s="62">
        <f t="shared" si="6"/>
        <v>22</v>
      </c>
    </row>
    <row r="22" spans="1:19" x14ac:dyDescent="0.3">
      <c r="A22" s="77" t="s">
        <v>1989</v>
      </c>
      <c r="B22" s="59">
        <f>VLOOKUP($A22,'Return Data'!$B$7:$R$2292,3,0)</f>
        <v>44881</v>
      </c>
      <c r="C22" s="60">
        <f>VLOOKUP($A22,'Return Data'!$B$7:$R$2292,4,0)</f>
        <v>36.268099999999997</v>
      </c>
      <c r="D22" s="60">
        <f>VLOOKUP($A22,'Return Data'!$B$7:$R$2292,9,0)</f>
        <v>10.970700000000001</v>
      </c>
      <c r="E22" s="61">
        <f t="shared" si="0"/>
        <v>16</v>
      </c>
      <c r="F22" s="60">
        <f>VLOOKUP($A22,'Return Data'!$B$7:$R$2292,10,0)</f>
        <v>5.6958000000000002</v>
      </c>
      <c r="G22" s="61">
        <f t="shared" si="1"/>
        <v>9</v>
      </c>
      <c r="H22" s="60">
        <f>VLOOKUP($A22,'Return Data'!$B$7:$R$2292,11,0)</f>
        <v>5.49</v>
      </c>
      <c r="I22" s="61">
        <f t="shared" si="2"/>
        <v>17</v>
      </c>
      <c r="J22" s="60">
        <f>VLOOKUP($A22,'Return Data'!$B$7:$R$2292,12,0)</f>
        <v>4.2164000000000001</v>
      </c>
      <c r="K22" s="61">
        <f t="shared" si="3"/>
        <v>6</v>
      </c>
      <c r="L22" s="60">
        <f>VLOOKUP($A22,'Return Data'!$B$7:$R$2292,13,0)</f>
        <v>4.0141999999999998</v>
      </c>
      <c r="M22" s="61">
        <f t="shared" si="4"/>
        <v>7</v>
      </c>
      <c r="N22" s="60">
        <f>VLOOKUP($A22,'Return Data'!$B$7:$R$2292,17,0)</f>
        <v>3.9359000000000002</v>
      </c>
      <c r="O22" s="61">
        <f t="shared" si="5"/>
        <v>9</v>
      </c>
      <c r="P22" s="60">
        <f>VLOOKUP($A22,'Return Data'!$B$7:$R$2292,14,0)</f>
        <v>5.3761999999999999</v>
      </c>
      <c r="Q22" s="61">
        <f t="shared" si="7"/>
        <v>18</v>
      </c>
      <c r="R22" s="60">
        <f>VLOOKUP($A22,'Return Data'!$B$7:$R$2292,16,0)</f>
        <v>7.5688000000000004</v>
      </c>
      <c r="S22" s="62">
        <f t="shared" si="6"/>
        <v>15</v>
      </c>
    </row>
    <row r="23" spans="1:19" x14ac:dyDescent="0.3">
      <c r="A23" s="77" t="s">
        <v>70</v>
      </c>
      <c r="B23" s="59">
        <f>VLOOKUP($A23,'Return Data'!$B$7:$R$2292,3,0)</f>
        <v>44881</v>
      </c>
      <c r="C23" s="60">
        <f>VLOOKUP($A23,'Return Data'!$B$7:$R$2292,4,0)</f>
        <v>32.8459</v>
      </c>
      <c r="D23" s="60">
        <f>VLOOKUP($A23,'Return Data'!$B$7:$R$2292,9,0)</f>
        <v>17.333600000000001</v>
      </c>
      <c r="E23" s="61">
        <f t="shared" si="0"/>
        <v>3</v>
      </c>
      <c r="F23" s="60">
        <f>VLOOKUP($A23,'Return Data'!$B$7:$R$2292,10,0)</f>
        <v>6.1292</v>
      </c>
      <c r="G23" s="61">
        <f t="shared" si="1"/>
        <v>8</v>
      </c>
      <c r="H23" s="60">
        <f>VLOOKUP($A23,'Return Data'!$B$7:$R$2292,11,0)</f>
        <v>7.0237999999999996</v>
      </c>
      <c r="I23" s="61">
        <f t="shared" si="2"/>
        <v>8</v>
      </c>
      <c r="J23" s="60">
        <f>VLOOKUP($A23,'Return Data'!$B$7:$R$2292,12,0)</f>
        <v>3.0449999999999999</v>
      </c>
      <c r="K23" s="61">
        <f t="shared" si="3"/>
        <v>13</v>
      </c>
      <c r="L23" s="60">
        <f>VLOOKUP($A23,'Return Data'!$B$7:$R$2292,13,0)</f>
        <v>2.8946000000000001</v>
      </c>
      <c r="M23" s="61">
        <f t="shared" si="4"/>
        <v>12</v>
      </c>
      <c r="N23" s="60">
        <f>VLOOKUP($A23,'Return Data'!$B$7:$R$2292,17,0)</f>
        <v>3.9426999999999999</v>
      </c>
      <c r="O23" s="61">
        <f t="shared" si="5"/>
        <v>8</v>
      </c>
      <c r="P23" s="60">
        <f>VLOOKUP($A23,'Return Data'!$B$7:$R$2292,14,0)</f>
        <v>6.5945999999999998</v>
      </c>
      <c r="Q23" s="61">
        <f t="shared" si="7"/>
        <v>5</v>
      </c>
      <c r="R23" s="60">
        <f>VLOOKUP($A23,'Return Data'!$B$7:$R$2292,16,0)</f>
        <v>8.8632000000000009</v>
      </c>
      <c r="S23" s="62">
        <f t="shared" si="6"/>
        <v>2</v>
      </c>
    </row>
    <row r="24" spans="1:19" x14ac:dyDescent="0.3">
      <c r="A24" s="77" t="s">
        <v>71</v>
      </c>
      <c r="B24" s="59">
        <f>VLOOKUP($A24,'Return Data'!$B$7:$R$2292,3,0)</f>
        <v>44881</v>
      </c>
      <c r="C24" s="60">
        <f>VLOOKUP($A24,'Return Data'!$B$7:$R$2292,4,0)</f>
        <v>26.058800000000002</v>
      </c>
      <c r="D24" s="60">
        <f>VLOOKUP($A24,'Return Data'!$B$7:$R$2292,9,0)</f>
        <v>8.6450999999999993</v>
      </c>
      <c r="E24" s="61">
        <f t="shared" si="0"/>
        <v>19</v>
      </c>
      <c r="F24" s="60">
        <f>VLOOKUP($A24,'Return Data'!$B$7:$R$2292,10,0)</f>
        <v>4.5102000000000002</v>
      </c>
      <c r="G24" s="61">
        <f t="shared" si="1"/>
        <v>16</v>
      </c>
      <c r="H24" s="60">
        <f>VLOOKUP($A24,'Return Data'!$B$7:$R$2292,11,0)</f>
        <v>5.6271000000000004</v>
      </c>
      <c r="I24" s="61">
        <f t="shared" si="2"/>
        <v>14</v>
      </c>
      <c r="J24" s="60">
        <f>VLOOKUP($A24,'Return Data'!$B$7:$R$2292,12,0)</f>
        <v>3.9369999999999998</v>
      </c>
      <c r="K24" s="61">
        <f t="shared" si="3"/>
        <v>9</v>
      </c>
      <c r="L24" s="60">
        <f>VLOOKUP($A24,'Return Data'!$B$7:$R$2292,13,0)</f>
        <v>2.9352999999999998</v>
      </c>
      <c r="M24" s="61">
        <f t="shared" si="4"/>
        <v>11</v>
      </c>
      <c r="N24" s="60">
        <f>VLOOKUP($A24,'Return Data'!$B$7:$R$2292,17,0)</f>
        <v>2.8439999999999999</v>
      </c>
      <c r="O24" s="61">
        <f t="shared" si="5"/>
        <v>16</v>
      </c>
      <c r="P24" s="60">
        <f>VLOOKUP($A24,'Return Data'!$B$7:$R$2292,14,0)</f>
        <v>5.4375</v>
      </c>
      <c r="Q24" s="61">
        <f t="shared" si="7"/>
        <v>17</v>
      </c>
      <c r="R24" s="60">
        <f>VLOOKUP($A24,'Return Data'!$B$7:$R$2292,16,0)</f>
        <v>8.1041000000000007</v>
      </c>
      <c r="S24" s="62">
        <f t="shared" si="6"/>
        <v>8</v>
      </c>
    </row>
    <row r="25" spans="1:19" x14ac:dyDescent="0.3">
      <c r="A25" s="77" t="s">
        <v>72</v>
      </c>
      <c r="B25" s="59">
        <f>VLOOKUP($A25,'Return Data'!$B$7:$R$2292,3,0)</f>
        <v>44881</v>
      </c>
      <c r="C25" s="60">
        <f>VLOOKUP($A25,'Return Data'!$B$7:$R$2292,4,0)</f>
        <v>14.5024</v>
      </c>
      <c r="D25" s="60">
        <f>VLOOKUP($A25,'Return Data'!$B$7:$R$2292,9,0)</f>
        <v>15.192399999999999</v>
      </c>
      <c r="E25" s="61">
        <f t="shared" si="0"/>
        <v>6</v>
      </c>
      <c r="F25" s="60">
        <f>VLOOKUP($A25,'Return Data'!$B$7:$R$2292,10,0)</f>
        <v>3.9495</v>
      </c>
      <c r="G25" s="61">
        <f t="shared" si="1"/>
        <v>19</v>
      </c>
      <c r="H25" s="60">
        <f>VLOOKUP($A25,'Return Data'!$B$7:$R$2292,11,0)</f>
        <v>6.4814999999999996</v>
      </c>
      <c r="I25" s="61">
        <f t="shared" si="2"/>
        <v>10</v>
      </c>
      <c r="J25" s="60">
        <f>VLOOKUP($A25,'Return Data'!$B$7:$R$2292,12,0)</f>
        <v>1.1923999999999999</v>
      </c>
      <c r="K25" s="61">
        <f t="shared" si="3"/>
        <v>20</v>
      </c>
      <c r="L25" s="60">
        <f>VLOOKUP($A25,'Return Data'!$B$7:$R$2292,13,0)</f>
        <v>1.9293</v>
      </c>
      <c r="M25" s="61">
        <f t="shared" si="4"/>
        <v>17</v>
      </c>
      <c r="N25" s="60">
        <f>VLOOKUP($A25,'Return Data'!$B$7:$R$2292,17,0)</f>
        <v>2.6619999999999999</v>
      </c>
      <c r="O25" s="61">
        <f t="shared" si="5"/>
        <v>19</v>
      </c>
      <c r="P25" s="60">
        <f>VLOOKUP($A25,'Return Data'!$B$7:$R$2292,14,0)</f>
        <v>5.4722</v>
      </c>
      <c r="Q25" s="61">
        <f t="shared" si="7"/>
        <v>16</v>
      </c>
      <c r="R25" s="60">
        <f>VLOOKUP($A25,'Return Data'!$B$7:$R$2292,16,0)</f>
        <v>6.798</v>
      </c>
      <c r="S25" s="62">
        <f t="shared" si="6"/>
        <v>19</v>
      </c>
    </row>
    <row r="26" spans="1:19" x14ac:dyDescent="0.3">
      <c r="A26" s="77" t="s">
        <v>73</v>
      </c>
      <c r="B26" s="59">
        <f>VLOOKUP($A26,'Return Data'!$B$7:$R$2292,3,0)</f>
        <v>44881</v>
      </c>
      <c r="C26" s="60">
        <f>VLOOKUP($A26,'Return Data'!$B$7:$R$2292,4,0)</f>
        <v>32.0839</v>
      </c>
      <c r="D26" s="60">
        <f>VLOOKUP($A26,'Return Data'!$B$7:$R$2292,9,0)</f>
        <v>12.7842</v>
      </c>
      <c r="E26" s="61">
        <f t="shared" si="0"/>
        <v>12</v>
      </c>
      <c r="F26" s="60">
        <f>VLOOKUP($A26,'Return Data'!$B$7:$R$2292,10,0)</f>
        <v>4.7004000000000001</v>
      </c>
      <c r="G26" s="61">
        <f t="shared" si="1"/>
        <v>15</v>
      </c>
      <c r="H26" s="60">
        <f>VLOOKUP($A26,'Return Data'!$B$7:$R$2292,11,0)</f>
        <v>6.7927</v>
      </c>
      <c r="I26" s="61">
        <f t="shared" si="2"/>
        <v>9</v>
      </c>
      <c r="J26" s="60">
        <f>VLOOKUP($A26,'Return Data'!$B$7:$R$2292,12,0)</f>
        <v>1.9873000000000001</v>
      </c>
      <c r="K26" s="61">
        <f t="shared" si="3"/>
        <v>17</v>
      </c>
      <c r="L26" s="60">
        <f>VLOOKUP($A26,'Return Data'!$B$7:$R$2292,13,0)</f>
        <v>1.9283999999999999</v>
      </c>
      <c r="M26" s="61">
        <f t="shared" si="4"/>
        <v>18</v>
      </c>
      <c r="N26" s="60">
        <f>VLOOKUP($A26,'Return Data'!$B$7:$R$2292,17,0)</f>
        <v>2.8249</v>
      </c>
      <c r="O26" s="61">
        <f t="shared" si="5"/>
        <v>17</v>
      </c>
      <c r="P26" s="60">
        <f>VLOOKUP($A26,'Return Data'!$B$7:$R$2292,14,0)</f>
        <v>5.4908000000000001</v>
      </c>
      <c r="Q26" s="61">
        <f t="shared" si="7"/>
        <v>15</v>
      </c>
      <c r="R26" s="60">
        <f>VLOOKUP($A26,'Return Data'!$B$7:$R$2292,16,0)</f>
        <v>7.7184999999999997</v>
      </c>
      <c r="S26" s="62">
        <f t="shared" si="6"/>
        <v>13</v>
      </c>
    </row>
    <row r="27" spans="1:19" x14ac:dyDescent="0.3">
      <c r="A27" s="77" t="s">
        <v>74</v>
      </c>
      <c r="B27" s="59">
        <f>VLOOKUP($A27,'Return Data'!$B$7:$R$2292,3,0)</f>
        <v>44881</v>
      </c>
      <c r="C27" s="60">
        <f>VLOOKUP($A27,'Return Data'!$B$7:$R$2292,4,0)</f>
        <v>2396.2516000000001</v>
      </c>
      <c r="D27" s="60">
        <f>VLOOKUP($A27,'Return Data'!$B$7:$R$2292,9,0)</f>
        <v>7.7859999999999996</v>
      </c>
      <c r="E27" s="61">
        <f t="shared" si="0"/>
        <v>20</v>
      </c>
      <c r="F27" s="60">
        <f>VLOOKUP($A27,'Return Data'!$B$7:$R$2292,10,0)</f>
        <v>5.5949999999999998</v>
      </c>
      <c r="G27" s="61">
        <f t="shared" si="1"/>
        <v>10</v>
      </c>
      <c r="H27" s="60">
        <f>VLOOKUP($A27,'Return Data'!$B$7:$R$2292,11,0)</f>
        <v>5.3383000000000003</v>
      </c>
      <c r="I27" s="61">
        <f t="shared" si="2"/>
        <v>19</v>
      </c>
      <c r="J27" s="60">
        <f>VLOOKUP($A27,'Return Data'!$B$7:$R$2292,12,0)</f>
        <v>4.0202</v>
      </c>
      <c r="K27" s="61">
        <f t="shared" si="3"/>
        <v>8</v>
      </c>
      <c r="L27" s="60">
        <f>VLOOKUP($A27,'Return Data'!$B$7:$R$2292,13,0)</f>
        <v>3.2587999999999999</v>
      </c>
      <c r="M27" s="61">
        <f t="shared" si="4"/>
        <v>9</v>
      </c>
      <c r="N27" s="60">
        <f>VLOOKUP($A27,'Return Data'!$B$7:$R$2292,17,0)</f>
        <v>3.6768999999999998</v>
      </c>
      <c r="O27" s="61">
        <f t="shared" si="5"/>
        <v>11</v>
      </c>
      <c r="P27" s="60">
        <f>VLOOKUP($A27,'Return Data'!$B$7:$R$2292,14,0)</f>
        <v>5.7602000000000002</v>
      </c>
      <c r="Q27" s="61">
        <f t="shared" si="7"/>
        <v>12</v>
      </c>
      <c r="R27" s="60">
        <f>VLOOKUP($A27,'Return Data'!$B$7:$R$2292,16,0)</f>
        <v>8.2559000000000005</v>
      </c>
      <c r="S27" s="62">
        <f t="shared" si="6"/>
        <v>5</v>
      </c>
    </row>
    <row r="28" spans="1:19" x14ac:dyDescent="0.3">
      <c r="A28" s="77" t="s">
        <v>77</v>
      </c>
      <c r="B28" s="59">
        <f>VLOOKUP($A28,'Return Data'!$B$7:$R$2292,3,0)</f>
        <v>44881</v>
      </c>
      <c r="C28" s="60">
        <f>VLOOKUP($A28,'Return Data'!$B$7:$R$2292,4,0)</f>
        <v>17.5533</v>
      </c>
      <c r="D28" s="60">
        <f>VLOOKUP($A28,'Return Data'!$B$7:$R$2292,9,0)</f>
        <v>19.401800000000001</v>
      </c>
      <c r="E28" s="61">
        <f t="shared" si="0"/>
        <v>1</v>
      </c>
      <c r="F28" s="60">
        <f>VLOOKUP($A28,'Return Data'!$B$7:$R$2292,10,0)</f>
        <v>8.1529000000000007</v>
      </c>
      <c r="G28" s="61">
        <f t="shared" si="1"/>
        <v>4</v>
      </c>
      <c r="H28" s="60">
        <f>VLOOKUP($A28,'Return Data'!$B$7:$R$2292,11,0)</f>
        <v>7.3691000000000004</v>
      </c>
      <c r="I28" s="61">
        <f t="shared" si="2"/>
        <v>6</v>
      </c>
      <c r="J28" s="60">
        <f>VLOOKUP($A28,'Return Data'!$B$7:$R$2292,12,0)</f>
        <v>4.6951000000000001</v>
      </c>
      <c r="K28" s="61">
        <f t="shared" si="3"/>
        <v>5</v>
      </c>
      <c r="L28" s="60">
        <f>VLOOKUP($A28,'Return Data'!$B$7:$R$2292,13,0)</f>
        <v>4.0707000000000004</v>
      </c>
      <c r="M28" s="61">
        <f t="shared" si="4"/>
        <v>6</v>
      </c>
      <c r="N28" s="60">
        <f>VLOOKUP($A28,'Return Data'!$B$7:$R$2292,17,0)</f>
        <v>3.9872000000000001</v>
      </c>
      <c r="O28" s="61">
        <f t="shared" si="5"/>
        <v>7</v>
      </c>
      <c r="P28" s="60">
        <f>VLOOKUP($A28,'Return Data'!$B$7:$R$2292,14,0)</f>
        <v>6.0757000000000003</v>
      </c>
      <c r="Q28" s="61">
        <f t="shared" si="7"/>
        <v>11</v>
      </c>
      <c r="R28" s="60">
        <f>VLOOKUP($A28,'Return Data'!$B$7:$R$2292,16,0)</f>
        <v>7.7892000000000001</v>
      </c>
      <c r="S28" s="62">
        <f t="shared" si="6"/>
        <v>12</v>
      </c>
    </row>
    <row r="29" spans="1:19" x14ac:dyDescent="0.3">
      <c r="A29" s="77" t="s">
        <v>78</v>
      </c>
      <c r="B29" s="59">
        <f>VLOOKUP($A29,'Return Data'!$B$7:$R$2292,3,0)</f>
        <v>44881</v>
      </c>
      <c r="C29" s="60">
        <f>VLOOKUP($A29,'Return Data'!$B$7:$R$2292,4,0)</f>
        <v>31.3598</v>
      </c>
      <c r="D29" s="60">
        <f>VLOOKUP($A29,'Return Data'!$B$7:$R$2292,9,0)</f>
        <v>13.278</v>
      </c>
      <c r="E29" s="61">
        <f t="shared" si="0"/>
        <v>11</v>
      </c>
      <c r="F29" s="60">
        <f>VLOOKUP($A29,'Return Data'!$B$7:$R$2292,10,0)</f>
        <v>11.0799</v>
      </c>
      <c r="G29" s="61">
        <f t="shared" si="1"/>
        <v>1</v>
      </c>
      <c r="H29" s="60">
        <f>VLOOKUP($A29,'Return Data'!$B$7:$R$2292,11,0)</f>
        <v>8.1470000000000002</v>
      </c>
      <c r="I29" s="61">
        <f t="shared" si="2"/>
        <v>3</v>
      </c>
      <c r="J29" s="60">
        <f>VLOOKUP($A29,'Return Data'!$B$7:$R$2292,12,0)</f>
        <v>5.4672999999999998</v>
      </c>
      <c r="K29" s="61">
        <f t="shared" si="3"/>
        <v>4</v>
      </c>
      <c r="L29" s="60">
        <f>VLOOKUP($A29,'Return Data'!$B$7:$R$2292,13,0)</f>
        <v>4.5867000000000004</v>
      </c>
      <c r="M29" s="61">
        <f t="shared" si="4"/>
        <v>4</v>
      </c>
      <c r="N29" s="60">
        <f>VLOOKUP($A29,'Return Data'!$B$7:$R$2292,17,0)</f>
        <v>3.7427000000000001</v>
      </c>
      <c r="O29" s="61">
        <f t="shared" si="5"/>
        <v>10</v>
      </c>
      <c r="P29" s="60">
        <f>VLOOKUP($A29,'Return Data'!$B$7:$R$2292,14,0)</f>
        <v>6.3695000000000004</v>
      </c>
      <c r="Q29" s="61">
        <f t="shared" si="7"/>
        <v>7</v>
      </c>
      <c r="R29" s="60">
        <f>VLOOKUP($A29,'Return Data'!$B$7:$R$2292,16,0)</f>
        <v>8.2227999999999994</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23</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44881</v>
      </c>
      <c r="C31" s="60">
        <f>VLOOKUP($A31,'Return Data'!$B$7:$R$2292,4,0)</f>
        <v>20.264800000000001</v>
      </c>
      <c r="D31" s="60">
        <f>VLOOKUP($A31,'Return Data'!$B$7:$R$2292,9,0)</f>
        <v>15.059100000000001</v>
      </c>
      <c r="E31" s="61">
        <f t="shared" si="0"/>
        <v>7</v>
      </c>
      <c r="F31" s="60">
        <f>VLOOKUP($A31,'Return Data'!$B$7:$R$2292,10,0)</f>
        <v>3.9851000000000001</v>
      </c>
      <c r="G31" s="61">
        <f t="shared" si="1"/>
        <v>18</v>
      </c>
      <c r="H31" s="60">
        <f>VLOOKUP($A31,'Return Data'!$B$7:$R$2292,11,0)</f>
        <v>4.5153999999999996</v>
      </c>
      <c r="I31" s="61">
        <f t="shared" si="2"/>
        <v>21</v>
      </c>
      <c r="J31" s="60">
        <f>VLOOKUP($A31,'Return Data'!$B$7:$R$2292,12,0)</f>
        <v>1.1840999999999999</v>
      </c>
      <c r="K31" s="61">
        <f t="shared" si="3"/>
        <v>21</v>
      </c>
      <c r="L31" s="60">
        <f>VLOOKUP($A31,'Return Data'!$B$7:$R$2292,13,0)</f>
        <v>4.5400000000000003E-2</v>
      </c>
      <c r="M31" s="61">
        <f t="shared" si="4"/>
        <v>22</v>
      </c>
      <c r="N31" s="60">
        <f>VLOOKUP($A31,'Return Data'!$B$7:$R$2292,17,0)</f>
        <v>1.5126999999999999</v>
      </c>
      <c r="O31" s="61">
        <f t="shared" si="5"/>
        <v>22</v>
      </c>
      <c r="P31" s="60">
        <f>VLOOKUP($A31,'Return Data'!$B$7:$R$2292,14,0)</f>
        <v>4.5412999999999997</v>
      </c>
      <c r="Q31" s="61">
        <f t="shared" si="7"/>
        <v>22</v>
      </c>
      <c r="R31" s="60">
        <f>VLOOKUP($A31,'Return Data'!$B$7:$R$2292,16,0)</f>
        <v>6.5486000000000004</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23</v>
      </c>
    </row>
    <row r="33" spans="1:19" x14ac:dyDescent="0.3">
      <c r="A33" s="77" t="s">
        <v>81</v>
      </c>
      <c r="B33" s="59">
        <f>VLOOKUP($A33,'Return Data'!$B$7:$R$2292,3,0)</f>
        <v>44881</v>
      </c>
      <c r="C33" s="60">
        <f>VLOOKUP($A33,'Return Data'!$B$7:$R$2292,4,0)</f>
        <v>27.178699999999999</v>
      </c>
      <c r="D33" s="60">
        <f>VLOOKUP($A33,'Return Data'!$B$7:$R$2292,9,0)</f>
        <v>6.1218000000000004</v>
      </c>
      <c r="E33" s="61">
        <f t="shared" si="0"/>
        <v>22</v>
      </c>
      <c r="F33" s="60">
        <f>VLOOKUP($A33,'Return Data'!$B$7:$R$2292,10,0)</f>
        <v>5.5164999999999997</v>
      </c>
      <c r="G33" s="61">
        <f t="shared" si="1"/>
        <v>11</v>
      </c>
      <c r="H33" s="60">
        <f>VLOOKUP($A33,'Return Data'!$B$7:$R$2292,11,0)</f>
        <v>4.7161</v>
      </c>
      <c r="I33" s="61">
        <f t="shared" si="2"/>
        <v>20</v>
      </c>
      <c r="J33" s="60">
        <f>VLOOKUP($A33,'Return Data'!$B$7:$R$2292,12,0)</f>
        <v>13.4171</v>
      </c>
      <c r="K33" s="61">
        <f t="shared" si="3"/>
        <v>1</v>
      </c>
      <c r="L33" s="60">
        <f>VLOOKUP($A33,'Return Data'!$B$7:$R$2292,13,0)</f>
        <v>9.8941999999999997</v>
      </c>
      <c r="M33" s="61">
        <f t="shared" si="4"/>
        <v>1</v>
      </c>
      <c r="N33" s="60">
        <f>VLOOKUP($A33,'Return Data'!$B$7:$R$2292,17,0)</f>
        <v>10.882899999999999</v>
      </c>
      <c r="O33" s="61">
        <f>RANK(N33,N$8:N$33,0)</f>
        <v>1</v>
      </c>
      <c r="P33" s="60">
        <f>VLOOKUP($A33,'Return Data'!$B$7:$R$2292,14,0)</f>
        <v>9.4606999999999992</v>
      </c>
      <c r="Q33" s="61">
        <f>RANK(P33,P$8:P$33,0)</f>
        <v>1</v>
      </c>
      <c r="R33" s="60">
        <f>VLOOKUP($A33,'Return Data'!$B$7:$R$2292,16,0)</f>
        <v>8.1541999999999994</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10.751284615384614</v>
      </c>
      <c r="E35" s="83"/>
      <c r="F35" s="84">
        <f>AVERAGE(F8:F33)</f>
        <v>4.8404615384615388</v>
      </c>
      <c r="G35" s="83"/>
      <c r="H35" s="84">
        <f>AVERAGE(H8:H33)</f>
        <v>5.5337884615384603</v>
      </c>
      <c r="I35" s="83"/>
      <c r="J35" s="84">
        <f>AVERAGE(J8:J33)</f>
        <v>3.1493884615384617</v>
      </c>
      <c r="K35" s="83"/>
      <c r="L35" s="84">
        <f>AVERAGE(L8:L33)</f>
        <v>2.77325</v>
      </c>
      <c r="M35" s="83"/>
      <c r="N35" s="84">
        <f>AVERAGE(N8:N33)</f>
        <v>3.5073400000000006</v>
      </c>
      <c r="O35" s="83"/>
      <c r="P35" s="84">
        <f>AVERAGE(P8:P33)</f>
        <v>5.5457749999999999</v>
      </c>
      <c r="Q35" s="83"/>
      <c r="R35" s="84">
        <f>AVERAGE(R8:R33)</f>
        <v>6.5726692307692298</v>
      </c>
      <c r="S35" s="85"/>
    </row>
    <row r="36" spans="1:19" x14ac:dyDescent="0.3">
      <c r="A36" s="82" t="s">
        <v>28</v>
      </c>
      <c r="B36" s="83"/>
      <c r="C36" s="83"/>
      <c r="D36" s="84">
        <f>MIN(D8:D33)</f>
        <v>0</v>
      </c>
      <c r="E36" s="83"/>
      <c r="F36" s="84">
        <f>MIN(F8:F33)</f>
        <v>0</v>
      </c>
      <c r="G36" s="83"/>
      <c r="H36" s="84">
        <f>MIN(H8:H33)</f>
        <v>0</v>
      </c>
      <c r="I36" s="83"/>
      <c r="J36" s="84">
        <f>MIN(J8:J33)</f>
        <v>0</v>
      </c>
      <c r="K36" s="83"/>
      <c r="L36" s="84">
        <f>MIN(L8:L33)</f>
        <v>0</v>
      </c>
      <c r="M36" s="83"/>
      <c r="N36" s="84">
        <f>MIN(N8:N33)</f>
        <v>0</v>
      </c>
      <c r="O36" s="83"/>
      <c r="P36" s="84">
        <f>MIN(P8:P33)</f>
        <v>0</v>
      </c>
      <c r="Q36" s="83"/>
      <c r="R36" s="84">
        <f>MIN(R8:R33)</f>
        <v>0</v>
      </c>
      <c r="S36" s="85"/>
    </row>
    <row r="37" spans="1:19" ht="15" thickBot="1" x14ac:dyDescent="0.35">
      <c r="A37" s="86" t="s">
        <v>29</v>
      </c>
      <c r="B37" s="87"/>
      <c r="C37" s="87"/>
      <c r="D37" s="88">
        <f>MAX(D8:D33)</f>
        <v>19.401800000000001</v>
      </c>
      <c r="E37" s="87"/>
      <c r="F37" s="88">
        <f>MAX(F8:F33)</f>
        <v>11.0799</v>
      </c>
      <c r="G37" s="87"/>
      <c r="H37" s="88">
        <f>MAX(H8:H33)</f>
        <v>12.128</v>
      </c>
      <c r="I37" s="87"/>
      <c r="J37" s="88">
        <f>MAX(J8:J33)</f>
        <v>13.4171</v>
      </c>
      <c r="K37" s="87"/>
      <c r="L37" s="88">
        <f>MAX(L8:L33)</f>
        <v>9.8941999999999997</v>
      </c>
      <c r="M37" s="87"/>
      <c r="N37" s="88">
        <f>MAX(N8:N33)</f>
        <v>10.882899999999999</v>
      </c>
      <c r="O37" s="87"/>
      <c r="P37" s="88">
        <f>MAX(P8:P33)</f>
        <v>9.4606999999999992</v>
      </c>
      <c r="Q37" s="87"/>
      <c r="R37" s="88">
        <f>MAX(R8:R33)</f>
        <v>9.9515999999999991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44881</v>
      </c>
      <c r="C8" s="60">
        <f>VLOOKUP($A8,'Return Data'!$B$7:$R$2292,4,0)</f>
        <v>26.151700000000002</v>
      </c>
      <c r="D8" s="60">
        <f>VLOOKUP($A8,'Return Data'!$B$7:$R$2292,9,0)</f>
        <v>10.559200000000001</v>
      </c>
      <c r="E8" s="61">
        <f t="shared" ref="E8:E37" si="0">RANK(D8,D$8:D$37,0)</f>
        <v>18</v>
      </c>
      <c r="F8" s="60">
        <f>VLOOKUP($A8,'Return Data'!$B$7:$R$2292,10,0)</f>
        <v>4.8695000000000004</v>
      </c>
      <c r="G8" s="61">
        <f t="shared" ref="G8:G37" si="1">RANK(F8,F$8:F$37,0)</f>
        <v>12</v>
      </c>
      <c r="H8" s="60">
        <f>VLOOKUP($A8,'Return Data'!$B$7:$R$2292,11,0)</f>
        <v>11.483499999999999</v>
      </c>
      <c r="I8" s="61">
        <f t="shared" ref="I8:I37" si="2">RANK(H8,H$8:H$37,0)</f>
        <v>1</v>
      </c>
      <c r="J8" s="60">
        <f>VLOOKUP($A8,'Return Data'!$B$7:$R$2292,12,0)</f>
        <v>6.6600999999999999</v>
      </c>
      <c r="K8" s="61">
        <f t="shared" ref="K8:K37" si="3">RANK(J8,J$8:J$37,0)</f>
        <v>3</v>
      </c>
      <c r="L8" s="60">
        <f>VLOOKUP($A8,'Return Data'!$B$7:$R$2292,13,0)</f>
        <v>5.6497999999999999</v>
      </c>
      <c r="M8" s="61">
        <f t="shared" ref="M8:M37" si="4">RANK(L8,L$8:L$37,0)</f>
        <v>3</v>
      </c>
      <c r="N8" s="60">
        <f>VLOOKUP($A8,'Return Data'!$B$7:$R$2292,17,0)</f>
        <v>5.6369999999999996</v>
      </c>
      <c r="O8" s="61">
        <f t="shared" ref="O8:O35" si="5">RANK(N8,N$8:N$37,0)</f>
        <v>3</v>
      </c>
      <c r="P8" s="60">
        <f>VLOOKUP($A8,'Return Data'!$B$7:$R$2292,14,0)</f>
        <v>5.0659999999999998</v>
      </c>
      <c r="Q8" s="61">
        <f>RANK(P8,P$8:P$37,0)</f>
        <v>15</v>
      </c>
      <c r="R8" s="60">
        <f>VLOOKUP($A8,'Return Data'!$B$7:$R$2292,16,0)</f>
        <v>7.3152999999999997</v>
      </c>
      <c r="S8" s="62">
        <f t="shared" ref="S8:S37" si="6">RANK(R8,R$8:R$37,0)</f>
        <v>13</v>
      </c>
    </row>
    <row r="9" spans="1:19" x14ac:dyDescent="0.3">
      <c r="A9" s="77" t="s">
        <v>83</v>
      </c>
      <c r="B9" s="59">
        <f>VLOOKUP($A9,'Return Data'!$B$7:$R$2292,3,0)</f>
        <v>44881</v>
      </c>
      <c r="C9" s="60">
        <f>VLOOKUP($A9,'Return Data'!$B$7:$R$2292,4,0)</f>
        <v>37.813800000000001</v>
      </c>
      <c r="D9" s="60">
        <f>VLOOKUP($A9,'Return Data'!$B$7:$R$2292,9,0)</f>
        <v>10.556699999999999</v>
      </c>
      <c r="E9" s="61">
        <f t="shared" si="0"/>
        <v>19</v>
      </c>
      <c r="F9" s="60">
        <f>VLOOKUP($A9,'Return Data'!$B$7:$R$2292,10,0)</f>
        <v>4.8624999999999998</v>
      </c>
      <c r="G9" s="61">
        <f t="shared" si="1"/>
        <v>13</v>
      </c>
      <c r="H9" s="60">
        <f>VLOOKUP($A9,'Return Data'!$B$7:$R$2292,11,0)</f>
        <v>11.4795</v>
      </c>
      <c r="I9" s="61">
        <f t="shared" si="2"/>
        <v>2</v>
      </c>
      <c r="J9" s="60">
        <f>VLOOKUP($A9,'Return Data'!$B$7:$R$2292,12,0)</f>
        <v>6.6628999999999996</v>
      </c>
      <c r="K9" s="61">
        <f t="shared" si="3"/>
        <v>2</v>
      </c>
      <c r="L9" s="60">
        <f>VLOOKUP($A9,'Return Data'!$B$7:$R$2292,13,0)</f>
        <v>5.6523000000000003</v>
      </c>
      <c r="M9" s="61">
        <f t="shared" si="4"/>
        <v>2</v>
      </c>
      <c r="N9" s="60">
        <f>VLOOKUP($A9,'Return Data'!$B$7:$R$2292,17,0)</f>
        <v>5.6441999999999997</v>
      </c>
      <c r="O9" s="61">
        <f t="shared" si="5"/>
        <v>2</v>
      </c>
      <c r="P9" s="60">
        <f>VLOOKUP($A9,'Return Data'!$B$7:$R$2292,14,0)</f>
        <v>5.0734000000000004</v>
      </c>
      <c r="Q9" s="61">
        <f>RANK(P9,P$8:P$37,0)</f>
        <v>14</v>
      </c>
      <c r="R9" s="60">
        <f>VLOOKUP($A9,'Return Data'!$B$7:$R$2292,16,0)</f>
        <v>7.6044</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25</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25</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44881</v>
      </c>
      <c r="C12" s="60">
        <f>VLOOKUP($A12,'Return Data'!$B$7:$R$2292,4,0)</f>
        <v>24.2484</v>
      </c>
      <c r="D12" s="60">
        <f>VLOOKUP($A12,'Return Data'!$B$7:$R$2292,9,0)</f>
        <v>17.096299999999999</v>
      </c>
      <c r="E12" s="61">
        <f t="shared" si="0"/>
        <v>2</v>
      </c>
      <c r="F12" s="60">
        <f>VLOOKUP($A12,'Return Data'!$B$7:$R$2292,10,0)</f>
        <v>5.9997999999999996</v>
      </c>
      <c r="G12" s="61">
        <f t="shared" si="1"/>
        <v>5</v>
      </c>
      <c r="H12" s="60">
        <f>VLOOKUP($A12,'Return Data'!$B$7:$R$2292,11,0)</f>
        <v>7.3529</v>
      </c>
      <c r="I12" s="61">
        <f t="shared" si="2"/>
        <v>4</v>
      </c>
      <c r="J12" s="60">
        <f>VLOOKUP($A12,'Return Data'!$B$7:$R$2292,12,0)</f>
        <v>1.7552000000000001</v>
      </c>
      <c r="K12" s="61">
        <f t="shared" si="3"/>
        <v>19</v>
      </c>
      <c r="L12" s="60">
        <f>VLOOKUP($A12,'Return Data'!$B$7:$R$2292,13,0)</f>
        <v>1.7890999999999999</v>
      </c>
      <c r="M12" s="61">
        <f t="shared" si="4"/>
        <v>16</v>
      </c>
      <c r="N12" s="60">
        <f>VLOOKUP($A12,'Return Data'!$B$7:$R$2292,17,0)</f>
        <v>2.9268999999999998</v>
      </c>
      <c r="O12" s="61">
        <f t="shared" si="5"/>
        <v>14</v>
      </c>
      <c r="P12" s="60">
        <f>VLOOKUP($A12,'Return Data'!$B$7:$R$2292,14,0)</f>
        <v>6.1544999999999996</v>
      </c>
      <c r="Q12" s="61">
        <f t="shared" ref="Q12:Q35" si="7">RANK(P12,P$8:P$37,0)</f>
        <v>3</v>
      </c>
      <c r="R12" s="60">
        <f>VLOOKUP($A12,'Return Data'!$B$7:$R$2292,16,0)</f>
        <v>7.9603999999999999</v>
      </c>
      <c r="S12" s="62">
        <f t="shared" si="6"/>
        <v>6</v>
      </c>
    </row>
    <row r="13" spans="1:19" x14ac:dyDescent="0.3">
      <c r="A13" s="77" t="s">
        <v>1961</v>
      </c>
      <c r="B13" s="59">
        <f>VLOOKUP($A13,'Return Data'!$B$7:$R$2292,3,0)</f>
        <v>44881</v>
      </c>
      <c r="C13" s="60">
        <f>VLOOKUP($A13,'Return Data'!$B$7:$R$2292,4,0)</f>
        <v>37.7791</v>
      </c>
      <c r="D13" s="60">
        <f>VLOOKUP($A13,'Return Data'!$B$7:$R$2292,9,0)</f>
        <v>12.782</v>
      </c>
      <c r="E13" s="61">
        <f t="shared" si="0"/>
        <v>9</v>
      </c>
      <c r="F13" s="60">
        <f>VLOOKUP($A13,'Return Data'!$B$7:$R$2292,10,0)</f>
        <v>7.5720999999999998</v>
      </c>
      <c r="G13" s="61">
        <f t="shared" si="1"/>
        <v>4</v>
      </c>
      <c r="H13" s="60">
        <f>VLOOKUP($A13,'Return Data'!$B$7:$R$2292,11,0)</f>
        <v>6.8411999999999997</v>
      </c>
      <c r="I13" s="61">
        <f t="shared" si="2"/>
        <v>7</v>
      </c>
      <c r="J13" s="60">
        <f>VLOOKUP($A13,'Return Data'!$B$7:$R$2292,12,0)</f>
        <v>3.04</v>
      </c>
      <c r="K13" s="61">
        <f t="shared" si="3"/>
        <v>9</v>
      </c>
      <c r="L13" s="60">
        <f>VLOOKUP($A13,'Return Data'!$B$7:$R$2292,13,0)</f>
        <v>2.9878</v>
      </c>
      <c r="M13" s="61">
        <f t="shared" si="4"/>
        <v>9</v>
      </c>
      <c r="N13" s="60">
        <f>VLOOKUP($A13,'Return Data'!$B$7:$R$2292,17,0)</f>
        <v>2.3570000000000002</v>
      </c>
      <c r="O13" s="61">
        <f t="shared" si="5"/>
        <v>18</v>
      </c>
      <c r="P13" s="60">
        <f>VLOOKUP($A13,'Return Data'!$B$7:$R$2292,14,0)</f>
        <v>4.6148999999999996</v>
      </c>
      <c r="Q13" s="61">
        <f t="shared" si="7"/>
        <v>19</v>
      </c>
      <c r="R13" s="60">
        <f>VLOOKUP($A13,'Return Data'!$B$7:$R$2292,16,0)</f>
        <v>7.5941999999999998</v>
      </c>
      <c r="S13" s="62">
        <f t="shared" si="6"/>
        <v>11</v>
      </c>
    </row>
    <row r="14" spans="1:19" x14ac:dyDescent="0.3">
      <c r="A14" s="77" t="s">
        <v>89</v>
      </c>
      <c r="B14" s="59">
        <f>VLOOKUP($A14,'Return Data'!$B$7:$R$2292,3,0)</f>
        <v>44881</v>
      </c>
      <c r="C14" s="60">
        <f>VLOOKUP($A14,'Return Data'!$B$7:$R$2292,4,0)</f>
        <v>24.778700000000001</v>
      </c>
      <c r="D14" s="60">
        <f>VLOOKUP($A14,'Return Data'!$B$7:$R$2292,9,0)</f>
        <v>13.669700000000001</v>
      </c>
      <c r="E14" s="61">
        <f t="shared" si="0"/>
        <v>8</v>
      </c>
      <c r="F14" s="60">
        <f>VLOOKUP($A14,'Return Data'!$B$7:$R$2292,10,0)</f>
        <v>3.9613</v>
      </c>
      <c r="G14" s="61">
        <f t="shared" si="1"/>
        <v>18</v>
      </c>
      <c r="H14" s="60">
        <f>VLOOKUP($A14,'Return Data'!$B$7:$R$2292,11,0)</f>
        <v>5.2016</v>
      </c>
      <c r="I14" s="61">
        <f t="shared" si="2"/>
        <v>13</v>
      </c>
      <c r="J14" s="60">
        <f>VLOOKUP($A14,'Return Data'!$B$7:$R$2292,12,0)</f>
        <v>2.2835000000000001</v>
      </c>
      <c r="K14" s="61">
        <f t="shared" si="3"/>
        <v>13</v>
      </c>
      <c r="L14" s="60">
        <f>VLOOKUP($A14,'Return Data'!$B$7:$R$2292,13,0)</f>
        <v>2.1002000000000001</v>
      </c>
      <c r="M14" s="61">
        <f t="shared" si="4"/>
        <v>12</v>
      </c>
      <c r="N14" s="60">
        <f>VLOOKUP($A14,'Return Data'!$B$7:$R$2292,17,0)</f>
        <v>1.8532</v>
      </c>
      <c r="O14" s="61">
        <f t="shared" si="5"/>
        <v>21</v>
      </c>
      <c r="P14" s="60">
        <f>VLOOKUP($A14,'Return Data'!$B$7:$R$2292,14,0)</f>
        <v>4.2431999999999999</v>
      </c>
      <c r="Q14" s="61">
        <f t="shared" si="7"/>
        <v>24</v>
      </c>
      <c r="R14" s="60">
        <f>VLOOKUP($A14,'Return Data'!$B$7:$R$2292,16,0)</f>
        <v>6.9649000000000001</v>
      </c>
      <c r="S14" s="62">
        <f t="shared" si="6"/>
        <v>15</v>
      </c>
    </row>
    <row r="15" spans="1:19" x14ac:dyDescent="0.3">
      <c r="A15" s="77" t="s">
        <v>90</v>
      </c>
      <c r="B15" s="59">
        <f>VLOOKUP($A15,'Return Data'!$B$7:$R$2292,3,0)</f>
        <v>44881</v>
      </c>
      <c r="C15" s="60">
        <f>VLOOKUP($A15,'Return Data'!$B$7:$R$2292,4,0)</f>
        <v>2722.3467999999998</v>
      </c>
      <c r="D15" s="60">
        <f>VLOOKUP($A15,'Return Data'!$B$7:$R$2292,9,0)</f>
        <v>6.52</v>
      </c>
      <c r="E15" s="61">
        <f t="shared" si="0"/>
        <v>23</v>
      </c>
      <c r="F15" s="60">
        <f>VLOOKUP($A15,'Return Data'!$B$7:$R$2292,10,0)</f>
        <v>2.7179000000000002</v>
      </c>
      <c r="G15" s="61">
        <f t="shared" si="1"/>
        <v>24</v>
      </c>
      <c r="H15" s="60">
        <f>VLOOKUP($A15,'Return Data'!$B$7:$R$2292,11,0)</f>
        <v>2.8956</v>
      </c>
      <c r="I15" s="61">
        <f t="shared" si="2"/>
        <v>25</v>
      </c>
      <c r="J15" s="60">
        <f>VLOOKUP($A15,'Return Data'!$B$7:$R$2292,12,0)</f>
        <v>1.0403</v>
      </c>
      <c r="K15" s="61">
        <f t="shared" si="3"/>
        <v>21</v>
      </c>
      <c r="L15" s="60">
        <f>VLOOKUP($A15,'Return Data'!$B$7:$R$2292,13,0)</f>
        <v>1.1391</v>
      </c>
      <c r="M15" s="61">
        <f t="shared" si="4"/>
        <v>21</v>
      </c>
      <c r="N15" s="60">
        <f>VLOOKUP($A15,'Return Data'!$B$7:$R$2292,17,0)</f>
        <v>2.0358000000000001</v>
      </c>
      <c r="O15" s="61">
        <f t="shared" si="5"/>
        <v>20</v>
      </c>
      <c r="P15" s="60">
        <f>VLOOKUP($A15,'Return Data'!$B$7:$R$2292,14,0)</f>
        <v>5.4142000000000001</v>
      </c>
      <c r="Q15" s="61">
        <f t="shared" si="7"/>
        <v>12</v>
      </c>
      <c r="R15" s="60">
        <f>VLOOKUP($A15,'Return Data'!$B$7:$R$2292,16,0)</f>
        <v>6.6593999999999998</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25</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44881</v>
      </c>
      <c r="C17" s="60">
        <f>VLOOKUP($A17,'Return Data'!$B$7:$R$2292,4,0)</f>
        <v>74.117900000000006</v>
      </c>
      <c r="D17" s="60">
        <f>VLOOKUP($A17,'Return Data'!$B$7:$R$2292,9,0)</f>
        <v>11.4026</v>
      </c>
      <c r="E17" s="61">
        <f t="shared" si="0"/>
        <v>13</v>
      </c>
      <c r="F17" s="60">
        <f>VLOOKUP($A17,'Return Data'!$B$7:$R$2292,10,0)</f>
        <v>5.6253000000000002</v>
      </c>
      <c r="G17" s="61">
        <f t="shared" si="1"/>
        <v>6</v>
      </c>
      <c r="H17" s="60">
        <f>VLOOKUP($A17,'Return Data'!$B$7:$R$2292,11,0)</f>
        <v>4.9282000000000004</v>
      </c>
      <c r="I17" s="61">
        <f t="shared" si="2"/>
        <v>15</v>
      </c>
      <c r="J17" s="60">
        <f>VLOOKUP($A17,'Return Data'!$B$7:$R$2292,12,0)</f>
        <v>1.8574999999999999</v>
      </c>
      <c r="K17" s="61">
        <f t="shared" si="3"/>
        <v>16</v>
      </c>
      <c r="L17" s="60">
        <f>VLOOKUP($A17,'Return Data'!$B$7:$R$2292,13,0)</f>
        <v>1.1402000000000001</v>
      </c>
      <c r="M17" s="61">
        <f t="shared" si="4"/>
        <v>18</v>
      </c>
      <c r="N17" s="60">
        <f>VLOOKUP($A17,'Return Data'!$B$7:$R$2292,17,0)</f>
        <v>4.7313999999999998</v>
      </c>
      <c r="O17" s="61">
        <f t="shared" si="5"/>
        <v>4</v>
      </c>
      <c r="P17" s="60">
        <f>VLOOKUP($A17,'Return Data'!$B$7:$R$2292,14,0)</f>
        <v>6.0522</v>
      </c>
      <c r="Q17" s="61">
        <f t="shared" si="7"/>
        <v>4</v>
      </c>
      <c r="R17" s="60">
        <f>VLOOKUP($A17,'Return Data'!$B$7:$R$2292,16,0)</f>
        <v>8.1486999999999998</v>
      </c>
      <c r="S17" s="62">
        <f t="shared" si="6"/>
        <v>2</v>
      </c>
    </row>
    <row r="18" spans="1:19" x14ac:dyDescent="0.3">
      <c r="A18" s="77" t="s">
        <v>94</v>
      </c>
      <c r="B18" s="59">
        <f>VLOOKUP($A18,'Return Data'!$B$7:$R$2292,3,0)</f>
        <v>44881</v>
      </c>
      <c r="C18" s="60">
        <f>VLOOKUP($A18,'Return Data'!$B$7:$R$2292,4,0)</f>
        <v>74.117900000000006</v>
      </c>
      <c r="D18" s="60">
        <f>VLOOKUP($A18,'Return Data'!$B$7:$R$2292,9,0)</f>
        <v>11.4026</v>
      </c>
      <c r="E18" s="61">
        <f t="shared" si="0"/>
        <v>13</v>
      </c>
      <c r="F18" s="60">
        <f>VLOOKUP($A18,'Return Data'!$B$7:$R$2292,10,0)</f>
        <v>5.6253000000000002</v>
      </c>
      <c r="G18" s="61">
        <f t="shared" si="1"/>
        <v>6</v>
      </c>
      <c r="H18" s="60">
        <f>VLOOKUP($A18,'Return Data'!$B$7:$R$2292,11,0)</f>
        <v>4.9282000000000004</v>
      </c>
      <c r="I18" s="61">
        <f t="shared" si="2"/>
        <v>15</v>
      </c>
      <c r="J18" s="60">
        <f>VLOOKUP($A18,'Return Data'!$B$7:$R$2292,12,0)</f>
        <v>1.8574999999999999</v>
      </c>
      <c r="K18" s="61">
        <f t="shared" si="3"/>
        <v>16</v>
      </c>
      <c r="L18" s="60">
        <f>VLOOKUP($A18,'Return Data'!$B$7:$R$2292,13,0)</f>
        <v>1.1402000000000001</v>
      </c>
      <c r="M18" s="61">
        <f t="shared" si="4"/>
        <v>18</v>
      </c>
      <c r="N18" s="60">
        <f>VLOOKUP($A18,'Return Data'!$B$7:$R$2292,17,0)</f>
        <v>4.7313999999999998</v>
      </c>
      <c r="O18" s="61">
        <f t="shared" si="5"/>
        <v>4</v>
      </c>
      <c r="P18" s="60">
        <f>VLOOKUP($A18,'Return Data'!$B$7:$R$2292,14,0)</f>
        <v>6.0522</v>
      </c>
      <c r="Q18" s="61">
        <f t="shared" si="7"/>
        <v>4</v>
      </c>
      <c r="R18" s="60">
        <f>VLOOKUP($A18,'Return Data'!$B$7:$R$2292,16,0)</f>
        <v>8.1486999999999998</v>
      </c>
      <c r="S18" s="62">
        <f t="shared" si="6"/>
        <v>2</v>
      </c>
    </row>
    <row r="19" spans="1:19" x14ac:dyDescent="0.3">
      <c r="A19" s="77" t="s">
        <v>95</v>
      </c>
      <c r="B19" s="59">
        <f>VLOOKUP($A19,'Return Data'!$B$7:$R$2292,3,0)</f>
        <v>44881</v>
      </c>
      <c r="C19" s="60">
        <f>VLOOKUP($A19,'Return Data'!$B$7:$R$2292,4,0)</f>
        <v>74.117900000000006</v>
      </c>
      <c r="D19" s="60">
        <f>VLOOKUP($A19,'Return Data'!$B$7:$R$2292,9,0)</f>
        <v>11.4026</v>
      </c>
      <c r="E19" s="61">
        <f t="shared" si="0"/>
        <v>13</v>
      </c>
      <c r="F19" s="60">
        <f>VLOOKUP($A19,'Return Data'!$B$7:$R$2292,10,0)</f>
        <v>5.6253000000000002</v>
      </c>
      <c r="G19" s="61">
        <f t="shared" si="1"/>
        <v>6</v>
      </c>
      <c r="H19" s="60">
        <f>VLOOKUP($A19,'Return Data'!$B$7:$R$2292,11,0)</f>
        <v>4.9282000000000004</v>
      </c>
      <c r="I19" s="61">
        <f t="shared" si="2"/>
        <v>15</v>
      </c>
      <c r="J19" s="60">
        <f>VLOOKUP($A19,'Return Data'!$B$7:$R$2292,12,0)</f>
        <v>1.8574999999999999</v>
      </c>
      <c r="K19" s="61">
        <f t="shared" si="3"/>
        <v>16</v>
      </c>
      <c r="L19" s="60">
        <f>VLOOKUP($A19,'Return Data'!$B$7:$R$2292,13,0)</f>
        <v>1.1402000000000001</v>
      </c>
      <c r="M19" s="61">
        <f t="shared" si="4"/>
        <v>18</v>
      </c>
      <c r="N19" s="60">
        <f>VLOOKUP($A19,'Return Data'!$B$7:$R$2292,17,0)</f>
        <v>4.7313999999999998</v>
      </c>
      <c r="O19" s="61">
        <f t="shared" si="5"/>
        <v>4</v>
      </c>
      <c r="P19" s="60">
        <f>VLOOKUP($A19,'Return Data'!$B$7:$R$2292,14,0)</f>
        <v>6.0522</v>
      </c>
      <c r="Q19" s="61">
        <f t="shared" si="7"/>
        <v>4</v>
      </c>
      <c r="R19" s="60">
        <f>VLOOKUP($A19,'Return Data'!$B$7:$R$2292,16,0)</f>
        <v>8.1486999999999998</v>
      </c>
      <c r="S19" s="62">
        <f t="shared" si="6"/>
        <v>2</v>
      </c>
    </row>
    <row r="20" spans="1:19" x14ac:dyDescent="0.3">
      <c r="A20" s="77" t="s">
        <v>96</v>
      </c>
      <c r="B20" s="59">
        <f>VLOOKUP($A20,'Return Data'!$B$7:$R$2292,3,0)</f>
        <v>44881</v>
      </c>
      <c r="C20" s="60">
        <f>VLOOKUP($A20,'Return Data'!$B$7:$R$2292,4,0)</f>
        <v>29.031700000000001</v>
      </c>
      <c r="D20" s="60">
        <f>VLOOKUP($A20,'Return Data'!$B$7:$R$2292,9,0)</f>
        <v>12.545500000000001</v>
      </c>
      <c r="E20" s="61">
        <f t="shared" si="0"/>
        <v>10</v>
      </c>
      <c r="F20" s="60">
        <f>VLOOKUP($A20,'Return Data'!$B$7:$R$2292,10,0)</f>
        <v>3.1972999999999998</v>
      </c>
      <c r="G20" s="61">
        <f t="shared" si="1"/>
        <v>21</v>
      </c>
      <c r="H20" s="60">
        <f>VLOOKUP($A20,'Return Data'!$B$7:$R$2292,11,0)</f>
        <v>4.7032999999999996</v>
      </c>
      <c r="I20" s="61">
        <f t="shared" si="2"/>
        <v>21</v>
      </c>
      <c r="J20" s="60">
        <f>VLOOKUP($A20,'Return Data'!$B$7:$R$2292,12,0)</f>
        <v>0.67620000000000002</v>
      </c>
      <c r="K20" s="61">
        <f t="shared" si="3"/>
        <v>23</v>
      </c>
      <c r="L20" s="60">
        <f>VLOOKUP($A20,'Return Data'!$B$7:$R$2292,13,0)</f>
        <v>0.64029999999999998</v>
      </c>
      <c r="M20" s="61">
        <f t="shared" si="4"/>
        <v>24</v>
      </c>
      <c r="N20" s="60">
        <f>VLOOKUP($A20,'Return Data'!$B$7:$R$2292,17,0)</f>
        <v>1.4997</v>
      </c>
      <c r="O20" s="61">
        <f t="shared" si="5"/>
        <v>24</v>
      </c>
      <c r="P20" s="60">
        <f>VLOOKUP($A20,'Return Data'!$B$7:$R$2292,14,0)</f>
        <v>3.7479</v>
      </c>
      <c r="Q20" s="61">
        <f t="shared" si="7"/>
        <v>25</v>
      </c>
      <c r="R20" s="60">
        <f>VLOOKUP($A20,'Return Data'!$B$7:$R$2292,16,0)</f>
        <v>7.3003</v>
      </c>
      <c r="S20" s="62">
        <f t="shared" si="6"/>
        <v>14</v>
      </c>
    </row>
    <row r="21" spans="1:19" x14ac:dyDescent="0.3">
      <c r="A21" s="77" t="s">
        <v>97</v>
      </c>
      <c r="B21" s="59">
        <f>VLOOKUP($A21,'Return Data'!$B$7:$R$2292,3,0)</f>
        <v>44881</v>
      </c>
      <c r="C21" s="60">
        <f>VLOOKUP($A21,'Return Data'!$B$7:$R$2292,4,0)</f>
        <v>30.158799999999999</v>
      </c>
      <c r="D21" s="60">
        <f>VLOOKUP($A21,'Return Data'!$B$7:$R$2292,9,0)</f>
        <v>11.3225</v>
      </c>
      <c r="E21" s="61">
        <f t="shared" si="0"/>
        <v>16</v>
      </c>
      <c r="F21" s="60">
        <f>VLOOKUP($A21,'Return Data'!$B$7:$R$2292,10,0)</f>
        <v>7.9802999999999997</v>
      </c>
      <c r="G21" s="61">
        <f t="shared" si="1"/>
        <v>3</v>
      </c>
      <c r="H21" s="60">
        <f>VLOOKUP($A21,'Return Data'!$B$7:$R$2292,11,0)</f>
        <v>8.4320000000000004</v>
      </c>
      <c r="I21" s="61">
        <f t="shared" si="2"/>
        <v>3</v>
      </c>
      <c r="J21" s="60">
        <f>VLOOKUP($A21,'Return Data'!$B$7:$R$2292,12,0)</f>
        <v>4.8985000000000003</v>
      </c>
      <c r="K21" s="61">
        <f t="shared" si="3"/>
        <v>4</v>
      </c>
      <c r="L21" s="60">
        <f>VLOOKUP($A21,'Return Data'!$B$7:$R$2292,13,0)</f>
        <v>3.9539</v>
      </c>
      <c r="M21" s="61">
        <f t="shared" si="4"/>
        <v>4</v>
      </c>
      <c r="N21" s="60">
        <f>VLOOKUP($A21,'Return Data'!$B$7:$R$2292,17,0)</f>
        <v>4.5057</v>
      </c>
      <c r="O21" s="61">
        <f t="shared" si="5"/>
        <v>8</v>
      </c>
      <c r="P21" s="60">
        <f>VLOOKUP($A21,'Return Data'!$B$7:$R$2292,14,0)</f>
        <v>7.0960999999999999</v>
      </c>
      <c r="Q21" s="61">
        <f t="shared" si="7"/>
        <v>2</v>
      </c>
      <c r="R21" s="60">
        <f>VLOOKUP($A21,'Return Data'!$B$7:$R$2292,16,0)</f>
        <v>8.9848999999999997</v>
      </c>
      <c r="S21" s="62">
        <f t="shared" si="6"/>
        <v>1</v>
      </c>
    </row>
    <row r="22" spans="1:19" x14ac:dyDescent="0.3">
      <c r="A22" s="77" t="s">
        <v>98</v>
      </c>
      <c r="B22" s="59">
        <f>VLOOKUP($A22,'Return Data'!$B$7:$R$2292,3,0)</f>
        <v>44881</v>
      </c>
      <c r="C22" s="60">
        <f>VLOOKUP($A22,'Return Data'!$B$7:$R$2292,4,0)</f>
        <v>18.3323</v>
      </c>
      <c r="D22" s="60">
        <f>VLOOKUP($A22,'Return Data'!$B$7:$R$2292,9,0)</f>
        <v>14.982100000000001</v>
      </c>
      <c r="E22" s="61">
        <f t="shared" si="0"/>
        <v>5</v>
      </c>
      <c r="F22" s="60">
        <f>VLOOKUP($A22,'Return Data'!$B$7:$R$2292,10,0)</f>
        <v>5.3738999999999999</v>
      </c>
      <c r="G22" s="61">
        <f t="shared" si="1"/>
        <v>9</v>
      </c>
      <c r="H22" s="60">
        <f>VLOOKUP($A22,'Return Data'!$B$7:$R$2292,11,0)</f>
        <v>6.2942999999999998</v>
      </c>
      <c r="I22" s="61">
        <f t="shared" si="2"/>
        <v>9</v>
      </c>
      <c r="J22" s="60">
        <f>VLOOKUP($A22,'Return Data'!$B$7:$R$2292,12,0)</f>
        <v>2.8984999999999999</v>
      </c>
      <c r="K22" s="61">
        <f t="shared" si="3"/>
        <v>10</v>
      </c>
      <c r="L22" s="60">
        <f>VLOOKUP($A22,'Return Data'!$B$7:$R$2292,13,0)</f>
        <v>1.8246</v>
      </c>
      <c r="M22" s="61">
        <f t="shared" si="4"/>
        <v>15</v>
      </c>
      <c r="N22" s="60">
        <f>VLOOKUP($A22,'Return Data'!$B$7:$R$2292,17,0)</f>
        <v>3.8216000000000001</v>
      </c>
      <c r="O22" s="61">
        <f t="shared" si="5"/>
        <v>10</v>
      </c>
      <c r="P22" s="60">
        <f>VLOOKUP($A22,'Return Data'!$B$7:$R$2292,14,0)</f>
        <v>5.7766000000000002</v>
      </c>
      <c r="Q22" s="61">
        <f t="shared" si="7"/>
        <v>9</v>
      </c>
      <c r="R22" s="60">
        <f>VLOOKUP($A22,'Return Data'!$B$7:$R$2292,16,0)</f>
        <v>5.8041</v>
      </c>
      <c r="S22" s="62">
        <f t="shared" si="6"/>
        <v>22</v>
      </c>
    </row>
    <row r="23" spans="1:19" x14ac:dyDescent="0.3">
      <c r="A23" s="77" t="s">
        <v>99</v>
      </c>
      <c r="B23" s="59">
        <f>VLOOKUP($A23,'Return Data'!$B$7:$R$2292,3,0)</f>
        <v>44881</v>
      </c>
      <c r="C23" s="60">
        <f>VLOOKUP($A23,'Return Data'!$B$7:$R$2292,4,0)</f>
        <v>28.017399999999999</v>
      </c>
      <c r="D23" s="60">
        <f>VLOOKUP($A23,'Return Data'!$B$7:$R$2292,9,0)</f>
        <v>15.082000000000001</v>
      </c>
      <c r="E23" s="61">
        <f t="shared" si="0"/>
        <v>4</v>
      </c>
      <c r="F23" s="60">
        <f>VLOOKUP($A23,'Return Data'!$B$7:$R$2292,10,0)</f>
        <v>2.5341</v>
      </c>
      <c r="G23" s="61">
        <f t="shared" si="1"/>
        <v>25</v>
      </c>
      <c r="H23" s="60">
        <f>VLOOKUP($A23,'Return Data'!$B$7:$R$2292,11,0)</f>
        <v>4.8471000000000002</v>
      </c>
      <c r="I23" s="61">
        <f t="shared" si="2"/>
        <v>20</v>
      </c>
      <c r="J23" s="60">
        <f>VLOOKUP($A23,'Return Data'!$B$7:$R$2292,12,0)</f>
        <v>-5.5800000000000002E-2</v>
      </c>
      <c r="K23" s="61">
        <f t="shared" si="3"/>
        <v>30</v>
      </c>
      <c r="L23" s="60">
        <f>VLOOKUP($A23,'Return Data'!$B$7:$R$2292,13,0)</f>
        <v>0.68279999999999996</v>
      </c>
      <c r="M23" s="61">
        <f t="shared" si="4"/>
        <v>23</v>
      </c>
      <c r="N23" s="60">
        <f>VLOOKUP($A23,'Return Data'!$B$7:$R$2292,17,0)</f>
        <v>1.6264000000000001</v>
      </c>
      <c r="O23" s="61">
        <f t="shared" si="5"/>
        <v>23</v>
      </c>
      <c r="P23" s="60">
        <f>VLOOKUP($A23,'Return Data'!$B$7:$R$2292,14,0)</f>
        <v>5.2264999999999997</v>
      </c>
      <c r="Q23" s="61">
        <f t="shared" si="7"/>
        <v>13</v>
      </c>
      <c r="R23" s="60">
        <f>VLOOKUP($A23,'Return Data'!$B$7:$R$2292,16,0)</f>
        <v>7.6550000000000002</v>
      </c>
      <c r="S23" s="62">
        <f t="shared" si="6"/>
        <v>9</v>
      </c>
    </row>
    <row r="24" spans="1:19" x14ac:dyDescent="0.3">
      <c r="A24" s="77" t="s">
        <v>100</v>
      </c>
      <c r="B24" s="59">
        <f>VLOOKUP($A24,'Return Data'!$B$7:$R$2292,3,0)</f>
        <v>44881</v>
      </c>
      <c r="C24" s="60">
        <f>VLOOKUP($A24,'Return Data'!$B$7:$R$2292,4,0)</f>
        <v>18.241499999999998</v>
      </c>
      <c r="D24" s="60">
        <f>VLOOKUP($A24,'Return Data'!$B$7:$R$2292,9,0)</f>
        <v>9.1212</v>
      </c>
      <c r="E24" s="61">
        <f t="shared" si="0"/>
        <v>20</v>
      </c>
      <c r="F24" s="60">
        <f>VLOOKUP($A24,'Return Data'!$B$7:$R$2292,10,0)</f>
        <v>3.1968999999999999</v>
      </c>
      <c r="G24" s="61">
        <f t="shared" si="1"/>
        <v>22</v>
      </c>
      <c r="H24" s="60">
        <f>VLOOKUP($A24,'Return Data'!$B$7:$R$2292,11,0)</f>
        <v>5.3019999999999996</v>
      </c>
      <c r="I24" s="61">
        <f t="shared" si="2"/>
        <v>12</v>
      </c>
      <c r="J24" s="60">
        <f>VLOOKUP($A24,'Return Data'!$B$7:$R$2292,12,0)</f>
        <v>2.4207000000000001</v>
      </c>
      <c r="K24" s="61">
        <f t="shared" si="3"/>
        <v>12</v>
      </c>
      <c r="L24" s="60">
        <f>VLOOKUP($A24,'Return Data'!$B$7:$R$2292,13,0)</f>
        <v>3.1549</v>
      </c>
      <c r="M24" s="61">
        <f t="shared" si="4"/>
        <v>8</v>
      </c>
      <c r="N24" s="60">
        <f>VLOOKUP($A24,'Return Data'!$B$7:$R$2292,17,0)</f>
        <v>4.6757</v>
      </c>
      <c r="O24" s="61">
        <f t="shared" si="5"/>
        <v>7</v>
      </c>
      <c r="P24" s="60">
        <f>VLOOKUP($A24,'Return Data'!$B$7:$R$2292,14,0)</f>
        <v>5.6920000000000002</v>
      </c>
      <c r="Q24" s="61">
        <f t="shared" si="7"/>
        <v>10</v>
      </c>
      <c r="R24" s="60">
        <f>VLOOKUP($A24,'Return Data'!$B$7:$R$2292,16,0)</f>
        <v>6.6017000000000001</v>
      </c>
      <c r="S24" s="62">
        <f t="shared" si="6"/>
        <v>17</v>
      </c>
    </row>
    <row r="25" spans="1:19" x14ac:dyDescent="0.3">
      <c r="A25" s="77" t="s">
        <v>101</v>
      </c>
      <c r="B25" s="59">
        <f>VLOOKUP($A25,'Return Data'!$B$7:$R$2292,3,0)</f>
        <v>44881</v>
      </c>
      <c r="C25" s="60">
        <f>VLOOKUP($A25,'Return Data'!$B$7:$R$2292,4,0)</f>
        <v>1246.7620999999999</v>
      </c>
      <c r="D25" s="60">
        <f>VLOOKUP($A25,'Return Data'!$B$7:$R$2292,9,0)</f>
        <v>8.9765999999999995</v>
      </c>
      <c r="E25" s="61">
        <f t="shared" si="0"/>
        <v>21</v>
      </c>
      <c r="F25" s="60">
        <f>VLOOKUP($A25,'Return Data'!$B$7:$R$2292,10,0)</f>
        <v>4.4855999999999998</v>
      </c>
      <c r="G25" s="61">
        <f t="shared" si="1"/>
        <v>15</v>
      </c>
      <c r="H25" s="60">
        <f>VLOOKUP($A25,'Return Data'!$B$7:$R$2292,11,0)</f>
        <v>4.8935000000000004</v>
      </c>
      <c r="I25" s="61">
        <f t="shared" si="2"/>
        <v>18</v>
      </c>
      <c r="J25" s="60">
        <f>VLOOKUP($A25,'Return Data'!$B$7:$R$2292,12,0)</f>
        <v>2.1463999999999999</v>
      </c>
      <c r="K25" s="61">
        <f t="shared" si="3"/>
        <v>14</v>
      </c>
      <c r="L25" s="60">
        <f>VLOOKUP($A25,'Return Data'!$B$7:$R$2292,13,0)</f>
        <v>2.2976999999999999</v>
      </c>
      <c r="M25" s="61">
        <f t="shared" si="4"/>
        <v>10</v>
      </c>
      <c r="N25" s="60">
        <f>VLOOKUP($A25,'Return Data'!$B$7:$R$2292,17,0)</f>
        <v>2.9260999999999999</v>
      </c>
      <c r="O25" s="61">
        <f t="shared" si="5"/>
        <v>15</v>
      </c>
      <c r="P25" s="60">
        <f>VLOOKUP($A25,'Return Data'!$B$7:$R$2292,14,0)</f>
        <v>4.3731999999999998</v>
      </c>
      <c r="Q25" s="61">
        <f t="shared" si="7"/>
        <v>22</v>
      </c>
      <c r="R25" s="60">
        <f>VLOOKUP($A25,'Return Data'!$B$7:$R$2292,16,0)</f>
        <v>5.7371999999999996</v>
      </c>
      <c r="S25" s="62">
        <f t="shared" si="6"/>
        <v>23</v>
      </c>
    </row>
    <row r="26" spans="1:19" x14ac:dyDescent="0.3">
      <c r="A26" s="77" t="s">
        <v>1990</v>
      </c>
      <c r="B26" s="59">
        <f>VLOOKUP($A26,'Return Data'!$B$7:$R$2292,3,0)</f>
        <v>44881</v>
      </c>
      <c r="C26" s="60">
        <f>VLOOKUP($A26,'Return Data'!$B$7:$R$2292,4,0)</f>
        <v>34.353099999999998</v>
      </c>
      <c r="D26" s="60">
        <f>VLOOKUP($A26,'Return Data'!$B$7:$R$2292,9,0)</f>
        <v>10.616400000000001</v>
      </c>
      <c r="E26" s="61">
        <f t="shared" si="0"/>
        <v>17</v>
      </c>
      <c r="F26" s="60">
        <f>VLOOKUP($A26,'Return Data'!$B$7:$R$2292,10,0)</f>
        <v>5.3479000000000001</v>
      </c>
      <c r="G26" s="61">
        <f t="shared" si="1"/>
        <v>10</v>
      </c>
      <c r="H26" s="60">
        <f>VLOOKUP($A26,'Return Data'!$B$7:$R$2292,11,0)</f>
        <v>5.1170999999999998</v>
      </c>
      <c r="I26" s="61">
        <f t="shared" si="2"/>
        <v>14</v>
      </c>
      <c r="J26" s="60">
        <f>VLOOKUP($A26,'Return Data'!$B$7:$R$2292,12,0)</f>
        <v>3.8304999999999998</v>
      </c>
      <c r="K26" s="61">
        <f t="shared" si="3"/>
        <v>7</v>
      </c>
      <c r="L26" s="60">
        <f>VLOOKUP($A26,'Return Data'!$B$7:$R$2292,13,0)</f>
        <v>3.5811000000000002</v>
      </c>
      <c r="M26" s="61">
        <f t="shared" si="4"/>
        <v>7</v>
      </c>
      <c r="N26" s="60">
        <f>VLOOKUP($A26,'Return Data'!$B$7:$R$2292,17,0)</f>
        <v>3.3409</v>
      </c>
      <c r="O26" s="61">
        <f t="shared" si="5"/>
        <v>11</v>
      </c>
      <c r="P26" s="60">
        <f>VLOOKUP($A26,'Return Data'!$B$7:$R$2292,14,0)</f>
        <v>4.7384000000000004</v>
      </c>
      <c r="Q26" s="61">
        <f t="shared" si="7"/>
        <v>17</v>
      </c>
      <c r="R26" s="60">
        <f>VLOOKUP($A26,'Return Data'!$B$7:$R$2292,16,0)</f>
        <v>6.5651999999999999</v>
      </c>
      <c r="S26" s="62">
        <f t="shared" si="6"/>
        <v>18</v>
      </c>
    </row>
    <row r="27" spans="1:19" x14ac:dyDescent="0.3">
      <c r="A27" s="77" t="s">
        <v>103</v>
      </c>
      <c r="B27" s="59">
        <f>VLOOKUP($A27,'Return Data'!$B$7:$R$2292,3,0)</f>
        <v>44881</v>
      </c>
      <c r="C27" s="60">
        <f>VLOOKUP($A27,'Return Data'!$B$7:$R$2292,4,0)</f>
        <v>30.773700000000002</v>
      </c>
      <c r="D27" s="60">
        <f>VLOOKUP($A27,'Return Data'!$B$7:$R$2292,9,0)</f>
        <v>16.3842</v>
      </c>
      <c r="E27" s="61">
        <f t="shared" si="0"/>
        <v>3</v>
      </c>
      <c r="F27" s="60">
        <f>VLOOKUP($A27,'Return Data'!$B$7:$R$2292,10,0)</f>
        <v>5.1821999999999999</v>
      </c>
      <c r="G27" s="61">
        <f t="shared" si="1"/>
        <v>11</v>
      </c>
      <c r="H27" s="60">
        <f>VLOOKUP($A27,'Return Data'!$B$7:$R$2292,11,0)</f>
        <v>6.0488</v>
      </c>
      <c r="I27" s="61">
        <f t="shared" si="2"/>
        <v>10</v>
      </c>
      <c r="J27" s="60">
        <f>VLOOKUP($A27,'Return Data'!$B$7:$R$2292,12,0)</f>
        <v>2.0705</v>
      </c>
      <c r="K27" s="61">
        <f t="shared" si="3"/>
        <v>15</v>
      </c>
      <c r="L27" s="60">
        <f>VLOOKUP($A27,'Return Data'!$B$7:$R$2292,13,0)</f>
        <v>1.9505999999999999</v>
      </c>
      <c r="M27" s="61">
        <f t="shared" si="4"/>
        <v>14</v>
      </c>
      <c r="N27" s="60">
        <f>VLOOKUP($A27,'Return Data'!$B$7:$R$2292,17,0)</f>
        <v>3.0882000000000001</v>
      </c>
      <c r="O27" s="61">
        <f t="shared" si="5"/>
        <v>12</v>
      </c>
      <c r="P27" s="60">
        <f>VLOOKUP($A27,'Return Data'!$B$7:$R$2292,14,0)</f>
        <v>5.7774999999999999</v>
      </c>
      <c r="Q27" s="61">
        <f t="shared" si="7"/>
        <v>8</v>
      </c>
      <c r="R27" s="60">
        <f>VLOOKUP($A27,'Return Data'!$B$7:$R$2292,16,0)</f>
        <v>8.0707000000000004</v>
      </c>
      <c r="S27" s="62">
        <f t="shared" si="6"/>
        <v>5</v>
      </c>
    </row>
    <row r="28" spans="1:19" x14ac:dyDescent="0.3">
      <c r="A28" s="77" t="s">
        <v>104</v>
      </c>
      <c r="B28" s="59">
        <f>VLOOKUP($A28,'Return Data'!$B$7:$R$2292,3,0)</f>
        <v>44881</v>
      </c>
      <c r="C28" s="60">
        <f>VLOOKUP($A28,'Return Data'!$B$7:$R$2292,4,0)</f>
        <v>24.4011</v>
      </c>
      <c r="D28" s="60">
        <f>VLOOKUP($A28,'Return Data'!$B$7:$R$2292,9,0)</f>
        <v>7.9207999999999998</v>
      </c>
      <c r="E28" s="61">
        <f t="shared" si="0"/>
        <v>22</v>
      </c>
      <c r="F28" s="60">
        <f>VLOOKUP($A28,'Return Data'!$B$7:$R$2292,10,0)</f>
        <v>3.7814999999999999</v>
      </c>
      <c r="G28" s="61">
        <f t="shared" si="1"/>
        <v>19</v>
      </c>
      <c r="H28" s="60">
        <f>VLOOKUP($A28,'Return Data'!$B$7:$R$2292,11,0)</f>
        <v>4.8884999999999996</v>
      </c>
      <c r="I28" s="61">
        <f t="shared" si="2"/>
        <v>19</v>
      </c>
      <c r="J28" s="60">
        <f>VLOOKUP($A28,'Return Data'!$B$7:$R$2292,12,0)</f>
        <v>3.1979000000000002</v>
      </c>
      <c r="K28" s="61">
        <f t="shared" si="3"/>
        <v>8</v>
      </c>
      <c r="L28" s="60">
        <f>VLOOKUP($A28,'Return Data'!$B$7:$R$2292,13,0)</f>
        <v>2.1970999999999998</v>
      </c>
      <c r="M28" s="61">
        <f t="shared" si="4"/>
        <v>11</v>
      </c>
      <c r="N28" s="60">
        <f>VLOOKUP($A28,'Return Data'!$B$7:$R$2292,17,0)</f>
        <v>2.1093000000000002</v>
      </c>
      <c r="O28" s="61">
        <f t="shared" si="5"/>
        <v>19</v>
      </c>
      <c r="P28" s="60">
        <f>VLOOKUP($A28,'Return Data'!$B$7:$R$2292,14,0)</f>
        <v>4.7042999999999999</v>
      </c>
      <c r="Q28" s="61">
        <f t="shared" si="7"/>
        <v>18</v>
      </c>
      <c r="R28" s="60">
        <f>VLOOKUP($A28,'Return Data'!$B$7:$R$2292,16,0)</f>
        <v>5.6520000000000001</v>
      </c>
      <c r="S28" s="62">
        <f t="shared" si="6"/>
        <v>24</v>
      </c>
    </row>
    <row r="29" spans="1:19" x14ac:dyDescent="0.3">
      <c r="A29" s="77" t="s">
        <v>105</v>
      </c>
      <c r="B29" s="59">
        <f>VLOOKUP($A29,'Return Data'!$B$7:$R$2292,3,0)</f>
        <v>44881</v>
      </c>
      <c r="C29" s="60">
        <f>VLOOKUP($A29,'Return Data'!$B$7:$R$2292,4,0)</f>
        <v>13.584199999999999</v>
      </c>
      <c r="D29" s="60">
        <f>VLOOKUP($A29,'Return Data'!$B$7:$R$2292,9,0)</f>
        <v>14.226000000000001</v>
      </c>
      <c r="E29" s="61">
        <f t="shared" si="0"/>
        <v>7</v>
      </c>
      <c r="F29" s="60">
        <f>VLOOKUP($A29,'Return Data'!$B$7:$R$2292,10,0)</f>
        <v>2.9845000000000002</v>
      </c>
      <c r="G29" s="61">
        <f t="shared" si="1"/>
        <v>23</v>
      </c>
      <c r="H29" s="60">
        <f>VLOOKUP($A29,'Return Data'!$B$7:$R$2292,11,0)</f>
        <v>5.5016999999999996</v>
      </c>
      <c r="I29" s="61">
        <f t="shared" si="2"/>
        <v>11</v>
      </c>
      <c r="J29" s="60">
        <f>VLOOKUP($A29,'Return Data'!$B$7:$R$2292,12,0)</f>
        <v>0.23760000000000001</v>
      </c>
      <c r="K29" s="61">
        <f t="shared" si="3"/>
        <v>24</v>
      </c>
      <c r="L29" s="60">
        <f>VLOOKUP($A29,'Return Data'!$B$7:$R$2292,13,0)</f>
        <v>0.96699999999999997</v>
      </c>
      <c r="M29" s="61">
        <f t="shared" si="4"/>
        <v>22</v>
      </c>
      <c r="N29" s="60">
        <f>VLOOKUP($A29,'Return Data'!$B$7:$R$2292,17,0)</f>
        <v>1.6889000000000001</v>
      </c>
      <c r="O29" s="61">
        <f t="shared" si="5"/>
        <v>22</v>
      </c>
      <c r="P29" s="60">
        <f>VLOOKUP($A29,'Return Data'!$B$7:$R$2292,14,0)</f>
        <v>4.4810999999999996</v>
      </c>
      <c r="Q29" s="61">
        <f t="shared" si="7"/>
        <v>21</v>
      </c>
      <c r="R29" s="60">
        <f>VLOOKUP($A29,'Return Data'!$B$7:$R$2292,16,0)</f>
        <v>5.5692000000000004</v>
      </c>
      <c r="S29" s="62">
        <f t="shared" si="6"/>
        <v>25</v>
      </c>
    </row>
    <row r="30" spans="1:19" x14ac:dyDescent="0.3">
      <c r="A30" s="77" t="s">
        <v>106</v>
      </c>
      <c r="B30" s="59">
        <f>VLOOKUP($A30,'Return Data'!$B$7:$R$2292,3,0)</f>
        <v>44881</v>
      </c>
      <c r="C30" s="60">
        <f>VLOOKUP($A30,'Return Data'!$B$7:$R$2292,4,0)</f>
        <v>30.2182</v>
      </c>
      <c r="D30" s="60">
        <f>VLOOKUP($A30,'Return Data'!$B$7:$R$2292,9,0)</f>
        <v>12.369300000000001</v>
      </c>
      <c r="E30" s="61">
        <f t="shared" si="0"/>
        <v>12</v>
      </c>
      <c r="F30" s="60">
        <f>VLOOKUP($A30,'Return Data'!$B$7:$R$2292,10,0)</f>
        <v>4.2803000000000004</v>
      </c>
      <c r="G30" s="61">
        <f t="shared" si="1"/>
        <v>17</v>
      </c>
      <c r="H30" s="60">
        <f>VLOOKUP($A30,'Return Data'!$B$7:$R$2292,11,0)</f>
        <v>6.3651</v>
      </c>
      <c r="I30" s="61">
        <f t="shared" si="2"/>
        <v>8</v>
      </c>
      <c r="J30" s="60">
        <f>VLOOKUP($A30,'Return Data'!$B$7:$R$2292,12,0)</f>
        <v>1.5676000000000001</v>
      </c>
      <c r="K30" s="61">
        <f t="shared" si="3"/>
        <v>20</v>
      </c>
      <c r="L30" s="60">
        <f>VLOOKUP($A30,'Return Data'!$B$7:$R$2292,13,0)</f>
        <v>1.5079</v>
      </c>
      <c r="M30" s="61">
        <f t="shared" si="4"/>
        <v>17</v>
      </c>
      <c r="N30" s="60">
        <f>VLOOKUP($A30,'Return Data'!$B$7:$R$2292,17,0)</f>
        <v>2.3978999999999999</v>
      </c>
      <c r="O30" s="61">
        <f t="shared" si="5"/>
        <v>17</v>
      </c>
      <c r="P30" s="60">
        <f>VLOOKUP($A30,'Return Data'!$B$7:$R$2292,14,0)</f>
        <v>5.0076000000000001</v>
      </c>
      <c r="Q30" s="61">
        <f t="shared" si="7"/>
        <v>16</v>
      </c>
      <c r="R30" s="60">
        <f>VLOOKUP($A30,'Return Data'!$B$7:$R$2292,16,0)</f>
        <v>6.3312999999999997</v>
      </c>
      <c r="S30" s="62">
        <f t="shared" si="6"/>
        <v>19</v>
      </c>
    </row>
    <row r="31" spans="1:19" x14ac:dyDescent="0.3">
      <c r="A31" s="77" t="s">
        <v>107</v>
      </c>
      <c r="B31" s="59">
        <f>VLOOKUP($A31,'Return Data'!$B$7:$R$2292,3,0)</f>
        <v>44881</v>
      </c>
      <c r="C31" s="60">
        <f>VLOOKUP($A31,'Return Data'!$B$7:$R$2292,4,0)</f>
        <v>2181.0617000000002</v>
      </c>
      <c r="D31" s="60">
        <f>VLOOKUP($A31,'Return Data'!$B$7:$R$2292,9,0)</f>
        <v>6.5190999999999999</v>
      </c>
      <c r="E31" s="61">
        <f t="shared" si="0"/>
        <v>24</v>
      </c>
      <c r="F31" s="60">
        <f>VLOOKUP($A31,'Return Data'!$B$7:$R$2292,10,0)</f>
        <v>4.3289999999999997</v>
      </c>
      <c r="G31" s="61">
        <f t="shared" si="1"/>
        <v>16</v>
      </c>
      <c r="H31" s="60">
        <f>VLOOKUP($A31,'Return Data'!$B$7:$R$2292,11,0)</f>
        <v>4.0694999999999997</v>
      </c>
      <c r="I31" s="61">
        <f t="shared" si="2"/>
        <v>23</v>
      </c>
      <c r="J31" s="60">
        <f>VLOOKUP($A31,'Return Data'!$B$7:$R$2292,12,0)</f>
        <v>2.7564000000000002</v>
      </c>
      <c r="K31" s="61">
        <f t="shared" si="3"/>
        <v>11</v>
      </c>
      <c r="L31" s="60">
        <f>VLOOKUP($A31,'Return Data'!$B$7:$R$2292,13,0)</f>
        <v>1.9975000000000001</v>
      </c>
      <c r="M31" s="61">
        <f t="shared" si="4"/>
        <v>13</v>
      </c>
      <c r="N31" s="60">
        <f>VLOOKUP($A31,'Return Data'!$B$7:$R$2292,17,0)</f>
        <v>2.4416000000000002</v>
      </c>
      <c r="O31" s="61">
        <f t="shared" si="5"/>
        <v>16</v>
      </c>
      <c r="P31" s="60">
        <f>VLOOKUP($A31,'Return Data'!$B$7:$R$2292,14,0)</f>
        <v>4.5955000000000004</v>
      </c>
      <c r="Q31" s="61">
        <f t="shared" si="7"/>
        <v>20</v>
      </c>
      <c r="R31" s="60">
        <f>VLOOKUP($A31,'Return Data'!$B$7:$R$2292,16,0)</f>
        <v>7.4503000000000004</v>
      </c>
      <c r="S31" s="62">
        <f t="shared" si="6"/>
        <v>12</v>
      </c>
    </row>
    <row r="32" spans="1:19" x14ac:dyDescent="0.3">
      <c r="A32" s="77" t="s">
        <v>110</v>
      </c>
      <c r="B32" s="59">
        <f>VLOOKUP($A32,'Return Data'!$B$7:$R$2292,3,0)</f>
        <v>44881</v>
      </c>
      <c r="C32" s="60">
        <f>VLOOKUP($A32,'Return Data'!$B$7:$R$2292,4,0)</f>
        <v>17.441299999999998</v>
      </c>
      <c r="D32" s="60">
        <f>VLOOKUP($A32,'Return Data'!$B$7:$R$2292,9,0)</f>
        <v>19.279</v>
      </c>
      <c r="E32" s="61">
        <f t="shared" si="0"/>
        <v>1</v>
      </c>
      <c r="F32" s="60">
        <f>VLOOKUP($A32,'Return Data'!$B$7:$R$2292,10,0)</f>
        <v>8.0312999999999999</v>
      </c>
      <c r="G32" s="61">
        <f t="shared" si="1"/>
        <v>2</v>
      </c>
      <c r="H32" s="60">
        <f>VLOOKUP($A32,'Return Data'!$B$7:$R$2292,11,0)</f>
        <v>7.2447999999999997</v>
      </c>
      <c r="I32" s="61">
        <f t="shared" si="2"/>
        <v>6</v>
      </c>
      <c r="J32" s="60">
        <f>VLOOKUP($A32,'Return Data'!$B$7:$R$2292,12,0)</f>
        <v>4.5712000000000002</v>
      </c>
      <c r="K32" s="61">
        <f t="shared" si="3"/>
        <v>6</v>
      </c>
      <c r="L32" s="60">
        <f>VLOOKUP($A32,'Return Data'!$B$7:$R$2292,13,0)</f>
        <v>3.9460000000000002</v>
      </c>
      <c r="M32" s="61">
        <f t="shared" si="4"/>
        <v>5</v>
      </c>
      <c r="N32" s="60">
        <f>VLOOKUP($A32,'Return Data'!$B$7:$R$2292,17,0)</f>
        <v>3.863</v>
      </c>
      <c r="O32" s="61">
        <f t="shared" si="5"/>
        <v>9</v>
      </c>
      <c r="P32" s="60">
        <f>VLOOKUP($A32,'Return Data'!$B$7:$R$2292,14,0)</f>
        <v>5.9452999999999996</v>
      </c>
      <c r="Q32" s="61">
        <f t="shared" si="7"/>
        <v>7</v>
      </c>
      <c r="R32" s="60">
        <f>VLOOKUP($A32,'Return Data'!$B$7:$R$2292,16,0)</f>
        <v>7.6703999999999999</v>
      </c>
      <c r="S32" s="62">
        <f t="shared" si="6"/>
        <v>8</v>
      </c>
    </row>
    <row r="33" spans="1:19" x14ac:dyDescent="0.3">
      <c r="A33" s="77" t="s">
        <v>111</v>
      </c>
      <c r="B33" s="59">
        <f>VLOOKUP($A33,'Return Data'!$B$7:$R$2292,3,0)</f>
        <v>44881</v>
      </c>
      <c r="C33" s="60">
        <f>VLOOKUP($A33,'Return Data'!$B$7:$R$2292,4,0)</f>
        <v>29.274899999999999</v>
      </c>
      <c r="D33" s="60">
        <f>VLOOKUP($A33,'Return Data'!$B$7:$R$2292,9,0)</f>
        <v>12.502000000000001</v>
      </c>
      <c r="E33" s="61">
        <f t="shared" si="0"/>
        <v>11</v>
      </c>
      <c r="F33" s="60">
        <f>VLOOKUP($A33,'Return Data'!$B$7:$R$2292,10,0)</f>
        <v>10.2883</v>
      </c>
      <c r="G33" s="61">
        <f t="shared" si="1"/>
        <v>1</v>
      </c>
      <c r="H33" s="60">
        <f>VLOOKUP($A33,'Return Data'!$B$7:$R$2292,11,0)</f>
        <v>7.3502000000000001</v>
      </c>
      <c r="I33" s="61">
        <f t="shared" si="2"/>
        <v>5</v>
      </c>
      <c r="J33" s="60">
        <f>VLOOKUP($A33,'Return Data'!$B$7:$R$2292,12,0)</f>
        <v>4.6707999999999998</v>
      </c>
      <c r="K33" s="61">
        <f t="shared" si="3"/>
        <v>5</v>
      </c>
      <c r="L33" s="60">
        <f>VLOOKUP($A33,'Return Data'!$B$7:$R$2292,13,0)</f>
        <v>3.7863000000000002</v>
      </c>
      <c r="M33" s="61">
        <f t="shared" si="4"/>
        <v>6</v>
      </c>
      <c r="N33" s="60">
        <f>VLOOKUP($A33,'Return Data'!$B$7:$R$2292,17,0)</f>
        <v>2.9481999999999999</v>
      </c>
      <c r="O33" s="61">
        <f t="shared" si="5"/>
        <v>13</v>
      </c>
      <c r="P33" s="60">
        <f>VLOOKUP($A33,'Return Data'!$B$7:$R$2292,14,0)</f>
        <v>5.5922999999999998</v>
      </c>
      <c r="Q33" s="61">
        <f t="shared" si="7"/>
        <v>11</v>
      </c>
      <c r="R33" s="60">
        <f>VLOOKUP($A33,'Return Data'!$B$7:$R$2292,16,0)</f>
        <v>5.8623000000000003</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25</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44881</v>
      </c>
      <c r="C35" s="60">
        <f>VLOOKUP($A35,'Return Data'!$B$7:$R$2292,4,0)</f>
        <v>19.311299999999999</v>
      </c>
      <c r="D35" s="60">
        <f>VLOOKUP($A35,'Return Data'!$B$7:$R$2292,9,0)</f>
        <v>14.7948</v>
      </c>
      <c r="E35" s="61">
        <f t="shared" si="0"/>
        <v>6</v>
      </c>
      <c r="F35" s="60">
        <f>VLOOKUP($A35,'Return Data'!$B$7:$R$2292,10,0)</f>
        <v>3.7277999999999998</v>
      </c>
      <c r="G35" s="61">
        <f t="shared" si="1"/>
        <v>20</v>
      </c>
      <c r="H35" s="60">
        <f>VLOOKUP($A35,'Return Data'!$B$7:$R$2292,11,0)</f>
        <v>4.2392000000000003</v>
      </c>
      <c r="I35" s="61">
        <f t="shared" si="2"/>
        <v>22</v>
      </c>
      <c r="J35" s="60">
        <f>VLOOKUP($A35,'Return Data'!$B$7:$R$2292,12,0)</f>
        <v>0.93140000000000001</v>
      </c>
      <c r="K35" s="61">
        <f t="shared" si="3"/>
        <v>22</v>
      </c>
      <c r="L35" s="60">
        <f>VLOOKUP($A35,'Return Data'!$B$7:$R$2292,13,0)</f>
        <v>-0.2046</v>
      </c>
      <c r="M35" s="61">
        <f t="shared" si="4"/>
        <v>30</v>
      </c>
      <c r="N35" s="60">
        <f>VLOOKUP($A35,'Return Data'!$B$7:$R$2292,17,0)</f>
        <v>1.2710999999999999</v>
      </c>
      <c r="O35" s="61">
        <f t="shared" si="5"/>
        <v>25</v>
      </c>
      <c r="P35" s="60">
        <f>VLOOKUP($A35,'Return Data'!$B$7:$R$2292,14,0)</f>
        <v>4.2751999999999999</v>
      </c>
      <c r="Q35" s="61">
        <f t="shared" si="7"/>
        <v>23</v>
      </c>
      <c r="R35" s="60">
        <f>VLOOKUP($A35,'Return Data'!$B$7:$R$2292,16,0)</f>
        <v>6.3045</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25</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44881</v>
      </c>
      <c r="C37" s="60">
        <f>VLOOKUP($A37,'Return Data'!$B$7:$R$2292,4,0)</f>
        <v>25.558499999999999</v>
      </c>
      <c r="D37" s="60">
        <f>VLOOKUP($A37,'Return Data'!$B$7:$R$2292,9,0)</f>
        <v>5.4492000000000003</v>
      </c>
      <c r="E37" s="61">
        <f t="shared" si="0"/>
        <v>25</v>
      </c>
      <c r="F37" s="60">
        <f>VLOOKUP($A37,'Return Data'!$B$7:$R$2292,10,0)</f>
        <v>4.8358999999999996</v>
      </c>
      <c r="G37" s="61">
        <f t="shared" si="1"/>
        <v>14</v>
      </c>
      <c r="H37" s="60">
        <f>VLOOKUP($A37,'Return Data'!$B$7:$R$2292,11,0)</f>
        <v>4.0416999999999996</v>
      </c>
      <c r="I37" s="61">
        <f t="shared" si="2"/>
        <v>24</v>
      </c>
      <c r="J37" s="60">
        <f>VLOOKUP($A37,'Return Data'!$B$7:$R$2292,12,0)</f>
        <v>12.693899999999999</v>
      </c>
      <c r="K37" s="61">
        <f t="shared" si="3"/>
        <v>1</v>
      </c>
      <c r="L37" s="60">
        <f>VLOOKUP($A37,'Return Data'!$B$7:$R$2292,13,0)</f>
        <v>9.2192000000000007</v>
      </c>
      <c r="M37" s="61">
        <f t="shared" si="4"/>
        <v>1</v>
      </c>
      <c r="N37" s="60">
        <f>VLOOKUP($A37,'Return Data'!$B$7:$R$2292,17,0)</f>
        <v>10.241300000000001</v>
      </c>
      <c r="O37" s="61">
        <f>RANK(N37,N$8:N$37,0)</f>
        <v>1</v>
      </c>
      <c r="P37" s="60">
        <f>VLOOKUP($A37,'Return Data'!$B$7:$R$2292,14,0)</f>
        <v>8.8257999999999992</v>
      </c>
      <c r="Q37" s="61">
        <f>RANK(P37,P$8:P$37,0)</f>
        <v>1</v>
      </c>
      <c r="R37" s="60">
        <f>VLOOKUP($A37,'Return Data'!$B$7:$R$2292,16,0)</f>
        <v>7.8559000000000001</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9.9160800000000009</v>
      </c>
      <c r="E39" s="83"/>
      <c r="F39" s="84">
        <f>AVERAGE(F8:F37)</f>
        <v>4.2138599999999995</v>
      </c>
      <c r="G39" s="83"/>
      <c r="H39" s="84">
        <f>AVERAGE(H8:H37)</f>
        <v>4.9792566666666671</v>
      </c>
      <c r="I39" s="83"/>
      <c r="J39" s="84">
        <f>AVERAGE(J8:J37)</f>
        <v>2.5508933333333337</v>
      </c>
      <c r="K39" s="83"/>
      <c r="L39" s="84">
        <f>AVERAGE(L8:L37)</f>
        <v>2.1413733333333331</v>
      </c>
      <c r="M39" s="83"/>
      <c r="N39" s="84">
        <f>AVERAGE(N8:N37)</f>
        <v>3.0032379310344814</v>
      </c>
      <c r="O39" s="83"/>
      <c r="P39" s="84">
        <f>AVERAGE(P8:P37)</f>
        <v>4.984374074074073</v>
      </c>
      <c r="Q39" s="83"/>
      <c r="R39" s="84">
        <f>AVERAGE(R8:R37)</f>
        <v>5.931989999999999</v>
      </c>
      <c r="S39" s="85"/>
    </row>
    <row r="40" spans="1:19" x14ac:dyDescent="0.3">
      <c r="A40" s="82" t="s">
        <v>28</v>
      </c>
      <c r="B40" s="83"/>
      <c r="C40" s="83"/>
      <c r="D40" s="84">
        <f>MIN(D8:D37)</f>
        <v>0</v>
      </c>
      <c r="E40" s="83"/>
      <c r="F40" s="84">
        <f>MIN(F8:F37)</f>
        <v>0</v>
      </c>
      <c r="G40" s="83"/>
      <c r="H40" s="84">
        <f>MIN(H8:H37)</f>
        <v>0</v>
      </c>
      <c r="I40" s="83"/>
      <c r="J40" s="84">
        <f>MIN(J8:J37)</f>
        <v>-5.5800000000000002E-2</v>
      </c>
      <c r="K40" s="83"/>
      <c r="L40" s="84">
        <f>MIN(L8:L37)</f>
        <v>-0.2046</v>
      </c>
      <c r="M40" s="83"/>
      <c r="N40" s="84">
        <f>MIN(N8:N37)</f>
        <v>0</v>
      </c>
      <c r="O40" s="83"/>
      <c r="P40" s="84">
        <f>MIN(P8:P37)</f>
        <v>0</v>
      </c>
      <c r="Q40" s="83"/>
      <c r="R40" s="84">
        <f>MIN(R8:R37)</f>
        <v>0</v>
      </c>
      <c r="S40" s="85"/>
    </row>
    <row r="41" spans="1:19" ht="15" thickBot="1" x14ac:dyDescent="0.35">
      <c r="A41" s="86" t="s">
        <v>29</v>
      </c>
      <c r="B41" s="87"/>
      <c r="C41" s="87"/>
      <c r="D41" s="88">
        <f>MAX(D8:D37)</f>
        <v>19.279</v>
      </c>
      <c r="E41" s="87"/>
      <c r="F41" s="88">
        <f>MAX(F8:F37)</f>
        <v>10.2883</v>
      </c>
      <c r="G41" s="87"/>
      <c r="H41" s="88">
        <f>MAX(H8:H37)</f>
        <v>11.483499999999999</v>
      </c>
      <c r="I41" s="87"/>
      <c r="J41" s="88">
        <f>MAX(J8:J37)</f>
        <v>12.693899999999999</v>
      </c>
      <c r="K41" s="87"/>
      <c r="L41" s="88">
        <f>MAX(L8:L37)</f>
        <v>9.2192000000000007</v>
      </c>
      <c r="M41" s="87"/>
      <c r="N41" s="88">
        <f>MAX(N8:N37)</f>
        <v>10.241300000000001</v>
      </c>
      <c r="O41" s="87"/>
      <c r="P41" s="88">
        <f>MAX(P8:P37)</f>
        <v>8.8257999999999992</v>
      </c>
      <c r="Q41" s="87"/>
      <c r="R41" s="88">
        <f>MAX(R8:R37)</f>
        <v>8.9848999999999997</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44881</v>
      </c>
      <c r="C8" s="60">
        <f>VLOOKUP($A8,'Return Data'!$B$7:$R$2292,4,0)</f>
        <v>1184.9946</v>
      </c>
      <c r="D8" s="60">
        <f>VLOOKUP($A8,'Return Data'!$B$7:$R$2292,5,0)</f>
        <v>5.5636999999999999</v>
      </c>
      <c r="E8" s="61">
        <f t="shared" ref="E8:E36" si="0">RANK(D8,D$8:D$36,0)</f>
        <v>17</v>
      </c>
      <c r="F8" s="60">
        <f>VLOOKUP($A8,'Return Data'!$B$7:$R$2292,6,0)</f>
        <v>5.5663999999999998</v>
      </c>
      <c r="G8" s="61">
        <f t="shared" ref="G8:G36" si="1">RANK(F8,F$8:F$36,0)</f>
        <v>23</v>
      </c>
      <c r="H8" s="60">
        <f>VLOOKUP($A8,'Return Data'!$B$7:$R$2292,7,0)</f>
        <v>5.6022999999999996</v>
      </c>
      <c r="I8" s="61">
        <f t="shared" ref="I8:I36" si="2">RANK(H8,H$8:H$36,0)</f>
        <v>18</v>
      </c>
      <c r="J8" s="60">
        <f>VLOOKUP($A8,'Return Data'!$B$7:$R$2292,8,0)</f>
        <v>5.6372</v>
      </c>
      <c r="K8" s="61">
        <f t="shared" ref="K8:K36" si="3">RANK(J8,J$8:J$36,0)</f>
        <v>20</v>
      </c>
      <c r="L8" s="60">
        <f>VLOOKUP($A8,'Return Data'!$B$7:$R$2292,9,0)</f>
        <v>5.8555000000000001</v>
      </c>
      <c r="M8" s="61">
        <f t="shared" ref="M8:M36" si="4">RANK(L8,L$8:L$36,0)</f>
        <v>16</v>
      </c>
      <c r="N8" s="60">
        <f>VLOOKUP($A8,'Return Data'!$B$7:$R$2292,10,0)</f>
        <v>5.6087999999999996</v>
      </c>
      <c r="O8" s="61">
        <f t="shared" ref="O8:O36" si="5">RANK(N8,N$8:N$36,0)</f>
        <v>13</v>
      </c>
      <c r="P8" s="60">
        <f>VLOOKUP($A8,'Return Data'!$B$7:$R$2292,11,0)</f>
        <v>5.1448</v>
      </c>
      <c r="Q8" s="61">
        <f t="shared" ref="Q8:Q36" si="6">RANK(P8,P$8:P$36,0)</f>
        <v>13</v>
      </c>
      <c r="R8" s="60">
        <f>VLOOKUP($A8,'Return Data'!$B$7:$R$2292,12,0)</f>
        <v>4.6458000000000004</v>
      </c>
      <c r="S8" s="61">
        <f t="shared" ref="S8:S36" si="7">RANK(R8,R$8:R$36,0)</f>
        <v>11</v>
      </c>
      <c r="T8" s="60">
        <f>VLOOKUP($A8,'Return Data'!$B$7:$R$2292,13,0)</f>
        <v>4.3739999999999997</v>
      </c>
      <c r="U8" s="61">
        <f t="shared" ref="U8:U36" si="8">RANK(T8,T$8:T$36,0)</f>
        <v>10</v>
      </c>
      <c r="V8" s="60">
        <f>VLOOKUP($A8,'Return Data'!$B$7:$R$2292,17,0)</f>
        <v>3.7637</v>
      </c>
      <c r="W8" s="61">
        <f>RANK(V8,V$8:V$36,0)</f>
        <v>7</v>
      </c>
      <c r="X8" s="60">
        <f>VLOOKUP($A8,'Return Data'!$B$7:$R$2292,14,0)</f>
        <v>3.7147999999999999</v>
      </c>
      <c r="Y8" s="61">
        <f>RANK(X8,X$8:X$36,0)</f>
        <v>4</v>
      </c>
      <c r="Z8" s="60">
        <f>VLOOKUP($A8,'Return Data'!$B$7:$R$2292,16,0)</f>
        <v>4.2868000000000004</v>
      </c>
      <c r="AA8" s="62">
        <f t="shared" ref="AA8:AA36" si="9">RANK(Z8,Z$8:Z$36,0)</f>
        <v>5</v>
      </c>
    </row>
    <row r="9" spans="1:27" x14ac:dyDescent="0.3">
      <c r="A9" s="58" t="s">
        <v>1205</v>
      </c>
      <c r="B9" s="59">
        <f>VLOOKUP($A9,'Return Data'!$B$7:$R$2292,3,0)</f>
        <v>44881</v>
      </c>
      <c r="C9" s="60">
        <f>VLOOKUP($A9,'Return Data'!$B$7:$R$2292,4,0)</f>
        <v>1158.5708999999999</v>
      </c>
      <c r="D9" s="60">
        <f>VLOOKUP($A9,'Return Data'!$B$7:$R$2292,5,0)</f>
        <v>5.6148999999999996</v>
      </c>
      <c r="E9" s="61">
        <f t="shared" si="0"/>
        <v>5</v>
      </c>
      <c r="F9" s="60">
        <f>VLOOKUP($A9,'Return Data'!$B$7:$R$2292,6,0)</f>
        <v>5.6219000000000001</v>
      </c>
      <c r="G9" s="61">
        <f t="shared" si="1"/>
        <v>8</v>
      </c>
      <c r="H9" s="60">
        <f>VLOOKUP($A9,'Return Data'!$B$7:$R$2292,7,0)</f>
        <v>5.6430999999999996</v>
      </c>
      <c r="I9" s="61">
        <f t="shared" si="2"/>
        <v>7</v>
      </c>
      <c r="J9" s="60">
        <f>VLOOKUP($A9,'Return Data'!$B$7:$R$2292,8,0)</f>
        <v>5.6718000000000002</v>
      </c>
      <c r="K9" s="61">
        <f t="shared" si="3"/>
        <v>7</v>
      </c>
      <c r="L9" s="60">
        <f>VLOOKUP($A9,'Return Data'!$B$7:$R$2292,9,0)</f>
        <v>5.8859000000000004</v>
      </c>
      <c r="M9" s="61">
        <f t="shared" si="4"/>
        <v>6</v>
      </c>
      <c r="N9" s="60">
        <f>VLOOKUP($A9,'Return Data'!$B$7:$R$2292,10,0)</f>
        <v>5.6395999999999997</v>
      </c>
      <c r="O9" s="61">
        <f t="shared" si="5"/>
        <v>4</v>
      </c>
      <c r="P9" s="60">
        <f>VLOOKUP($A9,'Return Data'!$B$7:$R$2292,11,0)</f>
        <v>5.1773999999999996</v>
      </c>
      <c r="Q9" s="61">
        <f t="shared" si="6"/>
        <v>2</v>
      </c>
      <c r="R9" s="60">
        <f>VLOOKUP($A9,'Return Data'!$B$7:$R$2292,12,0)</f>
        <v>4.6757</v>
      </c>
      <c r="S9" s="61">
        <f t="shared" si="7"/>
        <v>3</v>
      </c>
      <c r="T9" s="60">
        <f>VLOOKUP($A9,'Return Data'!$B$7:$R$2292,13,0)</f>
        <v>4.3974000000000002</v>
      </c>
      <c r="U9" s="61">
        <f t="shared" si="8"/>
        <v>4</v>
      </c>
      <c r="V9" s="60">
        <f>VLOOKUP($A9,'Return Data'!$B$7:$R$2292,17,0)</f>
        <v>3.7755999999999998</v>
      </c>
      <c r="W9" s="61">
        <f>RANK(V9,V$8:V$36,0)</f>
        <v>5</v>
      </c>
      <c r="X9" s="60"/>
      <c r="Y9" s="61"/>
      <c r="Z9" s="60">
        <f>VLOOKUP($A9,'Return Data'!$B$7:$R$2292,16,0)</f>
        <v>4.0843999999999996</v>
      </c>
      <c r="AA9" s="62">
        <f t="shared" si="9"/>
        <v>12</v>
      </c>
    </row>
    <row r="10" spans="1:27" x14ac:dyDescent="0.3">
      <c r="A10" s="58" t="s">
        <v>1980</v>
      </c>
      <c r="B10" s="59">
        <f>VLOOKUP($A10,'Return Data'!$B$7:$R$2292,3,0)</f>
        <v>44881</v>
      </c>
      <c r="C10" s="60">
        <f>VLOOKUP($A10,'Return Data'!$B$7:$R$2292,4,0)</f>
        <v>1150.6588999999999</v>
      </c>
      <c r="D10" s="60">
        <f>VLOOKUP($A10,'Return Data'!$B$7:$R$2292,5,0)</f>
        <v>5.5773999999999999</v>
      </c>
      <c r="E10" s="61">
        <f t="shared" si="0"/>
        <v>11</v>
      </c>
      <c r="F10" s="60">
        <f>VLOOKUP($A10,'Return Data'!$B$7:$R$2292,6,0)</f>
        <v>5.6077000000000004</v>
      </c>
      <c r="G10" s="61">
        <f t="shared" si="1"/>
        <v>11</v>
      </c>
      <c r="H10" s="60">
        <f>VLOOKUP($A10,'Return Data'!$B$7:$R$2292,7,0)</f>
        <v>5.6234000000000002</v>
      </c>
      <c r="I10" s="61">
        <f t="shared" si="2"/>
        <v>13</v>
      </c>
      <c r="J10" s="60">
        <f>VLOOKUP($A10,'Return Data'!$B$7:$R$2292,8,0)</f>
        <v>5.6562999999999999</v>
      </c>
      <c r="K10" s="61">
        <f t="shared" si="3"/>
        <v>12</v>
      </c>
      <c r="L10" s="60">
        <f>VLOOKUP($A10,'Return Data'!$B$7:$R$2292,9,0)</f>
        <v>5.8681999999999999</v>
      </c>
      <c r="M10" s="61">
        <f t="shared" si="4"/>
        <v>9</v>
      </c>
      <c r="N10" s="60">
        <f>VLOOKUP($A10,'Return Data'!$B$7:$R$2292,10,0)</f>
        <v>5.6094999999999997</v>
      </c>
      <c r="O10" s="61">
        <f t="shared" si="5"/>
        <v>12</v>
      </c>
      <c r="P10" s="60">
        <f>VLOOKUP($A10,'Return Data'!$B$7:$R$2292,11,0)</f>
        <v>5.1588000000000003</v>
      </c>
      <c r="Q10" s="61">
        <f t="shared" si="6"/>
        <v>7</v>
      </c>
      <c r="R10" s="60">
        <f>VLOOKUP($A10,'Return Data'!$B$7:$R$2292,12,0)</f>
        <v>4.6436000000000002</v>
      </c>
      <c r="S10" s="61">
        <f t="shared" si="7"/>
        <v>13</v>
      </c>
      <c r="T10" s="60">
        <f>VLOOKUP($A10,'Return Data'!$B$7:$R$2292,13,0)</f>
        <v>4.3597000000000001</v>
      </c>
      <c r="U10" s="61">
        <f t="shared" si="8"/>
        <v>16</v>
      </c>
      <c r="V10" s="60">
        <f>VLOOKUP($A10,'Return Data'!$B$7:$R$2292,17,0)</f>
        <v>3.7557</v>
      </c>
      <c r="W10" s="61">
        <f>RANK(V10,V$8:V$36,0)</f>
        <v>10</v>
      </c>
      <c r="X10" s="60"/>
      <c r="Y10" s="61"/>
      <c r="Z10" s="60">
        <f>VLOOKUP($A10,'Return Data'!$B$7:$R$2292,16,0)</f>
        <v>4.0106999999999999</v>
      </c>
      <c r="AA10" s="62">
        <f t="shared" si="9"/>
        <v>14</v>
      </c>
    </row>
    <row r="11" spans="1:27" x14ac:dyDescent="0.3">
      <c r="A11" s="58" t="s">
        <v>2030</v>
      </c>
      <c r="B11" s="59">
        <f>VLOOKUP($A11,'Return Data'!$B$7:$R$2292,3,0)</f>
        <v>44881</v>
      </c>
      <c r="C11" s="60">
        <f>VLOOKUP($A11,'Return Data'!$B$7:$R$2292,4,0)</f>
        <v>1109.7472</v>
      </c>
      <c r="D11" s="60">
        <f>VLOOKUP($A11,'Return Data'!$B$7:$R$2292,5,0)</f>
        <v>5.6875999999999998</v>
      </c>
      <c r="E11" s="61">
        <f t="shared" si="0"/>
        <v>4</v>
      </c>
      <c r="F11" s="60">
        <f>VLOOKUP($A11,'Return Data'!$B$7:$R$2292,6,0)</f>
        <v>5.6970999999999998</v>
      </c>
      <c r="G11" s="61">
        <f t="shared" si="1"/>
        <v>4</v>
      </c>
      <c r="H11" s="60">
        <f>VLOOKUP($A11,'Return Data'!$B$7:$R$2292,7,0)</f>
        <v>5.7070999999999996</v>
      </c>
      <c r="I11" s="61">
        <f t="shared" si="2"/>
        <v>3</v>
      </c>
      <c r="J11" s="60">
        <f>VLOOKUP($A11,'Return Data'!$B$7:$R$2292,8,0)</f>
        <v>5.7232000000000003</v>
      </c>
      <c r="K11" s="61">
        <f t="shared" si="3"/>
        <v>3</v>
      </c>
      <c r="L11" s="60">
        <f>VLOOKUP($A11,'Return Data'!$B$7:$R$2292,9,0)</f>
        <v>6.0002000000000004</v>
      </c>
      <c r="M11" s="61">
        <f t="shared" si="4"/>
        <v>2</v>
      </c>
      <c r="N11" s="60">
        <f>VLOOKUP($A11,'Return Data'!$B$7:$R$2292,10,0)</f>
        <v>5.6806000000000001</v>
      </c>
      <c r="O11" s="61">
        <f t="shared" si="5"/>
        <v>2</v>
      </c>
      <c r="P11" s="60">
        <f>VLOOKUP($A11,'Return Data'!$B$7:$R$2292,11,0)</f>
        <v>5.2188999999999997</v>
      </c>
      <c r="Q11" s="61">
        <f t="shared" si="6"/>
        <v>1</v>
      </c>
      <c r="R11" s="60">
        <f>VLOOKUP($A11,'Return Data'!$B$7:$R$2292,12,0)</f>
        <v>4.7416</v>
      </c>
      <c r="S11" s="61">
        <f t="shared" si="7"/>
        <v>1</v>
      </c>
      <c r="T11" s="60">
        <f>VLOOKUP($A11,'Return Data'!$B$7:$R$2292,13,0)</f>
        <v>4.4842000000000004</v>
      </c>
      <c r="U11" s="61">
        <f t="shared" si="8"/>
        <v>1</v>
      </c>
      <c r="V11" s="60"/>
      <c r="W11" s="61"/>
      <c r="X11" s="60"/>
      <c r="Y11" s="61"/>
      <c r="Z11" s="60">
        <f>VLOOKUP($A11,'Return Data'!$B$7:$R$2292,16,0)</f>
        <v>3.7805</v>
      </c>
      <c r="AA11" s="62">
        <f t="shared" si="9"/>
        <v>25</v>
      </c>
    </row>
    <row r="12" spans="1:27" x14ac:dyDescent="0.3">
      <c r="A12" s="58" t="s">
        <v>1209</v>
      </c>
      <c r="B12" s="59">
        <f>VLOOKUP($A12,'Return Data'!$B$7:$R$2292,3,0)</f>
        <v>44881</v>
      </c>
      <c r="C12" s="60">
        <f>VLOOKUP($A12,'Return Data'!$B$7:$R$2292,4,0)</f>
        <v>1134.1205</v>
      </c>
      <c r="D12" s="60">
        <f>VLOOKUP($A12,'Return Data'!$B$7:$R$2292,5,0)</f>
        <v>5.5750000000000002</v>
      </c>
      <c r="E12" s="61">
        <f t="shared" si="0"/>
        <v>12</v>
      </c>
      <c r="F12" s="60">
        <f>VLOOKUP($A12,'Return Data'!$B$7:$R$2292,6,0)</f>
        <v>5.5692000000000004</v>
      </c>
      <c r="G12" s="61">
        <f t="shared" si="1"/>
        <v>22</v>
      </c>
      <c r="H12" s="60">
        <f>VLOOKUP($A12,'Return Data'!$B$7:$R$2292,7,0)</f>
        <v>5.5811000000000002</v>
      </c>
      <c r="I12" s="61">
        <f t="shared" si="2"/>
        <v>22</v>
      </c>
      <c r="J12" s="60">
        <f>VLOOKUP($A12,'Return Data'!$B$7:$R$2292,8,0)</f>
        <v>5.633</v>
      </c>
      <c r="K12" s="61">
        <f t="shared" si="3"/>
        <v>21</v>
      </c>
      <c r="L12" s="60">
        <f>VLOOKUP($A12,'Return Data'!$B$7:$R$2292,9,0)</f>
        <v>5.8455000000000004</v>
      </c>
      <c r="M12" s="61">
        <f t="shared" si="4"/>
        <v>20</v>
      </c>
      <c r="N12" s="60">
        <f>VLOOKUP($A12,'Return Data'!$B$7:$R$2292,10,0)</f>
        <v>5.5842000000000001</v>
      </c>
      <c r="O12" s="61">
        <f t="shared" si="5"/>
        <v>23</v>
      </c>
      <c r="P12" s="60">
        <f>VLOOKUP($A12,'Return Data'!$B$7:$R$2292,11,0)</f>
        <v>5.1180000000000003</v>
      </c>
      <c r="Q12" s="61">
        <f t="shared" si="6"/>
        <v>23</v>
      </c>
      <c r="R12" s="60">
        <f>VLOOKUP($A12,'Return Data'!$B$7:$R$2292,12,0)</f>
        <v>4.6276999999999999</v>
      </c>
      <c r="S12" s="61">
        <f t="shared" si="7"/>
        <v>19</v>
      </c>
      <c r="T12" s="60">
        <f>VLOOKUP($A12,'Return Data'!$B$7:$R$2292,13,0)</f>
        <v>4.3460000000000001</v>
      </c>
      <c r="U12" s="61">
        <f t="shared" si="8"/>
        <v>21</v>
      </c>
      <c r="V12" s="60">
        <f>VLOOKUP($A12,'Return Data'!$B$7:$R$2292,17,0)</f>
        <v>3.7277</v>
      </c>
      <c r="W12" s="61">
        <f t="shared" ref="W12:W36" si="10">RANK(V12,V$8:V$36,0)</f>
        <v>21</v>
      </c>
      <c r="X12" s="60"/>
      <c r="Y12" s="61"/>
      <c r="Z12" s="60">
        <f>VLOOKUP($A12,'Return Data'!$B$7:$R$2292,16,0)</f>
        <v>3.8601000000000001</v>
      </c>
      <c r="AA12" s="62">
        <f t="shared" si="9"/>
        <v>22</v>
      </c>
    </row>
    <row r="13" spans="1:27" x14ac:dyDescent="0.3">
      <c r="A13" s="58" t="s">
        <v>1211</v>
      </c>
      <c r="B13" s="59">
        <f>VLOOKUP($A13,'Return Data'!$B$7:$R$2292,3,0)</f>
        <v>44881</v>
      </c>
      <c r="C13" s="60">
        <f>VLOOKUP($A13,'Return Data'!$B$7:$R$2292,4,0)</f>
        <v>1173.4454000000001</v>
      </c>
      <c r="D13" s="60">
        <f>VLOOKUP($A13,'Return Data'!$B$7:$R$2292,5,0)</f>
        <v>5.5780000000000003</v>
      </c>
      <c r="E13" s="61">
        <f t="shared" si="0"/>
        <v>10</v>
      </c>
      <c r="F13" s="60">
        <f>VLOOKUP($A13,'Return Data'!$B$7:$R$2292,6,0)</f>
        <v>5.6086999999999998</v>
      </c>
      <c r="G13" s="61">
        <f t="shared" si="1"/>
        <v>9</v>
      </c>
      <c r="H13" s="60">
        <f>VLOOKUP($A13,'Return Data'!$B$7:$R$2292,7,0)</f>
        <v>5.6454000000000004</v>
      </c>
      <c r="I13" s="61">
        <f t="shared" si="2"/>
        <v>6</v>
      </c>
      <c r="J13" s="60">
        <f>VLOOKUP($A13,'Return Data'!$B$7:$R$2292,8,0)</f>
        <v>5.6935000000000002</v>
      </c>
      <c r="K13" s="61">
        <f t="shared" si="3"/>
        <v>4</v>
      </c>
      <c r="L13" s="60">
        <f>VLOOKUP($A13,'Return Data'!$B$7:$R$2292,9,0)</f>
        <v>5.8906999999999998</v>
      </c>
      <c r="M13" s="61">
        <f t="shared" si="4"/>
        <v>5</v>
      </c>
      <c r="N13" s="60">
        <f>VLOOKUP($A13,'Return Data'!$B$7:$R$2292,10,0)</f>
        <v>5.6287000000000003</v>
      </c>
      <c r="O13" s="61">
        <f t="shared" si="5"/>
        <v>6</v>
      </c>
      <c r="P13" s="60">
        <f>VLOOKUP($A13,'Return Data'!$B$7:$R$2292,11,0)</f>
        <v>5.1593999999999998</v>
      </c>
      <c r="Q13" s="61">
        <f t="shared" si="6"/>
        <v>6</v>
      </c>
      <c r="R13" s="60">
        <f>VLOOKUP($A13,'Return Data'!$B$7:$R$2292,12,0)</f>
        <v>4.6586999999999996</v>
      </c>
      <c r="S13" s="61">
        <f t="shared" si="7"/>
        <v>7</v>
      </c>
      <c r="T13" s="60">
        <f>VLOOKUP($A13,'Return Data'!$B$7:$R$2292,13,0)</f>
        <v>4.3780000000000001</v>
      </c>
      <c r="U13" s="61">
        <f t="shared" si="8"/>
        <v>8</v>
      </c>
      <c r="V13" s="60">
        <f>VLOOKUP($A13,'Return Data'!$B$7:$R$2292,17,0)</f>
        <v>3.7555999999999998</v>
      </c>
      <c r="W13" s="61">
        <f t="shared" si="10"/>
        <v>11</v>
      </c>
      <c r="X13" s="60">
        <f>VLOOKUP($A13,'Return Data'!$B$7:$R$2292,14,0)</f>
        <v>3.7648999999999999</v>
      </c>
      <c r="Y13" s="61">
        <f>RANK(X13,X$8:X$36,0)</f>
        <v>1</v>
      </c>
      <c r="Z13" s="60">
        <f>VLOOKUP($A13,'Return Data'!$B$7:$R$2292,16,0)</f>
        <v>4.2317</v>
      </c>
      <c r="AA13" s="62">
        <f t="shared" si="9"/>
        <v>9</v>
      </c>
    </row>
    <row r="14" spans="1:27" x14ac:dyDescent="0.3">
      <c r="A14" s="58" t="s">
        <v>1213</v>
      </c>
      <c r="B14" s="59">
        <f>VLOOKUP($A14,'Return Data'!$B$7:$R$2292,3,0)</f>
        <v>44881</v>
      </c>
      <c r="C14" s="60">
        <f>VLOOKUP($A14,'Return Data'!$B$7:$R$2292,4,0)</f>
        <v>1135.3190999999999</v>
      </c>
      <c r="D14" s="60">
        <f>VLOOKUP($A14,'Return Data'!$B$7:$R$2292,5,0)</f>
        <v>6.1093999999999999</v>
      </c>
      <c r="E14" s="61">
        <f t="shared" si="0"/>
        <v>1</v>
      </c>
      <c r="F14" s="60">
        <f>VLOOKUP($A14,'Return Data'!$B$7:$R$2292,6,0)</f>
        <v>5.9077000000000002</v>
      </c>
      <c r="G14" s="61">
        <f t="shared" si="1"/>
        <v>2</v>
      </c>
      <c r="H14" s="60">
        <f>VLOOKUP($A14,'Return Data'!$B$7:$R$2292,7,0)</f>
        <v>5.6952999999999996</v>
      </c>
      <c r="I14" s="61">
        <f t="shared" si="2"/>
        <v>4</v>
      </c>
      <c r="J14" s="60">
        <f>VLOOKUP($A14,'Return Data'!$B$7:$R$2292,8,0)</f>
        <v>5.6543000000000001</v>
      </c>
      <c r="K14" s="61">
        <f t="shared" si="3"/>
        <v>13</v>
      </c>
      <c r="L14" s="60">
        <f>VLOOKUP($A14,'Return Data'!$B$7:$R$2292,9,0)</f>
        <v>5.8189000000000002</v>
      </c>
      <c r="M14" s="61">
        <f t="shared" si="4"/>
        <v>26</v>
      </c>
      <c r="N14" s="60">
        <f>VLOOKUP($A14,'Return Data'!$B$7:$R$2292,10,0)</f>
        <v>5.5113000000000003</v>
      </c>
      <c r="O14" s="61">
        <f t="shared" si="5"/>
        <v>27</v>
      </c>
      <c r="P14" s="60">
        <f>VLOOKUP($A14,'Return Data'!$B$7:$R$2292,11,0)</f>
        <v>5.0598000000000001</v>
      </c>
      <c r="Q14" s="61">
        <f t="shared" si="6"/>
        <v>27</v>
      </c>
      <c r="R14" s="60">
        <f>VLOOKUP($A14,'Return Data'!$B$7:$R$2292,12,0)</f>
        <v>4.5568999999999997</v>
      </c>
      <c r="S14" s="61">
        <f t="shared" si="7"/>
        <v>27</v>
      </c>
      <c r="T14" s="60">
        <f>VLOOKUP($A14,'Return Data'!$B$7:$R$2292,13,0)</f>
        <v>4.2827000000000002</v>
      </c>
      <c r="U14" s="61">
        <f t="shared" si="8"/>
        <v>26</v>
      </c>
      <c r="V14" s="60">
        <f>VLOOKUP($A14,'Return Data'!$B$7:$R$2292,17,0)</f>
        <v>3.6999</v>
      </c>
      <c r="W14" s="61">
        <f t="shared" si="10"/>
        <v>24</v>
      </c>
      <c r="X14" s="60"/>
      <c r="Y14" s="61"/>
      <c r="Z14" s="60">
        <f>VLOOKUP($A14,'Return Data'!$B$7:$R$2292,16,0)</f>
        <v>3.8944999999999999</v>
      </c>
      <c r="AA14" s="62">
        <f t="shared" si="9"/>
        <v>17</v>
      </c>
    </row>
    <row r="15" spans="1:27" x14ac:dyDescent="0.3">
      <c r="A15" s="58" t="s">
        <v>1216</v>
      </c>
      <c r="B15" s="59">
        <f>VLOOKUP($A15,'Return Data'!$B$7:$R$2292,3,0)</f>
        <v>44881</v>
      </c>
      <c r="C15" s="60">
        <f>VLOOKUP($A15,'Return Data'!$B$7:$R$2292,4,0)</f>
        <v>1144.0364</v>
      </c>
      <c r="D15" s="60">
        <f>VLOOKUP($A15,'Return Data'!$B$7:$R$2292,5,0)</f>
        <v>5.5171000000000001</v>
      </c>
      <c r="E15" s="61">
        <f t="shared" si="0"/>
        <v>27</v>
      </c>
      <c r="F15" s="60">
        <f>VLOOKUP($A15,'Return Data'!$B$7:$R$2292,6,0)</f>
        <v>5.5176999999999996</v>
      </c>
      <c r="G15" s="61">
        <f t="shared" si="1"/>
        <v>27</v>
      </c>
      <c r="H15" s="60">
        <f>VLOOKUP($A15,'Return Data'!$B$7:$R$2292,7,0)</f>
        <v>5.5345000000000004</v>
      </c>
      <c r="I15" s="61">
        <f t="shared" si="2"/>
        <v>27</v>
      </c>
      <c r="J15" s="60">
        <f>VLOOKUP($A15,'Return Data'!$B$7:$R$2292,8,0)</f>
        <v>5.5788000000000002</v>
      </c>
      <c r="K15" s="61">
        <f t="shared" si="3"/>
        <v>27</v>
      </c>
      <c r="L15" s="60">
        <f>VLOOKUP($A15,'Return Data'!$B$7:$R$2292,9,0)</f>
        <v>5.8339999999999996</v>
      </c>
      <c r="M15" s="61">
        <f t="shared" si="4"/>
        <v>23</v>
      </c>
      <c r="N15" s="60">
        <f>VLOOKUP($A15,'Return Data'!$B$7:$R$2292,10,0)</f>
        <v>5.5716999999999999</v>
      </c>
      <c r="O15" s="61">
        <f t="shared" si="5"/>
        <v>25</v>
      </c>
      <c r="P15" s="60">
        <f>VLOOKUP($A15,'Return Data'!$B$7:$R$2292,11,0)</f>
        <v>5.1007999999999996</v>
      </c>
      <c r="Q15" s="61">
        <f t="shared" si="6"/>
        <v>26</v>
      </c>
      <c r="R15" s="60">
        <f>VLOOKUP($A15,'Return Data'!$B$7:$R$2292,12,0)</f>
        <v>4.5972999999999997</v>
      </c>
      <c r="S15" s="61">
        <f t="shared" si="7"/>
        <v>25</v>
      </c>
      <c r="T15" s="60">
        <f>VLOOKUP($A15,'Return Data'!$B$7:$R$2292,13,0)</f>
        <v>4.3150000000000004</v>
      </c>
      <c r="U15" s="61">
        <f t="shared" si="8"/>
        <v>25</v>
      </c>
      <c r="V15" s="60">
        <f>VLOOKUP($A15,'Return Data'!$B$7:$R$2292,17,0)</f>
        <v>3.6983000000000001</v>
      </c>
      <c r="W15" s="61">
        <f t="shared" si="10"/>
        <v>25</v>
      </c>
      <c r="X15" s="60"/>
      <c r="Y15" s="61"/>
      <c r="Z15" s="60">
        <f>VLOOKUP($A15,'Return Data'!$B$7:$R$2292,16,0)</f>
        <v>3.8868999999999998</v>
      </c>
      <c r="AA15" s="62">
        <f t="shared" si="9"/>
        <v>19</v>
      </c>
    </row>
    <row r="16" spans="1:27" x14ac:dyDescent="0.3">
      <c r="A16" s="58" t="s">
        <v>1218</v>
      </c>
      <c r="B16" s="59">
        <f>VLOOKUP($A16,'Return Data'!$B$7:$R$2292,3,0)</f>
        <v>44881</v>
      </c>
      <c r="C16" s="60">
        <f>VLOOKUP($A16,'Return Data'!$B$7:$R$2292,4,0)</f>
        <v>3253.5655999999999</v>
      </c>
      <c r="D16" s="60">
        <f>VLOOKUP($A16,'Return Data'!$B$7:$R$2292,5,0)</f>
        <v>5.5572999999999997</v>
      </c>
      <c r="E16" s="61">
        <f t="shared" si="0"/>
        <v>21</v>
      </c>
      <c r="F16" s="60">
        <f>VLOOKUP($A16,'Return Data'!$B$7:$R$2292,6,0)</f>
        <v>5.5709999999999997</v>
      </c>
      <c r="G16" s="61">
        <f t="shared" si="1"/>
        <v>21</v>
      </c>
      <c r="H16" s="60">
        <f>VLOOKUP($A16,'Return Data'!$B$7:$R$2292,7,0)</f>
        <v>5.5782999999999996</v>
      </c>
      <c r="I16" s="61">
        <f t="shared" si="2"/>
        <v>23</v>
      </c>
      <c r="J16" s="60">
        <f>VLOOKUP($A16,'Return Data'!$B$7:$R$2292,8,0)</f>
        <v>5.617</v>
      </c>
      <c r="K16" s="61">
        <f t="shared" si="3"/>
        <v>23</v>
      </c>
      <c r="L16" s="60">
        <f>VLOOKUP($A16,'Return Data'!$B$7:$R$2292,9,0)</f>
        <v>5.8265000000000002</v>
      </c>
      <c r="M16" s="61">
        <f t="shared" si="4"/>
        <v>25</v>
      </c>
      <c r="N16" s="60">
        <f>VLOOKUP($A16,'Return Data'!$B$7:$R$2292,10,0)</f>
        <v>5.5716999999999999</v>
      </c>
      <c r="O16" s="61">
        <f t="shared" si="5"/>
        <v>25</v>
      </c>
      <c r="P16" s="60">
        <f>VLOOKUP($A16,'Return Data'!$B$7:$R$2292,11,0)</f>
        <v>5.1071999999999997</v>
      </c>
      <c r="Q16" s="61">
        <f t="shared" si="6"/>
        <v>25</v>
      </c>
      <c r="R16" s="60">
        <f>VLOOKUP($A16,'Return Data'!$B$7:$R$2292,12,0)</f>
        <v>4.6006999999999998</v>
      </c>
      <c r="S16" s="61">
        <f t="shared" si="7"/>
        <v>24</v>
      </c>
      <c r="T16" s="60">
        <f>VLOOKUP($A16,'Return Data'!$B$7:$R$2292,13,0)</f>
        <v>4.3234000000000004</v>
      </c>
      <c r="U16" s="61">
        <f t="shared" si="8"/>
        <v>24</v>
      </c>
      <c r="V16" s="60">
        <f>VLOOKUP($A16,'Return Data'!$B$7:$R$2292,17,0)</f>
        <v>3.7179000000000002</v>
      </c>
      <c r="W16" s="61">
        <f t="shared" si="10"/>
        <v>22</v>
      </c>
      <c r="X16" s="60">
        <f>VLOOKUP($A16,'Return Data'!$B$7:$R$2292,14,0)</f>
        <v>3.67</v>
      </c>
      <c r="Y16" s="61">
        <f>RANK(X16,X$8:X$36,0)</f>
        <v>10</v>
      </c>
      <c r="Z16" s="60">
        <f>VLOOKUP($A16,'Return Data'!$B$7:$R$2292,16,0)</f>
        <v>5.9114000000000004</v>
      </c>
      <c r="AA16" s="62">
        <f t="shared" si="9"/>
        <v>4</v>
      </c>
    </row>
    <row r="17" spans="1:27" x14ac:dyDescent="0.3">
      <c r="A17" s="58" t="s">
        <v>1219</v>
      </c>
      <c r="B17" s="59">
        <f>VLOOKUP($A17,'Return Data'!$B$7:$R$2292,3,0)</f>
        <v>44881</v>
      </c>
      <c r="C17" s="60">
        <f>VLOOKUP($A17,'Return Data'!$B$7:$R$2292,4,0)</f>
        <v>1146.3972000000001</v>
      </c>
      <c r="D17" s="60">
        <f>VLOOKUP($A17,'Return Data'!$B$7:$R$2292,5,0)</f>
        <v>5.9325000000000001</v>
      </c>
      <c r="E17" s="61">
        <f t="shared" si="0"/>
        <v>2</v>
      </c>
      <c r="F17" s="60">
        <f>VLOOKUP($A17,'Return Data'!$B$7:$R$2292,6,0)</f>
        <v>6.4794999999999998</v>
      </c>
      <c r="G17" s="61">
        <f t="shared" si="1"/>
        <v>1</v>
      </c>
      <c r="H17" s="60">
        <f>VLOOKUP($A17,'Return Data'!$B$7:$R$2292,7,0)</f>
        <v>6.0011999999999999</v>
      </c>
      <c r="I17" s="61">
        <f t="shared" si="2"/>
        <v>1</v>
      </c>
      <c r="J17" s="60">
        <f>VLOOKUP($A17,'Return Data'!$B$7:$R$2292,8,0)</f>
        <v>5.8502999999999998</v>
      </c>
      <c r="K17" s="61">
        <f t="shared" si="3"/>
        <v>2</v>
      </c>
      <c r="L17" s="60">
        <f>VLOOKUP($A17,'Return Data'!$B$7:$R$2292,9,0)</f>
        <v>5.9471999999999996</v>
      </c>
      <c r="M17" s="61">
        <f t="shared" si="4"/>
        <v>3</v>
      </c>
      <c r="N17" s="60">
        <f>VLOOKUP($A17,'Return Data'!$B$7:$R$2292,10,0)</f>
        <v>5.6496000000000004</v>
      </c>
      <c r="O17" s="61">
        <f t="shared" si="5"/>
        <v>3</v>
      </c>
      <c r="P17" s="60">
        <f>VLOOKUP($A17,'Return Data'!$B$7:$R$2292,11,0)</f>
        <v>5.1673999999999998</v>
      </c>
      <c r="Q17" s="61">
        <f t="shared" si="6"/>
        <v>3</v>
      </c>
      <c r="R17" s="60">
        <f>VLOOKUP($A17,'Return Data'!$B$7:$R$2292,12,0)</f>
        <v>4.6753999999999998</v>
      </c>
      <c r="S17" s="61">
        <f t="shared" si="7"/>
        <v>4</v>
      </c>
      <c r="T17" s="60">
        <f>VLOOKUP($A17,'Return Data'!$B$7:$R$2292,13,0)</f>
        <v>4.4046000000000003</v>
      </c>
      <c r="U17" s="61">
        <f t="shared" si="8"/>
        <v>2</v>
      </c>
      <c r="V17" s="60">
        <f>VLOOKUP($A17,'Return Data'!$B$7:$R$2292,17,0)</f>
        <v>3.7995999999999999</v>
      </c>
      <c r="W17" s="61">
        <f t="shared" si="10"/>
        <v>1</v>
      </c>
      <c r="X17" s="60"/>
      <c r="Y17" s="61"/>
      <c r="Z17" s="60">
        <f>VLOOKUP($A17,'Return Data'!$B$7:$R$2292,16,0)</f>
        <v>3.9870999999999999</v>
      </c>
      <c r="AA17" s="62">
        <f t="shared" si="9"/>
        <v>16</v>
      </c>
    </row>
    <row r="18" spans="1:27" x14ac:dyDescent="0.3">
      <c r="A18" s="58" t="s">
        <v>1222</v>
      </c>
      <c r="B18" s="59">
        <f>VLOOKUP($A18,'Return Data'!$B$7:$R$2292,3,0)</f>
        <v>44881</v>
      </c>
      <c r="C18" s="60">
        <f>VLOOKUP($A18,'Return Data'!$B$7:$R$2292,4,0)</f>
        <v>1181.1582000000001</v>
      </c>
      <c r="D18" s="60">
        <f>VLOOKUP($A18,'Return Data'!$B$7:$R$2292,5,0)</f>
        <v>5.5663</v>
      </c>
      <c r="E18" s="61">
        <f t="shared" si="0"/>
        <v>16</v>
      </c>
      <c r="F18" s="60">
        <f>VLOOKUP($A18,'Return Data'!$B$7:$R$2292,6,0)</f>
        <v>5.5885999999999996</v>
      </c>
      <c r="G18" s="61">
        <f t="shared" si="1"/>
        <v>16</v>
      </c>
      <c r="H18" s="60">
        <f>VLOOKUP($A18,'Return Data'!$B$7:$R$2292,7,0)</f>
        <v>5.601</v>
      </c>
      <c r="I18" s="61">
        <f t="shared" si="2"/>
        <v>20</v>
      </c>
      <c r="J18" s="60">
        <f>VLOOKUP($A18,'Return Data'!$B$7:$R$2292,8,0)</f>
        <v>5.6412000000000004</v>
      </c>
      <c r="K18" s="61">
        <f t="shared" si="3"/>
        <v>18</v>
      </c>
      <c r="L18" s="60">
        <f>VLOOKUP($A18,'Return Data'!$B$7:$R$2292,9,0)</f>
        <v>5.8498999999999999</v>
      </c>
      <c r="M18" s="61">
        <f t="shared" si="4"/>
        <v>18</v>
      </c>
      <c r="N18" s="60">
        <f>VLOOKUP($A18,'Return Data'!$B$7:$R$2292,10,0)</f>
        <v>5.5956000000000001</v>
      </c>
      <c r="O18" s="61">
        <f t="shared" si="5"/>
        <v>17</v>
      </c>
      <c r="P18" s="60">
        <f>VLOOKUP($A18,'Return Data'!$B$7:$R$2292,11,0)</f>
        <v>5.1280999999999999</v>
      </c>
      <c r="Q18" s="61">
        <f t="shared" si="6"/>
        <v>19</v>
      </c>
      <c r="R18" s="60">
        <f>VLOOKUP($A18,'Return Data'!$B$7:$R$2292,12,0)</f>
        <v>4.6338999999999997</v>
      </c>
      <c r="S18" s="61">
        <f t="shared" si="7"/>
        <v>16</v>
      </c>
      <c r="T18" s="60">
        <f>VLOOKUP($A18,'Return Data'!$B$7:$R$2292,13,0)</f>
        <v>4.3503999999999996</v>
      </c>
      <c r="U18" s="61">
        <f t="shared" si="8"/>
        <v>19</v>
      </c>
      <c r="V18" s="60">
        <f>VLOOKUP($A18,'Return Data'!$B$7:$R$2292,17,0)</f>
        <v>3.7363</v>
      </c>
      <c r="W18" s="61">
        <f t="shared" si="10"/>
        <v>18</v>
      </c>
      <c r="X18" s="60">
        <f>VLOOKUP($A18,'Return Data'!$B$7:$R$2292,14,0)</f>
        <v>3.6871</v>
      </c>
      <c r="Y18" s="61">
        <f>RANK(X18,X$8:X$36,0)</f>
        <v>9</v>
      </c>
      <c r="Z18" s="60">
        <f>VLOOKUP($A18,'Return Data'!$B$7:$R$2292,16,0)</f>
        <v>4.2401999999999997</v>
      </c>
      <c r="AA18" s="62">
        <f t="shared" si="9"/>
        <v>7</v>
      </c>
    </row>
    <row r="19" spans="1:27" x14ac:dyDescent="0.3">
      <c r="A19" s="58" t="s">
        <v>1223</v>
      </c>
      <c r="B19" s="59">
        <f>VLOOKUP($A19,'Return Data'!$B$7:$R$2292,3,0)</f>
        <v>44881</v>
      </c>
      <c r="C19" s="60">
        <f>VLOOKUP($A19,'Return Data'!$B$7:$R$2292,4,0)</f>
        <v>1168.5608</v>
      </c>
      <c r="D19" s="60">
        <f>VLOOKUP($A19,'Return Data'!$B$7:$R$2292,5,0)</f>
        <v>5.5575999999999999</v>
      </c>
      <c r="E19" s="61">
        <f t="shared" si="0"/>
        <v>20</v>
      </c>
      <c r="F19" s="60">
        <f>VLOOKUP($A19,'Return Data'!$B$7:$R$2292,6,0)</f>
        <v>5.6009000000000002</v>
      </c>
      <c r="G19" s="61">
        <f t="shared" si="1"/>
        <v>12</v>
      </c>
      <c r="H19" s="60">
        <f>VLOOKUP($A19,'Return Data'!$B$7:$R$2292,7,0)</f>
        <v>5.6368999999999998</v>
      </c>
      <c r="I19" s="61">
        <f t="shared" si="2"/>
        <v>9</v>
      </c>
      <c r="J19" s="60">
        <f>VLOOKUP($A19,'Return Data'!$B$7:$R$2292,8,0)</f>
        <v>5.6566000000000001</v>
      </c>
      <c r="K19" s="61">
        <f t="shared" si="3"/>
        <v>11</v>
      </c>
      <c r="L19" s="60">
        <f>VLOOKUP($A19,'Return Data'!$B$7:$R$2292,9,0)</f>
        <v>5.8587999999999996</v>
      </c>
      <c r="M19" s="61">
        <f t="shared" si="4"/>
        <v>14</v>
      </c>
      <c r="N19" s="60">
        <f>VLOOKUP($A19,'Return Data'!$B$7:$R$2292,10,0)</f>
        <v>5.6132999999999997</v>
      </c>
      <c r="O19" s="61">
        <f t="shared" si="5"/>
        <v>9</v>
      </c>
      <c r="P19" s="60">
        <f>VLOOKUP($A19,'Return Data'!$B$7:$R$2292,11,0)</f>
        <v>5.1433999999999997</v>
      </c>
      <c r="Q19" s="61">
        <f t="shared" si="6"/>
        <v>15</v>
      </c>
      <c r="R19" s="60">
        <f>VLOOKUP($A19,'Return Data'!$B$7:$R$2292,12,0)</f>
        <v>4.6420000000000003</v>
      </c>
      <c r="S19" s="61">
        <f t="shared" si="7"/>
        <v>14</v>
      </c>
      <c r="T19" s="60">
        <f>VLOOKUP($A19,'Return Data'!$B$7:$R$2292,13,0)</f>
        <v>4.3632999999999997</v>
      </c>
      <c r="U19" s="61">
        <f t="shared" si="8"/>
        <v>13</v>
      </c>
      <c r="V19" s="60">
        <f>VLOOKUP($A19,'Return Data'!$B$7:$R$2292,17,0)</f>
        <v>3.7383000000000002</v>
      </c>
      <c r="W19" s="61">
        <f t="shared" si="10"/>
        <v>17</v>
      </c>
      <c r="X19" s="60">
        <f>VLOOKUP($A19,'Return Data'!$B$7:$R$2292,14,0)</f>
        <v>3.6911</v>
      </c>
      <c r="Y19" s="61">
        <f>RANK(X19,X$8:X$36,0)</f>
        <v>7</v>
      </c>
      <c r="Z19" s="60">
        <f>VLOOKUP($A19,'Return Data'!$B$7:$R$2292,16,0)</f>
        <v>4.1509</v>
      </c>
      <c r="AA19" s="62">
        <f t="shared" si="9"/>
        <v>10</v>
      </c>
    </row>
    <row r="20" spans="1:27" x14ac:dyDescent="0.3">
      <c r="A20" s="58" t="s">
        <v>1225</v>
      </c>
      <c r="B20" s="59">
        <f>VLOOKUP($A20,'Return Data'!$B$7:$R$2292,3,0)</f>
        <v>44881</v>
      </c>
      <c r="C20" s="60">
        <f>VLOOKUP($A20,'Return Data'!$B$7:$R$2292,4,0)</f>
        <v>1134.213</v>
      </c>
      <c r="D20" s="60">
        <f>VLOOKUP($A20,'Return Data'!$B$7:$R$2292,5,0)</f>
        <v>5.2976999999999999</v>
      </c>
      <c r="E20" s="61">
        <f t="shared" si="0"/>
        <v>29</v>
      </c>
      <c r="F20" s="60">
        <f>VLOOKUP($A20,'Return Data'!$B$7:$R$2292,6,0)</f>
        <v>5.3315000000000001</v>
      </c>
      <c r="G20" s="61">
        <f t="shared" si="1"/>
        <v>29</v>
      </c>
      <c r="H20" s="60">
        <f>VLOOKUP($A20,'Return Data'!$B$7:$R$2292,7,0)</f>
        <v>5.3890000000000002</v>
      </c>
      <c r="I20" s="61">
        <f t="shared" si="2"/>
        <v>29</v>
      </c>
      <c r="J20" s="60">
        <f>VLOOKUP($A20,'Return Data'!$B$7:$R$2292,8,0)</f>
        <v>5.4416000000000002</v>
      </c>
      <c r="K20" s="61">
        <f t="shared" si="3"/>
        <v>29</v>
      </c>
      <c r="L20" s="60">
        <f>VLOOKUP($A20,'Return Data'!$B$7:$R$2292,9,0)</f>
        <v>5.6334</v>
      </c>
      <c r="M20" s="61">
        <f t="shared" si="4"/>
        <v>29</v>
      </c>
      <c r="N20" s="60">
        <f>VLOOKUP($A20,'Return Data'!$B$7:$R$2292,10,0)</f>
        <v>5.4383999999999997</v>
      </c>
      <c r="O20" s="61">
        <f t="shared" si="5"/>
        <v>28</v>
      </c>
      <c r="P20" s="60">
        <f>VLOOKUP($A20,'Return Data'!$B$7:$R$2292,11,0)</f>
        <v>5.0194000000000001</v>
      </c>
      <c r="Q20" s="61">
        <f t="shared" si="6"/>
        <v>28</v>
      </c>
      <c r="R20" s="60">
        <f>VLOOKUP($A20,'Return Data'!$B$7:$R$2292,12,0)</f>
        <v>4.5122999999999998</v>
      </c>
      <c r="S20" s="61">
        <f t="shared" si="7"/>
        <v>29</v>
      </c>
      <c r="T20" s="60">
        <f>VLOOKUP($A20,'Return Data'!$B$7:$R$2292,13,0)</f>
        <v>4.2435999999999998</v>
      </c>
      <c r="U20" s="61">
        <f t="shared" si="8"/>
        <v>29</v>
      </c>
      <c r="V20" s="60">
        <f>VLOOKUP($A20,'Return Data'!$B$7:$R$2292,17,0)</f>
        <v>3.6533000000000002</v>
      </c>
      <c r="W20" s="61">
        <f t="shared" si="10"/>
        <v>27</v>
      </c>
      <c r="X20" s="60"/>
      <c r="Y20" s="61"/>
      <c r="Z20" s="60">
        <f>VLOOKUP($A20,'Return Data'!$B$7:$R$2292,16,0)</f>
        <v>3.8174000000000001</v>
      </c>
      <c r="AA20" s="62">
        <f t="shared" si="9"/>
        <v>24</v>
      </c>
    </row>
    <row r="21" spans="1:27" x14ac:dyDescent="0.3">
      <c r="A21" s="58" t="s">
        <v>1227</v>
      </c>
      <c r="B21" s="59">
        <f>VLOOKUP($A21,'Return Data'!$B$7:$R$2292,3,0)</f>
        <v>44881</v>
      </c>
      <c r="C21" s="60">
        <f>VLOOKUP($A21,'Return Data'!$B$7:$R$2292,4,0)</f>
        <v>1107.2864999999999</v>
      </c>
      <c r="D21" s="60">
        <f>VLOOKUP($A21,'Return Data'!$B$7:$R$2292,5,0)</f>
        <v>5.5585000000000004</v>
      </c>
      <c r="E21" s="61">
        <f t="shared" si="0"/>
        <v>19</v>
      </c>
      <c r="F21" s="60">
        <f>VLOOKUP($A21,'Return Data'!$B$7:$R$2292,6,0)</f>
        <v>5.5656999999999996</v>
      </c>
      <c r="G21" s="61">
        <f t="shared" si="1"/>
        <v>24</v>
      </c>
      <c r="H21" s="60">
        <f>VLOOKUP($A21,'Return Data'!$B$7:$R$2292,7,0)</f>
        <v>5.5621999999999998</v>
      </c>
      <c r="I21" s="61">
        <f t="shared" si="2"/>
        <v>25</v>
      </c>
      <c r="J21" s="60">
        <f>VLOOKUP($A21,'Return Data'!$B$7:$R$2292,8,0)</f>
        <v>5.6066000000000003</v>
      </c>
      <c r="K21" s="61">
        <f t="shared" si="3"/>
        <v>25</v>
      </c>
      <c r="L21" s="60">
        <f>VLOOKUP($A21,'Return Data'!$B$7:$R$2292,9,0)</f>
        <v>5.8376000000000001</v>
      </c>
      <c r="M21" s="61">
        <f t="shared" si="4"/>
        <v>22</v>
      </c>
      <c r="N21" s="60">
        <f>VLOOKUP($A21,'Return Data'!$B$7:$R$2292,10,0)</f>
        <v>5.5906000000000002</v>
      </c>
      <c r="O21" s="61">
        <f t="shared" si="5"/>
        <v>21</v>
      </c>
      <c r="P21" s="60">
        <f>VLOOKUP($A21,'Return Data'!$B$7:$R$2292,11,0)</f>
        <v>5.1326999999999998</v>
      </c>
      <c r="Q21" s="61">
        <f t="shared" si="6"/>
        <v>16</v>
      </c>
      <c r="R21" s="60">
        <f>VLOOKUP($A21,'Return Data'!$B$7:$R$2292,12,0)</f>
        <v>4.6280999999999999</v>
      </c>
      <c r="S21" s="61">
        <f t="shared" si="7"/>
        <v>18</v>
      </c>
      <c r="T21" s="60">
        <f>VLOOKUP($A21,'Return Data'!$B$7:$R$2292,13,0)</f>
        <v>4.3513000000000002</v>
      </c>
      <c r="U21" s="61">
        <f t="shared" si="8"/>
        <v>18</v>
      </c>
      <c r="V21" s="60">
        <f>VLOOKUP($A21,'Return Data'!$B$7:$R$2292,17,0)</f>
        <v>3.7342</v>
      </c>
      <c r="W21" s="61">
        <f t="shared" si="10"/>
        <v>19</v>
      </c>
      <c r="X21" s="60"/>
      <c r="Y21" s="61"/>
      <c r="Z21" s="60">
        <f>VLOOKUP($A21,'Return Data'!$B$7:$R$2292,16,0)</f>
        <v>3.6307999999999998</v>
      </c>
      <c r="AA21" s="62">
        <f t="shared" si="9"/>
        <v>29</v>
      </c>
    </row>
    <row r="22" spans="1:27" x14ac:dyDescent="0.3">
      <c r="A22" s="58" t="s">
        <v>1229</v>
      </c>
      <c r="B22" s="59">
        <f>VLOOKUP($A22,'Return Data'!$B$7:$R$2292,3,0)</f>
        <v>44881</v>
      </c>
      <c r="C22" s="60">
        <f>VLOOKUP($A22,'Return Data'!$B$7:$R$2292,4,0)</f>
        <v>1116.8716999999999</v>
      </c>
      <c r="D22" s="60">
        <f>VLOOKUP($A22,'Return Data'!$B$7:$R$2292,5,0)</f>
        <v>5.4649999999999999</v>
      </c>
      <c r="E22" s="61">
        <f t="shared" si="0"/>
        <v>28</v>
      </c>
      <c r="F22" s="60">
        <f>VLOOKUP($A22,'Return Data'!$B$7:$R$2292,6,0)</f>
        <v>5.4447999999999999</v>
      </c>
      <c r="G22" s="61">
        <f t="shared" si="1"/>
        <v>28</v>
      </c>
      <c r="H22" s="60">
        <f>VLOOKUP($A22,'Return Data'!$B$7:$R$2292,7,0)</f>
        <v>5.4680999999999997</v>
      </c>
      <c r="I22" s="61">
        <f t="shared" si="2"/>
        <v>28</v>
      </c>
      <c r="J22" s="60">
        <f>VLOOKUP($A22,'Return Data'!$B$7:$R$2292,8,0)</f>
        <v>5.5119999999999996</v>
      </c>
      <c r="K22" s="61">
        <f t="shared" si="3"/>
        <v>28</v>
      </c>
      <c r="L22" s="60">
        <f>VLOOKUP($A22,'Return Data'!$B$7:$R$2292,9,0)</f>
        <v>5.7088999999999999</v>
      </c>
      <c r="M22" s="61">
        <f t="shared" si="4"/>
        <v>28</v>
      </c>
      <c r="N22" s="60">
        <f>VLOOKUP($A22,'Return Data'!$B$7:$R$2292,10,0)</f>
        <v>5.4322999999999997</v>
      </c>
      <c r="O22" s="61">
        <f t="shared" si="5"/>
        <v>29</v>
      </c>
      <c r="P22" s="60">
        <f>VLOOKUP($A22,'Return Data'!$B$7:$R$2292,11,0)</f>
        <v>4.9962</v>
      </c>
      <c r="Q22" s="61">
        <f t="shared" si="6"/>
        <v>29</v>
      </c>
      <c r="R22" s="60">
        <f>VLOOKUP($A22,'Return Data'!$B$7:$R$2292,12,0)</f>
        <v>4.5334000000000003</v>
      </c>
      <c r="S22" s="61">
        <f t="shared" si="7"/>
        <v>28</v>
      </c>
      <c r="T22" s="60">
        <f>VLOOKUP($A22,'Return Data'!$B$7:$R$2292,13,0)</f>
        <v>4.2670000000000003</v>
      </c>
      <c r="U22" s="61">
        <f t="shared" si="8"/>
        <v>27</v>
      </c>
      <c r="V22" s="60">
        <f>VLOOKUP($A22,'Return Data'!$B$7:$R$2292,17,0)</f>
        <v>3.6684000000000001</v>
      </c>
      <c r="W22" s="61">
        <f t="shared" si="10"/>
        <v>26</v>
      </c>
      <c r="X22" s="60"/>
      <c r="Y22" s="61"/>
      <c r="Z22" s="60">
        <f>VLOOKUP($A22,'Return Data'!$B$7:$R$2292,16,0)</f>
        <v>3.6711</v>
      </c>
      <c r="AA22" s="62">
        <f t="shared" si="9"/>
        <v>28</v>
      </c>
    </row>
    <row r="23" spans="1:27" x14ac:dyDescent="0.3">
      <c r="A23" s="58" t="s">
        <v>1231</v>
      </c>
      <c r="B23" s="59">
        <f>VLOOKUP($A23,'Return Data'!$B$7:$R$2292,3,0)</f>
        <v>44881</v>
      </c>
      <c r="C23" s="60">
        <f>VLOOKUP($A23,'Return Data'!$B$7:$R$2292,4,0)</f>
        <v>1113.4866</v>
      </c>
      <c r="D23" s="60">
        <f>VLOOKUP($A23,'Return Data'!$B$7:$R$2292,5,0)</f>
        <v>5.5636000000000001</v>
      </c>
      <c r="E23" s="61">
        <f t="shared" si="0"/>
        <v>18</v>
      </c>
      <c r="F23" s="60">
        <f>VLOOKUP($A23,'Return Data'!$B$7:$R$2292,6,0)</f>
        <v>5.5445000000000002</v>
      </c>
      <c r="G23" s="61">
        <f t="shared" si="1"/>
        <v>26</v>
      </c>
      <c r="H23" s="60">
        <f>VLOOKUP($A23,'Return Data'!$B$7:$R$2292,7,0)</f>
        <v>5.5484999999999998</v>
      </c>
      <c r="I23" s="61">
        <f t="shared" si="2"/>
        <v>26</v>
      </c>
      <c r="J23" s="60">
        <f>VLOOKUP($A23,'Return Data'!$B$7:$R$2292,8,0)</f>
        <v>5.5835999999999997</v>
      </c>
      <c r="K23" s="61">
        <f t="shared" si="3"/>
        <v>26</v>
      </c>
      <c r="L23" s="60">
        <f>VLOOKUP($A23,'Return Data'!$B$7:$R$2292,9,0)</f>
        <v>5.8118999999999996</v>
      </c>
      <c r="M23" s="61">
        <f t="shared" si="4"/>
        <v>27</v>
      </c>
      <c r="N23" s="60">
        <f>VLOOKUP($A23,'Return Data'!$B$7:$R$2292,10,0)</f>
        <v>5.5933000000000002</v>
      </c>
      <c r="O23" s="61">
        <f t="shared" si="5"/>
        <v>19</v>
      </c>
      <c r="P23" s="60">
        <f>VLOOKUP($A23,'Return Data'!$B$7:$R$2292,11,0)</f>
        <v>5.1257000000000001</v>
      </c>
      <c r="Q23" s="61">
        <f t="shared" si="6"/>
        <v>21</v>
      </c>
      <c r="R23" s="60">
        <f>VLOOKUP($A23,'Return Data'!$B$7:$R$2292,12,0)</f>
        <v>4.6211000000000002</v>
      </c>
      <c r="S23" s="61">
        <f t="shared" si="7"/>
        <v>21</v>
      </c>
      <c r="T23" s="60">
        <f>VLOOKUP($A23,'Return Data'!$B$7:$R$2292,13,0)</f>
        <v>4.3531000000000004</v>
      </c>
      <c r="U23" s="61">
        <f t="shared" si="8"/>
        <v>17</v>
      </c>
      <c r="V23" s="60">
        <f>VLOOKUP($A23,'Return Data'!$B$7:$R$2292,17,0)</f>
        <v>3.7587999999999999</v>
      </c>
      <c r="W23" s="61">
        <f t="shared" si="10"/>
        <v>9</v>
      </c>
      <c r="X23" s="60"/>
      <c r="Y23" s="61"/>
      <c r="Z23" s="60">
        <f>VLOOKUP($A23,'Return Data'!$B$7:$R$2292,16,0)</f>
        <v>3.7033</v>
      </c>
      <c r="AA23" s="62">
        <f t="shared" si="9"/>
        <v>27</v>
      </c>
    </row>
    <row r="24" spans="1:27" x14ac:dyDescent="0.3">
      <c r="A24" s="58" t="s">
        <v>1233</v>
      </c>
      <c r="B24" s="59">
        <f>VLOOKUP($A24,'Return Data'!$B$7:$R$2292,3,0)</f>
        <v>44881</v>
      </c>
      <c r="C24" s="60">
        <f>VLOOKUP($A24,'Return Data'!$B$7:$R$2292,4,0)</f>
        <v>1168.6608000000001</v>
      </c>
      <c r="D24" s="60">
        <f>VLOOKUP($A24,'Return Data'!$B$7:$R$2292,5,0)</f>
        <v>5.5727000000000002</v>
      </c>
      <c r="E24" s="61">
        <f t="shared" si="0"/>
        <v>13</v>
      </c>
      <c r="F24" s="60">
        <f>VLOOKUP($A24,'Return Data'!$B$7:$R$2292,6,0)</f>
        <v>5.5963000000000003</v>
      </c>
      <c r="G24" s="61">
        <f t="shared" si="1"/>
        <v>13</v>
      </c>
      <c r="H24" s="60">
        <f>VLOOKUP($A24,'Return Data'!$B$7:$R$2292,7,0)</f>
        <v>5.6166999999999998</v>
      </c>
      <c r="I24" s="61">
        <f t="shared" si="2"/>
        <v>14</v>
      </c>
      <c r="J24" s="60">
        <f>VLOOKUP($A24,'Return Data'!$B$7:$R$2292,8,0)</f>
        <v>5.6520999999999999</v>
      </c>
      <c r="K24" s="61">
        <f t="shared" si="3"/>
        <v>14</v>
      </c>
      <c r="L24" s="60">
        <f>VLOOKUP($A24,'Return Data'!$B$7:$R$2292,9,0)</f>
        <v>5.8666</v>
      </c>
      <c r="M24" s="61">
        <f t="shared" si="4"/>
        <v>10</v>
      </c>
      <c r="N24" s="60">
        <f>VLOOKUP($A24,'Return Data'!$B$7:$R$2292,10,0)</f>
        <v>5.6130000000000004</v>
      </c>
      <c r="O24" s="61">
        <f t="shared" si="5"/>
        <v>10</v>
      </c>
      <c r="P24" s="60">
        <f>VLOOKUP($A24,'Return Data'!$B$7:$R$2292,11,0)</f>
        <v>5.1479999999999997</v>
      </c>
      <c r="Q24" s="61">
        <f t="shared" si="6"/>
        <v>11</v>
      </c>
      <c r="R24" s="60">
        <f>VLOOKUP($A24,'Return Data'!$B$7:$R$2292,12,0)</f>
        <v>4.6520999999999999</v>
      </c>
      <c r="S24" s="61">
        <f t="shared" si="7"/>
        <v>9</v>
      </c>
      <c r="T24" s="60">
        <f>VLOOKUP($A24,'Return Data'!$B$7:$R$2292,13,0)</f>
        <v>4.3712</v>
      </c>
      <c r="U24" s="61">
        <f t="shared" si="8"/>
        <v>11</v>
      </c>
      <c r="V24" s="60">
        <f>VLOOKUP($A24,'Return Data'!$B$7:$R$2292,17,0)</f>
        <v>3.7444000000000002</v>
      </c>
      <c r="W24" s="61">
        <f t="shared" si="10"/>
        <v>14</v>
      </c>
      <c r="X24" s="60">
        <f>VLOOKUP($A24,'Return Data'!$B$7:$R$2292,14,0)</f>
        <v>3.6966000000000001</v>
      </c>
      <c r="Y24" s="61">
        <f>RANK(X24,X$8:X$36,0)</f>
        <v>6</v>
      </c>
      <c r="Z24" s="60">
        <f>VLOOKUP($A24,'Return Data'!$B$7:$R$2292,16,0)</f>
        <v>4.1440999999999999</v>
      </c>
      <c r="AA24" s="62">
        <f t="shared" si="9"/>
        <v>11</v>
      </c>
    </row>
    <row r="25" spans="1:27" x14ac:dyDescent="0.3">
      <c r="A25" s="58" t="s">
        <v>1235</v>
      </c>
      <c r="B25" s="59">
        <f>VLOOKUP($A25,'Return Data'!$B$7:$R$2292,3,0)</f>
        <v>44881</v>
      </c>
      <c r="C25" s="60">
        <f>VLOOKUP($A25,'Return Data'!$B$7:$R$2292,4,0)</f>
        <v>2848.4265</v>
      </c>
      <c r="D25" s="60">
        <f>VLOOKUP($A25,'Return Data'!$B$7:$R$2292,5,0)</f>
        <v>5.5429000000000004</v>
      </c>
      <c r="E25" s="61">
        <f t="shared" si="0"/>
        <v>24</v>
      </c>
      <c r="F25" s="60">
        <f>VLOOKUP($A25,'Return Data'!$B$7:$R$2292,6,0)</f>
        <v>5.6501000000000001</v>
      </c>
      <c r="G25" s="61">
        <f t="shared" si="1"/>
        <v>6</v>
      </c>
      <c r="H25" s="60">
        <f>VLOOKUP($A25,'Return Data'!$B$7:$R$2292,7,0)</f>
        <v>5.6311999999999998</v>
      </c>
      <c r="I25" s="61">
        <f t="shared" si="2"/>
        <v>10</v>
      </c>
      <c r="J25" s="60">
        <f>VLOOKUP($A25,'Return Data'!$B$7:$R$2292,8,0)</f>
        <v>5.6460999999999997</v>
      </c>
      <c r="K25" s="61">
        <f t="shared" si="3"/>
        <v>17</v>
      </c>
      <c r="L25" s="60">
        <f>VLOOKUP($A25,'Return Data'!$B$7:$R$2292,9,0)</f>
        <v>5.8468</v>
      </c>
      <c r="M25" s="61">
        <f t="shared" si="4"/>
        <v>19</v>
      </c>
      <c r="N25" s="60">
        <f>VLOOKUP($A25,'Return Data'!$B$7:$R$2292,10,0)</f>
        <v>5.5887000000000002</v>
      </c>
      <c r="O25" s="61">
        <f t="shared" si="5"/>
        <v>22</v>
      </c>
      <c r="P25" s="60">
        <f>VLOOKUP($A25,'Return Data'!$B$7:$R$2292,11,0)</f>
        <v>5.1188000000000002</v>
      </c>
      <c r="Q25" s="61">
        <f t="shared" si="6"/>
        <v>22</v>
      </c>
      <c r="R25" s="60">
        <f>VLOOKUP($A25,'Return Data'!$B$7:$R$2292,12,0)</f>
        <v>4.6215999999999999</v>
      </c>
      <c r="S25" s="61">
        <f t="shared" si="7"/>
        <v>20</v>
      </c>
      <c r="T25" s="60">
        <f>VLOOKUP($A25,'Return Data'!$B$7:$R$2292,13,0)</f>
        <v>4.3478000000000003</v>
      </c>
      <c r="U25" s="61">
        <f t="shared" si="8"/>
        <v>20</v>
      </c>
      <c r="V25" s="60">
        <f>VLOOKUP($A25,'Return Data'!$B$7:$R$2292,17,0)</f>
        <v>3.7441</v>
      </c>
      <c r="W25" s="61">
        <f t="shared" si="10"/>
        <v>15</v>
      </c>
      <c r="X25" s="60">
        <f>VLOOKUP($A25,'Return Data'!$B$7:$R$2292,14,0)</f>
        <v>3.7103999999999999</v>
      </c>
      <c r="Y25" s="61">
        <f>RANK(X25,X$8:X$36,0)</f>
        <v>5</v>
      </c>
      <c r="Z25" s="60">
        <f>VLOOKUP($A25,'Return Data'!$B$7:$R$2292,16,0)</f>
        <v>6.2664999999999997</v>
      </c>
      <c r="AA25" s="62">
        <f t="shared" si="9"/>
        <v>1</v>
      </c>
    </row>
    <row r="26" spans="1:27" x14ac:dyDescent="0.3">
      <c r="A26" s="58" t="s">
        <v>1237</v>
      </c>
      <c r="B26" s="59">
        <f>VLOOKUP($A26,'Return Data'!$B$7:$R$2292,3,0)</f>
        <v>44881</v>
      </c>
      <c r="C26" s="60">
        <f>VLOOKUP($A26,'Return Data'!$B$7:$R$2292,4,0)</f>
        <v>1135.8711000000001</v>
      </c>
      <c r="D26" s="60">
        <f>VLOOKUP($A26,'Return Data'!$B$7:$R$2292,5,0)</f>
        <v>5.5792999999999999</v>
      </c>
      <c r="E26" s="61">
        <f t="shared" si="0"/>
        <v>9</v>
      </c>
      <c r="F26" s="60">
        <f>VLOOKUP($A26,'Return Data'!$B$7:$R$2292,6,0)</f>
        <v>5.6603000000000003</v>
      </c>
      <c r="G26" s="61">
        <f t="shared" si="1"/>
        <v>5</v>
      </c>
      <c r="H26" s="60">
        <f>VLOOKUP($A26,'Return Data'!$B$7:$R$2292,7,0)</f>
        <v>5.6387</v>
      </c>
      <c r="I26" s="61">
        <f t="shared" si="2"/>
        <v>8</v>
      </c>
      <c r="J26" s="60">
        <f>VLOOKUP($A26,'Return Data'!$B$7:$R$2292,8,0)</f>
        <v>5.6736000000000004</v>
      </c>
      <c r="K26" s="61">
        <f t="shared" si="3"/>
        <v>6</v>
      </c>
      <c r="L26" s="60">
        <f>VLOOKUP($A26,'Return Data'!$B$7:$R$2292,9,0)</f>
        <v>5.8635000000000002</v>
      </c>
      <c r="M26" s="61">
        <f t="shared" si="4"/>
        <v>11</v>
      </c>
      <c r="N26" s="60">
        <f>VLOOKUP($A26,'Return Data'!$B$7:$R$2292,10,0)</f>
        <v>5.6181999999999999</v>
      </c>
      <c r="O26" s="61">
        <f t="shared" si="5"/>
        <v>8</v>
      </c>
      <c r="P26" s="60">
        <f>VLOOKUP($A26,'Return Data'!$B$7:$R$2292,11,0)</f>
        <v>5.1670999999999996</v>
      </c>
      <c r="Q26" s="61">
        <f t="shared" si="6"/>
        <v>4</v>
      </c>
      <c r="R26" s="60">
        <f>VLOOKUP($A26,'Return Data'!$B$7:$R$2292,12,0)</f>
        <v>4.6706000000000003</v>
      </c>
      <c r="S26" s="61">
        <f t="shared" si="7"/>
        <v>5</v>
      </c>
      <c r="T26" s="60">
        <f>VLOOKUP($A26,'Return Data'!$B$7:$R$2292,13,0)</f>
        <v>4.3945999999999996</v>
      </c>
      <c r="U26" s="61">
        <f t="shared" si="8"/>
        <v>6</v>
      </c>
      <c r="V26" s="60">
        <f>VLOOKUP($A26,'Return Data'!$B$7:$R$2292,17,0)</f>
        <v>3.7709000000000001</v>
      </c>
      <c r="W26" s="61">
        <f t="shared" si="10"/>
        <v>6</v>
      </c>
      <c r="X26" s="60"/>
      <c r="Y26" s="61"/>
      <c r="Z26" s="60">
        <f>VLOOKUP($A26,'Return Data'!$B$7:$R$2292,16,0)</f>
        <v>3.8776999999999999</v>
      </c>
      <c r="AA26" s="62">
        <f t="shared" si="9"/>
        <v>20</v>
      </c>
    </row>
    <row r="27" spans="1:27" x14ac:dyDescent="0.3">
      <c r="A27" s="58" t="s">
        <v>1239</v>
      </c>
      <c r="B27" s="59">
        <f>VLOOKUP($A27,'Return Data'!$B$7:$R$2292,3,0)</f>
        <v>44881</v>
      </c>
      <c r="C27" s="60">
        <f>VLOOKUP($A27,'Return Data'!$B$7:$R$2292,4,0)</f>
        <v>1134.2003999999999</v>
      </c>
      <c r="D27" s="60">
        <f>VLOOKUP($A27,'Return Data'!$B$7:$R$2292,5,0)</f>
        <v>5.5811000000000002</v>
      </c>
      <c r="E27" s="61">
        <f t="shared" si="0"/>
        <v>8</v>
      </c>
      <c r="F27" s="60">
        <f>VLOOKUP($A27,'Return Data'!$B$7:$R$2292,6,0)</f>
        <v>5.5871000000000004</v>
      </c>
      <c r="G27" s="61">
        <f t="shared" si="1"/>
        <v>17</v>
      </c>
      <c r="H27" s="60">
        <f>VLOOKUP($A27,'Return Data'!$B$7:$R$2292,7,0)</f>
        <v>5.6051000000000002</v>
      </c>
      <c r="I27" s="61">
        <f t="shared" si="2"/>
        <v>17</v>
      </c>
      <c r="J27" s="60">
        <f>VLOOKUP($A27,'Return Data'!$B$7:$R$2292,8,0)</f>
        <v>5.6376999999999997</v>
      </c>
      <c r="K27" s="61">
        <f t="shared" si="3"/>
        <v>19</v>
      </c>
      <c r="L27" s="60">
        <f>VLOOKUP($A27,'Return Data'!$B$7:$R$2292,9,0)</f>
        <v>5.8517000000000001</v>
      </c>
      <c r="M27" s="61">
        <f t="shared" si="4"/>
        <v>17</v>
      </c>
      <c r="N27" s="60">
        <f>VLOOKUP($A27,'Return Data'!$B$7:$R$2292,10,0)</f>
        <v>5.5989000000000004</v>
      </c>
      <c r="O27" s="61">
        <f t="shared" si="5"/>
        <v>15</v>
      </c>
      <c r="P27" s="60">
        <f>VLOOKUP($A27,'Return Data'!$B$7:$R$2292,11,0)</f>
        <v>5.1498999999999997</v>
      </c>
      <c r="Q27" s="61">
        <f t="shared" si="6"/>
        <v>10</v>
      </c>
      <c r="R27" s="60">
        <f>VLOOKUP($A27,'Return Data'!$B$7:$R$2292,12,0)</f>
        <v>4.6539999999999999</v>
      </c>
      <c r="S27" s="61">
        <f t="shared" si="7"/>
        <v>8</v>
      </c>
      <c r="T27" s="60">
        <f>VLOOKUP($A27,'Return Data'!$B$7:$R$2292,13,0)</f>
        <v>4.391</v>
      </c>
      <c r="U27" s="61">
        <f t="shared" si="8"/>
        <v>7</v>
      </c>
      <c r="V27" s="60">
        <f>VLOOKUP($A27,'Return Data'!$B$7:$R$2292,17,0)</f>
        <v>3.7812000000000001</v>
      </c>
      <c r="W27" s="61">
        <f t="shared" si="10"/>
        <v>4</v>
      </c>
      <c r="X27" s="60"/>
      <c r="Y27" s="61"/>
      <c r="Z27" s="60">
        <f>VLOOKUP($A27,'Return Data'!$B$7:$R$2292,16,0)</f>
        <v>3.8652000000000002</v>
      </c>
      <c r="AA27" s="62">
        <f t="shared" si="9"/>
        <v>21</v>
      </c>
    </row>
    <row r="28" spans="1:27" x14ac:dyDescent="0.3">
      <c r="A28" s="58" t="s">
        <v>1241</v>
      </c>
      <c r="B28" s="59">
        <f>VLOOKUP($A28,'Return Data'!$B$7:$R$2292,3,0)</f>
        <v>44881</v>
      </c>
      <c r="C28" s="60">
        <f>VLOOKUP($A28,'Return Data'!$B$7:$R$2292,4,0)</f>
        <v>1123.0192</v>
      </c>
      <c r="D28" s="60">
        <f>VLOOKUP($A28,'Return Data'!$B$7:$R$2292,5,0)</f>
        <v>5.6106999999999996</v>
      </c>
      <c r="E28" s="61">
        <f t="shared" si="0"/>
        <v>6</v>
      </c>
      <c r="F28" s="60">
        <f>VLOOKUP($A28,'Return Data'!$B$7:$R$2292,6,0)</f>
        <v>5.6242999999999999</v>
      </c>
      <c r="G28" s="61">
        <f t="shared" si="1"/>
        <v>7</v>
      </c>
      <c r="H28" s="60">
        <f>VLOOKUP($A28,'Return Data'!$B$7:$R$2292,7,0)</f>
        <v>5.6497999999999999</v>
      </c>
      <c r="I28" s="61">
        <f t="shared" si="2"/>
        <v>5</v>
      </c>
      <c r="J28" s="60">
        <f>VLOOKUP($A28,'Return Data'!$B$7:$R$2292,8,0)</f>
        <v>5.6803999999999997</v>
      </c>
      <c r="K28" s="61">
        <f t="shared" si="3"/>
        <v>5</v>
      </c>
      <c r="L28" s="60">
        <f>VLOOKUP($A28,'Return Data'!$B$7:$R$2292,9,0)</f>
        <v>5.8956</v>
      </c>
      <c r="M28" s="61">
        <f t="shared" si="4"/>
        <v>4</v>
      </c>
      <c r="N28" s="60">
        <f>VLOOKUP($A28,'Return Data'!$B$7:$R$2292,10,0)</f>
        <v>5.6325000000000003</v>
      </c>
      <c r="O28" s="61">
        <f t="shared" si="5"/>
        <v>5</v>
      </c>
      <c r="P28" s="60">
        <f>VLOOKUP($A28,'Return Data'!$B$7:$R$2292,11,0)</f>
        <v>5.1618000000000004</v>
      </c>
      <c r="Q28" s="61">
        <f t="shared" si="6"/>
        <v>5</v>
      </c>
      <c r="R28" s="60">
        <f>VLOOKUP($A28,'Return Data'!$B$7:$R$2292,12,0)</f>
        <v>4.6684000000000001</v>
      </c>
      <c r="S28" s="61">
        <f t="shared" si="7"/>
        <v>6</v>
      </c>
      <c r="T28" s="60">
        <f>VLOOKUP($A28,'Return Data'!$B$7:$R$2292,13,0)</f>
        <v>4.3981000000000003</v>
      </c>
      <c r="U28" s="61">
        <f t="shared" si="8"/>
        <v>3</v>
      </c>
      <c r="V28" s="60">
        <f>VLOOKUP($A28,'Return Data'!$B$7:$R$2292,17,0)</f>
        <v>3.7966000000000002</v>
      </c>
      <c r="W28" s="61">
        <f t="shared" si="10"/>
        <v>2</v>
      </c>
      <c r="X28" s="60"/>
      <c r="Y28" s="61"/>
      <c r="Z28" s="60">
        <f>VLOOKUP($A28,'Return Data'!$B$7:$R$2292,16,0)</f>
        <v>3.8256000000000001</v>
      </c>
      <c r="AA28" s="62">
        <f t="shared" si="9"/>
        <v>23</v>
      </c>
    </row>
    <row r="29" spans="1:27" x14ac:dyDescent="0.3">
      <c r="A29" s="58" t="s">
        <v>1243</v>
      </c>
      <c r="B29" s="59">
        <f>VLOOKUP($A29,'Return Data'!$B$7:$R$2292,3,0)</f>
        <v>44881</v>
      </c>
      <c r="C29" s="60">
        <f>VLOOKUP($A29,'Return Data'!$B$7:$R$2292,4,0)</f>
        <v>117.62779999999999</v>
      </c>
      <c r="D29" s="60">
        <f>VLOOKUP($A29,'Return Data'!$B$7:$R$2292,5,0)</f>
        <v>5.5862999999999996</v>
      </c>
      <c r="E29" s="61">
        <f t="shared" si="0"/>
        <v>7</v>
      </c>
      <c r="F29" s="60">
        <f>VLOOKUP($A29,'Return Data'!$B$7:$R$2292,6,0)</f>
        <v>5.6086999999999998</v>
      </c>
      <c r="G29" s="61">
        <f t="shared" si="1"/>
        <v>9</v>
      </c>
      <c r="H29" s="60">
        <f>VLOOKUP($A29,'Return Data'!$B$7:$R$2292,7,0)</f>
        <v>5.6269</v>
      </c>
      <c r="I29" s="61">
        <f t="shared" si="2"/>
        <v>12</v>
      </c>
      <c r="J29" s="60">
        <f>VLOOKUP($A29,'Return Data'!$B$7:$R$2292,8,0)</f>
        <v>5.6642000000000001</v>
      </c>
      <c r="K29" s="61">
        <f t="shared" si="3"/>
        <v>8</v>
      </c>
      <c r="L29" s="60">
        <f>VLOOKUP($A29,'Return Data'!$B$7:$R$2292,9,0)</f>
        <v>5.8738000000000001</v>
      </c>
      <c r="M29" s="61">
        <f t="shared" si="4"/>
        <v>8</v>
      </c>
      <c r="N29" s="60">
        <f>VLOOKUP($A29,'Return Data'!$B$7:$R$2292,10,0)</f>
        <v>5.6182999999999996</v>
      </c>
      <c r="O29" s="61">
        <f t="shared" si="5"/>
        <v>7</v>
      </c>
      <c r="P29" s="60">
        <f>VLOOKUP($A29,'Return Data'!$B$7:$R$2292,11,0)</f>
        <v>5.1542000000000003</v>
      </c>
      <c r="Q29" s="61">
        <f t="shared" si="6"/>
        <v>9</v>
      </c>
      <c r="R29" s="60">
        <f>VLOOKUP($A29,'Return Data'!$B$7:$R$2292,12,0)</f>
        <v>4.6765999999999996</v>
      </c>
      <c r="S29" s="61">
        <f t="shared" si="7"/>
        <v>2</v>
      </c>
      <c r="T29" s="60">
        <f>VLOOKUP($A29,'Return Data'!$B$7:$R$2292,13,0)</f>
        <v>4.3949999999999996</v>
      </c>
      <c r="U29" s="61">
        <f t="shared" si="8"/>
        <v>5</v>
      </c>
      <c r="V29" s="60">
        <f>VLOOKUP($A29,'Return Data'!$B$7:$R$2292,17,0)</f>
        <v>3.7601</v>
      </c>
      <c r="W29" s="61">
        <f t="shared" si="10"/>
        <v>8</v>
      </c>
      <c r="X29" s="60">
        <f>VLOOKUP($A29,'Return Data'!$B$7:$R$2292,14,0)</f>
        <v>3.7326999999999999</v>
      </c>
      <c r="Y29" s="61">
        <f>RANK(X29,X$8:X$36,0)</f>
        <v>2</v>
      </c>
      <c r="Z29" s="60">
        <f>VLOOKUP($A29,'Return Data'!$B$7:$R$2292,16,0)</f>
        <v>4.2340999999999998</v>
      </c>
      <c r="AA29" s="62">
        <f t="shared" si="9"/>
        <v>8</v>
      </c>
    </row>
    <row r="30" spans="1:27" x14ac:dyDescent="0.3">
      <c r="A30" s="58" t="s">
        <v>1245</v>
      </c>
      <c r="B30" s="59">
        <f>VLOOKUP($A30,'Return Data'!$B$7:$R$2292,3,0)</f>
        <v>44881</v>
      </c>
      <c r="C30" s="60">
        <f>VLOOKUP($A30,'Return Data'!$B$7:$R$2292,4,0)</f>
        <v>1131.0697</v>
      </c>
      <c r="D30" s="60">
        <f>VLOOKUP($A30,'Return Data'!$B$7:$R$2292,5,0)</f>
        <v>5.5480999999999998</v>
      </c>
      <c r="E30" s="61">
        <f t="shared" si="0"/>
        <v>23</v>
      </c>
      <c r="F30" s="60">
        <f>VLOOKUP($A30,'Return Data'!$B$7:$R$2292,6,0)</f>
        <v>5.5746000000000002</v>
      </c>
      <c r="G30" s="61">
        <f t="shared" si="1"/>
        <v>19</v>
      </c>
      <c r="H30" s="60">
        <f>VLOOKUP($A30,'Return Data'!$B$7:$R$2292,7,0)</f>
        <v>5.6094999999999997</v>
      </c>
      <c r="I30" s="61">
        <f t="shared" si="2"/>
        <v>15</v>
      </c>
      <c r="J30" s="60">
        <f>VLOOKUP($A30,'Return Data'!$B$7:$R$2292,8,0)</f>
        <v>5.6593</v>
      </c>
      <c r="K30" s="61">
        <f t="shared" si="3"/>
        <v>10</v>
      </c>
      <c r="L30" s="60">
        <f>VLOOKUP($A30,'Return Data'!$B$7:$R$2292,9,0)</f>
        <v>5.8776000000000002</v>
      </c>
      <c r="M30" s="61">
        <f t="shared" si="4"/>
        <v>7</v>
      </c>
      <c r="N30" s="60">
        <f>VLOOKUP($A30,'Return Data'!$B$7:$R$2292,10,0)</f>
        <v>5.5945</v>
      </c>
      <c r="O30" s="61">
        <f t="shared" si="5"/>
        <v>18</v>
      </c>
      <c r="P30" s="60">
        <f>VLOOKUP($A30,'Return Data'!$B$7:$R$2292,11,0)</f>
        <v>5.1559999999999997</v>
      </c>
      <c r="Q30" s="61">
        <f t="shared" si="6"/>
        <v>8</v>
      </c>
      <c r="R30" s="60">
        <f>VLOOKUP($A30,'Return Data'!$B$7:$R$2292,12,0)</f>
        <v>4.6490999999999998</v>
      </c>
      <c r="S30" s="61">
        <f t="shared" si="7"/>
        <v>10</v>
      </c>
      <c r="T30" s="60">
        <f>VLOOKUP($A30,'Return Data'!$B$7:$R$2292,13,0)</f>
        <v>4.3757999999999999</v>
      </c>
      <c r="U30" s="61">
        <f t="shared" si="8"/>
        <v>9</v>
      </c>
      <c r="V30" s="60">
        <f>VLOOKUP($A30,'Return Data'!$B$7:$R$2292,17,0)</f>
        <v>3.7858000000000001</v>
      </c>
      <c r="W30" s="61">
        <f t="shared" si="10"/>
        <v>3</v>
      </c>
      <c r="X30" s="60"/>
      <c r="Y30" s="61"/>
      <c r="Z30" s="60">
        <f>VLOOKUP($A30,'Return Data'!$B$7:$R$2292,16,0)</f>
        <v>3.8933</v>
      </c>
      <c r="AA30" s="62">
        <f t="shared" si="9"/>
        <v>18</v>
      </c>
    </row>
    <row r="31" spans="1:27" x14ac:dyDescent="0.3">
      <c r="A31" s="58" t="s">
        <v>1247</v>
      </c>
      <c r="B31" s="59">
        <f>VLOOKUP($A31,'Return Data'!$B$7:$R$2292,3,0)</f>
        <v>44881</v>
      </c>
      <c r="C31" s="60">
        <f>VLOOKUP($A31,'Return Data'!$B$7:$R$2292,4,0)</f>
        <v>3566.9888000000001</v>
      </c>
      <c r="D31" s="60">
        <f>VLOOKUP($A31,'Return Data'!$B$7:$R$2292,5,0)</f>
        <v>5.5419</v>
      </c>
      <c r="E31" s="61">
        <f t="shared" si="0"/>
        <v>25</v>
      </c>
      <c r="F31" s="60">
        <f>VLOOKUP($A31,'Return Data'!$B$7:$R$2292,6,0)</f>
        <v>5.5582000000000003</v>
      </c>
      <c r="G31" s="61">
        <f t="shared" si="1"/>
        <v>25</v>
      </c>
      <c r="H31" s="60">
        <f>VLOOKUP($A31,'Return Data'!$B$7:$R$2292,7,0)</f>
        <v>5.5720999999999998</v>
      </c>
      <c r="I31" s="61">
        <f t="shared" si="2"/>
        <v>24</v>
      </c>
      <c r="J31" s="60">
        <f>VLOOKUP($A31,'Return Data'!$B$7:$R$2292,8,0)</f>
        <v>5.6163999999999996</v>
      </c>
      <c r="K31" s="61">
        <f t="shared" si="3"/>
        <v>24</v>
      </c>
      <c r="L31" s="60">
        <f>VLOOKUP($A31,'Return Data'!$B$7:$R$2292,9,0)</f>
        <v>5.8337000000000003</v>
      </c>
      <c r="M31" s="61">
        <f t="shared" si="4"/>
        <v>24</v>
      </c>
      <c r="N31" s="60">
        <f>VLOOKUP($A31,'Return Data'!$B$7:$R$2292,10,0)</f>
        <v>5.5754999999999999</v>
      </c>
      <c r="O31" s="61">
        <f t="shared" si="5"/>
        <v>24</v>
      </c>
      <c r="P31" s="60">
        <f>VLOOKUP($A31,'Return Data'!$B$7:$R$2292,11,0)</f>
        <v>5.1140999999999996</v>
      </c>
      <c r="Q31" s="61">
        <f t="shared" si="6"/>
        <v>24</v>
      </c>
      <c r="R31" s="60">
        <f>VLOOKUP($A31,'Return Data'!$B$7:$R$2292,12,0)</f>
        <v>4.6180000000000003</v>
      </c>
      <c r="S31" s="61">
        <f t="shared" si="7"/>
        <v>23</v>
      </c>
      <c r="T31" s="60">
        <f>VLOOKUP($A31,'Return Data'!$B$7:$R$2292,13,0)</f>
        <v>4.3395000000000001</v>
      </c>
      <c r="U31" s="61">
        <f t="shared" si="8"/>
        <v>22</v>
      </c>
      <c r="V31" s="60">
        <f>VLOOKUP($A31,'Return Data'!$B$7:$R$2292,17,0)</f>
        <v>3.7311000000000001</v>
      </c>
      <c r="W31" s="61">
        <f t="shared" si="10"/>
        <v>20</v>
      </c>
      <c r="X31" s="60">
        <f>VLOOKUP($A31,'Return Data'!$B$7:$R$2292,14,0)</f>
        <v>3.6890999999999998</v>
      </c>
      <c r="Y31" s="61">
        <f>RANK(X31,X$8:X$36,0)</f>
        <v>8</v>
      </c>
      <c r="Z31" s="60">
        <f>VLOOKUP($A31,'Return Data'!$B$7:$R$2292,16,0)</f>
        <v>6.1703000000000001</v>
      </c>
      <c r="AA31" s="62">
        <f t="shared" si="9"/>
        <v>3</v>
      </c>
    </row>
    <row r="32" spans="1:27" x14ac:dyDescent="0.3">
      <c r="A32" s="58" t="s">
        <v>1249</v>
      </c>
      <c r="B32" s="59">
        <f>VLOOKUP($A32,'Return Data'!$B$7:$R$2292,3,0)</f>
        <v>44881</v>
      </c>
      <c r="C32" s="60">
        <f>VLOOKUP($A32,'Return Data'!$B$7:$R$2292,4,0)</f>
        <v>1164.3624</v>
      </c>
      <c r="D32" s="60">
        <f>VLOOKUP($A32,'Return Data'!$B$7:$R$2292,5,0)</f>
        <v>5.5712999999999999</v>
      </c>
      <c r="E32" s="61">
        <f t="shared" si="0"/>
        <v>14</v>
      </c>
      <c r="F32" s="60">
        <f>VLOOKUP($A32,'Return Data'!$B$7:$R$2292,6,0)</f>
        <v>5.5938999999999997</v>
      </c>
      <c r="G32" s="61">
        <f t="shared" si="1"/>
        <v>14</v>
      </c>
      <c r="H32" s="60">
        <f>VLOOKUP($A32,'Return Data'!$B$7:$R$2292,7,0)</f>
        <v>5.6298000000000004</v>
      </c>
      <c r="I32" s="61">
        <f t="shared" si="2"/>
        <v>11</v>
      </c>
      <c r="J32" s="60">
        <f>VLOOKUP($A32,'Return Data'!$B$7:$R$2292,8,0)</f>
        <v>5.6595000000000004</v>
      </c>
      <c r="K32" s="61">
        <f t="shared" si="3"/>
        <v>9</v>
      </c>
      <c r="L32" s="60">
        <f>VLOOKUP($A32,'Return Data'!$B$7:$R$2292,9,0)</f>
        <v>5.8604000000000003</v>
      </c>
      <c r="M32" s="61">
        <f t="shared" si="4"/>
        <v>12</v>
      </c>
      <c r="N32" s="60">
        <f>VLOOKUP($A32,'Return Data'!$B$7:$R$2292,10,0)</f>
        <v>5.5976999999999997</v>
      </c>
      <c r="O32" s="61">
        <f t="shared" si="5"/>
        <v>16</v>
      </c>
      <c r="P32" s="60">
        <f>VLOOKUP($A32,'Return Data'!$B$7:$R$2292,11,0)</f>
        <v>5.1257999999999999</v>
      </c>
      <c r="Q32" s="61">
        <f t="shared" si="6"/>
        <v>20</v>
      </c>
      <c r="R32" s="60">
        <f>VLOOKUP($A32,'Return Data'!$B$7:$R$2292,12,0)</f>
        <v>4.6196000000000002</v>
      </c>
      <c r="S32" s="61">
        <f t="shared" si="7"/>
        <v>22</v>
      </c>
      <c r="T32" s="60">
        <f>VLOOKUP($A32,'Return Data'!$B$7:$R$2292,13,0)</f>
        <v>4.33</v>
      </c>
      <c r="U32" s="61">
        <f t="shared" si="8"/>
        <v>23</v>
      </c>
      <c r="V32" s="60">
        <f>VLOOKUP($A32,'Return Data'!$B$7:$R$2292,17,0)</f>
        <v>3.7138</v>
      </c>
      <c r="W32" s="61">
        <f t="shared" si="10"/>
        <v>23</v>
      </c>
      <c r="X32" s="60"/>
      <c r="Y32" s="61"/>
      <c r="Z32" s="60">
        <f>VLOOKUP($A32,'Return Data'!$B$7:$R$2292,16,0)</f>
        <v>4.2417999999999996</v>
      </c>
      <c r="AA32" s="62">
        <f t="shared" si="9"/>
        <v>6</v>
      </c>
    </row>
    <row r="33" spans="1:27" x14ac:dyDescent="0.3">
      <c r="A33" s="58" t="s">
        <v>1251</v>
      </c>
      <c r="B33" s="59">
        <f>VLOOKUP($A33,'Return Data'!$B$7:$R$2292,3,0)</f>
        <v>44881</v>
      </c>
      <c r="C33" s="60">
        <f>VLOOKUP($A33,'Return Data'!$B$7:$R$2292,4,0)</f>
        <v>1155.8652999999999</v>
      </c>
      <c r="D33" s="60">
        <f>VLOOKUP($A33,'Return Data'!$B$7:$R$2292,5,0)</f>
        <v>5.5491000000000001</v>
      </c>
      <c r="E33" s="61">
        <f t="shared" si="0"/>
        <v>22</v>
      </c>
      <c r="F33" s="60">
        <f>VLOOKUP($A33,'Return Data'!$B$7:$R$2292,6,0)</f>
        <v>5.5845000000000002</v>
      </c>
      <c r="G33" s="61">
        <f t="shared" si="1"/>
        <v>18</v>
      </c>
      <c r="H33" s="60">
        <f>VLOOKUP($A33,'Return Data'!$B$7:$R$2292,7,0)</f>
        <v>5.5967000000000002</v>
      </c>
      <c r="I33" s="61">
        <f t="shared" si="2"/>
        <v>21</v>
      </c>
      <c r="J33" s="60">
        <f>VLOOKUP($A33,'Return Data'!$B$7:$R$2292,8,0)</f>
        <v>5.6188000000000002</v>
      </c>
      <c r="K33" s="61">
        <f t="shared" si="3"/>
        <v>22</v>
      </c>
      <c r="L33" s="60">
        <f>VLOOKUP($A33,'Return Data'!$B$7:$R$2292,9,0)</f>
        <v>5.84</v>
      </c>
      <c r="M33" s="61">
        <f t="shared" si="4"/>
        <v>21</v>
      </c>
      <c r="N33" s="60">
        <f>VLOOKUP($A33,'Return Data'!$B$7:$R$2292,10,0)</f>
        <v>5.6109999999999998</v>
      </c>
      <c r="O33" s="61">
        <f t="shared" si="5"/>
        <v>11</v>
      </c>
      <c r="P33" s="60">
        <f>VLOOKUP($A33,'Return Data'!$B$7:$R$2292,11,0)</f>
        <v>5.1441999999999997</v>
      </c>
      <c r="Q33" s="61">
        <f t="shared" si="6"/>
        <v>14</v>
      </c>
      <c r="R33" s="60">
        <f>VLOOKUP($A33,'Return Data'!$B$7:$R$2292,12,0)</f>
        <v>4.6398000000000001</v>
      </c>
      <c r="S33" s="61">
        <f t="shared" si="7"/>
        <v>15</v>
      </c>
      <c r="T33" s="60">
        <f>VLOOKUP($A33,'Return Data'!$B$7:$R$2292,13,0)</f>
        <v>4.3621999999999996</v>
      </c>
      <c r="U33" s="61">
        <f t="shared" si="8"/>
        <v>14</v>
      </c>
      <c r="V33" s="60">
        <f>VLOOKUP($A33,'Return Data'!$B$7:$R$2292,17,0)</f>
        <v>3.7524999999999999</v>
      </c>
      <c r="W33" s="61">
        <f t="shared" si="10"/>
        <v>12</v>
      </c>
      <c r="X33" s="60"/>
      <c r="Y33" s="61"/>
      <c r="Z33" s="60">
        <f>VLOOKUP($A33,'Return Data'!$B$7:$R$2292,16,0)</f>
        <v>4.0457000000000001</v>
      </c>
      <c r="AA33" s="62">
        <f t="shared" si="9"/>
        <v>13</v>
      </c>
    </row>
    <row r="34" spans="1:27" x14ac:dyDescent="0.3">
      <c r="A34" s="58" t="s">
        <v>1253</v>
      </c>
      <c r="B34" s="59">
        <f>VLOOKUP($A34,'Return Data'!$B$7:$R$2292,3,0)</f>
        <v>44881</v>
      </c>
      <c r="C34" s="60">
        <f>VLOOKUP($A34,'Return Data'!$B$7:$R$2292,4,0)</f>
        <v>1153.6205</v>
      </c>
      <c r="D34" s="60">
        <f>VLOOKUP($A34,'Return Data'!$B$7:$R$2292,5,0)</f>
        <v>5.5408999999999997</v>
      </c>
      <c r="E34" s="61">
        <f t="shared" si="0"/>
        <v>26</v>
      </c>
      <c r="F34" s="60">
        <f>VLOOKUP($A34,'Return Data'!$B$7:$R$2292,6,0)</f>
        <v>5.5743</v>
      </c>
      <c r="G34" s="61">
        <f t="shared" si="1"/>
        <v>20</v>
      </c>
      <c r="H34" s="60">
        <f>VLOOKUP($A34,'Return Data'!$B$7:$R$2292,7,0)</f>
        <v>5.6021000000000001</v>
      </c>
      <c r="I34" s="61">
        <f t="shared" si="2"/>
        <v>19</v>
      </c>
      <c r="J34" s="60">
        <f>VLOOKUP($A34,'Return Data'!$B$7:$R$2292,8,0)</f>
        <v>5.6467999999999998</v>
      </c>
      <c r="K34" s="61">
        <f t="shared" si="3"/>
        <v>16</v>
      </c>
      <c r="L34" s="60">
        <f>VLOOKUP($A34,'Return Data'!$B$7:$R$2292,9,0)</f>
        <v>5.8559999999999999</v>
      </c>
      <c r="M34" s="61">
        <f t="shared" si="4"/>
        <v>15</v>
      </c>
      <c r="N34" s="60">
        <f>VLOOKUP($A34,'Return Data'!$B$7:$R$2292,10,0)</f>
        <v>5.5921000000000003</v>
      </c>
      <c r="O34" s="61">
        <f t="shared" si="5"/>
        <v>20</v>
      </c>
      <c r="P34" s="60">
        <f>VLOOKUP($A34,'Return Data'!$B$7:$R$2292,11,0)</f>
        <v>5.13</v>
      </c>
      <c r="Q34" s="61">
        <f t="shared" si="6"/>
        <v>17</v>
      </c>
      <c r="R34" s="60">
        <f>VLOOKUP($A34,'Return Data'!$B$7:$R$2292,12,0)</f>
        <v>4.6325000000000003</v>
      </c>
      <c r="S34" s="61">
        <f t="shared" si="7"/>
        <v>17</v>
      </c>
      <c r="T34" s="60">
        <f>VLOOKUP($A34,'Return Data'!$B$7:$R$2292,13,0)</f>
        <v>4.3657000000000004</v>
      </c>
      <c r="U34" s="61">
        <f t="shared" si="8"/>
        <v>12</v>
      </c>
      <c r="V34" s="60">
        <f>VLOOKUP($A34,'Return Data'!$B$7:$R$2292,17,0)</f>
        <v>3.7437</v>
      </c>
      <c r="W34" s="61">
        <f t="shared" si="10"/>
        <v>16</v>
      </c>
      <c r="X34" s="60"/>
      <c r="Y34" s="61"/>
      <c r="Z34" s="60">
        <f>VLOOKUP($A34,'Return Data'!$B$7:$R$2292,16,0)</f>
        <v>3.9950999999999999</v>
      </c>
      <c r="AA34" s="62">
        <f t="shared" si="9"/>
        <v>15</v>
      </c>
    </row>
    <row r="35" spans="1:27" x14ac:dyDescent="0.3">
      <c r="A35" s="58" t="s">
        <v>1255</v>
      </c>
      <c r="B35" s="59">
        <f>VLOOKUP($A35,'Return Data'!$B$7:$R$2292,3,0)</f>
        <v>44881</v>
      </c>
      <c r="C35" s="60">
        <f>VLOOKUP($A35,'Return Data'!$B$7:$R$2292,4,0)</f>
        <v>2999.3321000000001</v>
      </c>
      <c r="D35" s="60">
        <f>VLOOKUP($A35,'Return Data'!$B$7:$R$2292,5,0)</f>
        <v>5.5670999999999999</v>
      </c>
      <c r="E35" s="61">
        <f t="shared" si="0"/>
        <v>15</v>
      </c>
      <c r="F35" s="60">
        <f>VLOOKUP($A35,'Return Data'!$B$7:$R$2292,6,0)</f>
        <v>5.5915999999999997</v>
      </c>
      <c r="G35" s="61">
        <f t="shared" si="1"/>
        <v>15</v>
      </c>
      <c r="H35" s="60">
        <f>VLOOKUP($A35,'Return Data'!$B$7:$R$2292,7,0)</f>
        <v>5.6078999999999999</v>
      </c>
      <c r="I35" s="61">
        <f t="shared" si="2"/>
        <v>16</v>
      </c>
      <c r="J35" s="60">
        <f>VLOOKUP($A35,'Return Data'!$B$7:$R$2292,8,0)</f>
        <v>5.6515000000000004</v>
      </c>
      <c r="K35" s="61">
        <f t="shared" si="3"/>
        <v>15</v>
      </c>
      <c r="L35" s="60">
        <f>VLOOKUP($A35,'Return Data'!$B$7:$R$2292,9,0)</f>
        <v>5.8601000000000001</v>
      </c>
      <c r="M35" s="61">
        <f t="shared" si="4"/>
        <v>13</v>
      </c>
      <c r="N35" s="60">
        <f>VLOOKUP($A35,'Return Data'!$B$7:$R$2292,10,0)</f>
        <v>5.6055000000000001</v>
      </c>
      <c r="O35" s="61">
        <f t="shared" si="5"/>
        <v>14</v>
      </c>
      <c r="P35" s="60">
        <f>VLOOKUP($A35,'Return Data'!$B$7:$R$2292,11,0)</f>
        <v>5.1449999999999996</v>
      </c>
      <c r="Q35" s="61">
        <f t="shared" si="6"/>
        <v>12</v>
      </c>
      <c r="R35" s="60">
        <f>VLOOKUP($A35,'Return Data'!$B$7:$R$2292,12,0)</f>
        <v>4.6439000000000004</v>
      </c>
      <c r="S35" s="61">
        <f t="shared" si="7"/>
        <v>12</v>
      </c>
      <c r="T35" s="60">
        <f>VLOOKUP($A35,'Return Data'!$B$7:$R$2292,13,0)</f>
        <v>4.3617999999999997</v>
      </c>
      <c r="U35" s="61">
        <f t="shared" si="8"/>
        <v>15</v>
      </c>
      <c r="V35" s="60">
        <f>VLOOKUP($A35,'Return Data'!$B$7:$R$2292,17,0)</f>
        <v>3.7475999999999998</v>
      </c>
      <c r="W35" s="61">
        <f t="shared" si="10"/>
        <v>13</v>
      </c>
      <c r="X35" s="60">
        <f>VLOOKUP($A35,'Return Data'!$B$7:$R$2292,14,0)</f>
        <v>3.7168999999999999</v>
      </c>
      <c r="Y35" s="61">
        <f>RANK(X35,X$8:X$36,0)</f>
        <v>3</v>
      </c>
      <c r="Z35" s="60">
        <f>VLOOKUP($A35,'Return Data'!$B$7:$R$2292,16,0)</f>
        <v>6.2611999999999997</v>
      </c>
      <c r="AA35" s="62">
        <f t="shared" si="9"/>
        <v>2</v>
      </c>
    </row>
    <row r="36" spans="1:27" x14ac:dyDescent="0.3">
      <c r="A36" s="58" t="s">
        <v>1932</v>
      </c>
      <c r="B36" s="59">
        <f>VLOOKUP($A36,'Return Data'!$B$7:$R$2292,3,0)</f>
        <v>44881</v>
      </c>
      <c r="C36" s="60">
        <f>VLOOKUP($A36,'Return Data'!$B$7:$R$2292,4,0)</f>
        <v>1125.6370999999999</v>
      </c>
      <c r="D36" s="60">
        <f>VLOOKUP($A36,'Return Data'!$B$7:$R$2292,5,0)</f>
        <v>5.8409000000000004</v>
      </c>
      <c r="E36" s="61">
        <f t="shared" si="0"/>
        <v>3</v>
      </c>
      <c r="F36" s="60">
        <f>VLOOKUP($A36,'Return Data'!$B$7:$R$2292,6,0)</f>
        <v>5.8708999999999998</v>
      </c>
      <c r="G36" s="61">
        <f t="shared" si="1"/>
        <v>3</v>
      </c>
      <c r="H36" s="60">
        <f>VLOOKUP($A36,'Return Data'!$B$7:$R$2292,7,0)</f>
        <v>5.9184000000000001</v>
      </c>
      <c r="I36" s="61">
        <f t="shared" si="2"/>
        <v>2</v>
      </c>
      <c r="J36" s="60">
        <f>VLOOKUP($A36,'Return Data'!$B$7:$R$2292,8,0)</f>
        <v>5.9611999999999998</v>
      </c>
      <c r="K36" s="61">
        <f t="shared" si="3"/>
        <v>1</v>
      </c>
      <c r="L36" s="60">
        <f>VLOOKUP($A36,'Return Data'!$B$7:$R$2292,9,0)</f>
        <v>6.2205000000000004</v>
      </c>
      <c r="M36" s="61">
        <f t="shared" si="4"/>
        <v>1</v>
      </c>
      <c r="N36" s="60">
        <f>VLOOKUP($A36,'Return Data'!$B$7:$R$2292,10,0)</f>
        <v>5.6981000000000002</v>
      </c>
      <c r="O36" s="61">
        <f t="shared" si="5"/>
        <v>1</v>
      </c>
      <c r="P36" s="60">
        <f>VLOOKUP($A36,'Return Data'!$B$7:$R$2292,11,0)</f>
        <v>5.1296999999999997</v>
      </c>
      <c r="Q36" s="61">
        <f t="shared" si="6"/>
        <v>18</v>
      </c>
      <c r="R36" s="60">
        <f>VLOOKUP($A36,'Return Data'!$B$7:$R$2292,12,0)</f>
        <v>4.5782999999999996</v>
      </c>
      <c r="S36" s="61">
        <f t="shared" si="7"/>
        <v>26</v>
      </c>
      <c r="T36" s="60">
        <f>VLOOKUP($A36,'Return Data'!$B$7:$R$2292,13,0)</f>
        <v>4.2587999999999999</v>
      </c>
      <c r="U36" s="61">
        <f t="shared" si="8"/>
        <v>28</v>
      </c>
      <c r="V36" s="60">
        <f>VLOOKUP($A36,'Return Data'!$B$7:$R$2292,17,0)</f>
        <v>3.6463000000000001</v>
      </c>
      <c r="W36" s="61">
        <f t="shared" si="10"/>
        <v>28</v>
      </c>
      <c r="X36" s="60"/>
      <c r="Y36" s="61"/>
      <c r="Z36" s="60">
        <f>VLOOKUP($A36,'Return Data'!$B$7:$R$2292,16,0)</f>
        <v>3.7254</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5.5984103448275864</v>
      </c>
      <c r="E38" s="69"/>
      <c r="F38" s="70">
        <f>AVERAGE(F8:F36)</f>
        <v>5.6309551724137927</v>
      </c>
      <c r="G38" s="69"/>
      <c r="H38" s="70">
        <f>AVERAGE(H8:H36)</f>
        <v>5.6249068965517237</v>
      </c>
      <c r="I38" s="69"/>
      <c r="J38" s="70">
        <f>AVERAGE(J8:J36)</f>
        <v>5.652572413793103</v>
      </c>
      <c r="K38" s="69"/>
      <c r="L38" s="70">
        <f>AVERAGE(L8:L36)</f>
        <v>5.8627379310344816</v>
      </c>
      <c r="M38" s="69"/>
      <c r="N38" s="70">
        <f>AVERAGE(N8:N36)</f>
        <v>5.5952827586206899</v>
      </c>
      <c r="O38" s="69"/>
      <c r="P38" s="70">
        <f>AVERAGE(P8:P36)</f>
        <v>5.1311241379310362</v>
      </c>
      <c r="Q38" s="69"/>
      <c r="R38" s="70">
        <f>AVERAGE(R8:R36)</f>
        <v>4.6316793103448282</v>
      </c>
      <c r="S38" s="69"/>
      <c r="T38" s="70">
        <f>AVERAGE(T8:T36)</f>
        <v>4.3546620689655171</v>
      </c>
      <c r="U38" s="69"/>
      <c r="V38" s="70">
        <f>AVERAGE(V8:V36)</f>
        <v>3.7393357142857147</v>
      </c>
      <c r="W38" s="69"/>
      <c r="X38" s="70">
        <f>AVERAGE(X8:X36)</f>
        <v>3.7073600000000004</v>
      </c>
      <c r="Y38" s="69"/>
      <c r="Z38" s="70">
        <f>AVERAGE(Z8:Z36)</f>
        <v>4.2653034482758612</v>
      </c>
      <c r="AA38" s="71"/>
    </row>
    <row r="39" spans="1:27" x14ac:dyDescent="0.3">
      <c r="A39" s="68" t="s">
        <v>28</v>
      </c>
      <c r="B39" s="69"/>
      <c r="C39" s="69"/>
      <c r="D39" s="70">
        <f>MIN(D8:D36)</f>
        <v>5.2976999999999999</v>
      </c>
      <c r="E39" s="69"/>
      <c r="F39" s="70">
        <f>MIN(F8:F36)</f>
        <v>5.3315000000000001</v>
      </c>
      <c r="G39" s="69"/>
      <c r="H39" s="70">
        <f>MIN(H8:H36)</f>
        <v>5.3890000000000002</v>
      </c>
      <c r="I39" s="69"/>
      <c r="J39" s="70">
        <f>MIN(J8:J36)</f>
        <v>5.4416000000000002</v>
      </c>
      <c r="K39" s="69"/>
      <c r="L39" s="70">
        <f>MIN(L8:L36)</f>
        <v>5.6334</v>
      </c>
      <c r="M39" s="69"/>
      <c r="N39" s="70">
        <f>MIN(N8:N36)</f>
        <v>5.4322999999999997</v>
      </c>
      <c r="O39" s="69"/>
      <c r="P39" s="70">
        <f>MIN(P8:P36)</f>
        <v>4.9962</v>
      </c>
      <c r="Q39" s="69"/>
      <c r="R39" s="70">
        <f>MIN(R8:R36)</f>
        <v>4.5122999999999998</v>
      </c>
      <c r="S39" s="69"/>
      <c r="T39" s="70">
        <f>MIN(T8:T36)</f>
        <v>4.2435999999999998</v>
      </c>
      <c r="U39" s="69"/>
      <c r="V39" s="70">
        <f>MIN(V8:V36)</f>
        <v>3.6463000000000001</v>
      </c>
      <c r="W39" s="69"/>
      <c r="X39" s="70">
        <f>MIN(X8:X36)</f>
        <v>3.67</v>
      </c>
      <c r="Y39" s="69"/>
      <c r="Z39" s="70">
        <f>MIN(Z8:Z36)</f>
        <v>3.6307999999999998</v>
      </c>
      <c r="AA39" s="71"/>
    </row>
    <row r="40" spans="1:27" ht="15" thickBot="1" x14ac:dyDescent="0.35">
      <c r="A40" s="72" t="s">
        <v>29</v>
      </c>
      <c r="B40" s="73"/>
      <c r="C40" s="73"/>
      <c r="D40" s="74">
        <f>MAX(D8:D36)</f>
        <v>6.1093999999999999</v>
      </c>
      <c r="E40" s="73"/>
      <c r="F40" s="74">
        <f>MAX(F8:F36)</f>
        <v>6.4794999999999998</v>
      </c>
      <c r="G40" s="73"/>
      <c r="H40" s="74">
        <f>MAX(H8:H36)</f>
        <v>6.0011999999999999</v>
      </c>
      <c r="I40" s="73"/>
      <c r="J40" s="74">
        <f>MAX(J8:J36)</f>
        <v>5.9611999999999998</v>
      </c>
      <c r="K40" s="73"/>
      <c r="L40" s="74">
        <f>MAX(L8:L36)</f>
        <v>6.2205000000000004</v>
      </c>
      <c r="M40" s="73"/>
      <c r="N40" s="74">
        <f>MAX(N8:N36)</f>
        <v>5.6981000000000002</v>
      </c>
      <c r="O40" s="73"/>
      <c r="P40" s="74">
        <f>MAX(P8:P36)</f>
        <v>5.2188999999999997</v>
      </c>
      <c r="Q40" s="73"/>
      <c r="R40" s="74">
        <f>MAX(R8:R36)</f>
        <v>4.7416</v>
      </c>
      <c r="S40" s="73"/>
      <c r="T40" s="74">
        <f>MAX(T8:T36)</f>
        <v>4.4842000000000004</v>
      </c>
      <c r="U40" s="73"/>
      <c r="V40" s="74">
        <f>MAX(V8:V36)</f>
        <v>3.7995999999999999</v>
      </c>
      <c r="W40" s="73"/>
      <c r="X40" s="74">
        <f>MAX(X8:X36)</f>
        <v>3.7648999999999999</v>
      </c>
      <c r="Y40" s="73"/>
      <c r="Z40" s="74">
        <f>MAX(Z8:Z36)</f>
        <v>6.2664999999999997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44881</v>
      </c>
      <c r="C8" s="60">
        <f>VLOOKUP($A8,'Return Data'!$B$7:$R$2292,4,0)</f>
        <v>1179.2256</v>
      </c>
      <c r="D8" s="60">
        <f>VLOOKUP($A8,'Return Data'!$B$7:$R$2292,5,0)</f>
        <v>5.4638999999999998</v>
      </c>
      <c r="E8" s="61">
        <f t="shared" ref="E8:E36" si="0">RANK(D8,D$8:D$36,0)</f>
        <v>18</v>
      </c>
      <c r="F8" s="60">
        <f>VLOOKUP($A8,'Return Data'!$B$7:$R$2292,6,0)</f>
        <v>5.4656000000000002</v>
      </c>
      <c r="G8" s="61">
        <f t="shared" ref="G8:G36" si="1">RANK(F8,F$8:F$36,0)</f>
        <v>27</v>
      </c>
      <c r="H8" s="60">
        <f>VLOOKUP($A8,'Return Data'!$B$7:$R$2292,7,0)</f>
        <v>5.5025000000000004</v>
      </c>
      <c r="I8" s="61">
        <f t="shared" ref="I8:I36" si="2">RANK(H8,H$8:H$36,0)</f>
        <v>19</v>
      </c>
      <c r="J8" s="60">
        <f>VLOOKUP($A8,'Return Data'!$B$7:$R$2292,8,0)</f>
        <v>5.5372000000000003</v>
      </c>
      <c r="K8" s="61">
        <f t="shared" ref="K8:K36" si="3">RANK(J8,J$8:J$36,0)</f>
        <v>21</v>
      </c>
      <c r="L8" s="60">
        <f>VLOOKUP($A8,'Return Data'!$B$7:$R$2292,9,0)</f>
        <v>5.7552000000000003</v>
      </c>
      <c r="M8" s="61">
        <f t="shared" ref="M8:M36" si="4">RANK(L8,L$8:L$36,0)</f>
        <v>17</v>
      </c>
      <c r="N8" s="60">
        <f>VLOOKUP($A8,'Return Data'!$B$7:$R$2292,10,0)</f>
        <v>5.5067000000000004</v>
      </c>
      <c r="O8" s="61">
        <f t="shared" ref="O8:O36" si="5">RANK(N8,N$8:N$36,0)</f>
        <v>15</v>
      </c>
      <c r="P8" s="60">
        <f>VLOOKUP($A8,'Return Data'!$B$7:$R$2292,11,0)</f>
        <v>5.0347999999999997</v>
      </c>
      <c r="Q8" s="61">
        <f t="shared" ref="Q8:Q36" si="6">RANK(P8,P$8:P$36,0)</f>
        <v>16</v>
      </c>
      <c r="R8" s="60">
        <f>VLOOKUP($A8,'Return Data'!$B$7:$R$2292,12,0)</f>
        <v>4.5305999999999997</v>
      </c>
      <c r="S8" s="61">
        <f t="shared" ref="S8:S36" si="7">RANK(R8,R$8:R$36,0)</f>
        <v>20</v>
      </c>
      <c r="T8" s="60">
        <f>VLOOKUP($A8,'Return Data'!$B$7:$R$2292,13,0)</f>
        <v>4.2554999999999996</v>
      </c>
      <c r="U8" s="61">
        <f t="shared" ref="U8:U36" si="8">RANK(T8,T$8:T$36,0)</f>
        <v>18</v>
      </c>
      <c r="V8" s="60">
        <f>VLOOKUP($A8,'Return Data'!$B$7:$R$2292,17,0)</f>
        <v>3.6467999999999998</v>
      </c>
      <c r="W8" s="61">
        <f>RANK(V8,V$8:V$36,0)</f>
        <v>14</v>
      </c>
      <c r="X8" s="60">
        <f>VLOOKUP($A8,'Return Data'!$B$7:$R$2292,14,0)</f>
        <v>3.5947</v>
      </c>
      <c r="Y8" s="61">
        <f>RANK(X8,X$8:X$36,0)</f>
        <v>6</v>
      </c>
      <c r="Z8" s="60">
        <f>VLOOKUP($A8,'Return Data'!$B$7:$R$2292,16,0)</f>
        <v>4.1609999999999996</v>
      </c>
      <c r="AA8" s="62">
        <f t="shared" ref="AA8:AA36" si="9">RANK(Z8,Z$8:Z$36,0)</f>
        <v>5</v>
      </c>
    </row>
    <row r="9" spans="1:27" x14ac:dyDescent="0.3">
      <c r="A9" s="58" t="s">
        <v>1206</v>
      </c>
      <c r="B9" s="59">
        <f>VLOOKUP($A9,'Return Data'!$B$7:$R$2292,3,0)</f>
        <v>44881</v>
      </c>
      <c r="C9" s="60">
        <f>VLOOKUP($A9,'Return Data'!$B$7:$R$2292,4,0)</f>
        <v>1156.0433</v>
      </c>
      <c r="D9" s="60">
        <f>VLOOKUP($A9,'Return Data'!$B$7:$R$2292,5,0)</f>
        <v>5.5545999999999998</v>
      </c>
      <c r="E9" s="61">
        <f t="shared" si="0"/>
        <v>6</v>
      </c>
      <c r="F9" s="60">
        <f>VLOOKUP($A9,'Return Data'!$B$7:$R$2292,6,0)</f>
        <v>5.5614999999999997</v>
      </c>
      <c r="G9" s="61">
        <f t="shared" si="1"/>
        <v>5</v>
      </c>
      <c r="H9" s="60">
        <f>VLOOKUP($A9,'Return Data'!$B$7:$R$2292,7,0)</f>
        <v>5.5831999999999997</v>
      </c>
      <c r="I9" s="61">
        <f t="shared" si="2"/>
        <v>5</v>
      </c>
      <c r="J9" s="60">
        <f>VLOOKUP($A9,'Return Data'!$B$7:$R$2292,8,0)</f>
        <v>5.6116000000000001</v>
      </c>
      <c r="K9" s="61">
        <f t="shared" si="3"/>
        <v>5</v>
      </c>
      <c r="L9" s="60">
        <f>VLOOKUP($A9,'Return Data'!$B$7:$R$2292,9,0)</f>
        <v>5.8255999999999997</v>
      </c>
      <c r="M9" s="61">
        <f t="shared" si="4"/>
        <v>4</v>
      </c>
      <c r="N9" s="60">
        <f>VLOOKUP($A9,'Return Data'!$B$7:$R$2292,10,0)</f>
        <v>5.5785999999999998</v>
      </c>
      <c r="O9" s="61">
        <f t="shared" si="5"/>
        <v>3</v>
      </c>
      <c r="P9" s="60">
        <f>VLOOKUP($A9,'Return Data'!$B$7:$R$2292,11,0)</f>
        <v>5.1158000000000001</v>
      </c>
      <c r="Q9" s="61">
        <f t="shared" si="6"/>
        <v>2</v>
      </c>
      <c r="R9" s="60">
        <f>VLOOKUP($A9,'Return Data'!$B$7:$R$2292,12,0)</f>
        <v>4.6135999999999999</v>
      </c>
      <c r="S9" s="61">
        <f t="shared" si="7"/>
        <v>3</v>
      </c>
      <c r="T9" s="60">
        <f>VLOOKUP($A9,'Return Data'!$B$7:$R$2292,13,0)</f>
        <v>4.3346999999999998</v>
      </c>
      <c r="U9" s="61">
        <f t="shared" si="8"/>
        <v>3</v>
      </c>
      <c r="V9" s="60">
        <f>VLOOKUP($A9,'Return Data'!$B$7:$R$2292,17,0)</f>
        <v>3.7147999999999999</v>
      </c>
      <c r="W9" s="61">
        <f>RANK(V9,V$8:V$36,0)</f>
        <v>2</v>
      </c>
      <c r="X9" s="60"/>
      <c r="Y9" s="61"/>
      <c r="Z9" s="60">
        <f>VLOOKUP($A9,'Return Data'!$B$7:$R$2292,16,0)</f>
        <v>4.0225999999999997</v>
      </c>
      <c r="AA9" s="62">
        <f t="shared" si="9"/>
        <v>12</v>
      </c>
    </row>
    <row r="10" spans="1:27" x14ac:dyDescent="0.3">
      <c r="A10" s="58" t="s">
        <v>1981</v>
      </c>
      <c r="B10" s="59">
        <f>VLOOKUP($A10,'Return Data'!$B$7:$R$2292,3,0)</f>
        <v>44881</v>
      </c>
      <c r="C10" s="60">
        <f>VLOOKUP($A10,'Return Data'!$B$7:$R$2292,4,0)</f>
        <v>1148.3452</v>
      </c>
      <c r="D10" s="60">
        <f>VLOOKUP($A10,'Return Data'!$B$7:$R$2292,5,0)</f>
        <v>5.5186999999999999</v>
      </c>
      <c r="E10" s="61">
        <f t="shared" si="0"/>
        <v>7</v>
      </c>
      <c r="F10" s="60">
        <f>VLOOKUP($A10,'Return Data'!$B$7:$R$2292,6,0)</f>
        <v>5.5490000000000004</v>
      </c>
      <c r="G10" s="61">
        <f t="shared" si="1"/>
        <v>8</v>
      </c>
      <c r="H10" s="60">
        <f>VLOOKUP($A10,'Return Data'!$B$7:$R$2292,7,0)</f>
        <v>5.5632999999999999</v>
      </c>
      <c r="I10" s="61">
        <f t="shared" si="2"/>
        <v>7</v>
      </c>
      <c r="J10" s="60">
        <f>VLOOKUP($A10,'Return Data'!$B$7:$R$2292,8,0)</f>
        <v>5.5964</v>
      </c>
      <c r="K10" s="61">
        <f t="shared" si="3"/>
        <v>10</v>
      </c>
      <c r="L10" s="60">
        <f>VLOOKUP($A10,'Return Data'!$B$7:$R$2292,9,0)</f>
        <v>5.8079000000000001</v>
      </c>
      <c r="M10" s="61">
        <f t="shared" si="4"/>
        <v>7</v>
      </c>
      <c r="N10" s="60">
        <f>VLOOKUP($A10,'Return Data'!$B$7:$R$2292,10,0)</f>
        <v>5.5505000000000004</v>
      </c>
      <c r="O10" s="61">
        <f t="shared" si="5"/>
        <v>6</v>
      </c>
      <c r="P10" s="60">
        <f>VLOOKUP($A10,'Return Data'!$B$7:$R$2292,11,0)</f>
        <v>5.0967000000000002</v>
      </c>
      <c r="Q10" s="61">
        <f t="shared" si="6"/>
        <v>4</v>
      </c>
      <c r="R10" s="60">
        <f>VLOOKUP($A10,'Return Data'!$B$7:$R$2292,12,0)</f>
        <v>4.5810000000000004</v>
      </c>
      <c r="S10" s="61">
        <f t="shared" si="7"/>
        <v>6</v>
      </c>
      <c r="T10" s="60">
        <f>VLOOKUP($A10,'Return Data'!$B$7:$R$2292,13,0)</f>
        <v>4.2967000000000004</v>
      </c>
      <c r="U10" s="61">
        <f t="shared" si="8"/>
        <v>7</v>
      </c>
      <c r="V10" s="60">
        <f>VLOOKUP($A10,'Return Data'!$B$7:$R$2292,17,0)</f>
        <v>3.6966999999999999</v>
      </c>
      <c r="W10" s="61">
        <f>RANK(V10,V$8:V$36,0)</f>
        <v>5</v>
      </c>
      <c r="X10" s="60"/>
      <c r="Y10" s="61"/>
      <c r="Z10" s="60">
        <f>VLOOKUP($A10,'Return Data'!$B$7:$R$2292,16,0)</f>
        <v>3.952</v>
      </c>
      <c r="AA10" s="62">
        <f t="shared" si="9"/>
        <v>13</v>
      </c>
    </row>
    <row r="11" spans="1:27" x14ac:dyDescent="0.3">
      <c r="A11" s="58" t="s">
        <v>2031</v>
      </c>
      <c r="B11" s="59">
        <f>VLOOKUP($A11,'Return Data'!$B$7:$R$2292,3,0)</f>
        <v>44881</v>
      </c>
      <c r="C11" s="60">
        <f>VLOOKUP($A11,'Return Data'!$B$7:$R$2292,4,0)</f>
        <v>1107.3605</v>
      </c>
      <c r="D11" s="60">
        <f>VLOOKUP($A11,'Return Data'!$B$7:$R$2292,5,0)</f>
        <v>5.6307</v>
      </c>
      <c r="E11" s="61">
        <f t="shared" si="0"/>
        <v>4</v>
      </c>
      <c r="F11" s="60">
        <f>VLOOKUP($A11,'Return Data'!$B$7:$R$2292,6,0)</f>
        <v>5.6401000000000003</v>
      </c>
      <c r="G11" s="61">
        <f t="shared" si="1"/>
        <v>4</v>
      </c>
      <c r="H11" s="60">
        <f>VLOOKUP($A11,'Return Data'!$B$7:$R$2292,7,0)</f>
        <v>5.6505000000000001</v>
      </c>
      <c r="I11" s="61">
        <f t="shared" si="2"/>
        <v>3</v>
      </c>
      <c r="J11" s="60">
        <f>VLOOKUP($A11,'Return Data'!$B$7:$R$2292,8,0)</f>
        <v>5.6665999999999999</v>
      </c>
      <c r="K11" s="61">
        <f t="shared" si="3"/>
        <v>3</v>
      </c>
      <c r="L11" s="60">
        <f>VLOOKUP($A11,'Return Data'!$B$7:$R$2292,9,0)</f>
        <v>5.9429999999999996</v>
      </c>
      <c r="M11" s="61">
        <f t="shared" si="4"/>
        <v>2</v>
      </c>
      <c r="N11" s="60">
        <f>VLOOKUP($A11,'Return Data'!$B$7:$R$2292,10,0)</f>
        <v>5.6254999999999997</v>
      </c>
      <c r="O11" s="61">
        <f t="shared" si="5"/>
        <v>1</v>
      </c>
      <c r="P11" s="60">
        <f>VLOOKUP($A11,'Return Data'!$B$7:$R$2292,11,0)</f>
        <v>5.1673999999999998</v>
      </c>
      <c r="Q11" s="61">
        <f t="shared" si="6"/>
        <v>1</v>
      </c>
      <c r="R11" s="60">
        <f>VLOOKUP($A11,'Return Data'!$B$7:$R$2292,12,0)</f>
        <v>4.6837</v>
      </c>
      <c r="S11" s="61">
        <f t="shared" si="7"/>
        <v>1</v>
      </c>
      <c r="T11" s="60">
        <f>VLOOKUP($A11,'Return Data'!$B$7:$R$2292,13,0)</f>
        <v>4.4261999999999997</v>
      </c>
      <c r="U11" s="61">
        <f t="shared" si="8"/>
        <v>1</v>
      </c>
      <c r="V11" s="60"/>
      <c r="W11" s="61"/>
      <c r="X11" s="60"/>
      <c r="Y11" s="61"/>
      <c r="Z11" s="60">
        <f>VLOOKUP($A11,'Return Data'!$B$7:$R$2292,16,0)</f>
        <v>3.7008999999999999</v>
      </c>
      <c r="AA11" s="62">
        <f t="shared" si="9"/>
        <v>25</v>
      </c>
    </row>
    <row r="12" spans="1:27" x14ac:dyDescent="0.3">
      <c r="A12" s="58" t="s">
        <v>1210</v>
      </c>
      <c r="B12" s="59">
        <f>VLOOKUP($A12,'Return Data'!$B$7:$R$2292,3,0)</f>
        <v>44881</v>
      </c>
      <c r="C12" s="60">
        <f>VLOOKUP($A12,'Return Data'!$B$7:$R$2292,4,0)</f>
        <v>1133.3214</v>
      </c>
      <c r="D12" s="60">
        <f>VLOOKUP($A12,'Return Data'!$B$7:$R$2292,5,0)</f>
        <v>5.5660999999999996</v>
      </c>
      <c r="E12" s="61">
        <f t="shared" si="0"/>
        <v>5</v>
      </c>
      <c r="F12" s="60">
        <f>VLOOKUP($A12,'Return Data'!$B$7:$R$2292,6,0)</f>
        <v>5.5591999999999997</v>
      </c>
      <c r="G12" s="61">
        <f t="shared" si="1"/>
        <v>6</v>
      </c>
      <c r="H12" s="60">
        <f>VLOOKUP($A12,'Return Data'!$B$7:$R$2292,7,0)</f>
        <v>5.5712000000000002</v>
      </c>
      <c r="I12" s="61">
        <f t="shared" si="2"/>
        <v>6</v>
      </c>
      <c r="J12" s="60">
        <f>VLOOKUP($A12,'Return Data'!$B$7:$R$2292,8,0)</f>
        <v>5.6231</v>
      </c>
      <c r="K12" s="61">
        <f t="shared" si="3"/>
        <v>4</v>
      </c>
      <c r="L12" s="60">
        <f>VLOOKUP($A12,'Return Data'!$B$7:$R$2292,9,0)</f>
        <v>5.8354999999999997</v>
      </c>
      <c r="M12" s="61">
        <f t="shared" si="4"/>
        <v>3</v>
      </c>
      <c r="N12" s="60">
        <f>VLOOKUP($A12,'Return Data'!$B$7:$R$2292,10,0)</f>
        <v>5.5739999999999998</v>
      </c>
      <c r="O12" s="61">
        <f t="shared" si="5"/>
        <v>4</v>
      </c>
      <c r="P12" s="60">
        <f>VLOOKUP($A12,'Return Data'!$B$7:$R$2292,11,0)</f>
        <v>5.1075999999999997</v>
      </c>
      <c r="Q12" s="61">
        <f t="shared" si="6"/>
        <v>3</v>
      </c>
      <c r="R12" s="60">
        <f>VLOOKUP($A12,'Return Data'!$B$7:$R$2292,12,0)</f>
        <v>4.6173000000000002</v>
      </c>
      <c r="S12" s="61">
        <f t="shared" si="7"/>
        <v>2</v>
      </c>
      <c r="T12" s="60">
        <f>VLOOKUP($A12,'Return Data'!$B$7:$R$2292,13,0)</f>
        <v>4.3354999999999997</v>
      </c>
      <c r="U12" s="61">
        <f t="shared" si="8"/>
        <v>2</v>
      </c>
      <c r="V12" s="60">
        <f>VLOOKUP($A12,'Return Data'!$B$7:$R$2292,17,0)</f>
        <v>3.7132999999999998</v>
      </c>
      <c r="W12" s="61">
        <f t="shared" ref="W12:W36" si="10">RANK(V12,V$8:V$36,0)</f>
        <v>3</v>
      </c>
      <c r="X12" s="60"/>
      <c r="Y12" s="61"/>
      <c r="Z12" s="60">
        <f>VLOOKUP($A12,'Return Data'!$B$7:$R$2292,16,0)</f>
        <v>3.8380999999999998</v>
      </c>
      <c r="AA12" s="62">
        <f t="shared" si="9"/>
        <v>16</v>
      </c>
    </row>
    <row r="13" spans="1:27" x14ac:dyDescent="0.3">
      <c r="A13" s="58" t="s">
        <v>1212</v>
      </c>
      <c r="B13" s="59">
        <f>VLOOKUP($A13,'Return Data'!$B$7:$R$2292,3,0)</f>
        <v>44881</v>
      </c>
      <c r="C13" s="60">
        <f>VLOOKUP($A13,'Return Data'!$B$7:$R$2292,4,0)</f>
        <v>1169.6196</v>
      </c>
      <c r="D13" s="60">
        <f>VLOOKUP($A13,'Return Data'!$B$7:$R$2292,5,0)</f>
        <v>5.4870000000000001</v>
      </c>
      <c r="E13" s="61">
        <f t="shared" si="0"/>
        <v>13</v>
      </c>
      <c r="F13" s="60">
        <f>VLOOKUP($A13,'Return Data'!$B$7:$R$2292,6,0)</f>
        <v>5.5187999999999997</v>
      </c>
      <c r="G13" s="61">
        <f t="shared" si="1"/>
        <v>12</v>
      </c>
      <c r="H13" s="60">
        <f>VLOOKUP($A13,'Return Data'!$B$7:$R$2292,7,0)</f>
        <v>5.5553999999999997</v>
      </c>
      <c r="I13" s="61">
        <f t="shared" si="2"/>
        <v>9</v>
      </c>
      <c r="J13" s="60">
        <f>VLOOKUP($A13,'Return Data'!$B$7:$R$2292,8,0)</f>
        <v>5.6033999999999997</v>
      </c>
      <c r="K13" s="61">
        <f t="shared" si="3"/>
        <v>7</v>
      </c>
      <c r="L13" s="60">
        <f>VLOOKUP($A13,'Return Data'!$B$7:$R$2292,9,0)</f>
        <v>5.8003</v>
      </c>
      <c r="M13" s="61">
        <f t="shared" si="4"/>
        <v>8</v>
      </c>
      <c r="N13" s="60">
        <f>VLOOKUP($A13,'Return Data'!$B$7:$R$2292,10,0)</f>
        <v>5.5385999999999997</v>
      </c>
      <c r="O13" s="61">
        <f t="shared" si="5"/>
        <v>7</v>
      </c>
      <c r="P13" s="60">
        <f>VLOOKUP($A13,'Return Data'!$B$7:$R$2292,11,0)</f>
        <v>5.0728</v>
      </c>
      <c r="Q13" s="61">
        <f t="shared" si="6"/>
        <v>7</v>
      </c>
      <c r="R13" s="60">
        <f>VLOOKUP($A13,'Return Data'!$B$7:$R$2292,12,0)</f>
        <v>4.5708000000000002</v>
      </c>
      <c r="S13" s="61">
        <f t="shared" si="7"/>
        <v>8</v>
      </c>
      <c r="T13" s="60">
        <f>VLOOKUP($A13,'Return Data'!$B$7:$R$2292,13,0)</f>
        <v>4.2906000000000004</v>
      </c>
      <c r="U13" s="61">
        <f t="shared" si="8"/>
        <v>8</v>
      </c>
      <c r="V13" s="60">
        <f>VLOOKUP($A13,'Return Data'!$B$7:$R$2292,17,0)</f>
        <v>3.6718000000000002</v>
      </c>
      <c r="W13" s="61">
        <f t="shared" si="10"/>
        <v>9</v>
      </c>
      <c r="X13" s="60">
        <f>VLOOKUP($A13,'Return Data'!$B$7:$R$2292,14,0)</f>
        <v>3.6816</v>
      </c>
      <c r="Y13" s="61">
        <f>RANK(X13,X$8:X$36,0)</f>
        <v>1</v>
      </c>
      <c r="Z13" s="60">
        <f>VLOOKUP($A13,'Return Data'!$B$7:$R$2292,16,0)</f>
        <v>4.1435000000000004</v>
      </c>
      <c r="AA13" s="62">
        <f t="shared" si="9"/>
        <v>6</v>
      </c>
    </row>
    <row r="14" spans="1:27" x14ac:dyDescent="0.3">
      <c r="A14" s="58" t="s">
        <v>1214</v>
      </c>
      <c r="B14" s="59">
        <f>VLOOKUP($A14,'Return Data'!$B$7:$R$2292,3,0)</f>
        <v>44881</v>
      </c>
      <c r="C14" s="60">
        <f>VLOOKUP($A14,'Return Data'!$B$7:$R$2292,4,0)</f>
        <v>1133.1085</v>
      </c>
      <c r="D14" s="60">
        <f>VLOOKUP($A14,'Return Data'!$B$7:$R$2292,5,0)</f>
        <v>6.0601000000000003</v>
      </c>
      <c r="E14" s="61">
        <f t="shared" si="0"/>
        <v>1</v>
      </c>
      <c r="F14" s="60">
        <f>VLOOKUP($A14,'Return Data'!$B$7:$R$2292,6,0)</f>
        <v>5.8569000000000004</v>
      </c>
      <c r="G14" s="61">
        <f t="shared" si="1"/>
        <v>2</v>
      </c>
      <c r="H14" s="60">
        <f>VLOOKUP($A14,'Return Data'!$B$7:$R$2292,7,0)</f>
        <v>5.6451000000000002</v>
      </c>
      <c r="I14" s="61">
        <f t="shared" si="2"/>
        <v>4</v>
      </c>
      <c r="J14" s="60">
        <f>VLOOKUP($A14,'Return Data'!$B$7:$R$2292,8,0)</f>
        <v>5.6040999999999999</v>
      </c>
      <c r="K14" s="61">
        <f t="shared" si="3"/>
        <v>6</v>
      </c>
      <c r="L14" s="60">
        <f>VLOOKUP($A14,'Return Data'!$B$7:$R$2292,9,0)</f>
        <v>5.7686999999999999</v>
      </c>
      <c r="M14" s="61">
        <f t="shared" si="4"/>
        <v>14</v>
      </c>
      <c r="N14" s="60">
        <f>VLOOKUP($A14,'Return Data'!$B$7:$R$2292,10,0)</f>
        <v>5.4606000000000003</v>
      </c>
      <c r="O14" s="61">
        <f t="shared" si="5"/>
        <v>27</v>
      </c>
      <c r="P14" s="60">
        <f>VLOOKUP($A14,'Return Data'!$B$7:$R$2292,11,0)</f>
        <v>5.0084999999999997</v>
      </c>
      <c r="Q14" s="61">
        <f t="shared" si="6"/>
        <v>26</v>
      </c>
      <c r="R14" s="60">
        <f>VLOOKUP($A14,'Return Data'!$B$7:$R$2292,12,0)</f>
        <v>4.5050999999999997</v>
      </c>
      <c r="S14" s="61">
        <f t="shared" si="7"/>
        <v>25</v>
      </c>
      <c r="T14" s="60">
        <f>VLOOKUP($A14,'Return Data'!$B$7:$R$2292,13,0)</f>
        <v>4.2305000000000001</v>
      </c>
      <c r="U14" s="61">
        <f t="shared" si="8"/>
        <v>25</v>
      </c>
      <c r="V14" s="60">
        <f>VLOOKUP($A14,'Return Data'!$B$7:$R$2292,17,0)</f>
        <v>3.6480000000000001</v>
      </c>
      <c r="W14" s="61">
        <f t="shared" si="10"/>
        <v>13</v>
      </c>
      <c r="X14" s="60"/>
      <c r="Y14" s="61"/>
      <c r="Z14" s="60">
        <f>VLOOKUP($A14,'Return Data'!$B$7:$R$2292,16,0)</f>
        <v>3.8336000000000001</v>
      </c>
      <c r="AA14" s="62">
        <f t="shared" si="9"/>
        <v>17</v>
      </c>
    </row>
    <row r="15" spans="1:27" x14ac:dyDescent="0.3">
      <c r="A15" s="58" t="s">
        <v>1215</v>
      </c>
      <c r="B15" s="59">
        <f>VLOOKUP($A15,'Return Data'!$B$7:$R$2292,3,0)</f>
        <v>44881</v>
      </c>
      <c r="C15" s="60">
        <f>VLOOKUP($A15,'Return Data'!$B$7:$R$2292,4,0)</f>
        <v>1141.8418999999999</v>
      </c>
      <c r="D15" s="60">
        <f>VLOOKUP($A15,'Return Data'!$B$7:$R$2292,5,0)</f>
        <v>5.4702000000000002</v>
      </c>
      <c r="E15" s="61">
        <f t="shared" si="0"/>
        <v>17</v>
      </c>
      <c r="F15" s="60">
        <f>VLOOKUP($A15,'Return Data'!$B$7:$R$2292,6,0)</f>
        <v>5.4686000000000003</v>
      </c>
      <c r="G15" s="61">
        <f t="shared" si="1"/>
        <v>25</v>
      </c>
      <c r="H15" s="60">
        <f>VLOOKUP($A15,'Return Data'!$B$7:$R$2292,7,0)</f>
        <v>5.4851999999999999</v>
      </c>
      <c r="I15" s="61">
        <f t="shared" si="2"/>
        <v>24</v>
      </c>
      <c r="J15" s="60">
        <f>VLOOKUP($A15,'Return Data'!$B$7:$R$2292,8,0)</f>
        <v>5.5289999999999999</v>
      </c>
      <c r="K15" s="61">
        <f t="shared" si="3"/>
        <v>24</v>
      </c>
      <c r="L15" s="60">
        <f>VLOOKUP($A15,'Return Data'!$B$7:$R$2292,9,0)</f>
        <v>5.7838000000000003</v>
      </c>
      <c r="M15" s="61">
        <f t="shared" si="4"/>
        <v>11</v>
      </c>
      <c r="N15" s="60">
        <f>VLOOKUP($A15,'Return Data'!$B$7:$R$2292,10,0)</f>
        <v>5.5209999999999999</v>
      </c>
      <c r="O15" s="61">
        <f t="shared" si="5"/>
        <v>13</v>
      </c>
      <c r="P15" s="60">
        <f>VLOOKUP($A15,'Return Data'!$B$7:$R$2292,11,0)</f>
        <v>5.0495000000000001</v>
      </c>
      <c r="Q15" s="61">
        <f t="shared" si="6"/>
        <v>12</v>
      </c>
      <c r="R15" s="60">
        <f>VLOOKUP($A15,'Return Data'!$B$7:$R$2292,12,0)</f>
        <v>4.5456000000000003</v>
      </c>
      <c r="S15" s="61">
        <f t="shared" si="7"/>
        <v>13</v>
      </c>
      <c r="T15" s="60">
        <f>VLOOKUP($A15,'Return Data'!$B$7:$R$2292,13,0)</f>
        <v>4.2629000000000001</v>
      </c>
      <c r="U15" s="61">
        <f t="shared" si="8"/>
        <v>13</v>
      </c>
      <c r="V15" s="60">
        <f>VLOOKUP($A15,'Return Data'!$B$7:$R$2292,17,0)</f>
        <v>3.6461000000000001</v>
      </c>
      <c r="W15" s="61">
        <f t="shared" si="10"/>
        <v>15</v>
      </c>
      <c r="X15" s="60"/>
      <c r="Y15" s="61"/>
      <c r="Z15" s="60">
        <f>VLOOKUP($A15,'Return Data'!$B$7:$R$2292,16,0)</f>
        <v>3.8304</v>
      </c>
      <c r="AA15" s="62">
        <f t="shared" si="9"/>
        <v>19</v>
      </c>
    </row>
    <row r="16" spans="1:27" x14ac:dyDescent="0.3">
      <c r="A16" s="58" t="s">
        <v>1217</v>
      </c>
      <c r="B16" s="59">
        <f>VLOOKUP($A16,'Return Data'!$B$7:$R$2292,3,0)</f>
        <v>44881</v>
      </c>
      <c r="C16" s="60">
        <f>VLOOKUP($A16,'Return Data'!$B$7:$R$2292,4,0)</f>
        <v>3229.3962000000001</v>
      </c>
      <c r="D16" s="60">
        <f>VLOOKUP($A16,'Return Data'!$B$7:$R$2292,5,0)</f>
        <v>5.4565000000000001</v>
      </c>
      <c r="E16" s="61">
        <f t="shared" si="0"/>
        <v>21</v>
      </c>
      <c r="F16" s="60">
        <f>VLOOKUP($A16,'Return Data'!$B$7:$R$2292,6,0)</f>
        <v>5.4702000000000002</v>
      </c>
      <c r="G16" s="61">
        <f t="shared" si="1"/>
        <v>24</v>
      </c>
      <c r="H16" s="60">
        <f>VLOOKUP($A16,'Return Data'!$B$7:$R$2292,7,0)</f>
        <v>5.4779</v>
      </c>
      <c r="I16" s="61">
        <f t="shared" si="2"/>
        <v>27</v>
      </c>
      <c r="J16" s="60">
        <f>VLOOKUP($A16,'Return Data'!$B$7:$R$2292,8,0)</f>
        <v>5.5167000000000002</v>
      </c>
      <c r="K16" s="61">
        <f t="shared" si="3"/>
        <v>25</v>
      </c>
      <c r="L16" s="60">
        <f>VLOOKUP($A16,'Return Data'!$B$7:$R$2292,9,0)</f>
        <v>5.726</v>
      </c>
      <c r="M16" s="61">
        <f t="shared" si="4"/>
        <v>27</v>
      </c>
      <c r="N16" s="60">
        <f>VLOOKUP($A16,'Return Data'!$B$7:$R$2292,10,0)</f>
        <v>5.4701000000000004</v>
      </c>
      <c r="O16" s="61">
        <f t="shared" si="5"/>
        <v>26</v>
      </c>
      <c r="P16" s="60">
        <f>VLOOKUP($A16,'Return Data'!$B$7:$R$2292,11,0)</f>
        <v>5.0038</v>
      </c>
      <c r="Q16" s="61">
        <f t="shared" si="6"/>
        <v>27</v>
      </c>
      <c r="R16" s="60">
        <f>VLOOKUP($A16,'Return Data'!$B$7:$R$2292,12,0)</f>
        <v>4.4968000000000004</v>
      </c>
      <c r="S16" s="61">
        <f t="shared" si="7"/>
        <v>26</v>
      </c>
      <c r="T16" s="60">
        <f>VLOOKUP($A16,'Return Data'!$B$7:$R$2292,13,0)</f>
        <v>4.2186000000000003</v>
      </c>
      <c r="U16" s="61">
        <f t="shared" si="8"/>
        <v>26</v>
      </c>
      <c r="V16" s="60">
        <f>VLOOKUP($A16,'Return Data'!$B$7:$R$2292,17,0)</f>
        <v>3.6139999999999999</v>
      </c>
      <c r="W16" s="61">
        <f t="shared" si="10"/>
        <v>24</v>
      </c>
      <c r="X16" s="60">
        <f>VLOOKUP($A16,'Return Data'!$B$7:$R$2292,14,0)</f>
        <v>3.5657999999999999</v>
      </c>
      <c r="Y16" s="61">
        <f>RANK(X16,X$8:X$36,0)</f>
        <v>9</v>
      </c>
      <c r="Z16" s="60">
        <f>VLOOKUP($A16,'Return Data'!$B$7:$R$2292,16,0)</f>
        <v>5.8010000000000002</v>
      </c>
      <c r="AA16" s="62">
        <f t="shared" si="9"/>
        <v>4</v>
      </c>
    </row>
    <row r="17" spans="1:27" x14ac:dyDescent="0.3">
      <c r="A17" s="58" t="s">
        <v>1220</v>
      </c>
      <c r="B17" s="59">
        <f>VLOOKUP($A17,'Return Data'!$B$7:$R$2292,3,0)</f>
        <v>44881</v>
      </c>
      <c r="C17" s="60">
        <f>VLOOKUP($A17,'Return Data'!$B$7:$R$2292,4,0)</f>
        <v>1140.3964000000001</v>
      </c>
      <c r="D17" s="60">
        <f>VLOOKUP($A17,'Return Data'!$B$7:$R$2292,5,0)</f>
        <v>5.7845000000000004</v>
      </c>
      <c r="E17" s="61">
        <f t="shared" si="0"/>
        <v>3</v>
      </c>
      <c r="F17" s="60">
        <f>VLOOKUP($A17,'Return Data'!$B$7:$R$2292,6,0)</f>
        <v>6.3299000000000003</v>
      </c>
      <c r="G17" s="61">
        <f t="shared" si="1"/>
        <v>1</v>
      </c>
      <c r="H17" s="60">
        <f>VLOOKUP($A17,'Return Data'!$B$7:$R$2292,7,0)</f>
        <v>5.8522999999999996</v>
      </c>
      <c r="I17" s="61">
        <f t="shared" si="2"/>
        <v>2</v>
      </c>
      <c r="J17" s="60">
        <f>VLOOKUP($A17,'Return Data'!$B$7:$R$2292,8,0)</f>
        <v>5.7004000000000001</v>
      </c>
      <c r="K17" s="61">
        <f t="shared" si="3"/>
        <v>2</v>
      </c>
      <c r="L17" s="60">
        <f>VLOOKUP($A17,'Return Data'!$B$7:$R$2292,9,0)</f>
        <v>5.7968000000000002</v>
      </c>
      <c r="M17" s="61">
        <f t="shared" si="4"/>
        <v>9</v>
      </c>
      <c r="N17" s="60">
        <f>VLOOKUP($A17,'Return Data'!$B$7:$R$2292,10,0)</f>
        <v>5.4974999999999996</v>
      </c>
      <c r="O17" s="61">
        <f t="shared" si="5"/>
        <v>17</v>
      </c>
      <c r="P17" s="60">
        <f>VLOOKUP($A17,'Return Data'!$B$7:$R$2292,11,0)</f>
        <v>5.0136000000000003</v>
      </c>
      <c r="Q17" s="61">
        <f t="shared" si="6"/>
        <v>24</v>
      </c>
      <c r="R17" s="60">
        <f>VLOOKUP($A17,'Return Data'!$B$7:$R$2292,12,0)</f>
        <v>4.5202</v>
      </c>
      <c r="S17" s="61">
        <f t="shared" si="7"/>
        <v>24</v>
      </c>
      <c r="T17" s="60">
        <f>VLOOKUP($A17,'Return Data'!$B$7:$R$2292,13,0)</f>
        <v>4.2481</v>
      </c>
      <c r="U17" s="61">
        <f t="shared" si="8"/>
        <v>23</v>
      </c>
      <c r="V17" s="60">
        <f>VLOOKUP($A17,'Return Data'!$B$7:$R$2292,17,0)</f>
        <v>3.6438999999999999</v>
      </c>
      <c r="W17" s="61">
        <f t="shared" si="10"/>
        <v>17</v>
      </c>
      <c r="X17" s="60"/>
      <c r="Y17" s="61"/>
      <c r="Z17" s="60">
        <f>VLOOKUP($A17,'Return Data'!$B$7:$R$2292,16,0)</f>
        <v>3.831</v>
      </c>
      <c r="AA17" s="62">
        <f t="shared" si="9"/>
        <v>18</v>
      </c>
    </row>
    <row r="18" spans="1:27" x14ac:dyDescent="0.3">
      <c r="A18" s="58" t="s">
        <v>1221</v>
      </c>
      <c r="B18" s="59">
        <f>VLOOKUP($A18,'Return Data'!$B$7:$R$2292,3,0)</f>
        <v>44881</v>
      </c>
      <c r="C18" s="60">
        <f>VLOOKUP($A18,'Return Data'!$B$7:$R$2292,4,0)</f>
        <v>1176.5255</v>
      </c>
      <c r="D18" s="60">
        <f>VLOOKUP($A18,'Return Data'!$B$7:$R$2292,5,0)</f>
        <v>5.4733999999999998</v>
      </c>
      <c r="E18" s="61">
        <f t="shared" si="0"/>
        <v>16</v>
      </c>
      <c r="F18" s="60">
        <f>VLOOKUP($A18,'Return Data'!$B$7:$R$2292,6,0)</f>
        <v>5.4977999999999998</v>
      </c>
      <c r="G18" s="61">
        <f t="shared" si="1"/>
        <v>17</v>
      </c>
      <c r="H18" s="60">
        <f>VLOOKUP($A18,'Return Data'!$B$7:$R$2292,7,0)</f>
        <v>5.5103</v>
      </c>
      <c r="I18" s="61">
        <f t="shared" si="2"/>
        <v>16</v>
      </c>
      <c r="J18" s="60">
        <f>VLOOKUP($A18,'Return Data'!$B$7:$R$2292,8,0)</f>
        <v>5.5507999999999997</v>
      </c>
      <c r="K18" s="61">
        <f t="shared" si="3"/>
        <v>14</v>
      </c>
      <c r="L18" s="60">
        <f>VLOOKUP($A18,'Return Data'!$B$7:$R$2292,9,0)</f>
        <v>5.7594000000000003</v>
      </c>
      <c r="M18" s="61">
        <f t="shared" si="4"/>
        <v>15</v>
      </c>
      <c r="N18" s="60">
        <f>VLOOKUP($A18,'Return Data'!$B$7:$R$2292,10,0)</f>
        <v>5.5042999999999997</v>
      </c>
      <c r="O18" s="61">
        <f t="shared" si="5"/>
        <v>16</v>
      </c>
      <c r="P18" s="60">
        <f>VLOOKUP($A18,'Return Data'!$B$7:$R$2292,11,0)</f>
        <v>5.0358000000000001</v>
      </c>
      <c r="Q18" s="61">
        <f t="shared" si="6"/>
        <v>15</v>
      </c>
      <c r="R18" s="60">
        <f>VLOOKUP($A18,'Return Data'!$B$7:$R$2292,12,0)</f>
        <v>4.5407000000000002</v>
      </c>
      <c r="S18" s="61">
        <f t="shared" si="7"/>
        <v>15</v>
      </c>
      <c r="T18" s="60">
        <f>VLOOKUP($A18,'Return Data'!$B$7:$R$2292,13,0)</f>
        <v>4.2542999999999997</v>
      </c>
      <c r="U18" s="61">
        <f t="shared" si="8"/>
        <v>20</v>
      </c>
      <c r="V18" s="60">
        <f>VLOOKUP($A18,'Return Data'!$B$7:$R$2292,17,0)</f>
        <v>3.6366000000000001</v>
      </c>
      <c r="W18" s="61">
        <f t="shared" si="10"/>
        <v>20</v>
      </c>
      <c r="X18" s="60">
        <f>VLOOKUP($A18,'Return Data'!$B$7:$R$2292,14,0)</f>
        <v>3.5861000000000001</v>
      </c>
      <c r="Y18" s="61">
        <f>RANK(X18,X$8:X$36,0)</f>
        <v>7</v>
      </c>
      <c r="Z18" s="60">
        <f>VLOOKUP($A18,'Return Data'!$B$7:$R$2292,16,0)</f>
        <v>4.1379999999999999</v>
      </c>
      <c r="AA18" s="62">
        <f t="shared" si="9"/>
        <v>7</v>
      </c>
    </row>
    <row r="19" spans="1:27" x14ac:dyDescent="0.3">
      <c r="A19" s="58" t="s">
        <v>1224</v>
      </c>
      <c r="B19" s="59">
        <f>VLOOKUP($A19,'Return Data'!$B$7:$R$2292,3,0)</f>
        <v>44881</v>
      </c>
      <c r="C19" s="60">
        <f>VLOOKUP($A19,'Return Data'!$B$7:$R$2292,4,0)</f>
        <v>1163.4655</v>
      </c>
      <c r="D19" s="60">
        <f>VLOOKUP($A19,'Return Data'!$B$7:$R$2292,5,0)</f>
        <v>5.4531999999999998</v>
      </c>
      <c r="E19" s="61">
        <f t="shared" si="0"/>
        <v>23</v>
      </c>
      <c r="F19" s="60">
        <f>VLOOKUP($A19,'Return Data'!$B$7:$R$2292,6,0)</f>
        <v>5.4988000000000001</v>
      </c>
      <c r="G19" s="61">
        <f t="shared" si="1"/>
        <v>16</v>
      </c>
      <c r="H19" s="60">
        <f>VLOOKUP($A19,'Return Data'!$B$7:$R$2292,7,0)</f>
        <v>5.5345000000000004</v>
      </c>
      <c r="I19" s="61">
        <f t="shared" si="2"/>
        <v>13</v>
      </c>
      <c r="J19" s="60">
        <f>VLOOKUP($A19,'Return Data'!$B$7:$R$2292,8,0)</f>
        <v>5.5542999999999996</v>
      </c>
      <c r="K19" s="61">
        <f t="shared" si="3"/>
        <v>13</v>
      </c>
      <c r="L19" s="60">
        <f>VLOOKUP($A19,'Return Data'!$B$7:$R$2292,9,0)</f>
        <v>5.7561</v>
      </c>
      <c r="M19" s="61">
        <f t="shared" si="4"/>
        <v>16</v>
      </c>
      <c r="N19" s="60">
        <f>VLOOKUP($A19,'Return Data'!$B$7:$R$2292,10,0)</f>
        <v>5.5109000000000004</v>
      </c>
      <c r="O19" s="61">
        <f t="shared" si="5"/>
        <v>14</v>
      </c>
      <c r="P19" s="60">
        <f>VLOOKUP($A19,'Return Data'!$B$7:$R$2292,11,0)</f>
        <v>5.0392999999999999</v>
      </c>
      <c r="Q19" s="61">
        <f t="shared" si="6"/>
        <v>14</v>
      </c>
      <c r="R19" s="60">
        <f>VLOOKUP($A19,'Return Data'!$B$7:$R$2292,12,0)</f>
        <v>4.5365000000000002</v>
      </c>
      <c r="S19" s="61">
        <f t="shared" si="7"/>
        <v>16</v>
      </c>
      <c r="T19" s="60">
        <f>VLOOKUP($A19,'Return Data'!$B$7:$R$2292,13,0)</f>
        <v>4.2572999999999999</v>
      </c>
      <c r="U19" s="61">
        <f t="shared" si="8"/>
        <v>16</v>
      </c>
      <c r="V19" s="60">
        <f>VLOOKUP($A19,'Return Data'!$B$7:$R$2292,17,0)</f>
        <v>3.6309999999999998</v>
      </c>
      <c r="W19" s="61">
        <f t="shared" si="10"/>
        <v>23</v>
      </c>
      <c r="X19" s="60">
        <f>VLOOKUP($A19,'Return Data'!$B$7:$R$2292,14,0)</f>
        <v>3.5741000000000001</v>
      </c>
      <c r="Y19" s="61">
        <f>RANK(X19,X$8:X$36,0)</f>
        <v>8</v>
      </c>
      <c r="Z19" s="60">
        <f>VLOOKUP($A19,'Return Data'!$B$7:$R$2292,16,0)</f>
        <v>4.0320999999999998</v>
      </c>
      <c r="AA19" s="62">
        <f t="shared" si="9"/>
        <v>11</v>
      </c>
    </row>
    <row r="20" spans="1:27" x14ac:dyDescent="0.3">
      <c r="A20" s="58" t="s">
        <v>1226</v>
      </c>
      <c r="B20" s="59">
        <f>VLOOKUP($A20,'Return Data'!$B$7:$R$2292,3,0)</f>
        <v>44881</v>
      </c>
      <c r="C20" s="60">
        <f>VLOOKUP($A20,'Return Data'!$B$7:$R$2292,4,0)</f>
        <v>1130.6161999999999</v>
      </c>
      <c r="D20" s="60">
        <f>VLOOKUP($A20,'Return Data'!$B$7:$R$2292,5,0)</f>
        <v>5.2468000000000004</v>
      </c>
      <c r="E20" s="61">
        <f t="shared" si="0"/>
        <v>29</v>
      </c>
      <c r="F20" s="60">
        <f>VLOOKUP($A20,'Return Data'!$B$7:$R$2292,6,0)</f>
        <v>5.2805999999999997</v>
      </c>
      <c r="G20" s="61">
        <f t="shared" si="1"/>
        <v>29</v>
      </c>
      <c r="H20" s="60">
        <f>VLOOKUP($A20,'Return Data'!$B$7:$R$2292,7,0)</f>
        <v>5.335</v>
      </c>
      <c r="I20" s="61">
        <f t="shared" si="2"/>
        <v>29</v>
      </c>
      <c r="J20" s="60">
        <f>VLOOKUP($A20,'Return Data'!$B$7:$R$2292,8,0)</f>
        <v>5.3978000000000002</v>
      </c>
      <c r="K20" s="61">
        <f t="shared" si="3"/>
        <v>29</v>
      </c>
      <c r="L20" s="60">
        <f>VLOOKUP($A20,'Return Data'!$B$7:$R$2292,9,0)</f>
        <v>5.5853999999999999</v>
      </c>
      <c r="M20" s="61">
        <f t="shared" si="4"/>
        <v>29</v>
      </c>
      <c r="N20" s="60">
        <f>VLOOKUP($A20,'Return Data'!$B$7:$R$2292,10,0)</f>
        <v>5.4165000000000001</v>
      </c>
      <c r="O20" s="61">
        <f t="shared" si="5"/>
        <v>28</v>
      </c>
      <c r="P20" s="60">
        <f>VLOOKUP($A20,'Return Data'!$B$7:$R$2292,11,0)</f>
        <v>4.9562999999999997</v>
      </c>
      <c r="Q20" s="61">
        <f t="shared" si="6"/>
        <v>28</v>
      </c>
      <c r="R20" s="60">
        <f>VLOOKUP($A20,'Return Data'!$B$7:$R$2292,12,0)</f>
        <v>4.4356999999999998</v>
      </c>
      <c r="S20" s="61">
        <f t="shared" si="7"/>
        <v>28</v>
      </c>
      <c r="T20" s="60">
        <f>VLOOKUP($A20,'Return Data'!$B$7:$R$2292,13,0)</f>
        <v>4.1597999999999997</v>
      </c>
      <c r="U20" s="61">
        <f t="shared" si="8"/>
        <v>28</v>
      </c>
      <c r="V20" s="60">
        <f>VLOOKUP($A20,'Return Data'!$B$7:$R$2292,17,0)</f>
        <v>3.5598999999999998</v>
      </c>
      <c r="W20" s="61">
        <f t="shared" si="10"/>
        <v>27</v>
      </c>
      <c r="X20" s="60"/>
      <c r="Y20" s="61"/>
      <c r="Z20" s="60">
        <f>VLOOKUP($A20,'Return Data'!$B$7:$R$2292,16,0)</f>
        <v>3.7193999999999998</v>
      </c>
      <c r="AA20" s="62">
        <f t="shared" si="9"/>
        <v>24</v>
      </c>
    </row>
    <row r="21" spans="1:27" x14ac:dyDescent="0.3">
      <c r="A21" s="58" t="s">
        <v>1228</v>
      </c>
      <c r="B21" s="59">
        <f>VLOOKUP($A21,'Return Data'!$B$7:$R$2292,3,0)</f>
        <v>44881</v>
      </c>
      <c r="C21" s="60">
        <f>VLOOKUP($A21,'Return Data'!$B$7:$R$2292,4,0)</f>
        <v>1105.3820000000001</v>
      </c>
      <c r="D21" s="60">
        <f>VLOOKUP($A21,'Return Data'!$B$7:$R$2292,5,0)</f>
        <v>5.4954000000000001</v>
      </c>
      <c r="E21" s="61">
        <f t="shared" si="0"/>
        <v>10</v>
      </c>
      <c r="F21" s="60">
        <f>VLOOKUP($A21,'Return Data'!$B$7:$R$2292,6,0)</f>
        <v>5.5048000000000004</v>
      </c>
      <c r="G21" s="61">
        <f t="shared" si="1"/>
        <v>15</v>
      </c>
      <c r="H21" s="60">
        <f>VLOOKUP($A21,'Return Data'!$B$7:$R$2292,7,0)</f>
        <v>5.5023</v>
      </c>
      <c r="I21" s="61">
        <f t="shared" si="2"/>
        <v>20</v>
      </c>
      <c r="J21" s="60">
        <f>VLOOKUP($A21,'Return Data'!$B$7:$R$2292,8,0)</f>
        <v>5.5464000000000002</v>
      </c>
      <c r="K21" s="61">
        <f t="shared" si="3"/>
        <v>15</v>
      </c>
      <c r="L21" s="60">
        <f>VLOOKUP($A21,'Return Data'!$B$7:$R$2292,9,0)</f>
        <v>5.7770999999999999</v>
      </c>
      <c r="M21" s="61">
        <f t="shared" si="4"/>
        <v>13</v>
      </c>
      <c r="N21" s="60">
        <f>VLOOKUP($A21,'Return Data'!$B$7:$R$2292,10,0)</f>
        <v>5.5294999999999996</v>
      </c>
      <c r="O21" s="61">
        <f t="shared" si="5"/>
        <v>9</v>
      </c>
      <c r="P21" s="60">
        <f>VLOOKUP($A21,'Return Data'!$B$7:$R$2292,11,0)</f>
        <v>5.0709999999999997</v>
      </c>
      <c r="Q21" s="61">
        <f t="shared" si="6"/>
        <v>8</v>
      </c>
      <c r="R21" s="60">
        <f>VLOOKUP($A21,'Return Data'!$B$7:$R$2292,12,0)</f>
        <v>4.5655999999999999</v>
      </c>
      <c r="S21" s="61">
        <f t="shared" si="7"/>
        <v>9</v>
      </c>
      <c r="T21" s="60">
        <f>VLOOKUP($A21,'Return Data'!$B$7:$R$2292,13,0)</f>
        <v>4.2884000000000002</v>
      </c>
      <c r="U21" s="61">
        <f t="shared" si="8"/>
        <v>9</v>
      </c>
      <c r="V21" s="60">
        <f>VLOOKUP($A21,'Return Data'!$B$7:$R$2292,17,0)</f>
        <v>3.6717</v>
      </c>
      <c r="W21" s="61">
        <f t="shared" si="10"/>
        <v>10</v>
      </c>
      <c r="X21" s="60"/>
      <c r="Y21" s="61"/>
      <c r="Z21" s="60">
        <f>VLOOKUP($A21,'Return Data'!$B$7:$R$2292,16,0)</f>
        <v>3.5684</v>
      </c>
      <c r="AA21" s="62">
        <f t="shared" si="9"/>
        <v>28</v>
      </c>
    </row>
    <row r="22" spans="1:27" x14ac:dyDescent="0.3">
      <c r="A22" s="58" t="s">
        <v>1230</v>
      </c>
      <c r="B22" s="59">
        <f>VLOOKUP($A22,'Return Data'!$B$7:$R$2292,3,0)</f>
        <v>44881</v>
      </c>
      <c r="C22" s="60">
        <f>VLOOKUP($A22,'Return Data'!$B$7:$R$2292,4,0)</f>
        <v>1113.3499999999999</v>
      </c>
      <c r="D22" s="60">
        <f>VLOOKUP($A22,'Return Data'!$B$7:$R$2292,5,0)</f>
        <v>5.3642000000000003</v>
      </c>
      <c r="E22" s="61">
        <f t="shared" si="0"/>
        <v>28</v>
      </c>
      <c r="F22" s="60">
        <f>VLOOKUP($A22,'Return Data'!$B$7:$R$2292,6,0)</f>
        <v>5.3449999999999998</v>
      </c>
      <c r="G22" s="61">
        <f t="shared" si="1"/>
        <v>28</v>
      </c>
      <c r="H22" s="60">
        <f>VLOOKUP($A22,'Return Data'!$B$7:$R$2292,7,0)</f>
        <v>5.3680000000000003</v>
      </c>
      <c r="I22" s="61">
        <f t="shared" si="2"/>
        <v>28</v>
      </c>
      <c r="J22" s="60">
        <f>VLOOKUP($A22,'Return Data'!$B$7:$R$2292,8,0)</f>
        <v>5.4116999999999997</v>
      </c>
      <c r="K22" s="61">
        <f t="shared" si="3"/>
        <v>28</v>
      </c>
      <c r="L22" s="60">
        <f>VLOOKUP($A22,'Return Data'!$B$7:$R$2292,9,0)</f>
        <v>5.6082000000000001</v>
      </c>
      <c r="M22" s="61">
        <f t="shared" si="4"/>
        <v>28</v>
      </c>
      <c r="N22" s="60">
        <f>VLOOKUP($A22,'Return Data'!$B$7:$R$2292,10,0)</f>
        <v>5.3329000000000004</v>
      </c>
      <c r="O22" s="61">
        <f t="shared" si="5"/>
        <v>29</v>
      </c>
      <c r="P22" s="60">
        <f>VLOOKUP($A22,'Return Data'!$B$7:$R$2292,11,0)</f>
        <v>4.8743999999999996</v>
      </c>
      <c r="Q22" s="61">
        <f t="shared" si="6"/>
        <v>29</v>
      </c>
      <c r="R22" s="60">
        <f>VLOOKUP($A22,'Return Data'!$B$7:$R$2292,12,0)</f>
        <v>4.4170999999999996</v>
      </c>
      <c r="S22" s="61">
        <f t="shared" si="7"/>
        <v>29</v>
      </c>
      <c r="T22" s="60">
        <f>VLOOKUP($A22,'Return Data'!$B$7:$R$2292,13,0)</f>
        <v>4.1529999999999996</v>
      </c>
      <c r="U22" s="61">
        <f t="shared" si="8"/>
        <v>29</v>
      </c>
      <c r="V22" s="60">
        <f>VLOOKUP($A22,'Return Data'!$B$7:$R$2292,17,0)</f>
        <v>3.5598999999999998</v>
      </c>
      <c r="W22" s="61">
        <f t="shared" si="10"/>
        <v>27</v>
      </c>
      <c r="X22" s="60"/>
      <c r="Y22" s="61"/>
      <c r="Z22" s="60">
        <f>VLOOKUP($A22,'Return Data'!$B$7:$R$2292,16,0)</f>
        <v>3.5644</v>
      </c>
      <c r="AA22" s="62">
        <f t="shared" si="9"/>
        <v>29</v>
      </c>
    </row>
    <row r="23" spans="1:27" x14ac:dyDescent="0.3">
      <c r="A23" s="58" t="s">
        <v>1232</v>
      </c>
      <c r="B23" s="59">
        <f>VLOOKUP($A23,'Return Data'!$B$7:$R$2292,3,0)</f>
        <v>44881</v>
      </c>
      <c r="C23" s="60">
        <f>VLOOKUP($A23,'Return Data'!$B$7:$R$2292,4,0)</f>
        <v>1111.1994</v>
      </c>
      <c r="D23" s="60">
        <f>VLOOKUP($A23,'Return Data'!$B$7:$R$2292,5,0)</f>
        <v>5.4928999999999997</v>
      </c>
      <c r="E23" s="61">
        <f t="shared" si="0"/>
        <v>11</v>
      </c>
      <c r="F23" s="60">
        <f>VLOOKUP($A23,'Return Data'!$B$7:$R$2292,6,0)</f>
        <v>5.4748000000000001</v>
      </c>
      <c r="G23" s="61">
        <f t="shared" si="1"/>
        <v>21</v>
      </c>
      <c r="H23" s="60">
        <f>VLOOKUP($A23,'Return Data'!$B$7:$R$2292,7,0)</f>
        <v>5.4786000000000001</v>
      </c>
      <c r="I23" s="61">
        <f t="shared" si="2"/>
        <v>26</v>
      </c>
      <c r="J23" s="60">
        <f>VLOOKUP($A23,'Return Data'!$B$7:$R$2292,8,0)</f>
        <v>5.5137999999999998</v>
      </c>
      <c r="K23" s="61">
        <f t="shared" si="3"/>
        <v>26</v>
      </c>
      <c r="L23" s="60">
        <f>VLOOKUP($A23,'Return Data'!$B$7:$R$2292,9,0)</f>
        <v>5.7416</v>
      </c>
      <c r="M23" s="61">
        <f t="shared" si="4"/>
        <v>24</v>
      </c>
      <c r="N23" s="60">
        <f>VLOOKUP($A23,'Return Data'!$B$7:$R$2292,10,0)</f>
        <v>5.5223000000000004</v>
      </c>
      <c r="O23" s="61">
        <f t="shared" si="5"/>
        <v>12</v>
      </c>
      <c r="P23" s="60">
        <f>VLOOKUP($A23,'Return Data'!$B$7:$R$2292,11,0)</f>
        <v>5.0541</v>
      </c>
      <c r="Q23" s="61">
        <f t="shared" si="6"/>
        <v>11</v>
      </c>
      <c r="R23" s="60">
        <f>VLOOKUP($A23,'Return Data'!$B$7:$R$2292,12,0)</f>
        <v>4.5488</v>
      </c>
      <c r="S23" s="61">
        <f t="shared" si="7"/>
        <v>12</v>
      </c>
      <c r="T23" s="60">
        <f>VLOOKUP($A23,'Return Data'!$B$7:$R$2292,13,0)</f>
        <v>4.2804000000000002</v>
      </c>
      <c r="U23" s="61">
        <f t="shared" si="8"/>
        <v>12</v>
      </c>
      <c r="V23" s="60">
        <f>VLOOKUP($A23,'Return Data'!$B$7:$R$2292,17,0)</f>
        <v>3.6863999999999999</v>
      </c>
      <c r="W23" s="61">
        <f t="shared" si="10"/>
        <v>7</v>
      </c>
      <c r="X23" s="60"/>
      <c r="Y23" s="61"/>
      <c r="Z23" s="60">
        <f>VLOOKUP($A23,'Return Data'!$B$7:$R$2292,16,0)</f>
        <v>3.6312000000000002</v>
      </c>
      <c r="AA23" s="62">
        <f t="shared" si="9"/>
        <v>27</v>
      </c>
    </row>
    <row r="24" spans="1:27" x14ac:dyDescent="0.3">
      <c r="A24" s="58" t="s">
        <v>1234</v>
      </c>
      <c r="B24" s="59">
        <f>VLOOKUP($A24,'Return Data'!$B$7:$R$2292,3,0)</f>
        <v>44881</v>
      </c>
      <c r="C24" s="60">
        <f>VLOOKUP($A24,'Return Data'!$B$7:$R$2292,4,0)</f>
        <v>1164.729</v>
      </c>
      <c r="D24" s="60">
        <f>VLOOKUP($A24,'Return Data'!$B$7:$R$2292,5,0)</f>
        <v>5.4535999999999998</v>
      </c>
      <c r="E24" s="61">
        <f t="shared" si="0"/>
        <v>22</v>
      </c>
      <c r="F24" s="60">
        <f>VLOOKUP($A24,'Return Data'!$B$7:$R$2292,6,0)</f>
        <v>5.4760999999999997</v>
      </c>
      <c r="G24" s="61">
        <f t="shared" si="1"/>
        <v>20</v>
      </c>
      <c r="H24" s="60">
        <f>VLOOKUP($A24,'Return Data'!$B$7:$R$2292,7,0)</f>
        <v>5.4962</v>
      </c>
      <c r="I24" s="61">
        <f t="shared" si="2"/>
        <v>22</v>
      </c>
      <c r="J24" s="60">
        <f>VLOOKUP($A24,'Return Data'!$B$7:$R$2292,8,0)</f>
        <v>5.5319000000000003</v>
      </c>
      <c r="K24" s="61">
        <f t="shared" si="3"/>
        <v>23</v>
      </c>
      <c r="L24" s="60">
        <f>VLOOKUP($A24,'Return Data'!$B$7:$R$2292,9,0)</f>
        <v>5.7458</v>
      </c>
      <c r="M24" s="61">
        <f t="shared" si="4"/>
        <v>23</v>
      </c>
      <c r="N24" s="60">
        <f>VLOOKUP($A24,'Return Data'!$B$7:$R$2292,10,0)</f>
        <v>5.4912999999999998</v>
      </c>
      <c r="O24" s="61">
        <f t="shared" si="5"/>
        <v>21</v>
      </c>
      <c r="P24" s="60">
        <f>VLOOKUP($A24,'Return Data'!$B$7:$R$2292,11,0)</f>
        <v>5.0248999999999997</v>
      </c>
      <c r="Q24" s="61">
        <f t="shared" si="6"/>
        <v>22</v>
      </c>
      <c r="R24" s="60">
        <f>VLOOKUP($A24,'Return Data'!$B$7:$R$2292,12,0)</f>
        <v>4.5292000000000003</v>
      </c>
      <c r="S24" s="61">
        <f t="shared" si="7"/>
        <v>21</v>
      </c>
      <c r="T24" s="60">
        <f>VLOOKUP($A24,'Return Data'!$B$7:$R$2292,13,0)</f>
        <v>4.2522000000000002</v>
      </c>
      <c r="U24" s="61">
        <f t="shared" si="8"/>
        <v>21</v>
      </c>
      <c r="V24" s="60">
        <f>VLOOKUP($A24,'Return Data'!$B$7:$R$2292,17,0)</f>
        <v>3.6333000000000002</v>
      </c>
      <c r="W24" s="61">
        <f t="shared" si="10"/>
        <v>22</v>
      </c>
      <c r="X24" s="60">
        <f>VLOOKUP($A24,'Return Data'!$B$7:$R$2292,14,0)</f>
        <v>3.5951</v>
      </c>
      <c r="Y24" s="61">
        <f>RANK(X24,X$8:X$36,0)</f>
        <v>5</v>
      </c>
      <c r="Z24" s="60">
        <f>VLOOKUP($A24,'Return Data'!$B$7:$R$2292,16,0)</f>
        <v>4.0526999999999997</v>
      </c>
      <c r="AA24" s="62">
        <f t="shared" si="9"/>
        <v>10</v>
      </c>
    </row>
    <row r="25" spans="1:27" x14ac:dyDescent="0.3">
      <c r="A25" s="58" t="s">
        <v>1236</v>
      </c>
      <c r="B25" s="59">
        <f>VLOOKUP($A25,'Return Data'!$B$7:$R$2292,3,0)</f>
        <v>44881</v>
      </c>
      <c r="C25" s="60">
        <f>VLOOKUP($A25,'Return Data'!$B$7:$R$2292,4,0)</f>
        <v>2708.5808333333298</v>
      </c>
      <c r="D25" s="60">
        <f>VLOOKUP($A25,'Return Data'!$B$7:$R$2292,5,0)</f>
        <v>5.4405000000000001</v>
      </c>
      <c r="E25" s="61">
        <f t="shared" si="0"/>
        <v>25</v>
      </c>
      <c r="F25" s="60">
        <f>VLOOKUP($A25,'Return Data'!$B$7:$R$2292,6,0)</f>
        <v>5.55</v>
      </c>
      <c r="G25" s="61">
        <f t="shared" si="1"/>
        <v>7</v>
      </c>
      <c r="H25" s="60">
        <f>VLOOKUP($A25,'Return Data'!$B$7:$R$2292,7,0)</f>
        <v>5.5308999999999999</v>
      </c>
      <c r="I25" s="61">
        <f t="shared" si="2"/>
        <v>14</v>
      </c>
      <c r="J25" s="60">
        <f>VLOOKUP($A25,'Return Data'!$B$7:$R$2292,8,0)</f>
        <v>5.5457999999999998</v>
      </c>
      <c r="K25" s="61">
        <f t="shared" si="3"/>
        <v>18</v>
      </c>
      <c r="L25" s="60">
        <f>VLOOKUP($A25,'Return Data'!$B$7:$R$2292,9,0)</f>
        <v>5.7462</v>
      </c>
      <c r="M25" s="61">
        <f t="shared" si="4"/>
        <v>22</v>
      </c>
      <c r="N25" s="60">
        <f>VLOOKUP($A25,'Return Data'!$B$7:$R$2292,10,0)</f>
        <v>5.4873000000000003</v>
      </c>
      <c r="O25" s="61">
        <f t="shared" si="5"/>
        <v>23</v>
      </c>
      <c r="P25" s="60">
        <f>VLOOKUP($A25,'Return Data'!$B$7:$R$2292,11,0)</f>
        <v>5.0162000000000004</v>
      </c>
      <c r="Q25" s="61">
        <f t="shared" si="6"/>
        <v>23</v>
      </c>
      <c r="R25" s="60">
        <f>VLOOKUP($A25,'Return Data'!$B$7:$R$2292,12,0)</f>
        <v>4.5331999999999999</v>
      </c>
      <c r="S25" s="61">
        <f t="shared" si="7"/>
        <v>19</v>
      </c>
      <c r="T25" s="60">
        <f>VLOOKUP($A25,'Return Data'!$B$7:$R$2292,13,0)</f>
        <v>4.2549000000000001</v>
      </c>
      <c r="U25" s="61">
        <f t="shared" si="8"/>
        <v>19</v>
      </c>
      <c r="V25" s="60">
        <f>VLOOKUP($A25,'Return Data'!$B$7:$R$2292,17,0)</f>
        <v>3.6461000000000001</v>
      </c>
      <c r="W25" s="61">
        <f t="shared" si="10"/>
        <v>15</v>
      </c>
      <c r="X25" s="60">
        <f>VLOOKUP($A25,'Return Data'!$B$7:$R$2292,14,0)</f>
        <v>3.5247000000000002</v>
      </c>
      <c r="Y25" s="61">
        <f>RANK(X25,X$8:X$36,0)</f>
        <v>10</v>
      </c>
      <c r="Z25" s="60">
        <f>VLOOKUP($A25,'Return Data'!$B$7:$R$2292,16,0)</f>
        <v>6.4336000000000002</v>
      </c>
      <c r="AA25" s="62">
        <f t="shared" si="9"/>
        <v>2</v>
      </c>
    </row>
    <row r="26" spans="1:27" x14ac:dyDescent="0.3">
      <c r="A26" s="58" t="s">
        <v>1238</v>
      </c>
      <c r="B26" s="59">
        <f>VLOOKUP($A26,'Return Data'!$B$7:$R$2292,3,0)</f>
        <v>44881</v>
      </c>
      <c r="C26" s="60">
        <f>VLOOKUP($A26,'Return Data'!$B$7:$R$2292,4,0)</f>
        <v>1130.9529</v>
      </c>
      <c r="D26" s="60">
        <f>VLOOKUP($A26,'Return Data'!$B$7:$R$2292,5,0)</f>
        <v>5.4485999999999999</v>
      </c>
      <c r="E26" s="61">
        <f t="shared" si="0"/>
        <v>24</v>
      </c>
      <c r="F26" s="60">
        <f>VLOOKUP($A26,'Return Data'!$B$7:$R$2292,6,0)</f>
        <v>5.5298999999999996</v>
      </c>
      <c r="G26" s="61">
        <f t="shared" si="1"/>
        <v>10</v>
      </c>
      <c r="H26" s="60">
        <f>VLOOKUP($A26,'Return Data'!$B$7:$R$2292,7,0)</f>
        <v>5.5084999999999997</v>
      </c>
      <c r="I26" s="61">
        <f t="shared" si="2"/>
        <v>17</v>
      </c>
      <c r="J26" s="60">
        <f>VLOOKUP($A26,'Return Data'!$B$7:$R$2292,8,0)</f>
        <v>5.5434999999999999</v>
      </c>
      <c r="K26" s="61">
        <f t="shared" si="3"/>
        <v>19</v>
      </c>
      <c r="L26" s="60">
        <f>VLOOKUP($A26,'Return Data'!$B$7:$R$2292,9,0)</f>
        <v>5.7328000000000001</v>
      </c>
      <c r="M26" s="61">
        <f t="shared" si="4"/>
        <v>25</v>
      </c>
      <c r="N26" s="60">
        <f>VLOOKUP($A26,'Return Data'!$B$7:$R$2292,10,0)</f>
        <v>5.4863999999999997</v>
      </c>
      <c r="O26" s="61">
        <f t="shared" si="5"/>
        <v>24</v>
      </c>
      <c r="P26" s="60">
        <f>VLOOKUP($A26,'Return Data'!$B$7:$R$2292,11,0)</f>
        <v>5.0338000000000003</v>
      </c>
      <c r="Q26" s="61">
        <f t="shared" si="6"/>
        <v>17</v>
      </c>
      <c r="R26" s="60">
        <f>VLOOKUP($A26,'Return Data'!$B$7:$R$2292,12,0)</f>
        <v>4.5361000000000002</v>
      </c>
      <c r="S26" s="61">
        <f t="shared" si="7"/>
        <v>17</v>
      </c>
      <c r="T26" s="60">
        <f>VLOOKUP($A26,'Return Data'!$B$7:$R$2292,13,0)</f>
        <v>4.2590000000000003</v>
      </c>
      <c r="U26" s="61">
        <f t="shared" si="8"/>
        <v>15</v>
      </c>
      <c r="V26" s="60">
        <f>VLOOKUP($A26,'Return Data'!$B$7:$R$2292,17,0)</f>
        <v>3.6360000000000001</v>
      </c>
      <c r="W26" s="61">
        <f t="shared" si="10"/>
        <v>21</v>
      </c>
      <c r="X26" s="60"/>
      <c r="Y26" s="61"/>
      <c r="Z26" s="60">
        <f>VLOOKUP($A26,'Return Data'!$B$7:$R$2292,16,0)</f>
        <v>3.7427000000000001</v>
      </c>
      <c r="AA26" s="62">
        <f t="shared" si="9"/>
        <v>22</v>
      </c>
    </row>
    <row r="27" spans="1:27" x14ac:dyDescent="0.3">
      <c r="A27" s="58" t="s">
        <v>1240</v>
      </c>
      <c r="B27" s="59">
        <f>VLOOKUP($A27,'Return Data'!$B$7:$R$2292,3,0)</f>
        <v>44881</v>
      </c>
      <c r="C27" s="60">
        <f>VLOOKUP($A27,'Return Data'!$B$7:$R$2292,4,0)</f>
        <v>1130.3785</v>
      </c>
      <c r="D27" s="60">
        <f>VLOOKUP($A27,'Return Data'!$B$7:$R$2292,5,0)</f>
        <v>5.4869000000000003</v>
      </c>
      <c r="E27" s="61">
        <f t="shared" si="0"/>
        <v>14</v>
      </c>
      <c r="F27" s="60">
        <f>VLOOKUP($A27,'Return Data'!$B$7:$R$2292,6,0)</f>
        <v>5.4885999999999999</v>
      </c>
      <c r="G27" s="61">
        <f t="shared" si="1"/>
        <v>18</v>
      </c>
      <c r="H27" s="60">
        <f>VLOOKUP($A27,'Return Data'!$B$7:$R$2292,7,0)</f>
        <v>5.5057</v>
      </c>
      <c r="I27" s="61">
        <f t="shared" si="2"/>
        <v>18</v>
      </c>
      <c r="J27" s="60">
        <f>VLOOKUP($A27,'Return Data'!$B$7:$R$2292,8,0)</f>
        <v>5.5380000000000003</v>
      </c>
      <c r="K27" s="61">
        <f t="shared" si="3"/>
        <v>20</v>
      </c>
      <c r="L27" s="60">
        <f>VLOOKUP($A27,'Return Data'!$B$7:$R$2292,9,0)</f>
        <v>5.7511999999999999</v>
      </c>
      <c r="M27" s="61">
        <f t="shared" si="4"/>
        <v>20</v>
      </c>
      <c r="N27" s="60">
        <f>VLOOKUP($A27,'Return Data'!$B$7:$R$2292,10,0)</f>
        <v>5.4973000000000001</v>
      </c>
      <c r="O27" s="61">
        <f t="shared" si="5"/>
        <v>18</v>
      </c>
      <c r="P27" s="60">
        <f>VLOOKUP($A27,'Return Data'!$B$7:$R$2292,11,0)</f>
        <v>5.0468999999999999</v>
      </c>
      <c r="Q27" s="61">
        <f t="shared" si="6"/>
        <v>13</v>
      </c>
      <c r="R27" s="60">
        <f>VLOOKUP($A27,'Return Data'!$B$7:$R$2292,12,0)</f>
        <v>4.5496999999999996</v>
      </c>
      <c r="S27" s="61">
        <f t="shared" si="7"/>
        <v>11</v>
      </c>
      <c r="T27" s="60">
        <f>VLOOKUP($A27,'Return Data'!$B$7:$R$2292,13,0)</f>
        <v>4.2858000000000001</v>
      </c>
      <c r="U27" s="61">
        <f t="shared" si="8"/>
        <v>11</v>
      </c>
      <c r="V27" s="60">
        <f>VLOOKUP($A27,'Return Data'!$B$7:$R$2292,17,0)</f>
        <v>3.6758999999999999</v>
      </c>
      <c r="W27" s="61">
        <f t="shared" si="10"/>
        <v>8</v>
      </c>
      <c r="X27" s="60"/>
      <c r="Y27" s="61"/>
      <c r="Z27" s="60">
        <f>VLOOKUP($A27,'Return Data'!$B$7:$R$2292,16,0)</f>
        <v>3.7597</v>
      </c>
      <c r="AA27" s="62">
        <f t="shared" si="9"/>
        <v>21</v>
      </c>
    </row>
    <row r="28" spans="1:27" x14ac:dyDescent="0.3">
      <c r="A28" s="58" t="s">
        <v>1242</v>
      </c>
      <c r="B28" s="59">
        <f>VLOOKUP($A28,'Return Data'!$B$7:$R$2292,3,0)</f>
        <v>44881</v>
      </c>
      <c r="C28" s="60">
        <f>VLOOKUP($A28,'Return Data'!$B$7:$R$2292,4,0)</f>
        <v>1119.7040999999999</v>
      </c>
      <c r="D28" s="60">
        <f>VLOOKUP($A28,'Return Data'!$B$7:$R$2292,5,0)</f>
        <v>5.5099</v>
      </c>
      <c r="E28" s="61">
        <f t="shared" si="0"/>
        <v>9</v>
      </c>
      <c r="F28" s="60">
        <f>VLOOKUP($A28,'Return Data'!$B$7:$R$2292,6,0)</f>
        <v>5.5256999999999996</v>
      </c>
      <c r="G28" s="61">
        <f t="shared" si="1"/>
        <v>11</v>
      </c>
      <c r="H28" s="60">
        <f>VLOOKUP($A28,'Return Data'!$B$7:$R$2292,7,0)</f>
        <v>5.5507999999999997</v>
      </c>
      <c r="I28" s="61">
        <f t="shared" si="2"/>
        <v>10</v>
      </c>
      <c r="J28" s="60">
        <f>VLOOKUP($A28,'Return Data'!$B$7:$R$2292,8,0)</f>
        <v>5.5810000000000004</v>
      </c>
      <c r="K28" s="61">
        <f t="shared" si="3"/>
        <v>11</v>
      </c>
      <c r="L28" s="60">
        <f>VLOOKUP($A28,'Return Data'!$B$7:$R$2292,9,0)</f>
        <v>5.7961</v>
      </c>
      <c r="M28" s="61">
        <f t="shared" si="4"/>
        <v>10</v>
      </c>
      <c r="N28" s="60">
        <f>VLOOKUP($A28,'Return Data'!$B$7:$R$2292,10,0)</f>
        <v>5.5246000000000004</v>
      </c>
      <c r="O28" s="61">
        <f t="shared" si="5"/>
        <v>11</v>
      </c>
      <c r="P28" s="60">
        <f>VLOOKUP($A28,'Return Data'!$B$7:$R$2292,11,0)</f>
        <v>5.0589000000000004</v>
      </c>
      <c r="Q28" s="61">
        <f t="shared" si="6"/>
        <v>10</v>
      </c>
      <c r="R28" s="60">
        <f>VLOOKUP($A28,'Return Data'!$B$7:$R$2292,12,0)</f>
        <v>4.5739999999999998</v>
      </c>
      <c r="S28" s="61">
        <f t="shared" si="7"/>
        <v>7</v>
      </c>
      <c r="T28" s="60">
        <f>VLOOKUP($A28,'Return Data'!$B$7:$R$2292,13,0)</f>
        <v>4.3033000000000001</v>
      </c>
      <c r="U28" s="61">
        <f t="shared" si="8"/>
        <v>6</v>
      </c>
      <c r="V28" s="60">
        <f>VLOOKUP($A28,'Return Data'!$B$7:$R$2292,17,0)</f>
        <v>3.7014</v>
      </c>
      <c r="W28" s="61">
        <f t="shared" si="10"/>
        <v>4</v>
      </c>
      <c r="X28" s="60"/>
      <c r="Y28" s="61"/>
      <c r="Z28" s="60">
        <f>VLOOKUP($A28,'Return Data'!$B$7:$R$2292,16,0)</f>
        <v>3.7263000000000002</v>
      </c>
      <c r="AA28" s="62">
        <f t="shared" si="9"/>
        <v>23</v>
      </c>
    </row>
    <row r="29" spans="1:27" x14ac:dyDescent="0.3">
      <c r="A29" s="58" t="s">
        <v>1244</v>
      </c>
      <c r="B29" s="59">
        <f>VLOOKUP($A29,'Return Data'!$B$7:$R$2292,3,0)</f>
        <v>44881</v>
      </c>
      <c r="C29" s="60">
        <f>VLOOKUP($A29,'Return Data'!$B$7:$R$2292,4,0)</f>
        <v>117.1781</v>
      </c>
      <c r="D29" s="60">
        <f>VLOOKUP($A29,'Return Data'!$B$7:$R$2292,5,0)</f>
        <v>5.4831000000000003</v>
      </c>
      <c r="E29" s="61">
        <f t="shared" si="0"/>
        <v>15</v>
      </c>
      <c r="F29" s="60">
        <f>VLOOKUP($A29,'Return Data'!$B$7:$R$2292,6,0)</f>
        <v>5.5159000000000002</v>
      </c>
      <c r="G29" s="61">
        <f t="shared" si="1"/>
        <v>13</v>
      </c>
      <c r="H29" s="60">
        <f>VLOOKUP($A29,'Return Data'!$B$7:$R$2292,7,0)</f>
        <v>5.5370999999999997</v>
      </c>
      <c r="I29" s="61">
        <f t="shared" si="2"/>
        <v>12</v>
      </c>
      <c r="J29" s="60">
        <f>VLOOKUP($A29,'Return Data'!$B$7:$R$2292,8,0)</f>
        <v>5.5697999999999999</v>
      </c>
      <c r="K29" s="61">
        <f t="shared" si="3"/>
        <v>12</v>
      </c>
      <c r="L29" s="60">
        <f>VLOOKUP($A29,'Return Data'!$B$7:$R$2292,9,0)</f>
        <v>5.7817999999999996</v>
      </c>
      <c r="M29" s="61">
        <f t="shared" si="4"/>
        <v>12</v>
      </c>
      <c r="N29" s="60">
        <f>VLOOKUP($A29,'Return Data'!$B$7:$R$2292,10,0)</f>
        <v>5.5263</v>
      </c>
      <c r="O29" s="61">
        <f t="shared" si="5"/>
        <v>10</v>
      </c>
      <c r="P29" s="60">
        <f>VLOOKUP($A29,'Return Data'!$B$7:$R$2292,11,0)</f>
        <v>5.0594000000000001</v>
      </c>
      <c r="Q29" s="61">
        <f t="shared" si="6"/>
        <v>9</v>
      </c>
      <c r="R29" s="60">
        <f>VLOOKUP($A29,'Return Data'!$B$7:$R$2292,12,0)</f>
        <v>4.5637999999999996</v>
      </c>
      <c r="S29" s="61">
        <f t="shared" si="7"/>
        <v>10</v>
      </c>
      <c r="T29" s="60">
        <f>VLOOKUP($A29,'Return Data'!$B$7:$R$2292,13,0)</f>
        <v>4.2861000000000002</v>
      </c>
      <c r="U29" s="61">
        <f t="shared" si="8"/>
        <v>10</v>
      </c>
      <c r="V29" s="60">
        <f>VLOOKUP($A29,'Return Data'!$B$7:$R$2292,17,0)</f>
        <v>3.6594000000000002</v>
      </c>
      <c r="W29" s="61">
        <f t="shared" si="10"/>
        <v>11</v>
      </c>
      <c r="X29" s="60">
        <f>VLOOKUP($A29,'Return Data'!$B$7:$R$2292,14,0)</f>
        <v>3.6320000000000001</v>
      </c>
      <c r="Y29" s="61">
        <f>RANK(X29,X$8:X$36,0)</f>
        <v>3</v>
      </c>
      <c r="Z29" s="60">
        <f>VLOOKUP($A29,'Return Data'!$B$7:$R$2292,16,0)</f>
        <v>4.1322000000000001</v>
      </c>
      <c r="AA29" s="62">
        <f t="shared" si="9"/>
        <v>9</v>
      </c>
    </row>
    <row r="30" spans="1:27" x14ac:dyDescent="0.3">
      <c r="A30" s="58" t="s">
        <v>1246</v>
      </c>
      <c r="B30" s="59">
        <f>VLOOKUP($A30,'Return Data'!$B$7:$R$2292,3,0)</f>
        <v>44881</v>
      </c>
      <c r="C30" s="60">
        <f>VLOOKUP($A30,'Return Data'!$B$7:$R$2292,4,0)</f>
        <v>1128.1288999999999</v>
      </c>
      <c r="D30" s="60">
        <f>VLOOKUP($A30,'Return Data'!$B$7:$R$2292,5,0)</f>
        <v>5.4881000000000002</v>
      </c>
      <c r="E30" s="61">
        <f t="shared" si="0"/>
        <v>12</v>
      </c>
      <c r="F30" s="60">
        <f>VLOOKUP($A30,'Return Data'!$B$7:$R$2292,6,0)</f>
        <v>5.5145999999999997</v>
      </c>
      <c r="G30" s="61">
        <f t="shared" si="1"/>
        <v>14</v>
      </c>
      <c r="H30" s="60">
        <f>VLOOKUP($A30,'Return Data'!$B$7:$R$2292,7,0)</f>
        <v>5.5491000000000001</v>
      </c>
      <c r="I30" s="61">
        <f t="shared" si="2"/>
        <v>11</v>
      </c>
      <c r="J30" s="60">
        <f>VLOOKUP($A30,'Return Data'!$B$7:$R$2292,8,0)</f>
        <v>5.5991999999999997</v>
      </c>
      <c r="K30" s="61">
        <f t="shared" si="3"/>
        <v>9</v>
      </c>
      <c r="L30" s="60">
        <f>VLOOKUP($A30,'Return Data'!$B$7:$R$2292,9,0)</f>
        <v>5.8170999999999999</v>
      </c>
      <c r="M30" s="61">
        <f t="shared" si="4"/>
        <v>5</v>
      </c>
      <c r="N30" s="60">
        <f>VLOOKUP($A30,'Return Data'!$B$7:$R$2292,10,0)</f>
        <v>5.5335999999999999</v>
      </c>
      <c r="O30" s="61">
        <f t="shared" si="5"/>
        <v>8</v>
      </c>
      <c r="P30" s="60">
        <f>VLOOKUP($A30,'Return Data'!$B$7:$R$2292,11,0)</f>
        <v>5.0945999999999998</v>
      </c>
      <c r="Q30" s="61">
        <f t="shared" si="6"/>
        <v>5</v>
      </c>
      <c r="R30" s="60">
        <f>VLOOKUP($A30,'Return Data'!$B$7:$R$2292,12,0)</f>
        <v>4.5871000000000004</v>
      </c>
      <c r="S30" s="61">
        <f t="shared" si="7"/>
        <v>5</v>
      </c>
      <c r="T30" s="60">
        <f>VLOOKUP($A30,'Return Data'!$B$7:$R$2292,13,0)</f>
        <v>4.3144999999999998</v>
      </c>
      <c r="U30" s="61">
        <f t="shared" si="8"/>
        <v>4</v>
      </c>
      <c r="V30" s="60">
        <f>VLOOKUP($A30,'Return Data'!$B$7:$R$2292,17,0)</f>
        <v>3.7195999999999998</v>
      </c>
      <c r="W30" s="61">
        <f t="shared" si="10"/>
        <v>1</v>
      </c>
      <c r="X30" s="60"/>
      <c r="Y30" s="61"/>
      <c r="Z30" s="60">
        <f>VLOOKUP($A30,'Return Data'!$B$7:$R$2292,16,0)</f>
        <v>3.8094999999999999</v>
      </c>
      <c r="AA30" s="62">
        <f t="shared" si="9"/>
        <v>20</v>
      </c>
    </row>
    <row r="31" spans="1:27" x14ac:dyDescent="0.3">
      <c r="A31" s="58" t="s">
        <v>1248</v>
      </c>
      <c r="B31" s="59">
        <f>VLOOKUP($A31,'Return Data'!$B$7:$R$2292,3,0)</f>
        <v>44881</v>
      </c>
      <c r="C31" s="60">
        <f>VLOOKUP($A31,'Return Data'!$B$7:$R$2292,4,0)</f>
        <v>3528.0311999999999</v>
      </c>
      <c r="D31" s="60">
        <f>VLOOKUP($A31,'Return Data'!$B$7:$R$2292,5,0)</f>
        <v>5.4612999999999996</v>
      </c>
      <c r="E31" s="61">
        <f t="shared" si="0"/>
        <v>19</v>
      </c>
      <c r="F31" s="60">
        <f>VLOOKUP($A31,'Return Data'!$B$7:$R$2292,6,0)</f>
        <v>5.4660000000000002</v>
      </c>
      <c r="G31" s="61">
        <f t="shared" si="1"/>
        <v>26</v>
      </c>
      <c r="H31" s="60">
        <f>VLOOKUP($A31,'Return Data'!$B$7:$R$2292,7,0)</f>
        <v>5.4865000000000004</v>
      </c>
      <c r="I31" s="61">
        <f t="shared" si="2"/>
        <v>23</v>
      </c>
      <c r="J31" s="60">
        <f>VLOOKUP($A31,'Return Data'!$B$7:$R$2292,8,0)</f>
        <v>5.5331999999999999</v>
      </c>
      <c r="K31" s="61">
        <f t="shared" si="3"/>
        <v>22</v>
      </c>
      <c r="L31" s="60">
        <f>VLOOKUP($A31,'Return Data'!$B$7:$R$2292,9,0)</f>
        <v>5.7519</v>
      </c>
      <c r="M31" s="61">
        <f t="shared" si="4"/>
        <v>19</v>
      </c>
      <c r="N31" s="60">
        <f>VLOOKUP($A31,'Return Data'!$B$7:$R$2292,10,0)</f>
        <v>5.4936999999999996</v>
      </c>
      <c r="O31" s="61">
        <f t="shared" si="5"/>
        <v>20</v>
      </c>
      <c r="P31" s="60">
        <f>VLOOKUP($A31,'Return Data'!$B$7:$R$2292,11,0)</f>
        <v>5.0316000000000001</v>
      </c>
      <c r="Q31" s="61">
        <f t="shared" si="6"/>
        <v>18</v>
      </c>
      <c r="R31" s="60">
        <f>VLOOKUP($A31,'Return Data'!$B$7:$R$2292,12,0)</f>
        <v>4.5349000000000004</v>
      </c>
      <c r="S31" s="61">
        <f t="shared" si="7"/>
        <v>18</v>
      </c>
      <c r="T31" s="60">
        <f>VLOOKUP($A31,'Return Data'!$B$7:$R$2292,13,0)</f>
        <v>4.2557</v>
      </c>
      <c r="U31" s="61">
        <f t="shared" si="8"/>
        <v>17</v>
      </c>
      <c r="V31" s="60">
        <f>VLOOKUP($A31,'Return Data'!$B$7:$R$2292,17,0)</f>
        <v>3.6520000000000001</v>
      </c>
      <c r="W31" s="61">
        <f t="shared" si="10"/>
        <v>12</v>
      </c>
      <c r="X31" s="60">
        <f>VLOOKUP($A31,'Return Data'!$B$7:$R$2292,14,0)</f>
        <v>3.6122000000000001</v>
      </c>
      <c r="Y31" s="61">
        <f>RANK(X31,X$8:X$36,0)</f>
        <v>4</v>
      </c>
      <c r="Z31" s="60">
        <f>VLOOKUP($A31,'Return Data'!$B$7:$R$2292,16,0)</f>
        <v>6.4537000000000004</v>
      </c>
      <c r="AA31" s="62">
        <f t="shared" si="9"/>
        <v>1</v>
      </c>
    </row>
    <row r="32" spans="1:27" x14ac:dyDescent="0.3">
      <c r="A32" s="58" t="s">
        <v>1250</v>
      </c>
      <c r="B32" s="59">
        <f>VLOOKUP($A32,'Return Data'!$B$7:$R$2292,3,0)</f>
        <v>44881</v>
      </c>
      <c r="C32" s="60">
        <f>VLOOKUP($A32,'Return Data'!$B$7:$R$2292,4,0)</f>
        <v>1160.0839000000001</v>
      </c>
      <c r="D32" s="60">
        <f>VLOOKUP($A32,'Return Data'!$B$7:$R$2292,5,0)</f>
        <v>5.4596999999999998</v>
      </c>
      <c r="E32" s="61">
        <f t="shared" si="0"/>
        <v>20</v>
      </c>
      <c r="F32" s="60">
        <f>VLOOKUP($A32,'Return Data'!$B$7:$R$2292,6,0)</f>
        <v>5.4802</v>
      </c>
      <c r="G32" s="61">
        <f t="shared" si="1"/>
        <v>19</v>
      </c>
      <c r="H32" s="60">
        <f>VLOOKUP($A32,'Return Data'!$B$7:$R$2292,7,0)</f>
        <v>5.5164</v>
      </c>
      <c r="I32" s="61">
        <f t="shared" si="2"/>
        <v>15</v>
      </c>
      <c r="J32" s="60">
        <f>VLOOKUP($A32,'Return Data'!$B$7:$R$2292,8,0)</f>
        <v>5.5461999999999998</v>
      </c>
      <c r="K32" s="61">
        <f t="shared" si="3"/>
        <v>17</v>
      </c>
      <c r="L32" s="60">
        <f>VLOOKUP($A32,'Return Data'!$B$7:$R$2292,9,0)</f>
        <v>5.7468000000000004</v>
      </c>
      <c r="M32" s="61">
        <f t="shared" si="4"/>
        <v>21</v>
      </c>
      <c r="N32" s="60">
        <f>VLOOKUP($A32,'Return Data'!$B$7:$R$2292,10,0)</f>
        <v>5.4835000000000003</v>
      </c>
      <c r="O32" s="61">
        <f t="shared" si="5"/>
        <v>25</v>
      </c>
      <c r="P32" s="60">
        <f>VLOOKUP($A32,'Return Data'!$B$7:$R$2292,11,0)</f>
        <v>5.0102000000000002</v>
      </c>
      <c r="Q32" s="61">
        <f t="shared" si="6"/>
        <v>25</v>
      </c>
      <c r="R32" s="60">
        <f>VLOOKUP($A32,'Return Data'!$B$7:$R$2292,12,0)</f>
        <v>4.5408999999999997</v>
      </c>
      <c r="S32" s="61">
        <f t="shared" si="7"/>
        <v>14</v>
      </c>
      <c r="T32" s="60">
        <f>VLOOKUP($A32,'Return Data'!$B$7:$R$2292,13,0)</f>
        <v>4.2408999999999999</v>
      </c>
      <c r="U32" s="61">
        <f t="shared" si="8"/>
        <v>24</v>
      </c>
      <c r="V32" s="60">
        <f>VLOOKUP($A32,'Return Data'!$B$7:$R$2292,17,0)</f>
        <v>3.6114999999999999</v>
      </c>
      <c r="W32" s="61">
        <f t="shared" si="10"/>
        <v>25</v>
      </c>
      <c r="X32" s="60"/>
      <c r="Y32" s="61"/>
      <c r="Z32" s="60">
        <f>VLOOKUP($A32,'Return Data'!$B$7:$R$2292,16,0)</f>
        <v>4.1371000000000002</v>
      </c>
      <c r="AA32" s="62">
        <f t="shared" si="9"/>
        <v>8</v>
      </c>
    </row>
    <row r="33" spans="1:27" x14ac:dyDescent="0.3">
      <c r="A33" s="58" t="s">
        <v>1252</v>
      </c>
      <c r="B33" s="59">
        <f>VLOOKUP($A33,'Return Data'!$B$7:$R$2292,3,0)</f>
        <v>44881</v>
      </c>
      <c r="C33" s="60">
        <f>VLOOKUP($A33,'Return Data'!$B$7:$R$2292,4,0)</f>
        <v>1151.4004</v>
      </c>
      <c r="D33" s="60">
        <f>VLOOKUP($A33,'Return Data'!$B$7:$R$2292,5,0)</f>
        <v>5.4375</v>
      </c>
      <c r="E33" s="61">
        <f t="shared" si="0"/>
        <v>27</v>
      </c>
      <c r="F33" s="60">
        <f>VLOOKUP($A33,'Return Data'!$B$7:$R$2292,6,0)</f>
        <v>5.4729000000000001</v>
      </c>
      <c r="G33" s="61">
        <f t="shared" si="1"/>
        <v>23</v>
      </c>
      <c r="H33" s="60">
        <f>VLOOKUP($A33,'Return Data'!$B$7:$R$2292,7,0)</f>
        <v>5.4850000000000003</v>
      </c>
      <c r="I33" s="61">
        <f t="shared" si="2"/>
        <v>25</v>
      </c>
      <c r="J33" s="60">
        <f>VLOOKUP($A33,'Return Data'!$B$7:$R$2292,8,0)</f>
        <v>5.5072999999999999</v>
      </c>
      <c r="K33" s="61">
        <f t="shared" si="3"/>
        <v>27</v>
      </c>
      <c r="L33" s="60">
        <f>VLOOKUP($A33,'Return Data'!$B$7:$R$2292,9,0)</f>
        <v>5.7275999999999998</v>
      </c>
      <c r="M33" s="61">
        <f t="shared" si="4"/>
        <v>26</v>
      </c>
      <c r="N33" s="60">
        <f>VLOOKUP($A33,'Return Data'!$B$7:$R$2292,10,0)</f>
        <v>5.4950999999999999</v>
      </c>
      <c r="O33" s="61">
        <f t="shared" si="5"/>
        <v>19</v>
      </c>
      <c r="P33" s="60">
        <f>VLOOKUP($A33,'Return Data'!$B$7:$R$2292,11,0)</f>
        <v>5.0270000000000001</v>
      </c>
      <c r="Q33" s="61">
        <f t="shared" si="6"/>
        <v>21</v>
      </c>
      <c r="R33" s="60">
        <f>VLOOKUP($A33,'Return Data'!$B$7:$R$2292,12,0)</f>
        <v>4.5243000000000002</v>
      </c>
      <c r="S33" s="61">
        <f t="shared" si="7"/>
        <v>23</v>
      </c>
      <c r="T33" s="60">
        <f>VLOOKUP($A33,'Return Data'!$B$7:$R$2292,13,0)</f>
        <v>4.2488999999999999</v>
      </c>
      <c r="U33" s="61">
        <f t="shared" si="8"/>
        <v>22</v>
      </c>
      <c r="V33" s="60">
        <f>VLOOKUP($A33,'Return Data'!$B$7:$R$2292,17,0)</f>
        <v>3.6389999999999998</v>
      </c>
      <c r="W33" s="61">
        <f t="shared" si="10"/>
        <v>19</v>
      </c>
      <c r="X33" s="60"/>
      <c r="Y33" s="61"/>
      <c r="Z33" s="60">
        <f>VLOOKUP($A33,'Return Data'!$B$7:$R$2292,16,0)</f>
        <v>3.9352999999999998</v>
      </c>
      <c r="AA33" s="62">
        <f t="shared" si="9"/>
        <v>14</v>
      </c>
    </row>
    <row r="34" spans="1:27" x14ac:dyDescent="0.3">
      <c r="A34" s="58" t="s">
        <v>1254</v>
      </c>
      <c r="B34" s="59">
        <f>VLOOKUP($A34,'Return Data'!$B$7:$R$2292,3,0)</f>
        <v>44881</v>
      </c>
      <c r="C34" s="60">
        <f>VLOOKUP($A34,'Return Data'!$B$7:$R$2292,4,0)</f>
        <v>1149.4757</v>
      </c>
      <c r="D34" s="60">
        <f>VLOOKUP($A34,'Return Data'!$B$7:$R$2292,5,0)</f>
        <v>5.4401999999999999</v>
      </c>
      <c r="E34" s="61">
        <f t="shared" si="0"/>
        <v>26</v>
      </c>
      <c r="F34" s="60">
        <f>VLOOKUP($A34,'Return Data'!$B$7:$R$2292,6,0)</f>
        <v>5.4736000000000002</v>
      </c>
      <c r="G34" s="61">
        <f t="shared" si="1"/>
        <v>22</v>
      </c>
      <c r="H34" s="60">
        <f>VLOOKUP($A34,'Return Data'!$B$7:$R$2292,7,0)</f>
        <v>5.5019</v>
      </c>
      <c r="I34" s="61">
        <f t="shared" si="2"/>
        <v>21</v>
      </c>
      <c r="J34" s="60">
        <f>VLOOKUP($A34,'Return Data'!$B$7:$R$2292,8,0)</f>
        <v>5.5464000000000002</v>
      </c>
      <c r="K34" s="61">
        <f t="shared" si="3"/>
        <v>15</v>
      </c>
      <c r="L34" s="60">
        <f>VLOOKUP($A34,'Return Data'!$B$7:$R$2292,9,0)</f>
        <v>5.7552000000000003</v>
      </c>
      <c r="M34" s="61">
        <f t="shared" si="4"/>
        <v>17</v>
      </c>
      <c r="N34" s="60">
        <f>VLOOKUP($A34,'Return Data'!$B$7:$R$2292,10,0)</f>
        <v>5.4905999999999997</v>
      </c>
      <c r="O34" s="61">
        <f t="shared" si="5"/>
        <v>22</v>
      </c>
      <c r="P34" s="60">
        <f>VLOOKUP($A34,'Return Data'!$B$7:$R$2292,11,0)</f>
        <v>5.0274999999999999</v>
      </c>
      <c r="Q34" s="61">
        <f t="shared" si="6"/>
        <v>20</v>
      </c>
      <c r="R34" s="60">
        <f>VLOOKUP($A34,'Return Data'!$B$7:$R$2292,12,0)</f>
        <v>4.5290999999999997</v>
      </c>
      <c r="S34" s="61">
        <f t="shared" si="7"/>
        <v>22</v>
      </c>
      <c r="T34" s="60">
        <f>VLOOKUP($A34,'Return Data'!$B$7:$R$2292,13,0)</f>
        <v>4.2614999999999998</v>
      </c>
      <c r="U34" s="61">
        <f t="shared" si="8"/>
        <v>14</v>
      </c>
      <c r="V34" s="60">
        <f>VLOOKUP($A34,'Return Data'!$B$7:$R$2292,17,0)</f>
        <v>3.6423999999999999</v>
      </c>
      <c r="W34" s="61">
        <f t="shared" si="10"/>
        <v>18</v>
      </c>
      <c r="X34" s="60"/>
      <c r="Y34" s="61"/>
      <c r="Z34" s="60">
        <f>VLOOKUP($A34,'Return Data'!$B$7:$R$2292,16,0)</f>
        <v>3.8925000000000001</v>
      </c>
      <c r="AA34" s="62">
        <f t="shared" si="9"/>
        <v>15</v>
      </c>
    </row>
    <row r="35" spans="1:27" x14ac:dyDescent="0.3">
      <c r="A35" s="58" t="s">
        <v>1256</v>
      </c>
      <c r="B35" s="59">
        <f>VLOOKUP($A35,'Return Data'!$B$7:$R$2292,3,0)</f>
        <v>44881</v>
      </c>
      <c r="C35" s="60">
        <f>VLOOKUP($A35,'Return Data'!$B$7:$R$2292,4,0)</f>
        <v>2971.0344</v>
      </c>
      <c r="D35" s="60">
        <f>VLOOKUP($A35,'Return Data'!$B$7:$R$2292,5,0)</f>
        <v>5.5156999999999998</v>
      </c>
      <c r="E35" s="61">
        <f t="shared" si="0"/>
        <v>8</v>
      </c>
      <c r="F35" s="60">
        <f>VLOOKUP($A35,'Return Data'!$B$7:$R$2292,6,0)</f>
        <v>5.5403000000000002</v>
      </c>
      <c r="G35" s="61">
        <f t="shared" si="1"/>
        <v>9</v>
      </c>
      <c r="H35" s="60">
        <f>VLOOKUP($A35,'Return Data'!$B$7:$R$2292,7,0)</f>
        <v>5.5572999999999997</v>
      </c>
      <c r="I35" s="61">
        <f t="shared" si="2"/>
        <v>8</v>
      </c>
      <c r="J35" s="60">
        <f>VLOOKUP($A35,'Return Data'!$B$7:$R$2292,8,0)</f>
        <v>5.6010999999999997</v>
      </c>
      <c r="K35" s="61">
        <f t="shared" si="3"/>
        <v>8</v>
      </c>
      <c r="L35" s="60">
        <f>VLOOKUP($A35,'Return Data'!$B$7:$R$2292,9,0)</f>
        <v>5.8097000000000003</v>
      </c>
      <c r="M35" s="61">
        <f t="shared" si="4"/>
        <v>6</v>
      </c>
      <c r="N35" s="60">
        <f>VLOOKUP($A35,'Return Data'!$B$7:$R$2292,10,0)</f>
        <v>5.5547000000000004</v>
      </c>
      <c r="O35" s="61">
        <f t="shared" si="5"/>
        <v>5</v>
      </c>
      <c r="P35" s="60">
        <f>VLOOKUP($A35,'Return Data'!$B$7:$R$2292,11,0)</f>
        <v>5.0919999999999996</v>
      </c>
      <c r="Q35" s="61">
        <f t="shared" si="6"/>
        <v>6</v>
      </c>
      <c r="R35" s="60">
        <f>VLOOKUP($A35,'Return Data'!$B$7:$R$2292,12,0)</f>
        <v>4.5875000000000004</v>
      </c>
      <c r="S35" s="61">
        <f t="shared" si="7"/>
        <v>4</v>
      </c>
      <c r="T35" s="60">
        <f>VLOOKUP($A35,'Return Data'!$B$7:$R$2292,13,0)</f>
        <v>4.3034999999999997</v>
      </c>
      <c r="U35" s="61">
        <f t="shared" si="8"/>
        <v>5</v>
      </c>
      <c r="V35" s="60">
        <f>VLOOKUP($A35,'Return Data'!$B$7:$R$2292,17,0)</f>
        <v>3.6876000000000002</v>
      </c>
      <c r="W35" s="61">
        <f t="shared" si="10"/>
        <v>6</v>
      </c>
      <c r="X35" s="60">
        <f>VLOOKUP($A35,'Return Data'!$B$7:$R$2292,14,0)</f>
        <v>3.6539999999999999</v>
      </c>
      <c r="Y35" s="61">
        <f>RANK(X35,X$8:X$36,0)</f>
        <v>2</v>
      </c>
      <c r="Z35" s="60">
        <f>VLOOKUP($A35,'Return Data'!$B$7:$R$2292,16,0)</f>
        <v>5.9142999999999999</v>
      </c>
      <c r="AA35" s="62">
        <f t="shared" si="9"/>
        <v>3</v>
      </c>
    </row>
    <row r="36" spans="1:27" x14ac:dyDescent="0.3">
      <c r="A36" s="58" t="s">
        <v>1933</v>
      </c>
      <c r="B36" s="59">
        <f>VLOOKUP($A36,'Return Data'!$B$7:$R$2292,3,0)</f>
        <v>44881</v>
      </c>
      <c r="C36" s="60">
        <f>VLOOKUP($A36,'Return Data'!$B$7:$R$2292,4,0)</f>
        <v>1123.0503000000001</v>
      </c>
      <c r="D36" s="60">
        <f>VLOOKUP($A36,'Return Data'!$B$7:$R$2292,5,0)</f>
        <v>5.7957999999999998</v>
      </c>
      <c r="E36" s="61">
        <f t="shared" si="0"/>
        <v>2</v>
      </c>
      <c r="F36" s="60">
        <f>VLOOKUP($A36,'Return Data'!$B$7:$R$2292,6,0)</f>
        <v>5.8226000000000004</v>
      </c>
      <c r="G36" s="61">
        <f t="shared" si="1"/>
        <v>3</v>
      </c>
      <c r="H36" s="60">
        <f>VLOOKUP($A36,'Return Data'!$B$7:$R$2292,7,0)</f>
        <v>5.8971999999999998</v>
      </c>
      <c r="I36" s="61">
        <f t="shared" si="2"/>
        <v>1</v>
      </c>
      <c r="J36" s="60">
        <f>VLOOKUP($A36,'Return Data'!$B$7:$R$2292,8,0)</f>
        <v>5.9306999999999999</v>
      </c>
      <c r="K36" s="61">
        <f t="shared" si="3"/>
        <v>1</v>
      </c>
      <c r="L36" s="60">
        <f>VLOOKUP($A36,'Return Data'!$B$7:$R$2292,9,0)</f>
        <v>6.1791</v>
      </c>
      <c r="M36" s="61">
        <f t="shared" si="4"/>
        <v>1</v>
      </c>
      <c r="N36" s="60">
        <f>VLOOKUP($A36,'Return Data'!$B$7:$R$2292,10,0)</f>
        <v>5.6063000000000001</v>
      </c>
      <c r="O36" s="61">
        <f t="shared" si="5"/>
        <v>2</v>
      </c>
      <c r="P36" s="60">
        <f>VLOOKUP($A36,'Return Data'!$B$7:$R$2292,11,0)</f>
        <v>5.0316000000000001</v>
      </c>
      <c r="Q36" s="61">
        <f t="shared" si="6"/>
        <v>18</v>
      </c>
      <c r="R36" s="60">
        <f>VLOOKUP($A36,'Return Data'!$B$7:$R$2292,12,0)</f>
        <v>4.4829999999999997</v>
      </c>
      <c r="S36" s="61">
        <f t="shared" si="7"/>
        <v>27</v>
      </c>
      <c r="T36" s="60">
        <f>VLOOKUP($A36,'Return Data'!$B$7:$R$2292,13,0)</f>
        <v>4.1664000000000003</v>
      </c>
      <c r="U36" s="61">
        <f t="shared" si="8"/>
        <v>27</v>
      </c>
      <c r="V36" s="60">
        <f>VLOOKUP($A36,'Return Data'!$B$7:$R$2292,17,0)</f>
        <v>3.5640999999999998</v>
      </c>
      <c r="W36" s="61">
        <f t="shared" si="10"/>
        <v>26</v>
      </c>
      <c r="X36" s="60"/>
      <c r="Y36" s="61"/>
      <c r="Z36" s="60">
        <f>VLOOKUP($A36,'Return Data'!$B$7:$R$2292,16,0)</f>
        <v>3.6516999999999999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5.5151413793103448</v>
      </c>
      <c r="E38" s="69"/>
      <c r="F38" s="70">
        <f>AVERAGE(F8:F36)</f>
        <v>5.5475172413793112</v>
      </c>
      <c r="G38" s="69"/>
      <c r="H38" s="70">
        <f>AVERAGE(H8:H36)</f>
        <v>5.5426862068965512</v>
      </c>
      <c r="I38" s="69"/>
      <c r="J38" s="70">
        <f>AVERAGE(J8:J36)</f>
        <v>5.570255172413793</v>
      </c>
      <c r="K38" s="69"/>
      <c r="L38" s="70">
        <f>AVERAGE(L8:L36)</f>
        <v>5.7797206896551732</v>
      </c>
      <c r="M38" s="69"/>
      <c r="N38" s="70">
        <f>AVERAGE(N8:N36)</f>
        <v>5.5106965517241386</v>
      </c>
      <c r="O38" s="69"/>
      <c r="P38" s="70">
        <f>AVERAGE(P8:P36)</f>
        <v>5.043310344827586</v>
      </c>
      <c r="Q38" s="69"/>
      <c r="R38" s="70">
        <f>AVERAGE(R8:R36)</f>
        <v>4.5442034482758622</v>
      </c>
      <c r="S38" s="69"/>
      <c r="T38" s="70">
        <f>AVERAGE(T8:T36)</f>
        <v>4.2663862068965521</v>
      </c>
      <c r="U38" s="69"/>
      <c r="V38" s="70">
        <f>AVERAGE(V8:V36)</f>
        <v>3.6503285714285716</v>
      </c>
      <c r="W38" s="69"/>
      <c r="X38" s="70">
        <f>AVERAGE(X8:X36)</f>
        <v>3.6020300000000005</v>
      </c>
      <c r="Y38" s="69"/>
      <c r="Z38" s="70">
        <f>AVERAGE(Z8:Z36)</f>
        <v>4.1865137931034475</v>
      </c>
      <c r="AA38" s="71"/>
    </row>
    <row r="39" spans="1:27" x14ac:dyDescent="0.3">
      <c r="A39" s="68" t="s">
        <v>28</v>
      </c>
      <c r="B39" s="69"/>
      <c r="C39" s="69"/>
      <c r="D39" s="70">
        <f>MIN(D8:D36)</f>
        <v>5.2468000000000004</v>
      </c>
      <c r="E39" s="69"/>
      <c r="F39" s="70">
        <f>MIN(F8:F36)</f>
        <v>5.2805999999999997</v>
      </c>
      <c r="G39" s="69"/>
      <c r="H39" s="70">
        <f>MIN(H8:H36)</f>
        <v>5.335</v>
      </c>
      <c r="I39" s="69"/>
      <c r="J39" s="70">
        <f>MIN(J8:J36)</f>
        <v>5.3978000000000002</v>
      </c>
      <c r="K39" s="69"/>
      <c r="L39" s="70">
        <f>MIN(L8:L36)</f>
        <v>5.5853999999999999</v>
      </c>
      <c r="M39" s="69"/>
      <c r="N39" s="70">
        <f>MIN(N8:N36)</f>
        <v>5.3329000000000004</v>
      </c>
      <c r="O39" s="69"/>
      <c r="P39" s="70">
        <f>MIN(P8:P36)</f>
        <v>4.8743999999999996</v>
      </c>
      <c r="Q39" s="69"/>
      <c r="R39" s="70">
        <f>MIN(R8:R36)</f>
        <v>4.4170999999999996</v>
      </c>
      <c r="S39" s="69"/>
      <c r="T39" s="70">
        <f>MIN(T8:T36)</f>
        <v>4.1529999999999996</v>
      </c>
      <c r="U39" s="69"/>
      <c r="V39" s="70">
        <f>MIN(V8:V36)</f>
        <v>3.5598999999999998</v>
      </c>
      <c r="W39" s="69"/>
      <c r="X39" s="70">
        <f>MIN(X8:X36)</f>
        <v>3.5247000000000002</v>
      </c>
      <c r="Y39" s="69"/>
      <c r="Z39" s="70">
        <f>MIN(Z8:Z36)</f>
        <v>3.5644</v>
      </c>
      <c r="AA39" s="71"/>
    </row>
    <row r="40" spans="1:27" ht="15" thickBot="1" x14ac:dyDescent="0.35">
      <c r="A40" s="72" t="s">
        <v>29</v>
      </c>
      <c r="B40" s="73"/>
      <c r="C40" s="73"/>
      <c r="D40" s="74">
        <f>MAX(D8:D36)</f>
        <v>6.0601000000000003</v>
      </c>
      <c r="E40" s="73"/>
      <c r="F40" s="74">
        <f>MAX(F8:F36)</f>
        <v>6.3299000000000003</v>
      </c>
      <c r="G40" s="73"/>
      <c r="H40" s="74">
        <f>MAX(H8:H36)</f>
        <v>5.8971999999999998</v>
      </c>
      <c r="I40" s="73"/>
      <c r="J40" s="74">
        <f>MAX(J8:J36)</f>
        <v>5.9306999999999999</v>
      </c>
      <c r="K40" s="73"/>
      <c r="L40" s="74">
        <f>MAX(L8:L36)</f>
        <v>6.1791</v>
      </c>
      <c r="M40" s="73"/>
      <c r="N40" s="74">
        <f>MAX(N8:N36)</f>
        <v>5.6254999999999997</v>
      </c>
      <c r="O40" s="73"/>
      <c r="P40" s="74">
        <f>MAX(P8:P36)</f>
        <v>5.1673999999999998</v>
      </c>
      <c r="Q40" s="73"/>
      <c r="R40" s="74">
        <f>MAX(R8:R36)</f>
        <v>4.6837</v>
      </c>
      <c r="S40" s="73"/>
      <c r="T40" s="74">
        <f>MAX(T8:T36)</f>
        <v>4.4261999999999997</v>
      </c>
      <c r="U40" s="73"/>
      <c r="V40" s="74">
        <f>MAX(V8:V36)</f>
        <v>3.7195999999999998</v>
      </c>
      <c r="W40" s="73"/>
      <c r="X40" s="74">
        <f>MAX(X8:X36)</f>
        <v>3.6816</v>
      </c>
      <c r="Y40" s="73"/>
      <c r="Z40" s="74">
        <f>MAX(Z8:Z36)</f>
        <v>6.4537000000000004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44881</v>
      </c>
      <c r="C8" s="60">
        <f>VLOOKUP($A8,'Return Data'!$B$7:$R$2292,4,0)</f>
        <v>595.7056</v>
      </c>
      <c r="D8" s="60">
        <f>VLOOKUP($A8,'Return Data'!$B$7:$R$2292,5,0)</f>
        <v>7.2683</v>
      </c>
      <c r="E8" s="61">
        <f t="shared" ref="E8:E31" si="0">RANK(D8,D$8:D$31,0)</f>
        <v>16</v>
      </c>
      <c r="F8" s="60">
        <f>VLOOKUP($A8,'Return Data'!$B$7:$R$2292,6,0)</f>
        <v>8.7675000000000001</v>
      </c>
      <c r="G8" s="61">
        <f t="shared" ref="G8:G31" si="1">RANK(F8,F$8:F$31,0)</f>
        <v>2</v>
      </c>
      <c r="H8" s="60">
        <f>VLOOKUP($A8,'Return Data'!$B$7:$R$2292,7,0)</f>
        <v>9.8965999999999994</v>
      </c>
      <c r="I8" s="61">
        <f t="shared" ref="I8:I31" si="2">RANK(H8,H$8:H$31,0)</f>
        <v>10</v>
      </c>
      <c r="J8" s="60">
        <f>VLOOKUP($A8,'Return Data'!$B$7:$R$2292,8,0)</f>
        <v>8.8337000000000003</v>
      </c>
      <c r="K8" s="61">
        <f t="shared" ref="K8:K31" si="3">RANK(J8,J$8:J$31,0)</f>
        <v>4</v>
      </c>
      <c r="L8" s="60">
        <f>VLOOKUP($A8,'Return Data'!$B$7:$R$2292,9,0)</f>
        <v>7.7815000000000003</v>
      </c>
      <c r="M8" s="61">
        <f t="shared" ref="M8:M31" si="4">RANK(L8,L$8:L$31,0)</f>
        <v>5</v>
      </c>
      <c r="N8" s="60">
        <f>VLOOKUP($A8,'Return Data'!$B$7:$R$2292,10,0)</f>
        <v>5.9020000000000001</v>
      </c>
      <c r="O8" s="61">
        <f t="shared" ref="O8:O31" si="5">RANK(N8,N$8:N$31,0)</f>
        <v>4</v>
      </c>
      <c r="P8" s="60">
        <f>VLOOKUP($A8,'Return Data'!$B$7:$R$2292,11,0)</f>
        <v>5.9097</v>
      </c>
      <c r="Q8" s="61">
        <f t="shared" ref="Q8:Q31" si="6">RANK(P8,P$8:P$31,0)</f>
        <v>3</v>
      </c>
      <c r="R8" s="60">
        <f>VLOOKUP($A8,'Return Data'!$B$7:$R$2292,12,0)</f>
        <v>4.8773999999999997</v>
      </c>
      <c r="S8" s="61">
        <f t="shared" ref="S8:S31" si="7">RANK(R8,R$8:R$31,0)</f>
        <v>1</v>
      </c>
      <c r="T8" s="60">
        <f>VLOOKUP($A8,'Return Data'!$B$7:$R$2292,13,0)</f>
        <v>4.7392000000000003</v>
      </c>
      <c r="U8" s="61">
        <f t="shared" ref="U8:U31" si="8">RANK(T8,T$8:T$31,0)</f>
        <v>1</v>
      </c>
      <c r="V8" s="60">
        <f>VLOOKUP($A8,'Return Data'!$B$7:$R$2292,17,0)</f>
        <v>4.6352000000000002</v>
      </c>
      <c r="W8" s="61">
        <f t="shared" ref="W8:W31" si="9">RANK(V8,V$8:V$31,0)</f>
        <v>3</v>
      </c>
      <c r="X8" s="60">
        <f>VLOOKUP($A8,'Return Data'!$B$7:$R$2292,14,0)</f>
        <v>5.9564000000000004</v>
      </c>
      <c r="Y8" s="61">
        <f t="shared" ref="Y8:Y29" si="10">RANK(X8,X$8:X$31,0)</f>
        <v>3</v>
      </c>
      <c r="Z8" s="60">
        <f>VLOOKUP($A8,'Return Data'!$B$7:$R$2292,16,0)</f>
        <v>8.0405999999999995</v>
      </c>
      <c r="AA8" s="62">
        <f t="shared" ref="AA8:AA31" si="11">RANK(Z8,Z$8:Z$31,0)</f>
        <v>1</v>
      </c>
    </row>
    <row r="9" spans="1:27" x14ac:dyDescent="0.3">
      <c r="A9" s="58" t="s">
        <v>960</v>
      </c>
      <c r="B9" s="59">
        <f>VLOOKUP($A9,'Return Data'!$B$7:$R$2292,3,0)</f>
        <v>44881</v>
      </c>
      <c r="C9" s="60">
        <f>VLOOKUP($A9,'Return Data'!$B$7:$R$2292,4,0)</f>
        <v>2660.6891999999998</v>
      </c>
      <c r="D9" s="60">
        <f>VLOOKUP($A9,'Return Data'!$B$7:$R$2292,5,0)</f>
        <v>9.8248999999999995</v>
      </c>
      <c r="E9" s="61">
        <f t="shared" si="0"/>
        <v>5</v>
      </c>
      <c r="F9" s="60">
        <f>VLOOKUP($A9,'Return Data'!$B$7:$R$2292,6,0)</f>
        <v>7.8902000000000001</v>
      </c>
      <c r="G9" s="61">
        <f t="shared" si="1"/>
        <v>7</v>
      </c>
      <c r="H9" s="60">
        <f>VLOOKUP($A9,'Return Data'!$B$7:$R$2292,7,0)</f>
        <v>9.0138999999999996</v>
      </c>
      <c r="I9" s="61">
        <f t="shared" si="2"/>
        <v>14</v>
      </c>
      <c r="J9" s="60">
        <f>VLOOKUP($A9,'Return Data'!$B$7:$R$2292,8,0)</f>
        <v>7.9484000000000004</v>
      </c>
      <c r="K9" s="61">
        <f t="shared" si="3"/>
        <v>16</v>
      </c>
      <c r="L9" s="60">
        <f>VLOOKUP($A9,'Return Data'!$B$7:$R$2292,9,0)</f>
        <v>7.4999000000000002</v>
      </c>
      <c r="M9" s="61">
        <f t="shared" si="4"/>
        <v>12</v>
      </c>
      <c r="N9" s="60">
        <f>VLOOKUP($A9,'Return Data'!$B$7:$R$2292,10,0)</f>
        <v>5.4631999999999996</v>
      </c>
      <c r="O9" s="61">
        <f t="shared" si="5"/>
        <v>7</v>
      </c>
      <c r="P9" s="60">
        <f>VLOOKUP($A9,'Return Data'!$B$7:$R$2292,11,0)</f>
        <v>5.5724999999999998</v>
      </c>
      <c r="Q9" s="61">
        <f t="shared" si="6"/>
        <v>7</v>
      </c>
      <c r="R9" s="60">
        <f>VLOOKUP($A9,'Return Data'!$B$7:$R$2292,12,0)</f>
        <v>4.4215</v>
      </c>
      <c r="S9" s="61">
        <f t="shared" si="7"/>
        <v>6</v>
      </c>
      <c r="T9" s="60">
        <f>VLOOKUP($A9,'Return Data'!$B$7:$R$2292,13,0)</f>
        <v>4.3415999999999997</v>
      </c>
      <c r="U9" s="61">
        <f t="shared" si="8"/>
        <v>4</v>
      </c>
      <c r="V9" s="60">
        <f>VLOOKUP($A9,'Return Data'!$B$7:$R$2292,17,0)</f>
        <v>4.2533000000000003</v>
      </c>
      <c r="W9" s="61">
        <f t="shared" si="9"/>
        <v>9</v>
      </c>
      <c r="X9" s="60">
        <f>VLOOKUP($A9,'Return Data'!$B$7:$R$2292,14,0)</f>
        <v>5.4279000000000002</v>
      </c>
      <c r="Y9" s="61">
        <f t="shared" si="10"/>
        <v>9</v>
      </c>
      <c r="Z9" s="60">
        <f>VLOOKUP($A9,'Return Data'!$B$7:$R$2292,16,0)</f>
        <v>7.7069000000000001</v>
      </c>
      <c r="AA9" s="62">
        <f t="shared" si="11"/>
        <v>4</v>
      </c>
    </row>
    <row r="10" spans="1:27" x14ac:dyDescent="0.3">
      <c r="A10" s="58" t="s">
        <v>1974</v>
      </c>
      <c r="B10" s="59">
        <f>VLOOKUP($A10,'Return Data'!$B$7:$R$2292,3,0)</f>
        <v>44881</v>
      </c>
      <c r="C10" s="60">
        <f>VLOOKUP($A10,'Return Data'!$B$7:$R$2292,4,0)</f>
        <v>36.037999999999997</v>
      </c>
      <c r="D10" s="60">
        <f>VLOOKUP($A10,'Return Data'!$B$7:$R$2292,5,0)</f>
        <v>15.604100000000001</v>
      </c>
      <c r="E10" s="61">
        <f t="shared" si="0"/>
        <v>1</v>
      </c>
      <c r="F10" s="60">
        <f>VLOOKUP($A10,'Return Data'!$B$7:$R$2292,6,0)</f>
        <v>7.1372</v>
      </c>
      <c r="G10" s="61">
        <f t="shared" si="1"/>
        <v>13</v>
      </c>
      <c r="H10" s="60">
        <f>VLOOKUP($A10,'Return Data'!$B$7:$R$2292,7,0)</f>
        <v>9.1603999999999992</v>
      </c>
      <c r="I10" s="61">
        <f t="shared" si="2"/>
        <v>12</v>
      </c>
      <c r="J10" s="60">
        <f>VLOOKUP($A10,'Return Data'!$B$7:$R$2292,8,0)</f>
        <v>7.9894999999999996</v>
      </c>
      <c r="K10" s="61">
        <f t="shared" si="3"/>
        <v>14</v>
      </c>
      <c r="L10" s="60">
        <f>VLOOKUP($A10,'Return Data'!$B$7:$R$2292,9,0)</f>
        <v>7.1635</v>
      </c>
      <c r="M10" s="61">
        <f t="shared" si="4"/>
        <v>16</v>
      </c>
      <c r="N10" s="60">
        <f>VLOOKUP($A10,'Return Data'!$B$7:$R$2292,10,0)</f>
        <v>5.2842000000000002</v>
      </c>
      <c r="O10" s="61">
        <f t="shared" si="5"/>
        <v>9</v>
      </c>
      <c r="P10" s="60">
        <f>VLOOKUP($A10,'Return Data'!$B$7:$R$2292,11,0)</f>
        <v>5.5799000000000003</v>
      </c>
      <c r="Q10" s="61">
        <f t="shared" si="6"/>
        <v>6</v>
      </c>
      <c r="R10" s="60">
        <f>VLOOKUP($A10,'Return Data'!$B$7:$R$2292,12,0)</f>
        <v>3.9821</v>
      </c>
      <c r="S10" s="61">
        <f t="shared" si="7"/>
        <v>18</v>
      </c>
      <c r="T10" s="60">
        <f>VLOOKUP($A10,'Return Data'!$B$7:$R$2292,13,0)</f>
        <v>4.1262999999999996</v>
      </c>
      <c r="U10" s="61">
        <f t="shared" si="8"/>
        <v>13</v>
      </c>
      <c r="V10" s="60">
        <f>VLOOKUP($A10,'Return Data'!$B$7:$R$2292,17,0)</f>
        <v>4.2534000000000001</v>
      </c>
      <c r="W10" s="61">
        <f t="shared" si="9"/>
        <v>8</v>
      </c>
      <c r="X10" s="60">
        <f>VLOOKUP($A10,'Return Data'!$B$7:$R$2292,14,0)</f>
        <v>5.5746000000000002</v>
      </c>
      <c r="Y10" s="61">
        <f t="shared" si="10"/>
        <v>8</v>
      </c>
      <c r="Z10" s="60">
        <f>VLOOKUP($A10,'Return Data'!$B$7:$R$2292,16,0)</f>
        <v>7.6153000000000004</v>
      </c>
      <c r="AA10" s="62">
        <f t="shared" si="11"/>
        <v>7</v>
      </c>
    </row>
    <row r="11" spans="1:27" x14ac:dyDescent="0.3">
      <c r="A11" s="58" t="s">
        <v>964</v>
      </c>
      <c r="B11" s="59">
        <f>VLOOKUP($A11,'Return Data'!$B$7:$R$2292,3,0)</f>
        <v>44881</v>
      </c>
      <c r="C11" s="60">
        <f>VLOOKUP($A11,'Return Data'!$B$7:$R$2292,4,0)</f>
        <v>35.713099999999997</v>
      </c>
      <c r="D11" s="60">
        <f>VLOOKUP($A11,'Return Data'!$B$7:$R$2292,5,0)</f>
        <v>13.8027</v>
      </c>
      <c r="E11" s="61">
        <f t="shared" si="0"/>
        <v>2</v>
      </c>
      <c r="F11" s="60">
        <f>VLOOKUP($A11,'Return Data'!$B$7:$R$2292,6,0)</f>
        <v>6.8949999999999996</v>
      </c>
      <c r="G11" s="61">
        <f t="shared" si="1"/>
        <v>18</v>
      </c>
      <c r="H11" s="60">
        <f>VLOOKUP($A11,'Return Data'!$B$7:$R$2292,7,0)</f>
        <v>9.0679999999999996</v>
      </c>
      <c r="I11" s="61">
        <f t="shared" si="2"/>
        <v>13</v>
      </c>
      <c r="J11" s="60">
        <f>VLOOKUP($A11,'Return Data'!$B$7:$R$2292,8,0)</f>
        <v>7.8860999999999999</v>
      </c>
      <c r="K11" s="61">
        <f t="shared" si="3"/>
        <v>17</v>
      </c>
      <c r="L11" s="60">
        <f>VLOOKUP($A11,'Return Data'!$B$7:$R$2292,9,0)</f>
        <v>7.5586000000000002</v>
      </c>
      <c r="M11" s="61">
        <f t="shared" si="4"/>
        <v>9</v>
      </c>
      <c r="N11" s="60">
        <f>VLOOKUP($A11,'Return Data'!$B$7:$R$2292,10,0)</f>
        <v>4.8442999999999996</v>
      </c>
      <c r="O11" s="61">
        <f t="shared" si="5"/>
        <v>21</v>
      </c>
      <c r="P11" s="60">
        <f>VLOOKUP($A11,'Return Data'!$B$7:$R$2292,11,0)</f>
        <v>5.0621999999999998</v>
      </c>
      <c r="Q11" s="61">
        <f t="shared" si="6"/>
        <v>22</v>
      </c>
      <c r="R11" s="60">
        <f>VLOOKUP($A11,'Return Data'!$B$7:$R$2292,12,0)</f>
        <v>3.9712999999999998</v>
      </c>
      <c r="S11" s="61">
        <f t="shared" si="7"/>
        <v>19</v>
      </c>
      <c r="T11" s="60">
        <f>VLOOKUP($A11,'Return Data'!$B$7:$R$2292,13,0)</f>
        <v>3.8818000000000001</v>
      </c>
      <c r="U11" s="61">
        <f t="shared" si="8"/>
        <v>21</v>
      </c>
      <c r="V11" s="60">
        <f>VLOOKUP($A11,'Return Data'!$B$7:$R$2292,17,0)</f>
        <v>3.6852999999999998</v>
      </c>
      <c r="W11" s="61">
        <f t="shared" si="9"/>
        <v>22</v>
      </c>
      <c r="X11" s="60">
        <f>VLOOKUP($A11,'Return Data'!$B$7:$R$2292,14,0)</f>
        <v>4.7134999999999998</v>
      </c>
      <c r="Y11" s="61">
        <f t="shared" si="10"/>
        <v>19</v>
      </c>
      <c r="Z11" s="60">
        <f>VLOOKUP($A11,'Return Data'!$B$7:$R$2292,16,0)</f>
        <v>7.2210999999999999</v>
      </c>
      <c r="AA11" s="62">
        <f t="shared" si="11"/>
        <v>12</v>
      </c>
    </row>
    <row r="12" spans="1:27" x14ac:dyDescent="0.3">
      <c r="A12" s="58" t="s">
        <v>966</v>
      </c>
      <c r="B12" s="59">
        <f>VLOOKUP($A12,'Return Data'!$B$7:$R$2292,3,0)</f>
        <v>44881</v>
      </c>
      <c r="C12" s="60">
        <f>VLOOKUP($A12,'Return Data'!$B$7:$R$2292,4,0)</f>
        <v>16.877199999999998</v>
      </c>
      <c r="D12" s="60">
        <f>VLOOKUP($A12,'Return Data'!$B$7:$R$2292,5,0)</f>
        <v>6.9218999999999999</v>
      </c>
      <c r="E12" s="61">
        <f t="shared" si="0"/>
        <v>17</v>
      </c>
      <c r="F12" s="60">
        <f>VLOOKUP($A12,'Return Data'!$B$7:$R$2292,6,0)</f>
        <v>7.5772000000000004</v>
      </c>
      <c r="G12" s="61">
        <f t="shared" si="1"/>
        <v>11</v>
      </c>
      <c r="H12" s="60">
        <f>VLOOKUP($A12,'Return Data'!$B$7:$R$2292,7,0)</f>
        <v>10.122400000000001</v>
      </c>
      <c r="I12" s="61">
        <f t="shared" si="2"/>
        <v>6</v>
      </c>
      <c r="J12" s="60">
        <f>VLOOKUP($A12,'Return Data'!$B$7:$R$2292,8,0)</f>
        <v>8.0731999999999999</v>
      </c>
      <c r="K12" s="61">
        <f t="shared" si="3"/>
        <v>10</v>
      </c>
      <c r="L12" s="60">
        <f>VLOOKUP($A12,'Return Data'!$B$7:$R$2292,9,0)</f>
        <v>7.1765999999999996</v>
      </c>
      <c r="M12" s="61">
        <f t="shared" si="4"/>
        <v>15</v>
      </c>
      <c r="N12" s="60">
        <f>VLOOKUP($A12,'Return Data'!$B$7:$R$2292,10,0)</f>
        <v>4.8552</v>
      </c>
      <c r="O12" s="61">
        <f t="shared" si="5"/>
        <v>18</v>
      </c>
      <c r="P12" s="60">
        <f>VLOOKUP($A12,'Return Data'!$B$7:$R$2292,11,0)</f>
        <v>5.0956999999999999</v>
      </c>
      <c r="Q12" s="61">
        <f t="shared" si="6"/>
        <v>19</v>
      </c>
      <c r="R12" s="60">
        <f>VLOOKUP($A12,'Return Data'!$B$7:$R$2292,12,0)</f>
        <v>4.1139000000000001</v>
      </c>
      <c r="S12" s="61">
        <f t="shared" si="7"/>
        <v>15</v>
      </c>
      <c r="T12" s="60">
        <f>VLOOKUP($A12,'Return Data'!$B$7:$R$2292,13,0)</f>
        <v>4.0499000000000001</v>
      </c>
      <c r="U12" s="61">
        <f t="shared" si="8"/>
        <v>16</v>
      </c>
      <c r="V12" s="60">
        <f>VLOOKUP($A12,'Return Data'!$B$7:$R$2292,17,0)</f>
        <v>3.9403000000000001</v>
      </c>
      <c r="W12" s="61">
        <f t="shared" si="9"/>
        <v>18</v>
      </c>
      <c r="X12" s="60">
        <f>VLOOKUP($A12,'Return Data'!$B$7:$R$2292,14,0)</f>
        <v>4.9915000000000003</v>
      </c>
      <c r="Y12" s="61">
        <f t="shared" si="10"/>
        <v>17</v>
      </c>
      <c r="Z12" s="60">
        <f>VLOOKUP($A12,'Return Data'!$B$7:$R$2292,16,0)</f>
        <v>7.0399000000000003</v>
      </c>
      <c r="AA12" s="62">
        <f t="shared" si="11"/>
        <v>14</v>
      </c>
    </row>
    <row r="13" spans="1:27" x14ac:dyDescent="0.3">
      <c r="A13" s="58" t="s">
        <v>1790</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44881</v>
      </c>
      <c r="C14" s="60">
        <f>VLOOKUP($A14,'Return Data'!$B$7:$R$2292,4,0)</f>
        <v>51.1905</v>
      </c>
      <c r="D14" s="60">
        <f>VLOOKUP($A14,'Return Data'!$B$7:$R$2292,5,0)</f>
        <v>8.7722999999999995</v>
      </c>
      <c r="E14" s="61">
        <f t="shared" si="0"/>
        <v>11</v>
      </c>
      <c r="F14" s="60">
        <f>VLOOKUP($A14,'Return Data'!$B$7:$R$2292,6,0)</f>
        <v>7.6086999999999998</v>
      </c>
      <c r="G14" s="61">
        <f t="shared" si="1"/>
        <v>10</v>
      </c>
      <c r="H14" s="60">
        <f>VLOOKUP($A14,'Return Data'!$B$7:$R$2292,7,0)</f>
        <v>8.6623000000000001</v>
      </c>
      <c r="I14" s="61">
        <f t="shared" si="2"/>
        <v>18</v>
      </c>
      <c r="J14" s="60">
        <f>VLOOKUP($A14,'Return Data'!$B$7:$R$2292,8,0)</f>
        <v>8.0411000000000001</v>
      </c>
      <c r="K14" s="61">
        <f t="shared" si="3"/>
        <v>12</v>
      </c>
      <c r="L14" s="60">
        <f>VLOOKUP($A14,'Return Data'!$B$7:$R$2292,9,0)</f>
        <v>7.6581999999999999</v>
      </c>
      <c r="M14" s="61">
        <f t="shared" si="4"/>
        <v>7</v>
      </c>
      <c r="N14" s="60">
        <f>VLOOKUP($A14,'Return Data'!$B$7:$R$2292,10,0)</f>
        <v>6.1351000000000004</v>
      </c>
      <c r="O14" s="61">
        <f t="shared" si="5"/>
        <v>3</v>
      </c>
      <c r="P14" s="60">
        <f>VLOOKUP($A14,'Return Data'!$B$7:$R$2292,11,0)</f>
        <v>5.6406999999999998</v>
      </c>
      <c r="Q14" s="61">
        <f t="shared" si="6"/>
        <v>5</v>
      </c>
      <c r="R14" s="60">
        <f>VLOOKUP($A14,'Return Data'!$B$7:$R$2292,12,0)</f>
        <v>4.5038</v>
      </c>
      <c r="S14" s="61">
        <f t="shared" si="7"/>
        <v>5</v>
      </c>
      <c r="T14" s="60">
        <f>VLOOKUP($A14,'Return Data'!$B$7:$R$2292,13,0)</f>
        <v>4.3193000000000001</v>
      </c>
      <c r="U14" s="61">
        <f t="shared" si="8"/>
        <v>6</v>
      </c>
      <c r="V14" s="60">
        <f>VLOOKUP($A14,'Return Data'!$B$7:$R$2292,17,0)</f>
        <v>4.5884</v>
      </c>
      <c r="W14" s="61">
        <f t="shared" si="9"/>
        <v>4</v>
      </c>
      <c r="X14" s="60">
        <f>VLOOKUP($A14,'Return Data'!$B$7:$R$2292,14,0)</f>
        <v>5.9097999999999997</v>
      </c>
      <c r="Y14" s="61">
        <f t="shared" si="10"/>
        <v>4</v>
      </c>
      <c r="Z14" s="60">
        <f>VLOOKUP($A14,'Return Data'!$B$7:$R$2292,16,0)</f>
        <v>7.6757999999999997</v>
      </c>
      <c r="AA14" s="62">
        <f t="shared" si="11"/>
        <v>5</v>
      </c>
    </row>
    <row r="15" spans="1:27" x14ac:dyDescent="0.3">
      <c r="A15" s="58" t="s">
        <v>975</v>
      </c>
      <c r="B15" s="59">
        <f>VLOOKUP($A15,'Return Data'!$B$7:$R$2292,3,0)</f>
        <v>44881</v>
      </c>
      <c r="C15" s="60">
        <f>VLOOKUP($A15,'Return Data'!$B$7:$R$2292,4,0)</f>
        <v>18.3674</v>
      </c>
      <c r="D15" s="60">
        <f>VLOOKUP($A15,'Return Data'!$B$7:$R$2292,5,0)</f>
        <v>9.74</v>
      </c>
      <c r="E15" s="61">
        <f t="shared" si="0"/>
        <v>6</v>
      </c>
      <c r="F15" s="60">
        <f>VLOOKUP($A15,'Return Data'!$B$7:$R$2292,6,0)</f>
        <v>6.9619</v>
      </c>
      <c r="G15" s="61">
        <f t="shared" si="1"/>
        <v>17</v>
      </c>
      <c r="H15" s="60">
        <f>VLOOKUP($A15,'Return Data'!$B$7:$R$2292,7,0)</f>
        <v>7.9894999999999996</v>
      </c>
      <c r="I15" s="61">
        <f t="shared" si="2"/>
        <v>20</v>
      </c>
      <c r="J15" s="60">
        <f>VLOOKUP($A15,'Return Data'!$B$7:$R$2292,8,0)</f>
        <v>7.6447000000000003</v>
      </c>
      <c r="K15" s="61">
        <f t="shared" si="3"/>
        <v>19</v>
      </c>
      <c r="L15" s="60">
        <f>VLOOKUP($A15,'Return Data'!$B$7:$R$2292,9,0)</f>
        <v>6.8895</v>
      </c>
      <c r="M15" s="61">
        <f t="shared" si="4"/>
        <v>19</v>
      </c>
      <c r="N15" s="60">
        <f>VLOOKUP($A15,'Return Data'!$B$7:$R$2292,10,0)</f>
        <v>5.2698999999999998</v>
      </c>
      <c r="O15" s="61">
        <f t="shared" si="5"/>
        <v>12</v>
      </c>
      <c r="P15" s="60">
        <f>VLOOKUP($A15,'Return Data'!$B$7:$R$2292,11,0)</f>
        <v>5.3296999999999999</v>
      </c>
      <c r="Q15" s="61">
        <f t="shared" si="6"/>
        <v>13</v>
      </c>
      <c r="R15" s="60">
        <f>VLOOKUP($A15,'Return Data'!$B$7:$R$2292,12,0)</f>
        <v>3.8592</v>
      </c>
      <c r="S15" s="61">
        <f t="shared" si="7"/>
        <v>22</v>
      </c>
      <c r="T15" s="60">
        <f>VLOOKUP($A15,'Return Data'!$B$7:$R$2292,13,0)</f>
        <v>3.9344999999999999</v>
      </c>
      <c r="U15" s="61">
        <f t="shared" si="8"/>
        <v>19</v>
      </c>
      <c r="V15" s="60">
        <f>VLOOKUP($A15,'Return Data'!$B$7:$R$2292,17,0)</f>
        <v>3.9754</v>
      </c>
      <c r="W15" s="61">
        <f t="shared" si="9"/>
        <v>17</v>
      </c>
      <c r="X15" s="60">
        <f>VLOOKUP($A15,'Return Data'!$B$7:$R$2292,14,0)</f>
        <v>4.0659000000000001</v>
      </c>
      <c r="Y15" s="61">
        <f t="shared" si="10"/>
        <v>21</v>
      </c>
      <c r="Z15" s="60">
        <f>VLOOKUP($A15,'Return Data'!$B$7:$R$2292,16,0)</f>
        <v>6.0907999999999998</v>
      </c>
      <c r="AA15" s="62">
        <f t="shared" si="11"/>
        <v>20</v>
      </c>
    </row>
    <row r="16" spans="1:27" x14ac:dyDescent="0.3">
      <c r="A16" s="58" t="s">
        <v>977</v>
      </c>
      <c r="B16" s="59">
        <f>VLOOKUP($A16,'Return Data'!$B$7:$R$2292,3,0)</f>
        <v>44881</v>
      </c>
      <c r="C16" s="60">
        <f>VLOOKUP($A16,'Return Data'!$B$7:$R$2292,4,0)</f>
        <v>451.18830000000003</v>
      </c>
      <c r="D16" s="60">
        <f>VLOOKUP($A16,'Return Data'!$B$7:$R$2292,5,0)</f>
        <v>9.4756</v>
      </c>
      <c r="E16" s="61">
        <f t="shared" si="0"/>
        <v>9</v>
      </c>
      <c r="F16" s="60">
        <f>VLOOKUP($A16,'Return Data'!$B$7:$R$2292,6,0)</f>
        <v>9.4189000000000007</v>
      </c>
      <c r="G16" s="61">
        <f t="shared" si="1"/>
        <v>1</v>
      </c>
      <c r="H16" s="60">
        <f>VLOOKUP($A16,'Return Data'!$B$7:$R$2292,7,0)</f>
        <v>11.1541</v>
      </c>
      <c r="I16" s="61">
        <f t="shared" si="2"/>
        <v>3</v>
      </c>
      <c r="J16" s="60">
        <f>VLOOKUP($A16,'Return Data'!$B$7:$R$2292,8,0)</f>
        <v>8.6790000000000003</v>
      </c>
      <c r="K16" s="61">
        <f t="shared" si="3"/>
        <v>6</v>
      </c>
      <c r="L16" s="60">
        <f>VLOOKUP($A16,'Return Data'!$B$7:$R$2292,9,0)</f>
        <v>8.4572000000000003</v>
      </c>
      <c r="M16" s="61">
        <f t="shared" si="4"/>
        <v>2</v>
      </c>
      <c r="N16" s="60">
        <f>VLOOKUP($A16,'Return Data'!$B$7:$R$2292,10,0)</f>
        <v>8.4636999999999993</v>
      </c>
      <c r="O16" s="61">
        <f t="shared" si="5"/>
        <v>1</v>
      </c>
      <c r="P16" s="60">
        <f>VLOOKUP($A16,'Return Data'!$B$7:$R$2292,11,0)</f>
        <v>5.9789000000000003</v>
      </c>
      <c r="Q16" s="61">
        <f t="shared" si="6"/>
        <v>2</v>
      </c>
      <c r="R16" s="60">
        <f>VLOOKUP($A16,'Return Data'!$B$7:$R$2292,12,0)</f>
        <v>4.7691999999999997</v>
      </c>
      <c r="S16" s="61">
        <f t="shared" si="7"/>
        <v>2</v>
      </c>
      <c r="T16" s="60">
        <f>VLOOKUP($A16,'Return Data'!$B$7:$R$2292,13,0)</f>
        <v>4.0202999999999998</v>
      </c>
      <c r="U16" s="61">
        <f t="shared" si="8"/>
        <v>18</v>
      </c>
      <c r="V16" s="60">
        <f>VLOOKUP($A16,'Return Data'!$B$7:$R$2292,17,0)</f>
        <v>4.4466000000000001</v>
      </c>
      <c r="W16" s="61">
        <f t="shared" si="9"/>
        <v>5</v>
      </c>
      <c r="X16" s="60">
        <f>VLOOKUP($A16,'Return Data'!$B$7:$R$2292,14,0)</f>
        <v>5.7384000000000004</v>
      </c>
      <c r="Y16" s="61">
        <f t="shared" si="10"/>
        <v>7</v>
      </c>
      <c r="Z16" s="60">
        <f>VLOOKUP($A16,'Return Data'!$B$7:$R$2292,16,0)</f>
        <v>7.8177000000000003</v>
      </c>
      <c r="AA16" s="62">
        <f t="shared" si="11"/>
        <v>3</v>
      </c>
    </row>
    <row r="17" spans="1:27" x14ac:dyDescent="0.3">
      <c r="A17" s="58" t="s">
        <v>978</v>
      </c>
      <c r="B17" s="59">
        <f>VLOOKUP($A17,'Return Data'!$B$7:$R$2292,3,0)</f>
        <v>44881</v>
      </c>
      <c r="C17" s="60">
        <f>VLOOKUP($A17,'Return Data'!$B$7:$R$2292,4,0)</f>
        <v>32.633200000000002</v>
      </c>
      <c r="D17" s="60">
        <f>VLOOKUP($A17,'Return Data'!$B$7:$R$2292,5,0)</f>
        <v>5.7051999999999996</v>
      </c>
      <c r="E17" s="61">
        <f t="shared" si="0"/>
        <v>21</v>
      </c>
      <c r="F17" s="60">
        <f>VLOOKUP($A17,'Return Data'!$B$7:$R$2292,6,0)</f>
        <v>8.0172000000000008</v>
      </c>
      <c r="G17" s="61">
        <f t="shared" si="1"/>
        <v>6</v>
      </c>
      <c r="H17" s="60">
        <f>VLOOKUP($A17,'Return Data'!$B$7:$R$2292,7,0)</f>
        <v>12.910500000000001</v>
      </c>
      <c r="I17" s="61">
        <f t="shared" si="2"/>
        <v>1</v>
      </c>
      <c r="J17" s="60">
        <f>VLOOKUP($A17,'Return Data'!$B$7:$R$2292,8,0)</f>
        <v>9.6386000000000003</v>
      </c>
      <c r="K17" s="61">
        <f t="shared" si="3"/>
        <v>2</v>
      </c>
      <c r="L17" s="60">
        <f>VLOOKUP($A17,'Return Data'!$B$7:$R$2292,9,0)</f>
        <v>8.1776</v>
      </c>
      <c r="M17" s="61">
        <f t="shared" si="4"/>
        <v>3</v>
      </c>
      <c r="N17" s="60">
        <f>VLOOKUP($A17,'Return Data'!$B$7:$R$2292,10,0)</f>
        <v>4.8304999999999998</v>
      </c>
      <c r="O17" s="61">
        <f t="shared" si="5"/>
        <v>22</v>
      </c>
      <c r="P17" s="60">
        <f>VLOOKUP($A17,'Return Data'!$B$7:$R$2292,11,0)</f>
        <v>5.2736000000000001</v>
      </c>
      <c r="Q17" s="61">
        <f t="shared" si="6"/>
        <v>15</v>
      </c>
      <c r="R17" s="60">
        <f>VLOOKUP($A17,'Return Data'!$B$7:$R$2292,12,0)</f>
        <v>3.8812000000000002</v>
      </c>
      <c r="S17" s="61">
        <f t="shared" si="7"/>
        <v>21</v>
      </c>
      <c r="T17" s="60">
        <f>VLOOKUP($A17,'Return Data'!$B$7:$R$2292,13,0)</f>
        <v>3.8751000000000002</v>
      </c>
      <c r="U17" s="61">
        <f t="shared" si="8"/>
        <v>22</v>
      </c>
      <c r="V17" s="60">
        <f>VLOOKUP($A17,'Return Data'!$B$7:$R$2292,17,0)</f>
        <v>3.8359000000000001</v>
      </c>
      <c r="W17" s="61">
        <f t="shared" si="9"/>
        <v>20</v>
      </c>
      <c r="X17" s="60">
        <f>VLOOKUP($A17,'Return Data'!$B$7:$R$2292,14,0)</f>
        <v>4.9812000000000003</v>
      </c>
      <c r="Y17" s="61">
        <f t="shared" si="10"/>
        <v>18</v>
      </c>
      <c r="Z17" s="60">
        <f>VLOOKUP($A17,'Return Data'!$B$7:$R$2292,16,0)</f>
        <v>7.5076000000000001</v>
      </c>
      <c r="AA17" s="62">
        <f t="shared" si="11"/>
        <v>10</v>
      </c>
    </row>
    <row r="18" spans="1:27" x14ac:dyDescent="0.3">
      <c r="A18" s="58" t="s">
        <v>981</v>
      </c>
      <c r="B18" s="59">
        <f>VLOOKUP($A18,'Return Data'!$B$7:$R$2292,3,0)</f>
        <v>44881</v>
      </c>
      <c r="C18" s="60">
        <f>VLOOKUP($A18,'Return Data'!$B$7:$R$2292,4,0)</f>
        <v>3251.1460999999999</v>
      </c>
      <c r="D18" s="60">
        <f>VLOOKUP($A18,'Return Data'!$B$7:$R$2292,5,0)</f>
        <v>7.5830000000000002</v>
      </c>
      <c r="E18" s="61">
        <f t="shared" si="0"/>
        <v>14</v>
      </c>
      <c r="F18" s="60">
        <f>VLOOKUP($A18,'Return Data'!$B$7:$R$2292,6,0)</f>
        <v>7.1460999999999997</v>
      </c>
      <c r="G18" s="61">
        <f t="shared" si="1"/>
        <v>12</v>
      </c>
      <c r="H18" s="60">
        <f>VLOOKUP($A18,'Return Data'!$B$7:$R$2292,7,0)</f>
        <v>9.8979999999999997</v>
      </c>
      <c r="I18" s="61">
        <f t="shared" si="2"/>
        <v>8</v>
      </c>
      <c r="J18" s="60">
        <f>VLOOKUP($A18,'Return Data'!$B$7:$R$2292,8,0)</f>
        <v>8.1873000000000005</v>
      </c>
      <c r="K18" s="61">
        <f t="shared" si="3"/>
        <v>9</v>
      </c>
      <c r="L18" s="60">
        <f>VLOOKUP($A18,'Return Data'!$B$7:$R$2292,9,0)</f>
        <v>7.3550000000000004</v>
      </c>
      <c r="M18" s="61">
        <f t="shared" si="4"/>
        <v>13</v>
      </c>
      <c r="N18" s="60">
        <f>VLOOKUP($A18,'Return Data'!$B$7:$R$2292,10,0)</f>
        <v>4.8524000000000003</v>
      </c>
      <c r="O18" s="61">
        <f t="shared" si="5"/>
        <v>19</v>
      </c>
      <c r="P18" s="60">
        <f>VLOOKUP($A18,'Return Data'!$B$7:$R$2292,11,0)</f>
        <v>5.0884999999999998</v>
      </c>
      <c r="Q18" s="61">
        <f t="shared" si="6"/>
        <v>20</v>
      </c>
      <c r="R18" s="60">
        <f>VLOOKUP($A18,'Return Data'!$B$7:$R$2292,12,0)</f>
        <v>3.9615999999999998</v>
      </c>
      <c r="S18" s="61">
        <f t="shared" si="7"/>
        <v>20</v>
      </c>
      <c r="T18" s="60">
        <f>VLOOKUP($A18,'Return Data'!$B$7:$R$2292,13,0)</f>
        <v>3.9232999999999998</v>
      </c>
      <c r="U18" s="61">
        <f t="shared" si="8"/>
        <v>20</v>
      </c>
      <c r="V18" s="60">
        <f>VLOOKUP($A18,'Return Data'!$B$7:$R$2292,17,0)</f>
        <v>3.8969999999999998</v>
      </c>
      <c r="W18" s="61">
        <f t="shared" si="9"/>
        <v>19</v>
      </c>
      <c r="X18" s="60">
        <f>VLOOKUP($A18,'Return Data'!$B$7:$R$2292,14,0)</f>
        <v>5.1246999999999998</v>
      </c>
      <c r="Y18" s="61">
        <f t="shared" si="10"/>
        <v>15</v>
      </c>
      <c r="Z18" s="60">
        <f>VLOOKUP($A18,'Return Data'!$B$7:$R$2292,16,0)</f>
        <v>7.5141</v>
      </c>
      <c r="AA18" s="62">
        <f t="shared" si="11"/>
        <v>9</v>
      </c>
    </row>
    <row r="19" spans="1:27" x14ac:dyDescent="0.3">
      <c r="A19" s="58" t="s">
        <v>983</v>
      </c>
      <c r="B19" s="59">
        <f>VLOOKUP($A19,'Return Data'!$B$7:$R$2292,3,0)</f>
        <v>44881</v>
      </c>
      <c r="C19" s="60">
        <f>VLOOKUP($A19,'Return Data'!$B$7:$R$2292,4,0)</f>
        <v>31.424099999999999</v>
      </c>
      <c r="D19" s="60">
        <f>VLOOKUP($A19,'Return Data'!$B$7:$R$2292,5,0)</f>
        <v>10.456799999999999</v>
      </c>
      <c r="E19" s="61">
        <f t="shared" si="0"/>
        <v>4</v>
      </c>
      <c r="F19" s="60">
        <f>VLOOKUP($A19,'Return Data'!$B$7:$R$2292,6,0)</f>
        <v>7.6974</v>
      </c>
      <c r="G19" s="61">
        <f t="shared" si="1"/>
        <v>9</v>
      </c>
      <c r="H19" s="60">
        <f>VLOOKUP($A19,'Return Data'!$B$7:$R$2292,7,0)</f>
        <v>8.8425999999999991</v>
      </c>
      <c r="I19" s="61">
        <f t="shared" si="2"/>
        <v>16</v>
      </c>
      <c r="J19" s="60">
        <f>VLOOKUP($A19,'Return Data'!$B$7:$R$2292,8,0)</f>
        <v>7.7470999999999997</v>
      </c>
      <c r="K19" s="61">
        <f t="shared" si="3"/>
        <v>18</v>
      </c>
      <c r="L19" s="60">
        <f>VLOOKUP($A19,'Return Data'!$B$7:$R$2292,9,0)</f>
        <v>6.8636999999999997</v>
      </c>
      <c r="M19" s="61">
        <f t="shared" si="4"/>
        <v>20</v>
      </c>
      <c r="N19" s="60">
        <f>VLOOKUP($A19,'Return Data'!$B$7:$R$2292,10,0)</f>
        <v>4.9096000000000002</v>
      </c>
      <c r="O19" s="61">
        <f t="shared" si="5"/>
        <v>17</v>
      </c>
      <c r="P19" s="60">
        <f>VLOOKUP($A19,'Return Data'!$B$7:$R$2292,11,0)</f>
        <v>5.2146999999999997</v>
      </c>
      <c r="Q19" s="61">
        <f t="shared" si="6"/>
        <v>17</v>
      </c>
      <c r="R19" s="60">
        <f>VLOOKUP($A19,'Return Data'!$B$7:$R$2292,12,0)</f>
        <v>4.2816000000000001</v>
      </c>
      <c r="S19" s="61">
        <f t="shared" si="7"/>
        <v>11</v>
      </c>
      <c r="T19" s="60">
        <f>VLOOKUP($A19,'Return Data'!$B$7:$R$2292,13,0)</f>
        <v>4.2224000000000004</v>
      </c>
      <c r="U19" s="61">
        <f t="shared" si="8"/>
        <v>8</v>
      </c>
      <c r="V19" s="60">
        <f>VLOOKUP($A19,'Return Data'!$B$7:$R$2292,17,0)</f>
        <v>3.8273999999999999</v>
      </c>
      <c r="W19" s="61">
        <f t="shared" si="9"/>
        <v>21</v>
      </c>
      <c r="X19" s="60">
        <f>VLOOKUP($A19,'Return Data'!$B$7:$R$2292,14,0)</f>
        <v>11.068300000000001</v>
      </c>
      <c r="Y19" s="61">
        <f t="shared" si="10"/>
        <v>1</v>
      </c>
      <c r="Z19" s="60">
        <f>VLOOKUP($A19,'Return Data'!$B$7:$R$2292,16,0)</f>
        <v>6.8806000000000003</v>
      </c>
      <c r="AA19" s="62">
        <f t="shared" si="11"/>
        <v>17</v>
      </c>
    </row>
    <row r="20" spans="1:27" x14ac:dyDescent="0.3">
      <c r="A20" s="58" t="s">
        <v>985</v>
      </c>
      <c r="B20" s="59">
        <f>VLOOKUP($A20,'Return Data'!$B$7:$R$2292,3,0)</f>
        <v>44881</v>
      </c>
      <c r="C20" s="60">
        <f>VLOOKUP($A20,'Return Data'!$B$7:$R$2292,4,0)</f>
        <v>2982.3580999999999</v>
      </c>
      <c r="D20" s="60">
        <f>VLOOKUP($A20,'Return Data'!$B$7:$R$2292,5,0)</f>
        <v>5.4322999999999997</v>
      </c>
      <c r="E20" s="61">
        <f t="shared" si="0"/>
        <v>22</v>
      </c>
      <c r="F20" s="60">
        <f>VLOOKUP($A20,'Return Data'!$B$7:$R$2292,6,0)</f>
        <v>7.8409000000000004</v>
      </c>
      <c r="G20" s="61">
        <f t="shared" si="1"/>
        <v>8</v>
      </c>
      <c r="H20" s="60">
        <f>VLOOKUP($A20,'Return Data'!$B$7:$R$2292,7,0)</f>
        <v>11.3241</v>
      </c>
      <c r="I20" s="61">
        <f t="shared" si="2"/>
        <v>2</v>
      </c>
      <c r="J20" s="60">
        <f>VLOOKUP($A20,'Return Data'!$B$7:$R$2292,8,0)</f>
        <v>9.6857000000000006</v>
      </c>
      <c r="K20" s="61">
        <f t="shared" si="3"/>
        <v>1</v>
      </c>
      <c r="L20" s="60">
        <f>VLOOKUP($A20,'Return Data'!$B$7:$R$2292,9,0)</f>
        <v>8.6018000000000008</v>
      </c>
      <c r="M20" s="61">
        <f t="shared" si="4"/>
        <v>1</v>
      </c>
      <c r="N20" s="60">
        <f>VLOOKUP($A20,'Return Data'!$B$7:$R$2292,10,0)</f>
        <v>6.2767999999999997</v>
      </c>
      <c r="O20" s="61">
        <f t="shared" si="5"/>
        <v>2</v>
      </c>
      <c r="P20" s="60">
        <f>VLOOKUP($A20,'Return Data'!$B$7:$R$2292,11,0)</f>
        <v>5.9833999999999996</v>
      </c>
      <c r="Q20" s="61">
        <f t="shared" si="6"/>
        <v>1</v>
      </c>
      <c r="R20" s="60">
        <f>VLOOKUP($A20,'Return Data'!$B$7:$R$2292,12,0)</f>
        <v>4.4194000000000004</v>
      </c>
      <c r="S20" s="61">
        <f t="shared" si="7"/>
        <v>7</v>
      </c>
      <c r="T20" s="60">
        <f>VLOOKUP($A20,'Return Data'!$B$7:$R$2292,13,0)</f>
        <v>4.2835000000000001</v>
      </c>
      <c r="U20" s="61">
        <f t="shared" si="8"/>
        <v>7</v>
      </c>
      <c r="V20" s="60">
        <f>VLOOKUP($A20,'Return Data'!$B$7:$R$2292,17,0)</f>
        <v>4.3822999999999999</v>
      </c>
      <c r="W20" s="61">
        <f t="shared" si="9"/>
        <v>6</v>
      </c>
      <c r="X20" s="60">
        <f>VLOOKUP($A20,'Return Data'!$B$7:$R$2292,14,0)</f>
        <v>5.8921000000000001</v>
      </c>
      <c r="Y20" s="61">
        <f t="shared" si="10"/>
        <v>5</v>
      </c>
      <c r="Z20" s="60">
        <f>VLOOKUP($A20,'Return Data'!$B$7:$R$2292,16,0)</f>
        <v>7.9931999999999999</v>
      </c>
      <c r="AA20" s="62">
        <f t="shared" si="11"/>
        <v>2</v>
      </c>
    </row>
    <row r="21" spans="1:27" x14ac:dyDescent="0.3">
      <c r="A21" s="58" t="s">
        <v>986</v>
      </c>
      <c r="B21" s="59">
        <f>VLOOKUP($A21,'Return Data'!$B$7:$R$2292,3,0)</f>
        <v>44881</v>
      </c>
      <c r="C21" s="60">
        <f>VLOOKUP($A21,'Return Data'!$B$7:$R$2292,4,0)</f>
        <v>24.491199999999999</v>
      </c>
      <c r="D21" s="60">
        <f>VLOOKUP($A21,'Return Data'!$B$7:$R$2292,5,0)</f>
        <v>9.6897000000000002</v>
      </c>
      <c r="E21" s="61">
        <f t="shared" si="0"/>
        <v>8</v>
      </c>
      <c r="F21" s="60">
        <f>VLOOKUP($A21,'Return Data'!$B$7:$R$2292,6,0)</f>
        <v>6.4439000000000002</v>
      </c>
      <c r="G21" s="61">
        <f t="shared" si="1"/>
        <v>21</v>
      </c>
      <c r="H21" s="60">
        <f>VLOOKUP($A21,'Return Data'!$B$7:$R$2292,7,0)</f>
        <v>10.431900000000001</v>
      </c>
      <c r="I21" s="61">
        <f t="shared" si="2"/>
        <v>5</v>
      </c>
      <c r="J21" s="60">
        <f>VLOOKUP($A21,'Return Data'!$B$7:$R$2292,8,0)</f>
        <v>8.7370000000000001</v>
      </c>
      <c r="K21" s="61">
        <f t="shared" si="3"/>
        <v>5</v>
      </c>
      <c r="L21" s="60">
        <f>VLOOKUP($A21,'Return Data'!$B$7:$R$2292,9,0)</f>
        <v>7.7127999999999997</v>
      </c>
      <c r="M21" s="61">
        <f t="shared" si="4"/>
        <v>6</v>
      </c>
      <c r="N21" s="60">
        <f>VLOOKUP($A21,'Return Data'!$B$7:$R$2292,10,0)</f>
        <v>5.1611000000000002</v>
      </c>
      <c r="O21" s="61">
        <f t="shared" si="5"/>
        <v>14</v>
      </c>
      <c r="P21" s="60">
        <f>VLOOKUP($A21,'Return Data'!$B$7:$R$2292,11,0)</f>
        <v>5.3475999999999999</v>
      </c>
      <c r="Q21" s="61">
        <f t="shared" si="6"/>
        <v>11</v>
      </c>
      <c r="R21" s="60">
        <f>VLOOKUP($A21,'Return Data'!$B$7:$R$2292,12,0)</f>
        <v>4.2695999999999996</v>
      </c>
      <c r="S21" s="61">
        <f t="shared" si="7"/>
        <v>12</v>
      </c>
      <c r="T21" s="60">
        <f>VLOOKUP($A21,'Return Data'!$B$7:$R$2292,13,0)</f>
        <v>4.1917</v>
      </c>
      <c r="U21" s="61">
        <f t="shared" si="8"/>
        <v>10</v>
      </c>
      <c r="V21" s="60">
        <f>VLOOKUP($A21,'Return Data'!$B$7:$R$2292,17,0)</f>
        <v>4.2138999999999998</v>
      </c>
      <c r="W21" s="61">
        <f t="shared" si="9"/>
        <v>11</v>
      </c>
      <c r="X21" s="60">
        <f>VLOOKUP($A21,'Return Data'!$B$7:$R$2292,14,0)</f>
        <v>5.3948999999999998</v>
      </c>
      <c r="Y21" s="61">
        <f t="shared" si="10"/>
        <v>10</v>
      </c>
      <c r="Z21" s="60">
        <f>VLOOKUP($A21,'Return Data'!$B$7:$R$2292,16,0)</f>
        <v>7.5176999999999996</v>
      </c>
      <c r="AA21" s="62">
        <f t="shared" si="11"/>
        <v>8</v>
      </c>
    </row>
    <row r="22" spans="1:27" x14ac:dyDescent="0.3">
      <c r="A22" s="58" t="s">
        <v>989</v>
      </c>
      <c r="B22" s="59">
        <f>VLOOKUP($A22,'Return Data'!$B$7:$R$2292,3,0)</f>
        <v>44881</v>
      </c>
      <c r="C22" s="60">
        <f>VLOOKUP($A22,'Return Data'!$B$7:$R$2292,4,0)</f>
        <v>35.323399999999999</v>
      </c>
      <c r="D22" s="60">
        <f>VLOOKUP($A22,'Return Data'!$B$7:$R$2292,5,0)</f>
        <v>8.1649999999999991</v>
      </c>
      <c r="E22" s="61">
        <f t="shared" si="0"/>
        <v>12</v>
      </c>
      <c r="F22" s="60">
        <f>VLOOKUP($A22,'Return Data'!$B$7:$R$2292,6,0)</f>
        <v>6.9711999999999996</v>
      </c>
      <c r="G22" s="61">
        <f t="shared" si="1"/>
        <v>16</v>
      </c>
      <c r="H22" s="60">
        <f>VLOOKUP($A22,'Return Data'!$B$7:$R$2292,7,0)</f>
        <v>8.3536000000000001</v>
      </c>
      <c r="I22" s="61">
        <f t="shared" si="2"/>
        <v>19</v>
      </c>
      <c r="J22" s="60">
        <f>VLOOKUP($A22,'Return Data'!$B$7:$R$2292,8,0)</f>
        <v>7.6318999999999999</v>
      </c>
      <c r="K22" s="61">
        <f t="shared" si="3"/>
        <v>20</v>
      </c>
      <c r="L22" s="60">
        <f>VLOOKUP($A22,'Return Data'!$B$7:$R$2292,9,0)</f>
        <v>7.2458999999999998</v>
      </c>
      <c r="M22" s="61">
        <f t="shared" si="4"/>
        <v>14</v>
      </c>
      <c r="N22" s="60">
        <f>VLOOKUP($A22,'Return Data'!$B$7:$R$2292,10,0)</f>
        <v>5.0674000000000001</v>
      </c>
      <c r="O22" s="61">
        <f t="shared" si="5"/>
        <v>15</v>
      </c>
      <c r="P22" s="60">
        <f>VLOOKUP($A22,'Return Data'!$B$7:$R$2292,11,0)</f>
        <v>5.0850999999999997</v>
      </c>
      <c r="Q22" s="61">
        <f t="shared" si="6"/>
        <v>21</v>
      </c>
      <c r="R22" s="60">
        <f>VLOOKUP($A22,'Return Data'!$B$7:$R$2292,12,0)</f>
        <v>4.0787000000000004</v>
      </c>
      <c r="S22" s="61">
        <f t="shared" si="7"/>
        <v>16</v>
      </c>
      <c r="T22" s="60">
        <f>VLOOKUP($A22,'Return Data'!$B$7:$R$2292,13,0)</f>
        <v>4.0434999999999999</v>
      </c>
      <c r="U22" s="61">
        <f t="shared" si="8"/>
        <v>17</v>
      </c>
      <c r="V22" s="60">
        <f>VLOOKUP($A22,'Return Data'!$B$7:$R$2292,17,0)</f>
        <v>4.2218999999999998</v>
      </c>
      <c r="W22" s="61">
        <f t="shared" si="9"/>
        <v>10</v>
      </c>
      <c r="X22" s="60">
        <f>VLOOKUP($A22,'Return Data'!$B$7:$R$2292,14,0)</f>
        <v>5.3738999999999999</v>
      </c>
      <c r="Y22" s="61">
        <f t="shared" si="10"/>
        <v>11</v>
      </c>
      <c r="Z22" s="60">
        <f>VLOOKUP($A22,'Return Data'!$B$7:$R$2292,16,0)</f>
        <v>7.1315999999999997</v>
      </c>
      <c r="AA22" s="62">
        <f t="shared" si="11"/>
        <v>13</v>
      </c>
    </row>
    <row r="23" spans="1:27" x14ac:dyDescent="0.3">
      <c r="A23" s="58" t="s">
        <v>990</v>
      </c>
      <c r="B23" s="59">
        <f>VLOOKUP($A23,'Return Data'!$B$7:$R$2292,3,0)</f>
        <v>44881</v>
      </c>
      <c r="C23" s="60">
        <f>VLOOKUP($A23,'Return Data'!$B$7:$R$2292,4,0)</f>
        <v>1436.7832000000001</v>
      </c>
      <c r="D23" s="60">
        <f>VLOOKUP($A23,'Return Data'!$B$7:$R$2292,5,0)</f>
        <v>6.6443000000000003</v>
      </c>
      <c r="E23" s="61">
        <f t="shared" si="0"/>
        <v>19</v>
      </c>
      <c r="F23" s="60">
        <f>VLOOKUP($A23,'Return Data'!$B$7:$R$2292,6,0)</f>
        <v>7.0008999999999997</v>
      </c>
      <c r="G23" s="61">
        <f t="shared" si="1"/>
        <v>15</v>
      </c>
      <c r="H23" s="60">
        <f>VLOOKUP($A23,'Return Data'!$B$7:$R$2292,7,0)</f>
        <v>8.9288000000000007</v>
      </c>
      <c r="I23" s="61">
        <f t="shared" si="2"/>
        <v>15</v>
      </c>
      <c r="J23" s="60">
        <f>VLOOKUP($A23,'Return Data'!$B$7:$R$2292,8,0)</f>
        <v>8.0607000000000006</v>
      </c>
      <c r="K23" s="61">
        <f t="shared" si="3"/>
        <v>11</v>
      </c>
      <c r="L23" s="60">
        <f>VLOOKUP($A23,'Return Data'!$B$7:$R$2292,9,0)</f>
        <v>7.5049999999999999</v>
      </c>
      <c r="M23" s="61">
        <f t="shared" si="4"/>
        <v>10</v>
      </c>
      <c r="N23" s="60">
        <f>VLOOKUP($A23,'Return Data'!$B$7:$R$2292,10,0)</f>
        <v>5.2702</v>
      </c>
      <c r="O23" s="61">
        <f t="shared" si="5"/>
        <v>11</v>
      </c>
      <c r="P23" s="60">
        <f>VLOOKUP($A23,'Return Data'!$B$7:$R$2292,11,0)</f>
        <v>5.4455</v>
      </c>
      <c r="Q23" s="61">
        <f t="shared" si="6"/>
        <v>10</v>
      </c>
      <c r="R23" s="60">
        <f>VLOOKUP($A23,'Return Data'!$B$7:$R$2292,12,0)</f>
        <v>4.2069999999999999</v>
      </c>
      <c r="S23" s="61">
        <f t="shared" si="7"/>
        <v>14</v>
      </c>
      <c r="T23" s="60">
        <f>VLOOKUP($A23,'Return Data'!$B$7:$R$2292,13,0)</f>
        <v>4.149</v>
      </c>
      <c r="U23" s="61">
        <f t="shared" si="8"/>
        <v>12</v>
      </c>
      <c r="V23" s="60">
        <f>VLOOKUP($A23,'Return Data'!$B$7:$R$2292,17,0)</f>
        <v>4.1037999999999997</v>
      </c>
      <c r="W23" s="61">
        <f t="shared" si="9"/>
        <v>12</v>
      </c>
      <c r="X23" s="60">
        <f>VLOOKUP($A23,'Return Data'!$B$7:$R$2292,14,0)</f>
        <v>5.2088000000000001</v>
      </c>
      <c r="Y23" s="61">
        <f t="shared" si="10"/>
        <v>13</v>
      </c>
      <c r="Z23" s="60">
        <f>VLOOKUP($A23,'Return Data'!$B$7:$R$2292,16,0)</f>
        <v>6.5015999999999998</v>
      </c>
      <c r="AA23" s="62">
        <f t="shared" si="11"/>
        <v>19</v>
      </c>
    </row>
    <row r="24" spans="1:27" x14ac:dyDescent="0.3">
      <c r="A24" s="58" t="s">
        <v>992</v>
      </c>
      <c r="B24" s="59">
        <f>VLOOKUP($A24,'Return Data'!$B$7:$R$2292,3,0)</f>
        <v>44881</v>
      </c>
      <c r="C24" s="60">
        <f>VLOOKUP($A24,'Return Data'!$B$7:$R$2292,4,0)</f>
        <v>2019.6429000000001</v>
      </c>
      <c r="D24" s="60">
        <f>VLOOKUP($A24,'Return Data'!$B$7:$R$2292,5,0)</f>
        <v>9.0530000000000008</v>
      </c>
      <c r="E24" s="61">
        <f t="shared" si="0"/>
        <v>10</v>
      </c>
      <c r="F24" s="60">
        <f>VLOOKUP($A24,'Return Data'!$B$7:$R$2292,6,0)</f>
        <v>8.4292999999999996</v>
      </c>
      <c r="G24" s="61">
        <f t="shared" si="1"/>
        <v>3</v>
      </c>
      <c r="H24" s="60">
        <f>VLOOKUP($A24,'Return Data'!$B$7:$R$2292,7,0)</f>
        <v>8.6766000000000005</v>
      </c>
      <c r="I24" s="61">
        <f t="shared" si="2"/>
        <v>17</v>
      </c>
      <c r="J24" s="60">
        <f>VLOOKUP($A24,'Return Data'!$B$7:$R$2292,8,0)</f>
        <v>7.9889999999999999</v>
      </c>
      <c r="K24" s="61">
        <f t="shared" si="3"/>
        <v>15</v>
      </c>
      <c r="L24" s="60">
        <f>VLOOKUP($A24,'Return Data'!$B$7:$R$2292,9,0)</f>
        <v>7.1260000000000003</v>
      </c>
      <c r="M24" s="61">
        <f t="shared" si="4"/>
        <v>17</v>
      </c>
      <c r="N24" s="60">
        <f>VLOOKUP($A24,'Return Data'!$B$7:$R$2292,10,0)</f>
        <v>5.2758000000000003</v>
      </c>
      <c r="O24" s="61">
        <f t="shared" si="5"/>
        <v>10</v>
      </c>
      <c r="P24" s="60">
        <f>VLOOKUP($A24,'Return Data'!$B$7:$R$2292,11,0)</f>
        <v>5.5086000000000004</v>
      </c>
      <c r="Q24" s="61">
        <f t="shared" si="6"/>
        <v>9</v>
      </c>
      <c r="R24" s="60">
        <f>VLOOKUP($A24,'Return Data'!$B$7:$R$2292,12,0)</f>
        <v>4.3750999999999998</v>
      </c>
      <c r="S24" s="61">
        <f t="shared" si="7"/>
        <v>9</v>
      </c>
      <c r="T24" s="60">
        <f>VLOOKUP($A24,'Return Data'!$B$7:$R$2292,13,0)</f>
        <v>4.1974999999999998</v>
      </c>
      <c r="U24" s="61">
        <f t="shared" si="8"/>
        <v>9</v>
      </c>
      <c r="V24" s="60">
        <f>VLOOKUP($A24,'Return Data'!$B$7:$R$2292,17,0)</f>
        <v>4.0247000000000002</v>
      </c>
      <c r="W24" s="61">
        <f t="shared" si="9"/>
        <v>14</v>
      </c>
      <c r="X24" s="60">
        <f>VLOOKUP($A24,'Return Data'!$B$7:$R$2292,14,0)</f>
        <v>4.9974999999999996</v>
      </c>
      <c r="Y24" s="61">
        <f t="shared" si="10"/>
        <v>16</v>
      </c>
      <c r="Z24" s="60">
        <f>VLOOKUP($A24,'Return Data'!$B$7:$R$2292,16,0)</f>
        <v>6.8996000000000004</v>
      </c>
      <c r="AA24" s="62">
        <f t="shared" si="11"/>
        <v>16</v>
      </c>
    </row>
    <row r="25" spans="1:27" x14ac:dyDescent="0.3">
      <c r="A25" s="58" t="s">
        <v>995</v>
      </c>
      <c r="B25" s="59">
        <f>VLOOKUP($A25,'Return Data'!$B$7:$R$2292,3,0)</f>
        <v>44881</v>
      </c>
      <c r="C25" s="60">
        <f>VLOOKUP($A25,'Return Data'!$B$7:$R$2292,4,0)</f>
        <v>3255.5216</v>
      </c>
      <c r="D25" s="60">
        <f>VLOOKUP($A25,'Return Data'!$B$7:$R$2292,5,0)</f>
        <v>7.4999000000000002</v>
      </c>
      <c r="E25" s="61">
        <f t="shared" si="0"/>
        <v>15</v>
      </c>
      <c r="F25" s="60">
        <f>VLOOKUP($A25,'Return Data'!$B$7:$R$2292,6,0)</f>
        <v>7.0731000000000002</v>
      </c>
      <c r="G25" s="61">
        <f t="shared" si="1"/>
        <v>14</v>
      </c>
      <c r="H25" s="60">
        <f>VLOOKUP($A25,'Return Data'!$B$7:$R$2292,7,0)</f>
        <v>9.8973999999999993</v>
      </c>
      <c r="I25" s="61">
        <f t="shared" si="2"/>
        <v>9</v>
      </c>
      <c r="J25" s="60">
        <f>VLOOKUP($A25,'Return Data'!$B$7:$R$2292,8,0)</f>
        <v>8.9825999999999997</v>
      </c>
      <c r="K25" s="61">
        <f t="shared" si="3"/>
        <v>3</v>
      </c>
      <c r="L25" s="60">
        <f>VLOOKUP($A25,'Return Data'!$B$7:$R$2292,9,0)</f>
        <v>7.8766999999999996</v>
      </c>
      <c r="M25" s="61">
        <f t="shared" si="4"/>
        <v>4</v>
      </c>
      <c r="N25" s="60">
        <f>VLOOKUP($A25,'Return Data'!$B$7:$R$2292,10,0)</f>
        <v>5.2651000000000003</v>
      </c>
      <c r="O25" s="61">
        <f t="shared" si="5"/>
        <v>13</v>
      </c>
      <c r="P25" s="60">
        <f>VLOOKUP($A25,'Return Data'!$B$7:$R$2292,11,0)</f>
        <v>5.5594000000000001</v>
      </c>
      <c r="Q25" s="61">
        <f t="shared" si="6"/>
        <v>8</v>
      </c>
      <c r="R25" s="60">
        <f>VLOOKUP($A25,'Return Data'!$B$7:$R$2292,12,0)</f>
        <v>4.4009999999999998</v>
      </c>
      <c r="S25" s="61">
        <f t="shared" si="7"/>
        <v>8</v>
      </c>
      <c r="T25" s="60">
        <f>VLOOKUP($A25,'Return Data'!$B$7:$R$2292,13,0)</f>
        <v>4.4497</v>
      </c>
      <c r="U25" s="61">
        <f t="shared" si="8"/>
        <v>3</v>
      </c>
      <c r="V25" s="60">
        <f>VLOOKUP($A25,'Return Data'!$B$7:$R$2292,17,0)</f>
        <v>4.7366999999999999</v>
      </c>
      <c r="W25" s="61">
        <f t="shared" si="9"/>
        <v>2</v>
      </c>
      <c r="X25" s="60">
        <f>VLOOKUP($A25,'Return Data'!$B$7:$R$2292,14,0)</f>
        <v>5.8627000000000002</v>
      </c>
      <c r="Y25" s="61">
        <f t="shared" si="10"/>
        <v>6</v>
      </c>
      <c r="Z25" s="60">
        <f>VLOOKUP($A25,'Return Data'!$B$7:$R$2292,16,0)</f>
        <v>7.6582999999999997</v>
      </c>
      <c r="AA25" s="62">
        <f t="shared" si="11"/>
        <v>6</v>
      </c>
    </row>
    <row r="26" spans="1:27" x14ac:dyDescent="0.3">
      <c r="A26" s="58" t="s">
        <v>997</v>
      </c>
      <c r="B26" s="59">
        <f>VLOOKUP($A26,'Return Data'!$B$7:$R$2292,3,0)</f>
        <v>44881</v>
      </c>
      <c r="C26" s="60">
        <f>VLOOKUP($A26,'Return Data'!$B$7:$R$2292,4,0)</f>
        <v>26.294499999999999</v>
      </c>
      <c r="D26" s="60">
        <f>VLOOKUP($A26,'Return Data'!$B$7:$R$2292,5,0)</f>
        <v>6.8030999999999997</v>
      </c>
      <c r="E26" s="61">
        <f t="shared" si="0"/>
        <v>18</v>
      </c>
      <c r="F26" s="60">
        <f>VLOOKUP($A26,'Return Data'!$B$7:$R$2292,6,0)</f>
        <v>6.8080999999999996</v>
      </c>
      <c r="G26" s="61">
        <f t="shared" si="1"/>
        <v>19</v>
      </c>
      <c r="H26" s="60">
        <f>VLOOKUP($A26,'Return Data'!$B$7:$R$2292,7,0)</f>
        <v>9.4962</v>
      </c>
      <c r="I26" s="61">
        <f t="shared" si="2"/>
        <v>11</v>
      </c>
      <c r="J26" s="60">
        <f>VLOOKUP($A26,'Return Data'!$B$7:$R$2292,8,0)</f>
        <v>8.0161999999999995</v>
      </c>
      <c r="K26" s="61">
        <f t="shared" si="3"/>
        <v>13</v>
      </c>
      <c r="L26" s="60">
        <f>VLOOKUP($A26,'Return Data'!$B$7:$R$2292,9,0)</f>
        <v>7.5044000000000004</v>
      </c>
      <c r="M26" s="61">
        <f t="shared" si="4"/>
        <v>11</v>
      </c>
      <c r="N26" s="60">
        <f>VLOOKUP($A26,'Return Data'!$B$7:$R$2292,10,0)</f>
        <v>5.5365000000000002</v>
      </c>
      <c r="O26" s="61">
        <f t="shared" si="5"/>
        <v>6</v>
      </c>
      <c r="P26" s="60">
        <f>VLOOKUP($A26,'Return Data'!$B$7:$R$2292,11,0)</f>
        <v>5.6890999999999998</v>
      </c>
      <c r="Q26" s="61">
        <f t="shared" si="6"/>
        <v>4</v>
      </c>
      <c r="R26" s="60">
        <f>VLOOKUP($A26,'Return Data'!$B$7:$R$2292,12,0)</f>
        <v>4.7270000000000003</v>
      </c>
      <c r="S26" s="61">
        <f t="shared" si="7"/>
        <v>3</v>
      </c>
      <c r="T26" s="60">
        <f>VLOOKUP($A26,'Return Data'!$B$7:$R$2292,13,0)</f>
        <v>4.5572999999999997</v>
      </c>
      <c r="U26" s="61">
        <f t="shared" si="8"/>
        <v>2</v>
      </c>
      <c r="V26" s="60">
        <f>VLOOKUP($A26,'Return Data'!$B$7:$R$2292,17,0)</f>
        <v>4.3478000000000003</v>
      </c>
      <c r="W26" s="61">
        <f t="shared" si="9"/>
        <v>7</v>
      </c>
      <c r="X26" s="60">
        <f>VLOOKUP($A26,'Return Data'!$B$7:$R$2292,14,0)</f>
        <v>3.9954999999999998</v>
      </c>
      <c r="Y26" s="61">
        <f t="shared" si="10"/>
        <v>22</v>
      </c>
      <c r="Z26" s="60">
        <f>VLOOKUP($A26,'Return Data'!$B$7:$R$2292,16,0)</f>
        <v>5.6247999999999996</v>
      </c>
      <c r="AA26" s="62">
        <f t="shared" si="11"/>
        <v>21</v>
      </c>
    </row>
    <row r="27" spans="1:27" x14ac:dyDescent="0.3">
      <c r="A27" s="58" t="s">
        <v>998</v>
      </c>
      <c r="B27" s="59">
        <f>VLOOKUP($A27,'Return Data'!$B$7:$R$2292,3,0)</f>
        <v>44881</v>
      </c>
      <c r="C27" s="60">
        <f>VLOOKUP($A27,'Return Data'!$B$7:$R$2292,4,0)</f>
        <v>2985.8152</v>
      </c>
      <c r="D27" s="60">
        <f>VLOOKUP($A27,'Return Data'!$B$7:$R$2292,5,0)</f>
        <v>9.7382000000000009</v>
      </c>
      <c r="E27" s="61">
        <f t="shared" si="0"/>
        <v>7</v>
      </c>
      <c r="F27" s="60">
        <f>VLOOKUP($A27,'Return Data'!$B$7:$R$2292,6,0)</f>
        <v>8.0533000000000001</v>
      </c>
      <c r="G27" s="61">
        <f t="shared" si="1"/>
        <v>5</v>
      </c>
      <c r="H27" s="60">
        <f>VLOOKUP($A27,'Return Data'!$B$7:$R$2292,7,0)</f>
        <v>10.0921</v>
      </c>
      <c r="I27" s="61">
        <f t="shared" si="2"/>
        <v>7</v>
      </c>
      <c r="J27" s="60">
        <f>VLOOKUP($A27,'Return Data'!$B$7:$R$2292,8,0)</f>
        <v>8.4291999999999998</v>
      </c>
      <c r="K27" s="61">
        <f t="shared" si="3"/>
        <v>7</v>
      </c>
      <c r="L27" s="60">
        <f>VLOOKUP($A27,'Return Data'!$B$7:$R$2292,9,0)</f>
        <v>7.6425999999999998</v>
      </c>
      <c r="M27" s="61">
        <f t="shared" si="4"/>
        <v>8</v>
      </c>
      <c r="N27" s="60">
        <f>VLOOKUP($A27,'Return Data'!$B$7:$R$2292,10,0)</f>
        <v>5.3563999999999998</v>
      </c>
      <c r="O27" s="61">
        <f t="shared" si="5"/>
        <v>8</v>
      </c>
      <c r="P27" s="60">
        <f>VLOOKUP($A27,'Return Data'!$B$7:$R$2292,11,0)</f>
        <v>5.3384999999999998</v>
      </c>
      <c r="Q27" s="61">
        <f t="shared" si="6"/>
        <v>12</v>
      </c>
      <c r="R27" s="60">
        <f>VLOOKUP($A27,'Return Data'!$B$7:$R$2292,12,0)</f>
        <v>4.2091000000000003</v>
      </c>
      <c r="S27" s="61">
        <f t="shared" si="7"/>
        <v>13</v>
      </c>
      <c r="T27" s="60">
        <f>VLOOKUP($A27,'Return Data'!$B$7:$R$2292,13,0)</f>
        <v>4.1070000000000002</v>
      </c>
      <c r="U27" s="61">
        <f t="shared" si="8"/>
        <v>14</v>
      </c>
      <c r="V27" s="60">
        <f>VLOOKUP($A27,'Return Data'!$B$7:$R$2292,17,0)</f>
        <v>3.9891999999999999</v>
      </c>
      <c r="W27" s="61">
        <f t="shared" si="9"/>
        <v>16</v>
      </c>
      <c r="X27" s="60">
        <f>VLOOKUP($A27,'Return Data'!$B$7:$R$2292,14,0)</f>
        <v>5.1589999999999998</v>
      </c>
      <c r="Y27" s="61">
        <f t="shared" si="10"/>
        <v>14</v>
      </c>
      <c r="Z27" s="60">
        <f>VLOOKUP($A27,'Return Data'!$B$7:$R$2292,16,0)</f>
        <v>7.3973000000000004</v>
      </c>
      <c r="AA27" s="62">
        <f t="shared" si="11"/>
        <v>11</v>
      </c>
    </row>
    <row r="28" spans="1:27" x14ac:dyDescent="0.3">
      <c r="A28" s="58" t="s">
        <v>999</v>
      </c>
      <c r="B28" s="59">
        <f>VLOOKUP($A28,'Return Data'!$B$7:$R$2292,3,0)</f>
        <v>44881</v>
      </c>
      <c r="C28" s="60">
        <f>VLOOKUP($A28,'Return Data'!$B$7:$R$2292,4,0)</f>
        <v>3043.2139000000002</v>
      </c>
      <c r="D28" s="60">
        <f>VLOOKUP($A28,'Return Data'!$B$7:$R$2292,5,0)</f>
        <v>12.5343</v>
      </c>
      <c r="E28" s="61">
        <f t="shared" si="0"/>
        <v>3</v>
      </c>
      <c r="F28" s="60">
        <f>VLOOKUP($A28,'Return Data'!$B$7:$R$2292,6,0)</f>
        <v>8.4240999999999993</v>
      </c>
      <c r="G28" s="61">
        <f t="shared" si="1"/>
        <v>4</v>
      </c>
      <c r="H28" s="60">
        <f>VLOOKUP($A28,'Return Data'!$B$7:$R$2292,7,0)</f>
        <v>10.451499999999999</v>
      </c>
      <c r="I28" s="61">
        <f t="shared" si="2"/>
        <v>4</v>
      </c>
      <c r="J28" s="60">
        <f>VLOOKUP($A28,'Return Data'!$B$7:$R$2292,8,0)</f>
        <v>8.2302999999999997</v>
      </c>
      <c r="K28" s="61">
        <f t="shared" si="3"/>
        <v>8</v>
      </c>
      <c r="L28" s="60">
        <f>VLOOKUP($A28,'Return Data'!$B$7:$R$2292,9,0)</f>
        <v>7.0149999999999997</v>
      </c>
      <c r="M28" s="61">
        <f t="shared" si="4"/>
        <v>18</v>
      </c>
      <c r="N28" s="60">
        <f>VLOOKUP($A28,'Return Data'!$B$7:$R$2292,10,0)</f>
        <v>5.5975999999999999</v>
      </c>
      <c r="O28" s="61">
        <f t="shared" si="5"/>
        <v>5</v>
      </c>
      <c r="P28" s="60">
        <f>VLOOKUP($A28,'Return Data'!$B$7:$R$2292,11,0)</f>
        <v>5.2424999999999997</v>
      </c>
      <c r="Q28" s="61">
        <f t="shared" si="6"/>
        <v>16</v>
      </c>
      <c r="R28" s="60">
        <f>VLOOKUP($A28,'Return Data'!$B$7:$R$2292,12,0)</f>
        <v>4.5128000000000004</v>
      </c>
      <c r="S28" s="61">
        <f t="shared" si="7"/>
        <v>4</v>
      </c>
      <c r="T28" s="60">
        <f>VLOOKUP($A28,'Return Data'!$B$7:$R$2292,13,0)</f>
        <v>4.3274999999999997</v>
      </c>
      <c r="U28" s="61">
        <f t="shared" si="8"/>
        <v>5</v>
      </c>
      <c r="V28" s="60">
        <f>VLOOKUP($A28,'Return Data'!$B$7:$R$2292,17,0)</f>
        <v>4.0624000000000002</v>
      </c>
      <c r="W28" s="61">
        <f t="shared" si="9"/>
        <v>13</v>
      </c>
      <c r="X28" s="60">
        <f>VLOOKUP($A28,'Return Data'!$B$7:$R$2292,14,0)</f>
        <v>4.5622999999999996</v>
      </c>
      <c r="Y28" s="61">
        <f t="shared" si="10"/>
        <v>20</v>
      </c>
      <c r="Z28" s="60">
        <f>VLOOKUP($A28,'Return Data'!$B$7:$R$2292,16,0)</f>
        <v>5.3141999999999996</v>
      </c>
      <c r="AA28" s="62">
        <f t="shared" si="11"/>
        <v>22</v>
      </c>
    </row>
    <row r="29" spans="1:27" x14ac:dyDescent="0.3">
      <c r="A29" s="58" t="s">
        <v>1002</v>
      </c>
      <c r="B29" s="59">
        <f>VLOOKUP($A29,'Return Data'!$B$7:$R$2292,3,0)</f>
        <v>44881</v>
      </c>
      <c r="C29" s="60">
        <f>VLOOKUP($A29,'Return Data'!$B$7:$R$2292,4,0)</f>
        <v>3331.0072</v>
      </c>
      <c r="D29" s="60">
        <f>VLOOKUP($A29,'Return Data'!$B$7:$R$2292,5,0)</f>
        <v>5.7942</v>
      </c>
      <c r="E29" s="61">
        <f t="shared" si="0"/>
        <v>20</v>
      </c>
      <c r="F29" s="60">
        <f>VLOOKUP($A29,'Return Data'!$B$7:$R$2292,6,0)</f>
        <v>5.7954999999999997</v>
      </c>
      <c r="G29" s="61">
        <f t="shared" si="1"/>
        <v>22</v>
      </c>
      <c r="H29" s="60">
        <f>VLOOKUP($A29,'Return Data'!$B$7:$R$2292,7,0)</f>
        <v>6.9218999999999999</v>
      </c>
      <c r="I29" s="61">
        <f t="shared" si="2"/>
        <v>22</v>
      </c>
      <c r="J29" s="60">
        <f>VLOOKUP($A29,'Return Data'!$B$7:$R$2292,8,0)</f>
        <v>7.085</v>
      </c>
      <c r="K29" s="61">
        <f t="shared" si="3"/>
        <v>21</v>
      </c>
      <c r="L29" s="60">
        <f>VLOOKUP($A29,'Return Data'!$B$7:$R$2292,9,0)</f>
        <v>6.758</v>
      </c>
      <c r="M29" s="61">
        <f t="shared" si="4"/>
        <v>22</v>
      </c>
      <c r="N29" s="60">
        <f>VLOOKUP($A29,'Return Data'!$B$7:$R$2292,10,0)</f>
        <v>4.8453999999999997</v>
      </c>
      <c r="O29" s="61">
        <f t="shared" si="5"/>
        <v>20</v>
      </c>
      <c r="P29" s="60">
        <f>VLOOKUP($A29,'Return Data'!$B$7:$R$2292,11,0)</f>
        <v>5.1889000000000003</v>
      </c>
      <c r="Q29" s="61">
        <f t="shared" si="6"/>
        <v>18</v>
      </c>
      <c r="R29" s="60">
        <f>VLOOKUP($A29,'Return Data'!$B$7:$R$2292,12,0)</f>
        <v>4.0616000000000003</v>
      </c>
      <c r="S29" s="61">
        <f t="shared" si="7"/>
        <v>17</v>
      </c>
      <c r="T29" s="60">
        <f>VLOOKUP($A29,'Return Data'!$B$7:$R$2292,13,0)</f>
        <v>4.0519999999999996</v>
      </c>
      <c r="U29" s="61">
        <f t="shared" si="8"/>
        <v>15</v>
      </c>
      <c r="V29" s="60">
        <f>VLOOKUP($A29,'Return Data'!$B$7:$R$2292,17,0)</f>
        <v>4.0067000000000004</v>
      </c>
      <c r="W29" s="61">
        <f t="shared" si="9"/>
        <v>15</v>
      </c>
      <c r="X29" s="60">
        <f>VLOOKUP($A29,'Return Data'!$B$7:$R$2292,14,0)</f>
        <v>5.2412999999999998</v>
      </c>
      <c r="Y29" s="61">
        <f t="shared" si="10"/>
        <v>12</v>
      </c>
      <c r="Z29" s="60">
        <f>VLOOKUP($A29,'Return Data'!$B$7:$R$2292,16,0)</f>
        <v>6.9128999999999996</v>
      </c>
      <c r="AA29" s="62">
        <f t="shared" si="11"/>
        <v>15</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44881</v>
      </c>
      <c r="C31" s="60">
        <f>VLOOKUP($A31,'Return Data'!$B$7:$R$2292,4,0)</f>
        <v>2970.1460999999999</v>
      </c>
      <c r="D31" s="60">
        <f>VLOOKUP($A31,'Return Data'!$B$7:$R$2292,5,0)</f>
        <v>7.6478000000000002</v>
      </c>
      <c r="E31" s="61">
        <f t="shared" si="0"/>
        <v>13</v>
      </c>
      <c r="F31" s="60">
        <f>VLOOKUP($A31,'Return Data'!$B$7:$R$2292,6,0)</f>
        <v>6.5824999999999996</v>
      </c>
      <c r="G31" s="61">
        <f t="shared" si="1"/>
        <v>20</v>
      </c>
      <c r="H31" s="60">
        <f>VLOOKUP($A31,'Return Data'!$B$7:$R$2292,7,0)</f>
        <v>6.9976000000000003</v>
      </c>
      <c r="I31" s="61">
        <f t="shared" si="2"/>
        <v>21</v>
      </c>
      <c r="J31" s="60">
        <f>VLOOKUP($A31,'Return Data'!$B$7:$R$2292,8,0)</f>
        <v>6.8691000000000004</v>
      </c>
      <c r="K31" s="61">
        <f t="shared" si="3"/>
        <v>22</v>
      </c>
      <c r="L31" s="60">
        <f>VLOOKUP($A31,'Return Data'!$B$7:$R$2292,9,0)</f>
        <v>6.7766999999999999</v>
      </c>
      <c r="M31" s="61">
        <f t="shared" si="4"/>
        <v>21</v>
      </c>
      <c r="N31" s="60">
        <f>VLOOKUP($A31,'Return Data'!$B$7:$R$2292,10,0)</f>
        <v>5.0270999999999999</v>
      </c>
      <c r="O31" s="61">
        <f t="shared" si="5"/>
        <v>16</v>
      </c>
      <c r="P31" s="60">
        <f>VLOOKUP($A31,'Return Data'!$B$7:$R$2292,11,0)</f>
        <v>5.3162000000000003</v>
      </c>
      <c r="Q31" s="61">
        <f t="shared" si="6"/>
        <v>14</v>
      </c>
      <c r="R31" s="60">
        <f>VLOOKUP($A31,'Return Data'!$B$7:$R$2292,12,0)</f>
        <v>4.3371000000000004</v>
      </c>
      <c r="S31" s="61">
        <f t="shared" si="7"/>
        <v>10</v>
      </c>
      <c r="T31" s="60">
        <f>VLOOKUP($A31,'Return Data'!$B$7:$R$2292,13,0)</f>
        <v>4.1788999999999996</v>
      </c>
      <c r="U31" s="61">
        <f t="shared" si="8"/>
        <v>11</v>
      </c>
      <c r="V31" s="60">
        <f>VLOOKUP($A31,'Return Data'!$B$7:$R$2292,17,0)</f>
        <v>6.6345000000000001</v>
      </c>
      <c r="W31" s="61">
        <f t="shared" si="9"/>
        <v>1</v>
      </c>
      <c r="X31" s="60">
        <f>VLOOKUP($A31,'Return Data'!$B$7:$R$2292,14,0)</f>
        <v>6.9584000000000001</v>
      </c>
      <c r="Y31" s="61">
        <f>RANK(X31,X$8:X$31,0)</f>
        <v>2</v>
      </c>
      <c r="Z31" s="60">
        <f>VLOOKUP($A31,'Return Data'!$B$7:$R$2292,16,0)</f>
        <v>6.7969999999999997</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8.089858333333332</v>
      </c>
      <c r="E33" s="69"/>
      <c r="F33" s="70">
        <f>AVERAGE(F8:F31)</f>
        <v>6.8558375000000007</v>
      </c>
      <c r="G33" s="69"/>
      <c r="H33" s="70">
        <f>AVERAGE(H8:H31)</f>
        <v>8.6787499999999991</v>
      </c>
      <c r="I33" s="69"/>
      <c r="J33" s="70">
        <f>AVERAGE(J8:J31)</f>
        <v>7.5160583333333326</v>
      </c>
      <c r="K33" s="69"/>
      <c r="L33" s="70">
        <f>AVERAGE(L8:L31)</f>
        <v>6.8477583333333323</v>
      </c>
      <c r="M33" s="69"/>
      <c r="N33" s="70">
        <f>AVERAGE(N8:N31)</f>
        <v>4.9787291666666675</v>
      </c>
      <c r="O33" s="69"/>
      <c r="P33" s="70">
        <f>AVERAGE(P8:P31)</f>
        <v>4.9771208333333332</v>
      </c>
      <c r="Q33" s="69"/>
      <c r="R33" s="70">
        <f>AVERAGE(R8:R31)</f>
        <v>3.9258833333333332</v>
      </c>
      <c r="S33" s="69"/>
      <c r="T33" s="70">
        <f>AVERAGE(T8:T31)</f>
        <v>3.8321375000000004</v>
      </c>
      <c r="U33" s="69"/>
      <c r="V33" s="70">
        <f>AVERAGE(V8:V31)</f>
        <v>3.9192541666666667</v>
      </c>
      <c r="W33" s="69"/>
      <c r="X33" s="70">
        <f>AVERAGE(X8:X31)</f>
        <v>5.312982608695652</v>
      </c>
      <c r="Y33" s="69"/>
      <c r="Z33" s="70">
        <f>AVERAGE(Z8:Z31)</f>
        <v>6.535775000000001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15.604100000000001</v>
      </c>
      <c r="E35" s="73"/>
      <c r="F35" s="74">
        <f>MAX(F8:F31)</f>
        <v>9.4189000000000007</v>
      </c>
      <c r="G35" s="73"/>
      <c r="H35" s="74">
        <f>MAX(H8:H31)</f>
        <v>12.910500000000001</v>
      </c>
      <c r="I35" s="73"/>
      <c r="J35" s="74">
        <f>MAX(J8:J31)</f>
        <v>9.6857000000000006</v>
      </c>
      <c r="K35" s="73"/>
      <c r="L35" s="74">
        <f>MAX(L8:L31)</f>
        <v>8.6018000000000008</v>
      </c>
      <c r="M35" s="73"/>
      <c r="N35" s="74">
        <f>MAX(N8:N31)</f>
        <v>8.4636999999999993</v>
      </c>
      <c r="O35" s="73"/>
      <c r="P35" s="74">
        <f>MAX(P8:P31)</f>
        <v>5.9833999999999996</v>
      </c>
      <c r="Q35" s="73"/>
      <c r="R35" s="74">
        <f>MAX(R8:R31)</f>
        <v>4.8773999999999997</v>
      </c>
      <c r="S35" s="73"/>
      <c r="T35" s="74">
        <f>MAX(T8:T31)</f>
        <v>4.7392000000000003</v>
      </c>
      <c r="U35" s="73"/>
      <c r="V35" s="74">
        <f>MAX(V8:V31)</f>
        <v>6.6345000000000001</v>
      </c>
      <c r="W35" s="73"/>
      <c r="X35" s="74">
        <f>MAX(X8:X31)</f>
        <v>11.068300000000001</v>
      </c>
      <c r="Y35" s="73"/>
      <c r="Z35" s="74">
        <f>MAX(Z8:Z31)</f>
        <v>8.0405999999999995</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44881</v>
      </c>
      <c r="C8" s="60">
        <f>VLOOKUP($A8,'Return Data'!$B$7:$R$2292,4,0)</f>
        <v>549.11360000000002</v>
      </c>
      <c r="D8" s="60">
        <f>VLOOKUP($A8,'Return Data'!$B$7:$R$2292,5,0)</f>
        <v>6.4355000000000002</v>
      </c>
      <c r="E8" s="61">
        <f t="shared" ref="E8:E31" si="0">RANK(D8,D$8:D$31,0)</f>
        <v>16</v>
      </c>
      <c r="F8" s="60">
        <f>VLOOKUP($A8,'Return Data'!$B$7:$R$2292,6,0)</f>
        <v>7.9345999999999997</v>
      </c>
      <c r="G8" s="61">
        <f t="shared" ref="G8:G31" si="1">RANK(F8,F$8:F$31,0)</f>
        <v>2</v>
      </c>
      <c r="H8" s="60">
        <f>VLOOKUP($A8,'Return Data'!$B$7:$R$2292,7,0)</f>
        <v>9.0632999999999999</v>
      </c>
      <c r="I8" s="61">
        <f t="shared" ref="I8:I31" si="2">RANK(H8,H$8:H$31,0)</f>
        <v>10</v>
      </c>
      <c r="J8" s="60">
        <f>VLOOKUP($A8,'Return Data'!$B$7:$R$2292,8,0)</f>
        <v>8.0005000000000006</v>
      </c>
      <c r="K8" s="61">
        <f t="shared" ref="K8:K31" si="3">RANK(J8,J$8:J$31,0)</f>
        <v>6</v>
      </c>
      <c r="L8" s="60">
        <f>VLOOKUP($A8,'Return Data'!$B$7:$R$2292,9,0)</f>
        <v>6.9451999999999998</v>
      </c>
      <c r="M8" s="61">
        <f t="shared" ref="M8:M31" si="4">RANK(L8,L$8:L$31,0)</f>
        <v>11</v>
      </c>
      <c r="N8" s="60">
        <f>VLOOKUP($A8,'Return Data'!$B$7:$R$2292,10,0)</f>
        <v>5.0444000000000004</v>
      </c>
      <c r="O8" s="61">
        <f t="shared" ref="O8:O31" si="5">RANK(N8,N$8:N$31,0)</f>
        <v>5</v>
      </c>
      <c r="P8" s="60">
        <f>VLOOKUP($A8,'Return Data'!$B$7:$R$2292,11,0)</f>
        <v>5.0479000000000003</v>
      </c>
      <c r="Q8" s="61">
        <f t="shared" ref="Q8:Q31" si="6">RANK(P8,P$8:P$31,0)</f>
        <v>5</v>
      </c>
      <c r="R8" s="60">
        <f>VLOOKUP($A8,'Return Data'!$B$7:$R$2292,12,0)</f>
        <v>4.0141999999999998</v>
      </c>
      <c r="S8" s="61">
        <f t="shared" ref="S8:S31" si="7">RANK(R8,R$8:R$31,0)</f>
        <v>4</v>
      </c>
      <c r="T8" s="60">
        <f>VLOOKUP($A8,'Return Data'!$B$7:$R$2292,13,0)</f>
        <v>3.8692000000000002</v>
      </c>
      <c r="U8" s="61">
        <f t="shared" ref="U8:U31" si="8">RANK(T8,T$8:T$31,0)</f>
        <v>4</v>
      </c>
      <c r="V8" s="60">
        <f>VLOOKUP($A8,'Return Data'!$B$7:$R$2292,17,0)</f>
        <v>3.7864</v>
      </c>
      <c r="W8" s="61">
        <f t="shared" ref="W8:W31" si="9">RANK(V8,V$8:V$31,0)</f>
        <v>6</v>
      </c>
      <c r="X8" s="60">
        <f>VLOOKUP($A8,'Return Data'!$B$7:$R$2292,14,0)</f>
        <v>5.0907999999999998</v>
      </c>
      <c r="Y8" s="61">
        <f t="shared" ref="Y8:Y29" si="10">RANK(X8,X$8:X$31,0)</f>
        <v>7</v>
      </c>
      <c r="Z8" s="60">
        <f>VLOOKUP($A8,'Return Data'!$B$7:$R$2292,16,0)</f>
        <v>7.1909999999999998</v>
      </c>
      <c r="AA8" s="62">
        <f t="shared" ref="AA8:AA31" si="11">RANK(Z8,Z$8:Z$31,0)</f>
        <v>11</v>
      </c>
    </row>
    <row r="9" spans="1:27" x14ac:dyDescent="0.3">
      <c r="A9" s="58" t="s">
        <v>961</v>
      </c>
      <c r="B9" s="59">
        <f>VLOOKUP($A9,'Return Data'!$B$7:$R$2292,3,0)</f>
        <v>44881</v>
      </c>
      <c r="C9" s="60">
        <f>VLOOKUP($A9,'Return Data'!$B$7:$R$2292,4,0)</f>
        <v>2559.7141999999999</v>
      </c>
      <c r="D9" s="60">
        <f>VLOOKUP($A9,'Return Data'!$B$7:$R$2292,5,0)</f>
        <v>9.4949999999999992</v>
      </c>
      <c r="E9" s="61">
        <f t="shared" si="0"/>
        <v>5</v>
      </c>
      <c r="F9" s="60">
        <f>VLOOKUP($A9,'Return Data'!$B$7:$R$2292,6,0)</f>
        <v>7.5598999999999998</v>
      </c>
      <c r="G9" s="61">
        <f t="shared" si="1"/>
        <v>6</v>
      </c>
      <c r="H9" s="60">
        <f>VLOOKUP($A9,'Return Data'!$B$7:$R$2292,7,0)</f>
        <v>8.6835000000000004</v>
      </c>
      <c r="I9" s="61">
        <f t="shared" si="2"/>
        <v>12</v>
      </c>
      <c r="J9" s="60">
        <f>VLOOKUP($A9,'Return Data'!$B$7:$R$2292,8,0)</f>
        <v>7.6184000000000003</v>
      </c>
      <c r="K9" s="61">
        <f t="shared" si="3"/>
        <v>11</v>
      </c>
      <c r="L9" s="60">
        <f>VLOOKUP($A9,'Return Data'!$B$7:$R$2292,9,0)</f>
        <v>7.1703000000000001</v>
      </c>
      <c r="M9" s="61">
        <f t="shared" si="4"/>
        <v>6</v>
      </c>
      <c r="N9" s="60">
        <f>VLOOKUP($A9,'Return Data'!$B$7:$R$2292,10,0)</f>
        <v>5.1269</v>
      </c>
      <c r="O9" s="61">
        <f t="shared" si="5"/>
        <v>4</v>
      </c>
      <c r="P9" s="60">
        <f>VLOOKUP($A9,'Return Data'!$B$7:$R$2292,11,0)</f>
        <v>5.2165999999999997</v>
      </c>
      <c r="Q9" s="61">
        <f t="shared" si="6"/>
        <v>2</v>
      </c>
      <c r="R9" s="60">
        <f>VLOOKUP($A9,'Return Data'!$B$7:$R$2292,12,0)</f>
        <v>4.0712000000000002</v>
      </c>
      <c r="S9" s="61">
        <f t="shared" si="7"/>
        <v>3</v>
      </c>
      <c r="T9" s="60">
        <f>VLOOKUP($A9,'Return Data'!$B$7:$R$2292,13,0)</f>
        <v>3.9954999999999998</v>
      </c>
      <c r="U9" s="61">
        <f t="shared" si="8"/>
        <v>2</v>
      </c>
      <c r="V9" s="60">
        <f>VLOOKUP($A9,'Return Data'!$B$7:$R$2292,17,0)</f>
        <v>3.9182000000000001</v>
      </c>
      <c r="W9" s="61">
        <f t="shared" si="9"/>
        <v>5</v>
      </c>
      <c r="X9" s="60">
        <f>VLOOKUP($A9,'Return Data'!$B$7:$R$2292,14,0)</f>
        <v>5.0953999999999997</v>
      </c>
      <c r="Y9" s="61">
        <f t="shared" si="10"/>
        <v>6</v>
      </c>
      <c r="Z9" s="60">
        <f>VLOOKUP($A9,'Return Data'!$B$7:$R$2292,16,0)</f>
        <v>7.4311999999999996</v>
      </c>
      <c r="AA9" s="62">
        <f t="shared" si="11"/>
        <v>4</v>
      </c>
    </row>
    <row r="10" spans="1:27" x14ac:dyDescent="0.3">
      <c r="A10" s="58" t="s">
        <v>1973</v>
      </c>
      <c r="B10" s="59">
        <f>VLOOKUP($A10,'Return Data'!$B$7:$R$2292,3,0)</f>
        <v>44881</v>
      </c>
      <c r="C10" s="60">
        <f>VLOOKUP($A10,'Return Data'!$B$7:$R$2292,4,0)</f>
        <v>33.5578</v>
      </c>
      <c r="D10" s="60">
        <f>VLOOKUP($A10,'Return Data'!$B$7:$R$2292,5,0)</f>
        <v>14.9072</v>
      </c>
      <c r="E10" s="61">
        <f t="shared" si="0"/>
        <v>1</v>
      </c>
      <c r="F10" s="60">
        <f>VLOOKUP($A10,'Return Data'!$B$7:$R$2292,6,0)</f>
        <v>6.5101000000000004</v>
      </c>
      <c r="G10" s="61">
        <f t="shared" si="1"/>
        <v>14</v>
      </c>
      <c r="H10" s="60">
        <f>VLOOKUP($A10,'Return Data'!$B$7:$R$2292,7,0)</f>
        <v>8.5289000000000001</v>
      </c>
      <c r="I10" s="61">
        <f t="shared" si="2"/>
        <v>14</v>
      </c>
      <c r="J10" s="60">
        <f>VLOOKUP($A10,'Return Data'!$B$7:$R$2292,8,0)</f>
        <v>7.3547000000000002</v>
      </c>
      <c r="K10" s="61">
        <f t="shared" si="3"/>
        <v>15</v>
      </c>
      <c r="L10" s="60">
        <f>VLOOKUP($A10,'Return Data'!$B$7:$R$2292,9,0)</f>
        <v>6.5281000000000002</v>
      </c>
      <c r="M10" s="61">
        <f t="shared" si="4"/>
        <v>18</v>
      </c>
      <c r="N10" s="60">
        <f>VLOOKUP($A10,'Return Data'!$B$7:$R$2292,10,0)</f>
        <v>4.6458000000000004</v>
      </c>
      <c r="O10" s="61">
        <f t="shared" si="5"/>
        <v>11</v>
      </c>
      <c r="P10" s="60">
        <f>VLOOKUP($A10,'Return Data'!$B$7:$R$2292,11,0)</f>
        <v>4.8956999999999997</v>
      </c>
      <c r="Q10" s="61">
        <f t="shared" si="6"/>
        <v>8</v>
      </c>
      <c r="R10" s="60">
        <f>VLOOKUP($A10,'Return Data'!$B$7:$R$2292,12,0)</f>
        <v>3.2225000000000001</v>
      </c>
      <c r="S10" s="61">
        <f t="shared" si="7"/>
        <v>22</v>
      </c>
      <c r="T10" s="60">
        <f>VLOOKUP($A10,'Return Data'!$B$7:$R$2292,13,0)</f>
        <v>3.3218000000000001</v>
      </c>
      <c r="U10" s="61">
        <f t="shared" si="8"/>
        <v>21</v>
      </c>
      <c r="V10" s="60">
        <f>VLOOKUP($A10,'Return Data'!$B$7:$R$2292,17,0)</f>
        <v>3.4316</v>
      </c>
      <c r="W10" s="61">
        <f t="shared" si="9"/>
        <v>18</v>
      </c>
      <c r="X10" s="60">
        <f>VLOOKUP($A10,'Return Data'!$B$7:$R$2292,14,0)</f>
        <v>4.7316000000000003</v>
      </c>
      <c r="Y10" s="61">
        <f t="shared" si="10"/>
        <v>14</v>
      </c>
      <c r="Z10" s="60">
        <f>VLOOKUP($A10,'Return Data'!$B$7:$R$2292,16,0)</f>
        <v>7.3445999999999998</v>
      </c>
      <c r="AA10" s="62">
        <f t="shared" si="11"/>
        <v>6</v>
      </c>
    </row>
    <row r="11" spans="1:27" x14ac:dyDescent="0.3">
      <c r="A11" s="58" t="s">
        <v>965</v>
      </c>
      <c r="B11" s="59">
        <f>VLOOKUP($A11,'Return Data'!$B$7:$R$2292,3,0)</f>
        <v>44881</v>
      </c>
      <c r="C11" s="60">
        <f>VLOOKUP($A11,'Return Data'!$B$7:$R$2292,4,0)</f>
        <v>35.014400000000002</v>
      </c>
      <c r="D11" s="60">
        <f>VLOOKUP($A11,'Return Data'!$B$7:$R$2292,5,0)</f>
        <v>13.5566</v>
      </c>
      <c r="E11" s="61">
        <f t="shared" si="0"/>
        <v>2</v>
      </c>
      <c r="F11" s="60">
        <f>VLOOKUP($A11,'Return Data'!$B$7:$R$2292,6,0)</f>
        <v>6.6359000000000004</v>
      </c>
      <c r="G11" s="61">
        <f t="shared" si="1"/>
        <v>13</v>
      </c>
      <c r="H11" s="60">
        <f>VLOOKUP($A11,'Return Data'!$B$7:$R$2292,7,0)</f>
        <v>8.8160000000000007</v>
      </c>
      <c r="I11" s="61">
        <f t="shared" si="2"/>
        <v>11</v>
      </c>
      <c r="J11" s="60">
        <f>VLOOKUP($A11,'Return Data'!$B$7:$R$2292,8,0)</f>
        <v>7.6319999999999997</v>
      </c>
      <c r="K11" s="61">
        <f t="shared" si="3"/>
        <v>10</v>
      </c>
      <c r="L11" s="60">
        <f>VLOOKUP($A11,'Return Data'!$B$7:$R$2292,9,0)</f>
        <v>7.3037999999999998</v>
      </c>
      <c r="M11" s="61">
        <f t="shared" si="4"/>
        <v>4</v>
      </c>
      <c r="N11" s="60">
        <f>VLOOKUP($A11,'Return Data'!$B$7:$R$2292,10,0)</f>
        <v>4.5892999999999997</v>
      </c>
      <c r="O11" s="61">
        <f t="shared" si="5"/>
        <v>14</v>
      </c>
      <c r="P11" s="60">
        <f>VLOOKUP($A11,'Return Data'!$B$7:$R$2292,11,0)</f>
        <v>4.8041</v>
      </c>
      <c r="Q11" s="61">
        <f t="shared" si="6"/>
        <v>13</v>
      </c>
      <c r="R11" s="60">
        <f>VLOOKUP($A11,'Return Data'!$B$7:$R$2292,12,0)</f>
        <v>3.7178</v>
      </c>
      <c r="S11" s="61">
        <f t="shared" si="7"/>
        <v>13</v>
      </c>
      <c r="T11" s="60">
        <f>VLOOKUP($A11,'Return Data'!$B$7:$R$2292,13,0)</f>
        <v>3.6248</v>
      </c>
      <c r="U11" s="61">
        <f t="shared" si="8"/>
        <v>12</v>
      </c>
      <c r="V11" s="60">
        <f>VLOOKUP($A11,'Return Data'!$B$7:$R$2292,17,0)</f>
        <v>3.4243000000000001</v>
      </c>
      <c r="W11" s="61">
        <f t="shared" si="9"/>
        <v>19</v>
      </c>
      <c r="X11" s="60">
        <f>VLOOKUP($A11,'Return Data'!$B$7:$R$2292,14,0)</f>
        <v>4.4535</v>
      </c>
      <c r="Y11" s="61">
        <f t="shared" si="10"/>
        <v>17</v>
      </c>
      <c r="Z11" s="60">
        <f>VLOOKUP($A11,'Return Data'!$B$7:$R$2292,16,0)</f>
        <v>7.3303000000000003</v>
      </c>
      <c r="AA11" s="62">
        <f t="shared" si="11"/>
        <v>7</v>
      </c>
    </row>
    <row r="12" spans="1:27" x14ac:dyDescent="0.3">
      <c r="A12" s="58" t="s">
        <v>967</v>
      </c>
      <c r="B12" s="59">
        <f>VLOOKUP($A12,'Return Data'!$B$7:$R$2292,3,0)</f>
        <v>44881</v>
      </c>
      <c r="C12" s="60">
        <f>VLOOKUP($A12,'Return Data'!$B$7:$R$2292,4,0)</f>
        <v>16.478300000000001</v>
      </c>
      <c r="D12" s="60">
        <f>VLOOKUP($A12,'Return Data'!$B$7:$R$2292,5,0)</f>
        <v>6.4246999999999996</v>
      </c>
      <c r="E12" s="61">
        <f t="shared" si="0"/>
        <v>17</v>
      </c>
      <c r="F12" s="60">
        <f>VLOOKUP($A12,'Return Data'!$B$7:$R$2292,6,0)</f>
        <v>7.2282000000000002</v>
      </c>
      <c r="G12" s="61">
        <f t="shared" si="1"/>
        <v>9</v>
      </c>
      <c r="H12" s="60">
        <f>VLOOKUP($A12,'Return Data'!$B$7:$R$2292,7,0)</f>
        <v>9.8278999999999996</v>
      </c>
      <c r="I12" s="61">
        <f t="shared" si="2"/>
        <v>4</v>
      </c>
      <c r="J12" s="60">
        <f>VLOOKUP($A12,'Return Data'!$B$7:$R$2292,8,0)</f>
        <v>7.7598000000000003</v>
      </c>
      <c r="K12" s="61">
        <f t="shared" si="3"/>
        <v>9</v>
      </c>
      <c r="L12" s="60">
        <f>VLOOKUP($A12,'Return Data'!$B$7:$R$2292,9,0)</f>
        <v>6.8754999999999997</v>
      </c>
      <c r="M12" s="61">
        <f t="shared" si="4"/>
        <v>12</v>
      </c>
      <c r="N12" s="60">
        <f>VLOOKUP($A12,'Return Data'!$B$7:$R$2292,10,0)</f>
        <v>4.5437000000000003</v>
      </c>
      <c r="O12" s="61">
        <f t="shared" si="5"/>
        <v>17</v>
      </c>
      <c r="P12" s="60">
        <f>VLOOKUP($A12,'Return Data'!$B$7:$R$2292,11,0)</f>
        <v>4.78</v>
      </c>
      <c r="Q12" s="61">
        <f t="shared" si="6"/>
        <v>14</v>
      </c>
      <c r="R12" s="60">
        <f>VLOOKUP($A12,'Return Data'!$B$7:$R$2292,12,0)</f>
        <v>3.8008000000000002</v>
      </c>
      <c r="S12" s="61">
        <f t="shared" si="7"/>
        <v>8</v>
      </c>
      <c r="T12" s="60">
        <f>VLOOKUP($A12,'Return Data'!$B$7:$R$2292,13,0)</f>
        <v>3.7376</v>
      </c>
      <c r="U12" s="61">
        <f t="shared" si="8"/>
        <v>8</v>
      </c>
      <c r="V12" s="60">
        <f>VLOOKUP($A12,'Return Data'!$B$7:$R$2292,17,0)</f>
        <v>3.6383999999999999</v>
      </c>
      <c r="W12" s="61">
        <f t="shared" si="9"/>
        <v>9</v>
      </c>
      <c r="X12" s="60">
        <f>VLOOKUP($A12,'Return Data'!$B$7:$R$2292,14,0)</f>
        <v>4.6917</v>
      </c>
      <c r="Y12" s="61">
        <f t="shared" si="10"/>
        <v>15</v>
      </c>
      <c r="Z12" s="60">
        <f>VLOOKUP($A12,'Return Data'!$B$7:$R$2292,16,0)</f>
        <v>6.7076000000000002</v>
      </c>
      <c r="AA12" s="62">
        <f t="shared" si="11"/>
        <v>16</v>
      </c>
    </row>
    <row r="13" spans="1:27" x14ac:dyDescent="0.3">
      <c r="A13" s="58" t="s">
        <v>1789</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44881</v>
      </c>
      <c r="C14" s="60">
        <f>VLOOKUP($A14,'Return Data'!$B$7:$R$2292,4,0)</f>
        <v>47.9467</v>
      </c>
      <c r="D14" s="60">
        <f>VLOOKUP($A14,'Return Data'!$B$7:$R$2292,5,0)</f>
        <v>8.0711999999999993</v>
      </c>
      <c r="E14" s="61">
        <f t="shared" si="0"/>
        <v>11</v>
      </c>
      <c r="F14" s="60">
        <f>VLOOKUP($A14,'Return Data'!$B$7:$R$2292,6,0)</f>
        <v>6.9950999999999999</v>
      </c>
      <c r="G14" s="61">
        <f t="shared" si="1"/>
        <v>11</v>
      </c>
      <c r="H14" s="60">
        <f>VLOOKUP($A14,'Return Data'!$B$7:$R$2292,7,0)</f>
        <v>8.0492000000000008</v>
      </c>
      <c r="I14" s="61">
        <f t="shared" si="2"/>
        <v>18</v>
      </c>
      <c r="J14" s="60">
        <f>VLOOKUP($A14,'Return Data'!$B$7:$R$2292,8,0)</f>
        <v>7.4271000000000003</v>
      </c>
      <c r="K14" s="61">
        <f t="shared" si="3"/>
        <v>13</v>
      </c>
      <c r="L14" s="60">
        <f>VLOOKUP($A14,'Return Data'!$B$7:$R$2292,9,0)</f>
        <v>7.0411999999999999</v>
      </c>
      <c r="M14" s="61">
        <f t="shared" si="4"/>
        <v>9</v>
      </c>
      <c r="N14" s="60">
        <f>VLOOKUP($A14,'Return Data'!$B$7:$R$2292,10,0)</f>
        <v>5.5147000000000004</v>
      </c>
      <c r="O14" s="61">
        <f t="shared" si="5"/>
        <v>2</v>
      </c>
      <c r="P14" s="60">
        <f>VLOOKUP($A14,'Return Data'!$B$7:$R$2292,11,0)</f>
        <v>5.0134999999999996</v>
      </c>
      <c r="Q14" s="61">
        <f t="shared" si="6"/>
        <v>7</v>
      </c>
      <c r="R14" s="60">
        <f>VLOOKUP($A14,'Return Data'!$B$7:$R$2292,12,0)</f>
        <v>3.8626</v>
      </c>
      <c r="S14" s="61">
        <f t="shared" si="7"/>
        <v>5</v>
      </c>
      <c r="T14" s="60">
        <f>VLOOKUP($A14,'Return Data'!$B$7:$R$2292,13,0)</f>
        <v>3.6671999999999998</v>
      </c>
      <c r="U14" s="61">
        <f t="shared" si="8"/>
        <v>10</v>
      </c>
      <c r="V14" s="60">
        <f>VLOOKUP($A14,'Return Data'!$B$7:$R$2292,17,0)</f>
        <v>3.9489999999999998</v>
      </c>
      <c r="W14" s="61">
        <f t="shared" si="9"/>
        <v>4</v>
      </c>
      <c r="X14" s="60">
        <f>VLOOKUP($A14,'Return Data'!$B$7:$R$2292,14,0)</f>
        <v>5.2672999999999996</v>
      </c>
      <c r="Y14" s="61">
        <f t="shared" si="10"/>
        <v>4</v>
      </c>
      <c r="Z14" s="60">
        <f>VLOOKUP($A14,'Return Data'!$B$7:$R$2292,16,0)</f>
        <v>7.0494000000000003</v>
      </c>
      <c r="AA14" s="62">
        <f t="shared" si="11"/>
        <v>15</v>
      </c>
    </row>
    <row r="15" spans="1:27" x14ac:dyDescent="0.3">
      <c r="A15" s="58" t="s">
        <v>974</v>
      </c>
      <c r="B15" s="59">
        <f>VLOOKUP($A15,'Return Data'!$B$7:$R$2292,3,0)</f>
        <v>44881</v>
      </c>
      <c r="C15" s="60">
        <f>VLOOKUP($A15,'Return Data'!$B$7:$R$2292,4,0)</f>
        <v>17.117599999999999</v>
      </c>
      <c r="D15" s="60">
        <f>VLOOKUP($A15,'Return Data'!$B$7:$R$2292,5,0)</f>
        <v>9.1712000000000007</v>
      </c>
      <c r="E15" s="61">
        <f t="shared" si="0"/>
        <v>8</v>
      </c>
      <c r="F15" s="60">
        <f>VLOOKUP($A15,'Return Data'!$B$7:$R$2292,6,0)</f>
        <v>6.4880000000000004</v>
      </c>
      <c r="G15" s="61">
        <f t="shared" si="1"/>
        <v>15</v>
      </c>
      <c r="H15" s="60">
        <f>VLOOKUP($A15,'Return Data'!$B$7:$R$2292,7,0)</f>
        <v>7.5349000000000004</v>
      </c>
      <c r="I15" s="61">
        <f t="shared" si="2"/>
        <v>20</v>
      </c>
      <c r="J15" s="60">
        <f>VLOOKUP($A15,'Return Data'!$B$7:$R$2292,8,0)</f>
        <v>7.1782000000000004</v>
      </c>
      <c r="K15" s="61">
        <f t="shared" si="3"/>
        <v>18</v>
      </c>
      <c r="L15" s="60">
        <f>VLOOKUP($A15,'Return Data'!$B$7:$R$2292,9,0)</f>
        <v>6.4211</v>
      </c>
      <c r="M15" s="61">
        <f t="shared" si="4"/>
        <v>20</v>
      </c>
      <c r="N15" s="60">
        <f>VLOOKUP($A15,'Return Data'!$B$7:$R$2292,10,0)</f>
        <v>4.8133999999999997</v>
      </c>
      <c r="O15" s="61">
        <f t="shared" si="5"/>
        <v>8</v>
      </c>
      <c r="P15" s="60">
        <f>VLOOKUP($A15,'Return Data'!$B$7:$R$2292,11,0)</f>
        <v>4.8784999999999998</v>
      </c>
      <c r="Q15" s="61">
        <f t="shared" si="6"/>
        <v>12</v>
      </c>
      <c r="R15" s="60">
        <f>VLOOKUP($A15,'Return Data'!$B$7:$R$2292,12,0)</f>
        <v>3.4155000000000002</v>
      </c>
      <c r="S15" s="61">
        <f t="shared" si="7"/>
        <v>20</v>
      </c>
      <c r="T15" s="60">
        <f>VLOOKUP($A15,'Return Data'!$B$7:$R$2292,13,0)</f>
        <v>3.4914999999999998</v>
      </c>
      <c r="U15" s="61">
        <f t="shared" si="8"/>
        <v>19</v>
      </c>
      <c r="V15" s="60">
        <f>VLOOKUP($A15,'Return Data'!$B$7:$R$2292,17,0)</f>
        <v>3.3389000000000002</v>
      </c>
      <c r="W15" s="61">
        <f t="shared" si="9"/>
        <v>21</v>
      </c>
      <c r="X15" s="60">
        <f>VLOOKUP($A15,'Return Data'!$B$7:$R$2292,14,0)</f>
        <v>3.36</v>
      </c>
      <c r="Y15" s="61">
        <f t="shared" si="10"/>
        <v>21</v>
      </c>
      <c r="Z15" s="60">
        <f>VLOOKUP($A15,'Return Data'!$B$7:$R$2292,16,0)</f>
        <v>3.3965000000000001</v>
      </c>
      <c r="AA15" s="62">
        <f t="shared" si="11"/>
        <v>22</v>
      </c>
    </row>
    <row r="16" spans="1:27" x14ac:dyDescent="0.3">
      <c r="A16" s="58" t="s">
        <v>976</v>
      </c>
      <c r="B16" s="59">
        <f>VLOOKUP($A16,'Return Data'!$B$7:$R$2292,3,0)</f>
        <v>44881</v>
      </c>
      <c r="C16" s="60">
        <f>VLOOKUP($A16,'Return Data'!$B$7:$R$2292,4,0)</f>
        <v>446.36739999999998</v>
      </c>
      <c r="D16" s="60">
        <f>VLOOKUP($A16,'Return Data'!$B$7:$R$2292,5,0)</f>
        <v>9.3569999999999993</v>
      </c>
      <c r="E16" s="61">
        <f t="shared" si="0"/>
        <v>6</v>
      </c>
      <c r="F16" s="60">
        <f>VLOOKUP($A16,'Return Data'!$B$7:$R$2292,6,0)</f>
        <v>9.3010000000000002</v>
      </c>
      <c r="G16" s="61">
        <f t="shared" si="1"/>
        <v>1</v>
      </c>
      <c r="H16" s="60">
        <f>VLOOKUP($A16,'Return Data'!$B$7:$R$2292,7,0)</f>
        <v>11.0344</v>
      </c>
      <c r="I16" s="61">
        <f t="shared" si="2"/>
        <v>2</v>
      </c>
      <c r="J16" s="60">
        <f>VLOOKUP($A16,'Return Data'!$B$7:$R$2292,8,0)</f>
        <v>8.5591000000000008</v>
      </c>
      <c r="K16" s="61">
        <f t="shared" si="3"/>
        <v>3</v>
      </c>
      <c r="L16" s="60">
        <f>VLOOKUP($A16,'Return Data'!$B$7:$R$2292,9,0)</f>
        <v>8.3363999999999994</v>
      </c>
      <c r="M16" s="61">
        <f t="shared" si="4"/>
        <v>1</v>
      </c>
      <c r="N16" s="60">
        <f>VLOOKUP($A16,'Return Data'!$B$7:$R$2292,10,0)</f>
        <v>8.3409999999999993</v>
      </c>
      <c r="O16" s="61">
        <f t="shared" si="5"/>
        <v>1</v>
      </c>
      <c r="P16" s="60">
        <f>VLOOKUP($A16,'Return Data'!$B$7:$R$2292,11,0)</f>
        <v>5.8552</v>
      </c>
      <c r="Q16" s="61">
        <f t="shared" si="6"/>
        <v>1</v>
      </c>
      <c r="R16" s="60">
        <f>VLOOKUP($A16,'Return Data'!$B$7:$R$2292,12,0)</f>
        <v>4.6449999999999996</v>
      </c>
      <c r="S16" s="61">
        <f t="shared" si="7"/>
        <v>1</v>
      </c>
      <c r="T16" s="60">
        <f>VLOOKUP($A16,'Return Data'!$B$7:$R$2292,13,0)</f>
        <v>3.8955000000000002</v>
      </c>
      <c r="U16" s="61">
        <f t="shared" si="8"/>
        <v>3</v>
      </c>
      <c r="V16" s="60">
        <f>VLOOKUP($A16,'Return Data'!$B$7:$R$2292,17,0)</f>
        <v>4.3250999999999999</v>
      </c>
      <c r="W16" s="61">
        <f t="shared" si="9"/>
        <v>2</v>
      </c>
      <c r="X16" s="60">
        <f>VLOOKUP($A16,'Return Data'!$B$7:$R$2292,14,0)</f>
        <v>5.6220999999999997</v>
      </c>
      <c r="Y16" s="61">
        <f t="shared" si="10"/>
        <v>3</v>
      </c>
      <c r="Z16" s="60">
        <f>VLOOKUP($A16,'Return Data'!$B$7:$R$2292,16,0)</f>
        <v>7.7064000000000004</v>
      </c>
      <c r="AA16" s="62">
        <f t="shared" si="11"/>
        <v>1</v>
      </c>
    </row>
    <row r="17" spans="1:27" x14ac:dyDescent="0.3">
      <c r="A17" s="58" t="s">
        <v>979</v>
      </c>
      <c r="B17" s="59">
        <f>VLOOKUP($A17,'Return Data'!$B$7:$R$2292,3,0)</f>
        <v>44881</v>
      </c>
      <c r="C17" s="60">
        <f>VLOOKUP($A17,'Return Data'!$B$7:$R$2292,4,0)</f>
        <v>32.067799999999998</v>
      </c>
      <c r="D17" s="60">
        <f>VLOOKUP($A17,'Return Data'!$B$7:$R$2292,5,0)</f>
        <v>5.4641999999999999</v>
      </c>
      <c r="E17" s="61">
        <f t="shared" si="0"/>
        <v>21</v>
      </c>
      <c r="F17" s="60">
        <f>VLOOKUP($A17,'Return Data'!$B$7:$R$2292,6,0)</f>
        <v>7.7709000000000001</v>
      </c>
      <c r="G17" s="61">
        <f t="shared" si="1"/>
        <v>4</v>
      </c>
      <c r="H17" s="60">
        <f>VLOOKUP($A17,'Return Data'!$B$7:$R$2292,7,0)</f>
        <v>12.664899999999999</v>
      </c>
      <c r="I17" s="61">
        <f t="shared" si="2"/>
        <v>1</v>
      </c>
      <c r="J17" s="60">
        <f>VLOOKUP($A17,'Return Data'!$B$7:$R$2292,8,0)</f>
        <v>9.3914000000000009</v>
      </c>
      <c r="K17" s="61">
        <f t="shared" si="3"/>
        <v>1</v>
      </c>
      <c r="L17" s="60">
        <f>VLOOKUP($A17,'Return Data'!$B$7:$R$2292,9,0)</f>
        <v>7.9272999999999998</v>
      </c>
      <c r="M17" s="61">
        <f t="shared" si="4"/>
        <v>2</v>
      </c>
      <c r="N17" s="60">
        <f>VLOOKUP($A17,'Return Data'!$B$7:$R$2292,10,0)</f>
        <v>4.5789</v>
      </c>
      <c r="O17" s="61">
        <f t="shared" si="5"/>
        <v>15</v>
      </c>
      <c r="P17" s="60">
        <f>VLOOKUP($A17,'Return Data'!$B$7:$R$2292,11,0)</f>
        <v>5.0189000000000004</v>
      </c>
      <c r="Q17" s="61">
        <f t="shared" si="6"/>
        <v>6</v>
      </c>
      <c r="R17" s="60">
        <f>VLOOKUP($A17,'Return Data'!$B$7:$R$2292,12,0)</f>
        <v>3.6219000000000001</v>
      </c>
      <c r="S17" s="61">
        <f t="shared" si="7"/>
        <v>17</v>
      </c>
      <c r="T17" s="60">
        <f>VLOOKUP($A17,'Return Data'!$B$7:$R$2292,13,0)</f>
        <v>3.6126</v>
      </c>
      <c r="U17" s="61">
        <f t="shared" si="8"/>
        <v>13</v>
      </c>
      <c r="V17" s="60">
        <f>VLOOKUP($A17,'Return Data'!$B$7:$R$2292,17,0)</f>
        <v>3.5929000000000002</v>
      </c>
      <c r="W17" s="61">
        <f t="shared" si="9"/>
        <v>10</v>
      </c>
      <c r="X17" s="60">
        <f>VLOOKUP($A17,'Return Data'!$B$7:$R$2292,14,0)</f>
        <v>4.7401</v>
      </c>
      <c r="Y17" s="61">
        <f t="shared" si="10"/>
        <v>13</v>
      </c>
      <c r="Z17" s="60">
        <f>VLOOKUP($A17,'Return Data'!$B$7:$R$2292,16,0)</f>
        <v>7.1642000000000001</v>
      </c>
      <c r="AA17" s="62">
        <f t="shared" si="11"/>
        <v>12</v>
      </c>
    </row>
    <row r="18" spans="1:27" x14ac:dyDescent="0.3">
      <c r="A18" s="58" t="s">
        <v>980</v>
      </c>
      <c r="B18" s="59">
        <f>VLOOKUP($A18,'Return Data'!$B$7:$R$2292,3,0)</f>
        <v>44881</v>
      </c>
      <c r="C18" s="60">
        <f>VLOOKUP($A18,'Return Data'!$B$7:$R$2292,4,0)</f>
        <v>3142.2064999999998</v>
      </c>
      <c r="D18" s="60">
        <f>VLOOKUP($A18,'Return Data'!$B$7:$R$2292,5,0)</f>
        <v>7.2522000000000002</v>
      </c>
      <c r="E18" s="61">
        <f t="shared" si="0"/>
        <v>14</v>
      </c>
      <c r="F18" s="60">
        <f>VLOOKUP($A18,'Return Data'!$B$7:$R$2292,6,0)</f>
        <v>6.8156999999999996</v>
      </c>
      <c r="G18" s="61">
        <f t="shared" si="1"/>
        <v>12</v>
      </c>
      <c r="H18" s="60">
        <f>VLOOKUP($A18,'Return Data'!$B$7:$R$2292,7,0)</f>
        <v>9.5673999999999992</v>
      </c>
      <c r="I18" s="61">
        <f t="shared" si="2"/>
        <v>7</v>
      </c>
      <c r="J18" s="60">
        <f>VLOOKUP($A18,'Return Data'!$B$7:$R$2292,8,0)</f>
        <v>7.8562000000000003</v>
      </c>
      <c r="K18" s="61">
        <f t="shared" si="3"/>
        <v>8</v>
      </c>
      <c r="L18" s="60">
        <f>VLOOKUP($A18,'Return Data'!$B$7:$R$2292,9,0)</f>
        <v>7.0227000000000004</v>
      </c>
      <c r="M18" s="61">
        <f t="shared" si="4"/>
        <v>10</v>
      </c>
      <c r="N18" s="60">
        <f>VLOOKUP($A18,'Return Data'!$B$7:$R$2292,10,0)</f>
        <v>4.5189000000000004</v>
      </c>
      <c r="O18" s="61">
        <f t="shared" si="5"/>
        <v>19</v>
      </c>
      <c r="P18" s="60">
        <f>VLOOKUP($A18,'Return Data'!$B$7:$R$2292,11,0)</f>
        <v>4.7537000000000003</v>
      </c>
      <c r="Q18" s="61">
        <f t="shared" si="6"/>
        <v>17</v>
      </c>
      <c r="R18" s="60">
        <f>VLOOKUP($A18,'Return Data'!$B$7:$R$2292,12,0)</f>
        <v>3.6242999999999999</v>
      </c>
      <c r="S18" s="61">
        <f t="shared" si="7"/>
        <v>16</v>
      </c>
      <c r="T18" s="60">
        <f>VLOOKUP($A18,'Return Data'!$B$7:$R$2292,13,0)</f>
        <v>3.5825</v>
      </c>
      <c r="U18" s="61">
        <f t="shared" si="8"/>
        <v>14</v>
      </c>
      <c r="V18" s="60">
        <f>VLOOKUP($A18,'Return Data'!$B$7:$R$2292,17,0)</f>
        <v>3.5554000000000001</v>
      </c>
      <c r="W18" s="61">
        <f t="shared" si="9"/>
        <v>13</v>
      </c>
      <c r="X18" s="60">
        <f>VLOOKUP($A18,'Return Data'!$B$7:$R$2292,14,0)</f>
        <v>4.7861000000000002</v>
      </c>
      <c r="Y18" s="61">
        <f t="shared" si="10"/>
        <v>11</v>
      </c>
      <c r="Z18" s="60">
        <f>VLOOKUP($A18,'Return Data'!$B$7:$R$2292,16,0)</f>
        <v>7.4950999999999999</v>
      </c>
      <c r="AA18" s="62">
        <f t="shared" si="11"/>
        <v>3</v>
      </c>
    </row>
    <row r="19" spans="1:27" x14ac:dyDescent="0.3">
      <c r="A19" s="58" t="s">
        <v>982</v>
      </c>
      <c r="B19" s="59">
        <f>VLOOKUP($A19,'Return Data'!$B$7:$R$2292,3,0)</f>
        <v>44881</v>
      </c>
      <c r="C19" s="60">
        <f>VLOOKUP($A19,'Return Data'!$B$7:$R$2292,4,0)</f>
        <v>30.9316</v>
      </c>
      <c r="D19" s="60">
        <f>VLOOKUP($A19,'Return Data'!$B$7:$R$2292,5,0)</f>
        <v>10.032999999999999</v>
      </c>
      <c r="E19" s="61">
        <f t="shared" si="0"/>
        <v>4</v>
      </c>
      <c r="F19" s="60">
        <f>VLOOKUP($A19,'Return Data'!$B$7:$R$2292,6,0)</f>
        <v>7.2762000000000002</v>
      </c>
      <c r="G19" s="61">
        <f t="shared" si="1"/>
        <v>8</v>
      </c>
      <c r="H19" s="60">
        <f>VLOOKUP($A19,'Return Data'!$B$7:$R$2292,7,0)</f>
        <v>8.3916000000000004</v>
      </c>
      <c r="I19" s="61">
        <f t="shared" si="2"/>
        <v>15</v>
      </c>
      <c r="J19" s="60">
        <f>VLOOKUP($A19,'Return Data'!$B$7:$R$2292,8,0)</f>
        <v>7.2944000000000004</v>
      </c>
      <c r="K19" s="61">
        <f t="shared" si="3"/>
        <v>16</v>
      </c>
      <c r="L19" s="60">
        <f>VLOOKUP($A19,'Return Data'!$B$7:$R$2292,9,0)</f>
        <v>6.4127000000000001</v>
      </c>
      <c r="M19" s="61">
        <f t="shared" si="4"/>
        <v>21</v>
      </c>
      <c r="N19" s="60">
        <f>VLOOKUP($A19,'Return Data'!$B$7:$R$2292,10,0)</f>
        <v>4.5212000000000003</v>
      </c>
      <c r="O19" s="61">
        <f t="shared" si="5"/>
        <v>18</v>
      </c>
      <c r="P19" s="60">
        <f>VLOOKUP($A19,'Return Data'!$B$7:$R$2292,11,0)</f>
        <v>4.7510000000000003</v>
      </c>
      <c r="Q19" s="61">
        <f t="shared" si="6"/>
        <v>18</v>
      </c>
      <c r="R19" s="60">
        <f>VLOOKUP($A19,'Return Data'!$B$7:$R$2292,12,0)</f>
        <v>3.7847</v>
      </c>
      <c r="S19" s="61">
        <f t="shared" si="7"/>
        <v>9</v>
      </c>
      <c r="T19" s="60">
        <f>VLOOKUP($A19,'Return Data'!$B$7:$R$2292,13,0)</f>
        <v>3.7391999999999999</v>
      </c>
      <c r="U19" s="61">
        <f t="shared" si="8"/>
        <v>6</v>
      </c>
      <c r="V19" s="60">
        <f>VLOOKUP($A19,'Return Data'!$B$7:$R$2292,17,0)</f>
        <v>3.4447000000000001</v>
      </c>
      <c r="W19" s="61">
        <f t="shared" si="9"/>
        <v>16</v>
      </c>
      <c r="X19" s="60">
        <f>VLOOKUP($A19,'Return Data'!$B$7:$R$2292,14,0)</f>
        <v>10.757899999999999</v>
      </c>
      <c r="Y19" s="61">
        <f t="shared" si="10"/>
        <v>1</v>
      </c>
      <c r="Z19" s="60">
        <f>VLOOKUP($A19,'Return Data'!$B$7:$R$2292,16,0)</f>
        <v>7.2431000000000001</v>
      </c>
      <c r="AA19" s="62">
        <f t="shared" si="11"/>
        <v>8</v>
      </c>
    </row>
    <row r="20" spans="1:27" x14ac:dyDescent="0.3">
      <c r="A20" s="58" t="s">
        <v>984</v>
      </c>
      <c r="B20" s="59">
        <f>VLOOKUP($A20,'Return Data'!$B$7:$R$2292,3,0)</f>
        <v>44881</v>
      </c>
      <c r="C20" s="60">
        <f>VLOOKUP($A20,'Return Data'!$B$7:$R$2292,4,0)</f>
        <v>2790.873</v>
      </c>
      <c r="D20" s="60">
        <f>VLOOKUP($A20,'Return Data'!$B$7:$R$2292,5,0)</f>
        <v>4.6577999999999999</v>
      </c>
      <c r="E20" s="61">
        <f t="shared" si="0"/>
        <v>22</v>
      </c>
      <c r="F20" s="60">
        <f>VLOOKUP($A20,'Return Data'!$B$7:$R$2292,6,0)</f>
        <v>7.0785999999999998</v>
      </c>
      <c r="G20" s="61">
        <f t="shared" si="1"/>
        <v>10</v>
      </c>
      <c r="H20" s="60">
        <f>VLOOKUP($A20,'Return Data'!$B$7:$R$2292,7,0)</f>
        <v>10.564399999999999</v>
      </c>
      <c r="I20" s="61">
        <f t="shared" si="2"/>
        <v>3</v>
      </c>
      <c r="J20" s="60">
        <f>VLOOKUP($A20,'Return Data'!$B$7:$R$2292,8,0)</f>
        <v>8.9227000000000007</v>
      </c>
      <c r="K20" s="61">
        <f t="shared" si="3"/>
        <v>2</v>
      </c>
      <c r="L20" s="60">
        <f>VLOOKUP($A20,'Return Data'!$B$7:$R$2292,9,0)</f>
        <v>7.8406000000000002</v>
      </c>
      <c r="M20" s="61">
        <f t="shared" si="4"/>
        <v>3</v>
      </c>
      <c r="N20" s="60">
        <f>VLOOKUP($A20,'Return Data'!$B$7:$R$2292,10,0)</f>
        <v>5.5075000000000003</v>
      </c>
      <c r="O20" s="61">
        <f t="shared" si="5"/>
        <v>3</v>
      </c>
      <c r="P20" s="60">
        <f>VLOOKUP($A20,'Return Data'!$B$7:$R$2292,11,0)</f>
        <v>5.2073999999999998</v>
      </c>
      <c r="Q20" s="61">
        <f t="shared" si="6"/>
        <v>3</v>
      </c>
      <c r="R20" s="60">
        <f>VLOOKUP($A20,'Return Data'!$B$7:$R$2292,12,0)</f>
        <v>3.6423000000000001</v>
      </c>
      <c r="S20" s="61">
        <f t="shared" si="7"/>
        <v>15</v>
      </c>
      <c r="T20" s="60">
        <f>VLOOKUP($A20,'Return Data'!$B$7:$R$2292,13,0)</f>
        <v>3.4996999999999998</v>
      </c>
      <c r="U20" s="61">
        <f t="shared" si="8"/>
        <v>18</v>
      </c>
      <c r="V20" s="60">
        <f>VLOOKUP($A20,'Return Data'!$B$7:$R$2292,17,0)</f>
        <v>3.5872000000000002</v>
      </c>
      <c r="W20" s="61">
        <f t="shared" si="9"/>
        <v>11</v>
      </c>
      <c r="X20" s="60">
        <f>VLOOKUP($A20,'Return Data'!$B$7:$R$2292,14,0)</f>
        <v>5.0894000000000004</v>
      </c>
      <c r="Y20" s="61">
        <f t="shared" si="10"/>
        <v>8</v>
      </c>
      <c r="Z20" s="60">
        <f>VLOOKUP($A20,'Return Data'!$B$7:$R$2292,16,0)</f>
        <v>7.2279999999999998</v>
      </c>
      <c r="AA20" s="62">
        <f t="shared" si="11"/>
        <v>9</v>
      </c>
    </row>
    <row r="21" spans="1:27" x14ac:dyDescent="0.3">
      <c r="A21" s="58" t="s">
        <v>987</v>
      </c>
      <c r="B21" s="59">
        <f>VLOOKUP($A21,'Return Data'!$B$7:$R$2292,3,0)</f>
        <v>44881</v>
      </c>
      <c r="C21" s="60">
        <f>VLOOKUP($A21,'Return Data'!$B$7:$R$2292,4,0)</f>
        <v>23.4833</v>
      </c>
      <c r="D21" s="60">
        <f>VLOOKUP($A21,'Return Data'!$B$7:$R$2292,5,0)</f>
        <v>9.0170999999999992</v>
      </c>
      <c r="E21" s="61">
        <f t="shared" si="0"/>
        <v>9</v>
      </c>
      <c r="F21" s="60">
        <f>VLOOKUP($A21,'Return Data'!$B$7:$R$2292,6,0)</f>
        <v>5.8177000000000003</v>
      </c>
      <c r="G21" s="61">
        <f t="shared" si="1"/>
        <v>21</v>
      </c>
      <c r="H21" s="60">
        <f>VLOOKUP($A21,'Return Data'!$B$7:$R$2292,7,0)</f>
        <v>9.7881999999999998</v>
      </c>
      <c r="I21" s="61">
        <f t="shared" si="2"/>
        <v>6</v>
      </c>
      <c r="J21" s="60">
        <f>VLOOKUP($A21,'Return Data'!$B$7:$R$2292,8,0)</f>
        <v>8.0851000000000006</v>
      </c>
      <c r="K21" s="61">
        <f t="shared" si="3"/>
        <v>5</v>
      </c>
      <c r="L21" s="60">
        <f>VLOOKUP($A21,'Return Data'!$B$7:$R$2292,9,0)</f>
        <v>7.0579000000000001</v>
      </c>
      <c r="M21" s="61">
        <f t="shared" si="4"/>
        <v>8</v>
      </c>
      <c r="N21" s="60">
        <f>VLOOKUP($A21,'Return Data'!$B$7:$R$2292,10,0)</f>
        <v>4.5002000000000004</v>
      </c>
      <c r="O21" s="61">
        <f t="shared" si="5"/>
        <v>21</v>
      </c>
      <c r="P21" s="60">
        <f>VLOOKUP($A21,'Return Data'!$B$7:$R$2292,11,0)</f>
        <v>4.6794000000000002</v>
      </c>
      <c r="Q21" s="61">
        <f t="shared" si="6"/>
        <v>19</v>
      </c>
      <c r="R21" s="60">
        <f>VLOOKUP($A21,'Return Data'!$B$7:$R$2292,12,0)</f>
        <v>3.6046</v>
      </c>
      <c r="S21" s="61">
        <f t="shared" si="7"/>
        <v>18</v>
      </c>
      <c r="T21" s="60">
        <f>VLOOKUP($A21,'Return Data'!$B$7:$R$2292,13,0)</f>
        <v>3.5194999999999999</v>
      </c>
      <c r="U21" s="61">
        <f t="shared" si="8"/>
        <v>17</v>
      </c>
      <c r="V21" s="60">
        <f>VLOOKUP($A21,'Return Data'!$B$7:$R$2292,17,0)</f>
        <v>3.5402999999999998</v>
      </c>
      <c r="W21" s="61">
        <f t="shared" si="9"/>
        <v>15</v>
      </c>
      <c r="X21" s="60">
        <f>VLOOKUP($A21,'Return Data'!$B$7:$R$2292,14,0)</f>
        <v>4.7460000000000004</v>
      </c>
      <c r="Y21" s="61">
        <f t="shared" si="10"/>
        <v>12</v>
      </c>
      <c r="Z21" s="60">
        <f>VLOOKUP($A21,'Return Data'!$B$7:$R$2292,16,0)</f>
        <v>7.3996000000000004</v>
      </c>
      <c r="AA21" s="62">
        <f t="shared" si="11"/>
        <v>5</v>
      </c>
    </row>
    <row r="22" spans="1:27" x14ac:dyDescent="0.3">
      <c r="A22" s="58" t="s">
        <v>988</v>
      </c>
      <c r="B22" s="59">
        <f>VLOOKUP($A22,'Return Data'!$B$7:$R$2292,3,0)</f>
        <v>44881</v>
      </c>
      <c r="C22" s="60">
        <f>VLOOKUP($A22,'Return Data'!$B$7:$R$2292,4,0)</f>
        <v>33.146799999999999</v>
      </c>
      <c r="D22" s="60">
        <f>VLOOKUP($A22,'Return Data'!$B$7:$R$2292,5,0)</f>
        <v>7.5995999999999997</v>
      </c>
      <c r="E22" s="61">
        <f t="shared" si="0"/>
        <v>12</v>
      </c>
      <c r="F22" s="60">
        <f>VLOOKUP($A22,'Return Data'!$B$7:$R$2292,6,0)</f>
        <v>6.4143999999999997</v>
      </c>
      <c r="G22" s="61">
        <f t="shared" si="1"/>
        <v>17</v>
      </c>
      <c r="H22" s="60">
        <f>VLOOKUP($A22,'Return Data'!$B$7:$R$2292,7,0)</f>
        <v>7.7827000000000002</v>
      </c>
      <c r="I22" s="61">
        <f t="shared" si="2"/>
        <v>19</v>
      </c>
      <c r="J22" s="60">
        <f>VLOOKUP($A22,'Return Data'!$B$7:$R$2292,8,0)</f>
        <v>7.0664999999999996</v>
      </c>
      <c r="K22" s="61">
        <f t="shared" si="3"/>
        <v>20</v>
      </c>
      <c r="L22" s="60">
        <f>VLOOKUP($A22,'Return Data'!$B$7:$R$2292,9,0)</f>
        <v>6.6837999999999997</v>
      </c>
      <c r="M22" s="61">
        <f t="shared" si="4"/>
        <v>14</v>
      </c>
      <c r="N22" s="60">
        <f>VLOOKUP($A22,'Return Data'!$B$7:$R$2292,10,0)</f>
        <v>4.5125999999999999</v>
      </c>
      <c r="O22" s="61">
        <f t="shared" si="5"/>
        <v>20</v>
      </c>
      <c r="P22" s="60">
        <f>VLOOKUP($A22,'Return Data'!$B$7:$R$2292,11,0)</f>
        <v>4.5285000000000002</v>
      </c>
      <c r="Q22" s="61">
        <f t="shared" si="6"/>
        <v>22</v>
      </c>
      <c r="R22" s="60">
        <f>VLOOKUP($A22,'Return Data'!$B$7:$R$2292,12,0)</f>
        <v>3.5209000000000001</v>
      </c>
      <c r="S22" s="61">
        <f t="shared" si="7"/>
        <v>19</v>
      </c>
      <c r="T22" s="60">
        <f>VLOOKUP($A22,'Return Data'!$B$7:$R$2292,13,0)</f>
        <v>3.4822000000000002</v>
      </c>
      <c r="U22" s="61">
        <f t="shared" si="8"/>
        <v>20</v>
      </c>
      <c r="V22" s="60">
        <f>VLOOKUP($A22,'Return Data'!$B$7:$R$2292,17,0)</f>
        <v>3.6614</v>
      </c>
      <c r="W22" s="61">
        <f t="shared" si="9"/>
        <v>8</v>
      </c>
      <c r="X22" s="60">
        <f>VLOOKUP($A22,'Return Data'!$B$7:$R$2292,14,0)</f>
        <v>4.8156999999999996</v>
      </c>
      <c r="Y22" s="61">
        <f t="shared" si="10"/>
        <v>10</v>
      </c>
      <c r="Z22" s="60">
        <f>VLOOKUP($A22,'Return Data'!$B$7:$R$2292,16,0)</f>
        <v>6.3497000000000003</v>
      </c>
      <c r="AA22" s="62">
        <f t="shared" si="11"/>
        <v>17</v>
      </c>
    </row>
    <row r="23" spans="1:27" x14ac:dyDescent="0.3">
      <c r="A23" s="58" t="s">
        <v>991</v>
      </c>
      <c r="B23" s="59">
        <f>VLOOKUP($A23,'Return Data'!$B$7:$R$2292,3,0)</f>
        <v>44881</v>
      </c>
      <c r="C23" s="60">
        <f>VLOOKUP($A23,'Return Data'!$B$7:$R$2292,4,0)</f>
        <v>1367.3023000000001</v>
      </c>
      <c r="D23" s="60">
        <f>VLOOKUP($A23,'Return Data'!$B$7:$R$2292,5,0)</f>
        <v>5.8631000000000002</v>
      </c>
      <c r="E23" s="61">
        <f t="shared" si="0"/>
        <v>18</v>
      </c>
      <c r="F23" s="60">
        <f>VLOOKUP($A23,'Return Data'!$B$7:$R$2292,6,0)</f>
        <v>6.2038000000000002</v>
      </c>
      <c r="G23" s="61">
        <f t="shared" si="1"/>
        <v>19</v>
      </c>
      <c r="H23" s="60">
        <f>VLOOKUP($A23,'Return Data'!$B$7:$R$2292,7,0)</f>
        <v>8.1294000000000004</v>
      </c>
      <c r="I23" s="61">
        <f t="shared" si="2"/>
        <v>16</v>
      </c>
      <c r="J23" s="60">
        <f>VLOOKUP($A23,'Return Data'!$B$7:$R$2292,8,0)</f>
        <v>7.2610000000000001</v>
      </c>
      <c r="K23" s="61">
        <f t="shared" si="3"/>
        <v>17</v>
      </c>
      <c r="L23" s="60">
        <f>VLOOKUP($A23,'Return Data'!$B$7:$R$2292,9,0)</f>
        <v>6.7013999999999996</v>
      </c>
      <c r="M23" s="61">
        <f t="shared" si="4"/>
        <v>13</v>
      </c>
      <c r="N23" s="60">
        <f>VLOOKUP($A23,'Return Data'!$B$7:$R$2292,10,0)</f>
        <v>4.46</v>
      </c>
      <c r="O23" s="61">
        <f t="shared" si="5"/>
        <v>22</v>
      </c>
      <c r="P23" s="60">
        <f>VLOOKUP($A23,'Return Data'!$B$7:$R$2292,11,0)</f>
        <v>4.6245000000000003</v>
      </c>
      <c r="Q23" s="61">
        <f t="shared" si="6"/>
        <v>20</v>
      </c>
      <c r="R23" s="60">
        <f>VLOOKUP($A23,'Return Data'!$B$7:$R$2292,12,0)</f>
        <v>3.3839999999999999</v>
      </c>
      <c r="S23" s="61">
        <f t="shared" si="7"/>
        <v>21</v>
      </c>
      <c r="T23" s="60">
        <f>VLOOKUP($A23,'Return Data'!$B$7:$R$2292,13,0)</f>
        <v>3.3189000000000002</v>
      </c>
      <c r="U23" s="61">
        <f t="shared" si="8"/>
        <v>22</v>
      </c>
      <c r="V23" s="60">
        <f>VLOOKUP($A23,'Return Data'!$B$7:$R$2292,17,0)</f>
        <v>3.2688999999999999</v>
      </c>
      <c r="W23" s="61">
        <f t="shared" si="9"/>
        <v>22</v>
      </c>
      <c r="X23" s="60">
        <f>VLOOKUP($A23,'Return Data'!$B$7:$R$2292,14,0)</f>
        <v>4.3604000000000003</v>
      </c>
      <c r="Y23" s="61">
        <f t="shared" si="10"/>
        <v>18</v>
      </c>
      <c r="Z23" s="60">
        <f>VLOOKUP($A23,'Return Data'!$B$7:$R$2292,16,0)</f>
        <v>5.5880000000000001</v>
      </c>
      <c r="AA23" s="62">
        <f t="shared" si="11"/>
        <v>20</v>
      </c>
    </row>
    <row r="24" spans="1:27" x14ac:dyDescent="0.3">
      <c r="A24" s="58" t="s">
        <v>993</v>
      </c>
      <c r="B24" s="59">
        <f>VLOOKUP($A24,'Return Data'!$B$7:$R$2292,3,0)</f>
        <v>44881</v>
      </c>
      <c r="C24" s="60">
        <f>VLOOKUP($A24,'Return Data'!$B$7:$R$2292,4,0)</f>
        <v>1885.1751999999999</v>
      </c>
      <c r="D24" s="60">
        <f>VLOOKUP($A24,'Return Data'!$B$7:$R$2292,5,0)</f>
        <v>8.4746000000000006</v>
      </c>
      <c r="E24" s="61">
        <f t="shared" si="0"/>
        <v>10</v>
      </c>
      <c r="F24" s="60">
        <f>VLOOKUP($A24,'Return Data'!$B$7:$R$2292,6,0)</f>
        <v>7.8487</v>
      </c>
      <c r="G24" s="61">
        <f t="shared" si="1"/>
        <v>3</v>
      </c>
      <c r="H24" s="60">
        <f>VLOOKUP($A24,'Return Data'!$B$7:$R$2292,7,0)</f>
        <v>8.0960000000000001</v>
      </c>
      <c r="I24" s="61">
        <f t="shared" si="2"/>
        <v>17</v>
      </c>
      <c r="J24" s="60">
        <f>VLOOKUP($A24,'Return Data'!$B$7:$R$2292,8,0)</f>
        <v>7.4058999999999999</v>
      </c>
      <c r="K24" s="61">
        <f t="shared" si="3"/>
        <v>14</v>
      </c>
      <c r="L24" s="60">
        <f>VLOOKUP($A24,'Return Data'!$B$7:$R$2292,9,0)</f>
        <v>6.5385</v>
      </c>
      <c r="M24" s="61">
        <f t="shared" si="4"/>
        <v>17</v>
      </c>
      <c r="N24" s="60">
        <f>VLOOKUP($A24,'Return Data'!$B$7:$R$2292,10,0)</f>
        <v>4.6748000000000003</v>
      </c>
      <c r="O24" s="61">
        <f t="shared" si="5"/>
        <v>10</v>
      </c>
      <c r="P24" s="60">
        <f>VLOOKUP($A24,'Return Data'!$B$7:$R$2292,11,0)</f>
        <v>4.8821000000000003</v>
      </c>
      <c r="Q24" s="61">
        <f t="shared" si="6"/>
        <v>10</v>
      </c>
      <c r="R24" s="60">
        <f>VLOOKUP($A24,'Return Data'!$B$7:$R$2292,12,0)</f>
        <v>3.7454000000000001</v>
      </c>
      <c r="S24" s="61">
        <f t="shared" si="7"/>
        <v>11</v>
      </c>
      <c r="T24" s="60">
        <f>VLOOKUP($A24,'Return Data'!$B$7:$R$2292,13,0)</f>
        <v>3.5548000000000002</v>
      </c>
      <c r="U24" s="61">
        <f t="shared" si="8"/>
        <v>15</v>
      </c>
      <c r="V24" s="60">
        <f>VLOOKUP($A24,'Return Data'!$B$7:$R$2292,17,0)</f>
        <v>3.3698000000000001</v>
      </c>
      <c r="W24" s="61">
        <f t="shared" si="9"/>
        <v>20</v>
      </c>
      <c r="X24" s="60">
        <f>VLOOKUP($A24,'Return Data'!$B$7:$R$2292,14,0)</f>
        <v>4.3493000000000004</v>
      </c>
      <c r="Y24" s="61">
        <f t="shared" si="10"/>
        <v>19</v>
      </c>
      <c r="Z24" s="60">
        <f>VLOOKUP($A24,'Return Data'!$B$7:$R$2292,16,0)</f>
        <v>4.4044999999999996</v>
      </c>
      <c r="AA24" s="62">
        <f t="shared" si="11"/>
        <v>21</v>
      </c>
    </row>
    <row r="25" spans="1:27" x14ac:dyDescent="0.3">
      <c r="A25" s="58" t="s">
        <v>994</v>
      </c>
      <c r="B25" s="59">
        <f>VLOOKUP($A25,'Return Data'!$B$7:$R$2292,3,0)</f>
        <v>44881</v>
      </c>
      <c r="C25" s="60">
        <f>VLOOKUP($A25,'Return Data'!$B$7:$R$2292,4,0)</f>
        <v>3117.1030999999998</v>
      </c>
      <c r="D25" s="60">
        <f>VLOOKUP($A25,'Return Data'!$B$7:$R$2292,5,0)</f>
        <v>6.8384999999999998</v>
      </c>
      <c r="E25" s="61">
        <f t="shared" si="0"/>
        <v>15</v>
      </c>
      <c r="F25" s="60">
        <f>VLOOKUP($A25,'Return Data'!$B$7:$R$2292,6,0)</f>
        <v>6.4112</v>
      </c>
      <c r="G25" s="61">
        <f t="shared" si="1"/>
        <v>18</v>
      </c>
      <c r="H25" s="60">
        <f>VLOOKUP($A25,'Return Data'!$B$7:$R$2292,7,0)</f>
        <v>9.2347999999999999</v>
      </c>
      <c r="I25" s="61">
        <f t="shared" si="2"/>
        <v>9</v>
      </c>
      <c r="J25" s="60">
        <f>VLOOKUP($A25,'Return Data'!$B$7:$R$2292,8,0)</f>
        <v>8.3198000000000008</v>
      </c>
      <c r="K25" s="61">
        <f t="shared" si="3"/>
        <v>4</v>
      </c>
      <c r="L25" s="60">
        <f>VLOOKUP($A25,'Return Data'!$B$7:$R$2292,9,0)</f>
        <v>7.2119</v>
      </c>
      <c r="M25" s="61">
        <f t="shared" si="4"/>
        <v>5</v>
      </c>
      <c r="N25" s="60">
        <f>VLOOKUP($A25,'Return Data'!$B$7:$R$2292,10,0)</f>
        <v>4.5960999999999999</v>
      </c>
      <c r="O25" s="61">
        <f t="shared" si="5"/>
        <v>13</v>
      </c>
      <c r="P25" s="60">
        <f>VLOOKUP($A25,'Return Data'!$B$7:$R$2292,11,0)</f>
        <v>4.8817000000000004</v>
      </c>
      <c r="Q25" s="61">
        <f t="shared" si="6"/>
        <v>11</v>
      </c>
      <c r="R25" s="60">
        <f>VLOOKUP($A25,'Return Data'!$B$7:$R$2292,12,0)</f>
        <v>3.7212000000000001</v>
      </c>
      <c r="S25" s="61">
        <f t="shared" si="7"/>
        <v>12</v>
      </c>
      <c r="T25" s="60">
        <f>VLOOKUP($A25,'Return Data'!$B$7:$R$2292,13,0)</f>
        <v>3.7602000000000002</v>
      </c>
      <c r="U25" s="61">
        <f t="shared" si="8"/>
        <v>5</v>
      </c>
      <c r="V25" s="60">
        <f>VLOOKUP($A25,'Return Data'!$B$7:$R$2292,17,0)</f>
        <v>4.0308000000000002</v>
      </c>
      <c r="W25" s="61">
        <f t="shared" si="9"/>
        <v>3</v>
      </c>
      <c r="X25" s="60">
        <f>VLOOKUP($A25,'Return Data'!$B$7:$R$2292,14,0)</f>
        <v>5.1557000000000004</v>
      </c>
      <c r="Y25" s="61">
        <f t="shared" si="10"/>
        <v>5</v>
      </c>
      <c r="Z25" s="60">
        <f>VLOOKUP($A25,'Return Data'!$B$7:$R$2292,16,0)</f>
        <v>7.5244</v>
      </c>
      <c r="AA25" s="62">
        <f t="shared" si="11"/>
        <v>2</v>
      </c>
    </row>
    <row r="26" spans="1:27" x14ac:dyDescent="0.3">
      <c r="A26" s="58" t="s">
        <v>996</v>
      </c>
      <c r="B26" s="59">
        <f>VLOOKUP($A26,'Return Data'!$B$7:$R$2292,3,0)</f>
        <v>44881</v>
      </c>
      <c r="C26" s="60">
        <f>VLOOKUP($A26,'Return Data'!$B$7:$R$2292,4,0)</f>
        <v>24.677199999999999</v>
      </c>
      <c r="D26" s="60">
        <f>VLOOKUP($A26,'Return Data'!$B$7:$R$2292,5,0)</f>
        <v>5.7694000000000001</v>
      </c>
      <c r="E26" s="61">
        <f t="shared" si="0"/>
        <v>19</v>
      </c>
      <c r="F26" s="60">
        <f>VLOOKUP($A26,'Return Data'!$B$7:$R$2292,6,0)</f>
        <v>5.8916000000000004</v>
      </c>
      <c r="G26" s="61">
        <f t="shared" si="1"/>
        <v>20</v>
      </c>
      <c r="H26" s="60">
        <f>VLOOKUP($A26,'Return Data'!$B$7:$R$2292,7,0)</f>
        <v>8.5716999999999999</v>
      </c>
      <c r="I26" s="61">
        <f t="shared" si="2"/>
        <v>13</v>
      </c>
      <c r="J26" s="60">
        <f>VLOOKUP($A26,'Return Data'!$B$7:$R$2292,8,0)</f>
        <v>7.0872000000000002</v>
      </c>
      <c r="K26" s="61">
        <f t="shared" si="3"/>
        <v>19</v>
      </c>
      <c r="L26" s="60">
        <f>VLOOKUP($A26,'Return Data'!$B$7:$R$2292,9,0)</f>
        <v>6.5827999999999998</v>
      </c>
      <c r="M26" s="61">
        <f t="shared" si="4"/>
        <v>16</v>
      </c>
      <c r="N26" s="60">
        <f>VLOOKUP($A26,'Return Data'!$B$7:$R$2292,10,0)</f>
        <v>4.6191000000000004</v>
      </c>
      <c r="O26" s="61">
        <f t="shared" si="5"/>
        <v>12</v>
      </c>
      <c r="P26" s="60">
        <f>VLOOKUP($A26,'Return Data'!$B$7:$R$2292,11,0)</f>
        <v>4.7676999999999996</v>
      </c>
      <c r="Q26" s="61">
        <f t="shared" si="6"/>
        <v>15</v>
      </c>
      <c r="R26" s="60">
        <f>VLOOKUP($A26,'Return Data'!$B$7:$R$2292,12,0)</f>
        <v>3.8052000000000001</v>
      </c>
      <c r="S26" s="61">
        <f t="shared" si="7"/>
        <v>7</v>
      </c>
      <c r="T26" s="60">
        <f>VLOOKUP($A26,'Return Data'!$B$7:$R$2292,13,0)</f>
        <v>3.657</v>
      </c>
      <c r="U26" s="61">
        <f t="shared" si="8"/>
        <v>11</v>
      </c>
      <c r="V26" s="60">
        <f>VLOOKUP($A26,'Return Data'!$B$7:$R$2292,17,0)</f>
        <v>3.5426000000000002</v>
      </c>
      <c r="W26" s="61">
        <f t="shared" si="9"/>
        <v>14</v>
      </c>
      <c r="X26" s="60">
        <f>VLOOKUP($A26,'Return Data'!$B$7:$R$2292,14,0)</f>
        <v>3.2042000000000002</v>
      </c>
      <c r="Y26" s="61">
        <f t="shared" si="10"/>
        <v>22</v>
      </c>
      <c r="Z26" s="60">
        <f>VLOOKUP($A26,'Return Data'!$B$7:$R$2292,16,0)</f>
        <v>6.0354999999999999</v>
      </c>
      <c r="AA26" s="62">
        <f t="shared" si="11"/>
        <v>18</v>
      </c>
    </row>
    <row r="27" spans="1:27" x14ac:dyDescent="0.3">
      <c r="A27" s="58" t="s">
        <v>2029</v>
      </c>
      <c r="B27" s="59">
        <f>VLOOKUP($A27,'Return Data'!$B$7:$R$2292,3,0)</f>
        <v>44881</v>
      </c>
      <c r="C27" s="60">
        <f>VLOOKUP($A27,'Return Data'!$B$7:$R$2292,4,0)</f>
        <v>2911.7049000000002</v>
      </c>
      <c r="D27" s="60">
        <f>VLOOKUP($A27,'Return Data'!$B$7:$R$2292,5,0)</f>
        <v>9.1796000000000006</v>
      </c>
      <c r="E27" s="61">
        <f t="shared" si="0"/>
        <v>7</v>
      </c>
      <c r="F27" s="60">
        <f>VLOOKUP($A27,'Return Data'!$B$7:$R$2292,6,0)</f>
        <v>7.5007000000000001</v>
      </c>
      <c r="G27" s="61">
        <f t="shared" si="1"/>
        <v>7</v>
      </c>
      <c r="H27" s="60">
        <f>VLOOKUP($A27,'Return Data'!$B$7:$R$2292,7,0)</f>
        <v>9.5364000000000004</v>
      </c>
      <c r="I27" s="61">
        <f t="shared" si="2"/>
        <v>8</v>
      </c>
      <c r="J27" s="60">
        <f>VLOOKUP($A27,'Return Data'!$B$7:$R$2292,8,0)</f>
        <v>7.8699000000000003</v>
      </c>
      <c r="K27" s="61">
        <f t="shared" si="3"/>
        <v>7</v>
      </c>
      <c r="L27" s="60">
        <f>VLOOKUP($A27,'Return Data'!$B$7:$R$2292,9,0)</f>
        <v>7.0800999999999998</v>
      </c>
      <c r="M27" s="61">
        <f t="shared" si="4"/>
        <v>7</v>
      </c>
      <c r="N27" s="60">
        <f>VLOOKUP($A27,'Return Data'!$B$7:$R$2292,10,0)</f>
        <v>4.7889999999999997</v>
      </c>
      <c r="O27" s="61">
        <f t="shared" si="5"/>
        <v>9</v>
      </c>
      <c r="P27" s="60">
        <f>VLOOKUP($A27,'Return Data'!$B$7:$R$2292,11,0)</f>
        <v>4.7638999999999996</v>
      </c>
      <c r="Q27" s="61">
        <f t="shared" si="6"/>
        <v>16</v>
      </c>
      <c r="R27" s="60">
        <f>VLOOKUP($A27,'Return Data'!$B$7:$R$2292,12,0)</f>
        <v>3.6541000000000001</v>
      </c>
      <c r="S27" s="61">
        <f t="shared" si="7"/>
        <v>14</v>
      </c>
      <c r="T27" s="60">
        <f>VLOOKUP($A27,'Return Data'!$B$7:$R$2292,13,0)</f>
        <v>3.5528</v>
      </c>
      <c r="U27" s="61">
        <f t="shared" si="8"/>
        <v>16</v>
      </c>
      <c r="V27" s="60">
        <f>VLOOKUP($A27,'Return Data'!$B$7:$R$2292,17,0)</f>
        <v>3.4392</v>
      </c>
      <c r="W27" s="61">
        <f t="shared" si="9"/>
        <v>17</v>
      </c>
      <c r="X27" s="60">
        <f>VLOOKUP($A27,'Return Data'!$B$7:$R$2292,14,0)</f>
        <v>4.5740999999999996</v>
      </c>
      <c r="Y27" s="61">
        <f t="shared" si="10"/>
        <v>16</v>
      </c>
      <c r="Z27" s="60">
        <f>VLOOKUP($A27,'Return Data'!$B$7:$R$2292,16,0)</f>
        <v>7.2248999999999999</v>
      </c>
      <c r="AA27" s="62">
        <f t="shared" si="11"/>
        <v>10</v>
      </c>
    </row>
    <row r="28" spans="1:27" x14ac:dyDescent="0.3">
      <c r="A28" s="58" t="s">
        <v>1913</v>
      </c>
      <c r="B28" s="59">
        <f>VLOOKUP($A28,'Return Data'!$B$7:$R$2292,3,0)</f>
        <v>44881</v>
      </c>
      <c r="C28" s="60">
        <f>VLOOKUP($A28,'Return Data'!$B$7:$R$2292,4,0)</f>
        <v>2896.0522000000001</v>
      </c>
      <c r="D28" s="60">
        <f>VLOOKUP($A28,'Return Data'!$B$7:$R$2292,5,0)</f>
        <v>11.876200000000001</v>
      </c>
      <c r="E28" s="61">
        <f t="shared" si="0"/>
        <v>3</v>
      </c>
      <c r="F28" s="60">
        <f>VLOOKUP($A28,'Return Data'!$B$7:$R$2292,6,0)</f>
        <v>7.7671000000000001</v>
      </c>
      <c r="G28" s="61">
        <f t="shared" si="1"/>
        <v>5</v>
      </c>
      <c r="H28" s="60">
        <f>VLOOKUP($A28,'Return Data'!$B$7:$R$2292,7,0)</f>
        <v>9.7941000000000003</v>
      </c>
      <c r="I28" s="61">
        <f t="shared" si="2"/>
        <v>5</v>
      </c>
      <c r="J28" s="60">
        <f>VLOOKUP($A28,'Return Data'!$B$7:$R$2292,8,0)</f>
        <v>7.5712999999999999</v>
      </c>
      <c r="K28" s="61">
        <f t="shared" si="3"/>
        <v>12</v>
      </c>
      <c r="L28" s="60">
        <f>VLOOKUP($A28,'Return Data'!$B$7:$R$2292,9,0)</f>
        <v>6.3537999999999997</v>
      </c>
      <c r="M28" s="61">
        <f t="shared" si="4"/>
        <v>22</v>
      </c>
      <c r="N28" s="60">
        <f>VLOOKUP($A28,'Return Data'!$B$7:$R$2292,10,0)</f>
        <v>4.9318</v>
      </c>
      <c r="O28" s="61">
        <f t="shared" si="5"/>
        <v>6</v>
      </c>
      <c r="P28" s="60">
        <f>VLOOKUP($A28,'Return Data'!$B$7:$R$2292,11,0)</f>
        <v>4.5688000000000004</v>
      </c>
      <c r="Q28" s="61">
        <f t="shared" si="6"/>
        <v>21</v>
      </c>
      <c r="R28" s="60">
        <f>VLOOKUP($A28,'Return Data'!$B$7:$R$2292,12,0)</f>
        <v>3.8374999999999999</v>
      </c>
      <c r="S28" s="61">
        <f t="shared" si="7"/>
        <v>6</v>
      </c>
      <c r="T28" s="60">
        <f>VLOOKUP($A28,'Return Data'!$B$7:$R$2292,13,0)</f>
        <v>3.6956000000000002</v>
      </c>
      <c r="U28" s="61">
        <f t="shared" si="8"/>
        <v>9</v>
      </c>
      <c r="V28" s="60">
        <f>VLOOKUP($A28,'Return Data'!$B$7:$R$2292,17,0)</f>
        <v>3.5743999999999998</v>
      </c>
      <c r="W28" s="61">
        <f t="shared" si="9"/>
        <v>12</v>
      </c>
      <c r="X28" s="60">
        <f>VLOOKUP($A28,'Return Data'!$B$7:$R$2292,14,0)</f>
        <v>4.1418999999999997</v>
      </c>
      <c r="Y28" s="61">
        <f t="shared" si="10"/>
        <v>20</v>
      </c>
      <c r="Z28" s="60">
        <f>VLOOKUP($A28,'Return Data'!$B$7:$R$2292,16,0)</f>
        <v>6.0221999999999998</v>
      </c>
      <c r="AA28" s="62">
        <f t="shared" si="11"/>
        <v>19</v>
      </c>
    </row>
    <row r="29" spans="1:27" x14ac:dyDescent="0.3">
      <c r="A29" s="58" t="s">
        <v>1000</v>
      </c>
      <c r="B29" s="59">
        <f>VLOOKUP($A29,'Return Data'!$B$7:$R$2292,3,0)</f>
        <v>44881</v>
      </c>
      <c r="C29" s="60">
        <f>VLOOKUP($A29,'Return Data'!$B$7:$R$2292,4,0)</f>
        <v>3268.9018000000001</v>
      </c>
      <c r="D29" s="60">
        <f>VLOOKUP($A29,'Return Data'!$B$7:$R$2292,5,0)</f>
        <v>5.4977999999999998</v>
      </c>
      <c r="E29" s="61">
        <f t="shared" si="0"/>
        <v>20</v>
      </c>
      <c r="F29" s="60">
        <f>VLOOKUP($A29,'Return Data'!$B$7:$R$2292,6,0)</f>
        <v>5.4909999999999997</v>
      </c>
      <c r="G29" s="61">
        <f t="shared" si="1"/>
        <v>22</v>
      </c>
      <c r="H29" s="60">
        <f>VLOOKUP($A29,'Return Data'!$B$7:$R$2292,7,0)</f>
        <v>6.6192000000000002</v>
      </c>
      <c r="I29" s="61">
        <f t="shared" si="2"/>
        <v>22</v>
      </c>
      <c r="J29" s="60">
        <f>VLOOKUP($A29,'Return Data'!$B$7:$R$2292,8,0)</f>
        <v>6.7550999999999997</v>
      </c>
      <c r="K29" s="61">
        <f t="shared" si="3"/>
        <v>22</v>
      </c>
      <c r="L29" s="60">
        <f>VLOOKUP($A29,'Return Data'!$B$7:$R$2292,9,0)</f>
        <v>6.4409000000000001</v>
      </c>
      <c r="M29" s="61">
        <f t="shared" si="4"/>
        <v>19</v>
      </c>
      <c r="N29" s="60">
        <f>VLOOKUP($A29,'Return Data'!$B$7:$R$2292,10,0)</f>
        <v>4.5537999999999998</v>
      </c>
      <c r="O29" s="61">
        <f t="shared" si="5"/>
        <v>16</v>
      </c>
      <c r="P29" s="60">
        <f>VLOOKUP($A29,'Return Data'!$B$7:$R$2292,11,0)</f>
        <v>4.8917999999999999</v>
      </c>
      <c r="Q29" s="61">
        <f t="shared" si="6"/>
        <v>9</v>
      </c>
      <c r="R29" s="60">
        <f>VLOOKUP($A29,'Return Data'!$B$7:$R$2292,12,0)</f>
        <v>3.7599</v>
      </c>
      <c r="S29" s="61">
        <f t="shared" si="7"/>
        <v>10</v>
      </c>
      <c r="T29" s="60">
        <f>VLOOKUP($A29,'Return Data'!$B$7:$R$2292,13,0)</f>
        <v>3.7378</v>
      </c>
      <c r="U29" s="61">
        <f t="shared" si="8"/>
        <v>7</v>
      </c>
      <c r="V29" s="60">
        <f>VLOOKUP($A29,'Return Data'!$B$7:$R$2292,17,0)</f>
        <v>3.7292999999999998</v>
      </c>
      <c r="W29" s="61">
        <f t="shared" si="9"/>
        <v>7</v>
      </c>
      <c r="X29" s="60">
        <f>VLOOKUP($A29,'Return Data'!$B$7:$R$2292,14,0)</f>
        <v>4.9981</v>
      </c>
      <c r="Y29" s="61">
        <f t="shared" si="10"/>
        <v>9</v>
      </c>
      <c r="Z29" s="60">
        <f>VLOOKUP($A29,'Return Data'!$B$7:$R$2292,16,0)</f>
        <v>7.1266999999999996</v>
      </c>
      <c r="AA29" s="62">
        <f t="shared" si="11"/>
        <v>14</v>
      </c>
    </row>
    <row r="30" spans="1:27" x14ac:dyDescent="0.3">
      <c r="A30" s="58" t="s">
        <v>1001</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44881</v>
      </c>
      <c r="C31" s="60">
        <f>VLOOKUP($A31,'Return Data'!$B$7:$R$2292,4,0)</f>
        <v>2930.9169000000002</v>
      </c>
      <c r="D31" s="60">
        <f>VLOOKUP($A31,'Return Data'!$B$7:$R$2292,5,0)</f>
        <v>7.5370999999999997</v>
      </c>
      <c r="E31" s="61">
        <f t="shared" si="0"/>
        <v>13</v>
      </c>
      <c r="F31" s="60">
        <f>VLOOKUP($A31,'Return Data'!$B$7:$R$2292,6,0)</f>
        <v>6.4722999999999997</v>
      </c>
      <c r="G31" s="61">
        <f t="shared" si="1"/>
        <v>16</v>
      </c>
      <c r="H31" s="60">
        <f>VLOOKUP($A31,'Return Data'!$B$7:$R$2292,7,0)</f>
        <v>6.8875000000000002</v>
      </c>
      <c r="I31" s="61">
        <f t="shared" si="2"/>
        <v>21</v>
      </c>
      <c r="J31" s="60">
        <f>VLOOKUP($A31,'Return Data'!$B$7:$R$2292,8,0)</f>
        <v>6.7587999999999999</v>
      </c>
      <c r="K31" s="61">
        <f t="shared" si="3"/>
        <v>21</v>
      </c>
      <c r="L31" s="60">
        <f>VLOOKUP($A31,'Return Data'!$B$7:$R$2292,9,0)</f>
        <v>6.6660000000000004</v>
      </c>
      <c r="M31" s="61">
        <f t="shared" si="4"/>
        <v>15</v>
      </c>
      <c r="N31" s="60">
        <f>VLOOKUP($A31,'Return Data'!$B$7:$R$2292,10,0)</f>
        <v>4.9156000000000004</v>
      </c>
      <c r="O31" s="61">
        <f t="shared" si="5"/>
        <v>7</v>
      </c>
      <c r="P31" s="60">
        <f>VLOOKUP($A31,'Return Data'!$B$7:$R$2292,11,0)</f>
        <v>5.1958000000000002</v>
      </c>
      <c r="Q31" s="61">
        <f t="shared" si="6"/>
        <v>4</v>
      </c>
      <c r="R31" s="60">
        <f>VLOOKUP($A31,'Return Data'!$B$7:$R$2292,12,0)</f>
        <v>4.2054</v>
      </c>
      <c r="S31" s="61">
        <f t="shared" si="7"/>
        <v>2</v>
      </c>
      <c r="T31" s="60">
        <f>VLOOKUP($A31,'Return Data'!$B$7:$R$2292,13,0)</f>
        <v>4.0401999999999996</v>
      </c>
      <c r="U31" s="61">
        <f t="shared" si="8"/>
        <v>1</v>
      </c>
      <c r="V31" s="60">
        <f>VLOOKUP($A31,'Return Data'!$B$7:$R$2292,17,0)</f>
        <v>6.5072999999999999</v>
      </c>
      <c r="W31" s="61">
        <f t="shared" si="9"/>
        <v>1</v>
      </c>
      <c r="X31" s="60">
        <f>VLOOKUP($A31,'Return Data'!$B$7:$R$2292,14,0)</f>
        <v>6.8422000000000001</v>
      </c>
      <c r="Y31" s="61">
        <f>RANK(X31,X$8:X$31,0)</f>
        <v>2</v>
      </c>
      <c r="Z31" s="60">
        <f>VLOOKUP($A31,'Return Data'!$B$7:$R$2292,16,0)</f>
        <v>7.1466000000000003</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7.6032750000000009</v>
      </c>
      <c r="E33" s="69"/>
      <c r="F33" s="70">
        <f>AVERAGE(F8:F31)</f>
        <v>6.3921958333333313</v>
      </c>
      <c r="G33" s="69"/>
      <c r="H33" s="70">
        <f>AVERAGE(H8:H31)</f>
        <v>8.2152666666666665</v>
      </c>
      <c r="I33" s="69"/>
      <c r="J33" s="70">
        <f>AVERAGE(J8:J31)</f>
        <v>7.0489625000000018</v>
      </c>
      <c r="K33" s="69"/>
      <c r="L33" s="70">
        <f>AVERAGE(L8:L31)</f>
        <v>6.3809166666666668</v>
      </c>
      <c r="M33" s="69"/>
      <c r="N33" s="70">
        <f>AVERAGE(N8:N31)</f>
        <v>4.5124458333333335</v>
      </c>
      <c r="O33" s="69"/>
      <c r="P33" s="70">
        <f>AVERAGE(P8:P31)</f>
        <v>4.5002791666666662</v>
      </c>
      <c r="Q33" s="69"/>
      <c r="R33" s="70">
        <f>AVERAGE(R8:R31)</f>
        <v>3.4442083333333335</v>
      </c>
      <c r="S33" s="69"/>
      <c r="T33" s="70">
        <f>AVERAGE(T8:T31)</f>
        <v>3.3481708333333331</v>
      </c>
      <c r="U33" s="69"/>
      <c r="V33" s="70">
        <f>AVERAGE(V8:V31)</f>
        <v>3.4440041666666663</v>
      </c>
      <c r="W33" s="69"/>
      <c r="X33" s="70">
        <f>AVERAGE(X8:X31)</f>
        <v>4.8205869565217379</v>
      </c>
      <c r="Y33" s="69"/>
      <c r="Z33" s="70">
        <f>AVERAGE(Z8:Z31)</f>
        <v>6.1712291666666665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14.9072</v>
      </c>
      <c r="E35" s="73"/>
      <c r="F35" s="74">
        <f>MAX(F8:F31)</f>
        <v>9.3010000000000002</v>
      </c>
      <c r="G35" s="73"/>
      <c r="H35" s="74">
        <f>MAX(H8:H31)</f>
        <v>12.664899999999999</v>
      </c>
      <c r="I35" s="73"/>
      <c r="J35" s="74">
        <f>MAX(J8:J31)</f>
        <v>9.3914000000000009</v>
      </c>
      <c r="K35" s="73"/>
      <c r="L35" s="74">
        <f>MAX(L8:L31)</f>
        <v>8.3363999999999994</v>
      </c>
      <c r="M35" s="73"/>
      <c r="N35" s="74">
        <f>MAX(N8:N31)</f>
        <v>8.3409999999999993</v>
      </c>
      <c r="O35" s="73"/>
      <c r="P35" s="74">
        <f>MAX(P8:P31)</f>
        <v>5.8552</v>
      </c>
      <c r="Q35" s="73"/>
      <c r="R35" s="74">
        <f>MAX(R8:R31)</f>
        <v>4.6449999999999996</v>
      </c>
      <c r="S35" s="73"/>
      <c r="T35" s="74">
        <f>MAX(T8:T31)</f>
        <v>4.0401999999999996</v>
      </c>
      <c r="U35" s="73"/>
      <c r="V35" s="74">
        <f>MAX(V8:V31)</f>
        <v>6.5072999999999999</v>
      </c>
      <c r="W35" s="73"/>
      <c r="X35" s="74">
        <f>MAX(X8:X31)</f>
        <v>10.757899999999999</v>
      </c>
      <c r="Y35" s="73"/>
      <c r="Z35" s="74">
        <f>MAX(Z8:Z31)</f>
        <v>7.7064000000000004</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44881</v>
      </c>
      <c r="C8" s="60">
        <f>VLOOKUP($A8,'Return Data'!$B$7:$R$2292,4,0)</f>
        <v>458.28250000000003</v>
      </c>
      <c r="D8" s="60">
        <f>VLOOKUP($A8,'Return Data'!$B$7:$R$2292,5,0)</f>
        <v>6.5320999999999998</v>
      </c>
      <c r="E8" s="61">
        <f t="shared" ref="E8:E31" si="0">RANK(D8,D$8:D$31,0)</f>
        <v>24</v>
      </c>
      <c r="F8" s="60">
        <f>VLOOKUP($A8,'Return Data'!$B$7:$R$2292,6,0)</f>
        <v>7.2102000000000004</v>
      </c>
      <c r="G8" s="61">
        <f t="shared" ref="G8:G31" si="1">RANK(F8,F$8:F$31,0)</f>
        <v>11</v>
      </c>
      <c r="H8" s="60">
        <f>VLOOKUP($A8,'Return Data'!$B$7:$R$2292,7,0)</f>
        <v>7.9756</v>
      </c>
      <c r="I8" s="61">
        <f t="shared" ref="I8:I31" si="2">RANK(H8,H$8:H$31,0)</f>
        <v>6</v>
      </c>
      <c r="J8" s="60">
        <f>VLOOKUP($A8,'Return Data'!$B$7:$R$2292,8,0)</f>
        <v>7.9214000000000002</v>
      </c>
      <c r="K8" s="61">
        <f t="shared" ref="K8:K31" si="3">RANK(J8,J$8:J$31,0)</f>
        <v>1</v>
      </c>
      <c r="L8" s="60">
        <f>VLOOKUP($A8,'Return Data'!$B$7:$R$2292,9,0)</f>
        <v>7.1712999999999996</v>
      </c>
      <c r="M8" s="61">
        <f t="shared" ref="M8:M31" si="4">RANK(L8,L$8:L$31,0)</f>
        <v>2</v>
      </c>
      <c r="N8" s="60">
        <f>VLOOKUP($A8,'Return Data'!$B$7:$R$2292,10,0)</f>
        <v>5.5209000000000001</v>
      </c>
      <c r="O8" s="61">
        <f t="shared" ref="O8:O31" si="5">RANK(N8,N$8:N$31,0)</f>
        <v>11</v>
      </c>
      <c r="P8" s="60">
        <f>VLOOKUP($A8,'Return Data'!$B$7:$R$2292,11,0)</f>
        <v>5.5739000000000001</v>
      </c>
      <c r="Q8" s="61">
        <f t="shared" ref="Q8:Q31" si="6">RANK(P8,P$8:P$31,0)</f>
        <v>4</v>
      </c>
      <c r="R8" s="60">
        <f>VLOOKUP($A8,'Return Data'!$B$7:$R$2292,12,0)</f>
        <v>4.6406999999999998</v>
      </c>
      <c r="S8" s="61">
        <f t="shared" ref="S8:S31" si="7">RANK(R8,R$8:R$31,0)</f>
        <v>7</v>
      </c>
      <c r="T8" s="60">
        <f>VLOOKUP($A8,'Return Data'!$B$7:$R$2292,13,0)</f>
        <v>4.5663999999999998</v>
      </c>
      <c r="U8" s="61">
        <f t="shared" ref="U8:U31" si="8">RANK(T8,T$8:T$31,0)</f>
        <v>5</v>
      </c>
      <c r="V8" s="60">
        <f>VLOOKUP($A8,'Return Data'!$B$7:$R$2292,17,0)</f>
        <v>4.3592000000000004</v>
      </c>
      <c r="W8" s="61">
        <f>RANK(V8,V$8:V$31,0)</f>
        <v>6</v>
      </c>
      <c r="X8" s="60">
        <f>VLOOKUP($A8,'Return Data'!$B$7:$R$2292,14,0)</f>
        <v>5.3532999999999999</v>
      </c>
      <c r="Y8" s="61">
        <f>RANK(X8,X$8:X$31,0)</f>
        <v>4</v>
      </c>
      <c r="Z8" s="60">
        <f>VLOOKUP($A8,'Return Data'!$B$7:$R$2292,16,0)</f>
        <v>7.7530999999999999</v>
      </c>
      <c r="AA8" s="62">
        <f>RANK(Z8,Z$8:Z$31,0)</f>
        <v>3</v>
      </c>
    </row>
    <row r="9" spans="1:27" x14ac:dyDescent="0.3">
      <c r="A9" s="58" t="s">
        <v>1398</v>
      </c>
      <c r="B9" s="59">
        <f>VLOOKUP($A9,'Return Data'!$B$7:$R$2292,3,0)</f>
        <v>44881</v>
      </c>
      <c r="C9" s="60">
        <f>VLOOKUP($A9,'Return Data'!$B$7:$R$2292,4,0)</f>
        <v>12.8436</v>
      </c>
      <c r="D9" s="60">
        <f>VLOOKUP($A9,'Return Data'!$B$7:$R$2292,5,0)</f>
        <v>7.9589999999999996</v>
      </c>
      <c r="E9" s="61">
        <f t="shared" si="0"/>
        <v>16</v>
      </c>
      <c r="F9" s="60">
        <f>VLOOKUP($A9,'Return Data'!$B$7:$R$2292,6,0)</f>
        <v>7.3394000000000004</v>
      </c>
      <c r="G9" s="61">
        <f t="shared" si="1"/>
        <v>6</v>
      </c>
      <c r="H9" s="60">
        <f>VLOOKUP($A9,'Return Data'!$B$7:$R$2292,7,0)</f>
        <v>7.9694000000000003</v>
      </c>
      <c r="I9" s="61">
        <f t="shared" si="2"/>
        <v>7</v>
      </c>
      <c r="J9" s="60">
        <f>VLOOKUP($A9,'Return Data'!$B$7:$R$2292,8,0)</f>
        <v>7.3691000000000004</v>
      </c>
      <c r="K9" s="61">
        <f t="shared" si="3"/>
        <v>4</v>
      </c>
      <c r="L9" s="60">
        <f>VLOOKUP($A9,'Return Data'!$B$7:$R$2292,9,0)</f>
        <v>6.8977000000000004</v>
      </c>
      <c r="M9" s="61">
        <f t="shared" si="4"/>
        <v>4</v>
      </c>
      <c r="N9" s="60">
        <f>VLOOKUP($A9,'Return Data'!$B$7:$R$2292,10,0)</f>
        <v>5.5932000000000004</v>
      </c>
      <c r="O9" s="61">
        <f t="shared" si="5"/>
        <v>5</v>
      </c>
      <c r="P9" s="60">
        <f>VLOOKUP($A9,'Return Data'!$B$7:$R$2292,11,0)</f>
        <v>5.5998000000000001</v>
      </c>
      <c r="Q9" s="61">
        <f t="shared" si="6"/>
        <v>3</v>
      </c>
      <c r="R9" s="60">
        <f>VLOOKUP($A9,'Return Data'!$B$7:$R$2292,12,0)</f>
        <v>4.7930000000000001</v>
      </c>
      <c r="S9" s="61">
        <f t="shared" si="7"/>
        <v>2</v>
      </c>
      <c r="T9" s="60">
        <f>VLOOKUP($A9,'Return Data'!$B$7:$R$2292,13,0)</f>
        <v>4.6612</v>
      </c>
      <c r="U9" s="61">
        <f t="shared" si="8"/>
        <v>4</v>
      </c>
      <c r="V9" s="60">
        <f>VLOOKUP($A9,'Return Data'!$B$7:$R$2292,17,0)</f>
        <v>4.3921999999999999</v>
      </c>
      <c r="W9" s="61">
        <f t="shared" ref="W9:W31" si="9">RANK(V9,V$8:V$31,0)</f>
        <v>5</v>
      </c>
      <c r="X9" s="60">
        <f>VLOOKUP($A9,'Return Data'!$B$7:$R$2292,14,0)</f>
        <v>5.0785999999999998</v>
      </c>
      <c r="Y9" s="61">
        <f t="shared" ref="Y9:Y31" si="10">RANK(X9,X$8:X$31,0)</f>
        <v>5</v>
      </c>
      <c r="Z9" s="60">
        <f>VLOOKUP($A9,'Return Data'!$B$7:$R$2292,16,0)</f>
        <v>6.1604000000000001</v>
      </c>
      <c r="AA9" s="62">
        <f t="shared" ref="AA9:AA31" si="11">RANK(Z9,Z$8:Z$31,0)</f>
        <v>15</v>
      </c>
    </row>
    <row r="10" spans="1:27" x14ac:dyDescent="0.3">
      <c r="A10" s="58" t="s">
        <v>1984</v>
      </c>
      <c r="B10" s="59">
        <f>VLOOKUP($A10,'Return Data'!$B$7:$R$2292,3,0)</f>
        <v>44881</v>
      </c>
      <c r="C10" s="60">
        <f>VLOOKUP($A10,'Return Data'!$B$7:$R$2292,4,0)</f>
        <v>1289.1429000000001</v>
      </c>
      <c r="D10" s="60">
        <f>VLOOKUP($A10,'Return Data'!$B$7:$R$2292,5,0)</f>
        <v>14.0715</v>
      </c>
      <c r="E10" s="61">
        <f t="shared" si="0"/>
        <v>1</v>
      </c>
      <c r="F10" s="60">
        <f>VLOOKUP($A10,'Return Data'!$B$7:$R$2292,6,0)</f>
        <v>7.3593000000000002</v>
      </c>
      <c r="G10" s="61">
        <f t="shared" si="1"/>
        <v>5</v>
      </c>
      <c r="H10" s="60">
        <f>VLOOKUP($A10,'Return Data'!$B$7:$R$2292,7,0)</f>
        <v>8.3597999999999999</v>
      </c>
      <c r="I10" s="61">
        <f t="shared" si="2"/>
        <v>1</v>
      </c>
      <c r="J10" s="60">
        <f>VLOOKUP($A10,'Return Data'!$B$7:$R$2292,8,0)</f>
        <v>7.5045999999999999</v>
      </c>
      <c r="K10" s="61">
        <f t="shared" si="3"/>
        <v>3</v>
      </c>
      <c r="L10" s="60">
        <f>VLOOKUP($A10,'Return Data'!$B$7:$R$2292,9,0)</f>
        <v>6.8681000000000001</v>
      </c>
      <c r="M10" s="61">
        <f t="shared" si="4"/>
        <v>5</v>
      </c>
      <c r="N10" s="60">
        <f>VLOOKUP($A10,'Return Data'!$B$7:$R$2292,10,0)</f>
        <v>5.8463000000000003</v>
      </c>
      <c r="O10" s="61">
        <f t="shared" si="5"/>
        <v>1</v>
      </c>
      <c r="P10" s="60">
        <f>VLOOKUP($A10,'Return Data'!$B$7:$R$2292,11,0)</f>
        <v>5.8010000000000002</v>
      </c>
      <c r="Q10" s="61">
        <f t="shared" si="6"/>
        <v>2</v>
      </c>
      <c r="R10" s="60">
        <f>VLOOKUP($A10,'Return Data'!$B$7:$R$2292,12,0)</f>
        <v>4.7469999999999999</v>
      </c>
      <c r="S10" s="61">
        <f t="shared" si="7"/>
        <v>5</v>
      </c>
      <c r="T10" s="60">
        <f>VLOOKUP($A10,'Return Data'!$B$7:$R$2292,13,0)</f>
        <v>4.6836000000000002</v>
      </c>
      <c r="U10" s="61">
        <f t="shared" si="8"/>
        <v>3</v>
      </c>
      <c r="V10" s="60">
        <f>VLOOKUP($A10,'Return Data'!$B$7:$R$2292,17,0)</f>
        <v>4.2375999999999996</v>
      </c>
      <c r="W10" s="61">
        <f t="shared" si="9"/>
        <v>8</v>
      </c>
      <c r="X10" s="60">
        <f>VLOOKUP($A10,'Return Data'!$B$7:$R$2292,14,0)</f>
        <v>4.6845999999999997</v>
      </c>
      <c r="Y10" s="61">
        <f t="shared" si="10"/>
        <v>12</v>
      </c>
      <c r="Z10" s="60">
        <f>VLOOKUP($A10,'Return Data'!$B$7:$R$2292,16,0)</f>
        <v>5.8558000000000003</v>
      </c>
      <c r="AA10" s="62">
        <f t="shared" si="11"/>
        <v>17</v>
      </c>
    </row>
    <row r="11" spans="1:27" x14ac:dyDescent="0.3">
      <c r="A11" s="58" t="s">
        <v>2036</v>
      </c>
      <c r="B11" s="59">
        <f>VLOOKUP($A11,'Return Data'!$B$7:$R$2292,3,0)</f>
        <v>44881</v>
      </c>
      <c r="C11" s="60">
        <f>VLOOKUP($A11,'Return Data'!$B$7:$R$2292,4,0)</f>
        <v>2732.9731999999999</v>
      </c>
      <c r="D11" s="60">
        <f>VLOOKUP($A11,'Return Data'!$B$7:$R$2292,5,0)</f>
        <v>7.9775999999999998</v>
      </c>
      <c r="E11" s="61">
        <f t="shared" si="0"/>
        <v>15</v>
      </c>
      <c r="F11" s="60">
        <f>VLOOKUP($A11,'Return Data'!$B$7:$R$2292,6,0)</f>
        <v>7.3193999999999999</v>
      </c>
      <c r="G11" s="61">
        <f t="shared" si="1"/>
        <v>8</v>
      </c>
      <c r="H11" s="60">
        <f>VLOOKUP($A11,'Return Data'!$B$7:$R$2292,7,0)</f>
        <v>7.6534000000000004</v>
      </c>
      <c r="I11" s="61">
        <f t="shared" si="2"/>
        <v>15</v>
      </c>
      <c r="J11" s="60">
        <f>VLOOKUP($A11,'Return Data'!$B$7:$R$2292,8,0)</f>
        <v>7.0724999999999998</v>
      </c>
      <c r="K11" s="61">
        <f t="shared" si="3"/>
        <v>17</v>
      </c>
      <c r="L11" s="60">
        <f>VLOOKUP($A11,'Return Data'!$B$7:$R$2292,9,0)</f>
        <v>6.4880000000000004</v>
      </c>
      <c r="M11" s="61">
        <f t="shared" si="4"/>
        <v>20</v>
      </c>
      <c r="N11" s="60">
        <f>VLOOKUP($A11,'Return Data'!$B$7:$R$2292,10,0)</f>
        <v>5.2534000000000001</v>
      </c>
      <c r="O11" s="61">
        <f t="shared" si="5"/>
        <v>17</v>
      </c>
      <c r="P11" s="60">
        <f>VLOOKUP($A11,'Return Data'!$B$7:$R$2292,11,0)</f>
        <v>5.1704999999999997</v>
      </c>
      <c r="Q11" s="61">
        <f t="shared" si="6"/>
        <v>20</v>
      </c>
      <c r="R11" s="60">
        <f>VLOOKUP($A11,'Return Data'!$B$7:$R$2292,12,0)</f>
        <v>4.2934000000000001</v>
      </c>
      <c r="S11" s="61">
        <f t="shared" si="7"/>
        <v>21</v>
      </c>
      <c r="T11" s="60">
        <f>VLOOKUP($A11,'Return Data'!$B$7:$R$2292,13,0)</f>
        <v>4.1455000000000002</v>
      </c>
      <c r="U11" s="61">
        <f t="shared" si="8"/>
        <v>21</v>
      </c>
      <c r="V11" s="60">
        <f>VLOOKUP($A11,'Return Data'!$B$7:$R$2292,17,0)</f>
        <v>3.7258</v>
      </c>
      <c r="W11" s="61">
        <f t="shared" si="9"/>
        <v>22</v>
      </c>
      <c r="X11" s="60">
        <f>VLOOKUP($A11,'Return Data'!$B$7:$R$2292,14,0)</f>
        <v>4.3083</v>
      </c>
      <c r="Y11" s="61">
        <f t="shared" si="10"/>
        <v>19</v>
      </c>
      <c r="Z11" s="60">
        <f>VLOOKUP($A11,'Return Data'!$B$7:$R$2292,16,0)</f>
        <v>7.4084000000000003</v>
      </c>
      <c r="AA11" s="62">
        <f t="shared" si="11"/>
        <v>6</v>
      </c>
    </row>
    <row r="12" spans="1:27" x14ac:dyDescent="0.3">
      <c r="A12" s="58" t="s">
        <v>1400</v>
      </c>
      <c r="B12" s="59">
        <f>VLOOKUP($A12,'Return Data'!$B$7:$R$2292,3,0)</f>
        <v>44881</v>
      </c>
      <c r="C12" s="60">
        <f>VLOOKUP($A12,'Return Data'!$B$7:$R$2292,4,0)</f>
        <v>3360.8114</v>
      </c>
      <c r="D12" s="60">
        <f>VLOOKUP($A12,'Return Data'!$B$7:$R$2292,5,0)</f>
        <v>9.0435999999999996</v>
      </c>
      <c r="E12" s="61">
        <f t="shared" si="0"/>
        <v>8</v>
      </c>
      <c r="F12" s="60">
        <f>VLOOKUP($A12,'Return Data'!$B$7:$R$2292,6,0)</f>
        <v>6.9863</v>
      </c>
      <c r="G12" s="61">
        <f t="shared" si="1"/>
        <v>18</v>
      </c>
      <c r="H12" s="60">
        <f>VLOOKUP($A12,'Return Data'!$B$7:$R$2292,7,0)</f>
        <v>7.4084000000000003</v>
      </c>
      <c r="I12" s="61">
        <f t="shared" si="2"/>
        <v>19</v>
      </c>
      <c r="J12" s="60">
        <f>VLOOKUP($A12,'Return Data'!$B$7:$R$2292,8,0)</f>
        <v>6.8251999999999997</v>
      </c>
      <c r="K12" s="61">
        <f t="shared" si="3"/>
        <v>20</v>
      </c>
      <c r="L12" s="60">
        <f>VLOOKUP($A12,'Return Data'!$B$7:$R$2292,9,0)</f>
        <v>6.3459000000000003</v>
      </c>
      <c r="M12" s="61">
        <f t="shared" si="4"/>
        <v>21</v>
      </c>
      <c r="N12" s="60">
        <f>VLOOKUP($A12,'Return Data'!$B$7:$R$2292,10,0)</f>
        <v>5.15</v>
      </c>
      <c r="O12" s="61">
        <f t="shared" si="5"/>
        <v>21</v>
      </c>
      <c r="P12" s="60">
        <f>VLOOKUP($A12,'Return Data'!$B$7:$R$2292,11,0)</f>
        <v>5.0548000000000002</v>
      </c>
      <c r="Q12" s="61">
        <f t="shared" si="6"/>
        <v>22</v>
      </c>
      <c r="R12" s="60">
        <f>VLOOKUP($A12,'Return Data'!$B$7:$R$2292,12,0)</f>
        <v>4.2755999999999998</v>
      </c>
      <c r="S12" s="61">
        <f t="shared" si="7"/>
        <v>23</v>
      </c>
      <c r="T12" s="60">
        <f>VLOOKUP($A12,'Return Data'!$B$7:$R$2292,13,0)</f>
        <v>4.0594999999999999</v>
      </c>
      <c r="U12" s="61">
        <f t="shared" si="8"/>
        <v>23</v>
      </c>
      <c r="V12" s="60">
        <f>VLOOKUP($A12,'Return Data'!$B$7:$R$2292,17,0)</f>
        <v>3.6208</v>
      </c>
      <c r="W12" s="61">
        <f t="shared" si="9"/>
        <v>23</v>
      </c>
      <c r="X12" s="60">
        <f>VLOOKUP($A12,'Return Data'!$B$7:$R$2292,14,0)</f>
        <v>4.2239000000000004</v>
      </c>
      <c r="Y12" s="61">
        <f t="shared" si="10"/>
        <v>20</v>
      </c>
      <c r="Z12" s="60">
        <f>VLOOKUP($A12,'Return Data'!$B$7:$R$2292,16,0)</f>
        <v>6.8522999999999996</v>
      </c>
      <c r="AA12" s="62">
        <f t="shared" si="11"/>
        <v>13</v>
      </c>
    </row>
    <row r="13" spans="1:27" x14ac:dyDescent="0.3">
      <c r="A13" s="58" t="s">
        <v>1402</v>
      </c>
      <c r="B13" s="59">
        <f>VLOOKUP($A13,'Return Data'!$B$7:$R$2292,3,0)</f>
        <v>44881</v>
      </c>
      <c r="C13" s="60">
        <f>VLOOKUP($A13,'Return Data'!$B$7:$R$2292,4,0)</f>
        <v>3046.7021</v>
      </c>
      <c r="D13" s="60">
        <f>VLOOKUP($A13,'Return Data'!$B$7:$R$2292,5,0)</f>
        <v>6.9103000000000003</v>
      </c>
      <c r="E13" s="61">
        <f t="shared" si="0"/>
        <v>22</v>
      </c>
      <c r="F13" s="60">
        <f>VLOOKUP($A13,'Return Data'!$B$7:$R$2292,6,0)</f>
        <v>7.0739000000000001</v>
      </c>
      <c r="G13" s="61">
        <f t="shared" si="1"/>
        <v>14</v>
      </c>
      <c r="H13" s="60">
        <f>VLOOKUP($A13,'Return Data'!$B$7:$R$2292,7,0)</f>
        <v>7.6936999999999998</v>
      </c>
      <c r="I13" s="61">
        <f t="shared" si="2"/>
        <v>11</v>
      </c>
      <c r="J13" s="60">
        <f>VLOOKUP($A13,'Return Data'!$B$7:$R$2292,8,0)</f>
        <v>6.9917999999999996</v>
      </c>
      <c r="K13" s="61">
        <f t="shared" si="3"/>
        <v>19</v>
      </c>
      <c r="L13" s="60">
        <f>VLOOKUP($A13,'Return Data'!$B$7:$R$2292,9,0)</f>
        <v>6.6311</v>
      </c>
      <c r="M13" s="61">
        <f t="shared" si="4"/>
        <v>16</v>
      </c>
      <c r="N13" s="60">
        <f>VLOOKUP($A13,'Return Data'!$B$7:$R$2292,10,0)</f>
        <v>5.2880000000000003</v>
      </c>
      <c r="O13" s="61">
        <f t="shared" si="5"/>
        <v>16</v>
      </c>
      <c r="P13" s="60">
        <f>VLOOKUP($A13,'Return Data'!$B$7:$R$2292,11,0)</f>
        <v>5.2824999999999998</v>
      </c>
      <c r="Q13" s="61">
        <f t="shared" si="6"/>
        <v>16</v>
      </c>
      <c r="R13" s="60">
        <f>VLOOKUP($A13,'Return Data'!$B$7:$R$2292,12,0)</f>
        <v>4.5164</v>
      </c>
      <c r="S13" s="61">
        <f t="shared" si="7"/>
        <v>15</v>
      </c>
      <c r="T13" s="60">
        <f>VLOOKUP($A13,'Return Data'!$B$7:$R$2292,13,0)</f>
        <v>4.3844000000000003</v>
      </c>
      <c r="U13" s="61">
        <f t="shared" si="8"/>
        <v>14</v>
      </c>
      <c r="V13" s="60">
        <f>VLOOKUP($A13,'Return Data'!$B$7:$R$2292,17,0)</f>
        <v>3.9876</v>
      </c>
      <c r="W13" s="61">
        <f t="shared" si="9"/>
        <v>17</v>
      </c>
      <c r="X13" s="60">
        <f>VLOOKUP($A13,'Return Data'!$B$7:$R$2292,14,0)</f>
        <v>4.5598999999999998</v>
      </c>
      <c r="Y13" s="61">
        <f t="shared" si="10"/>
        <v>15</v>
      </c>
      <c r="Z13" s="60">
        <f>VLOOKUP($A13,'Return Data'!$B$7:$R$2292,16,0)</f>
        <v>7.0166000000000004</v>
      </c>
      <c r="AA13" s="62">
        <f t="shared" si="11"/>
        <v>12</v>
      </c>
    </row>
    <row r="14" spans="1:27" x14ac:dyDescent="0.3">
      <c r="A14" s="58" t="s">
        <v>1408</v>
      </c>
      <c r="B14" s="59">
        <f>VLOOKUP($A14,'Return Data'!$B$7:$R$2292,3,0)</f>
        <v>44881</v>
      </c>
      <c r="C14" s="60">
        <f>VLOOKUP($A14,'Return Data'!$B$7:$R$2292,4,0)</f>
        <v>12.7705</v>
      </c>
      <c r="D14" s="60">
        <f>VLOOKUP($A14,'Return Data'!$B$7:$R$2292,5,0)</f>
        <v>8.8623999999999992</v>
      </c>
      <c r="E14" s="61">
        <f t="shared" si="0"/>
        <v>9</v>
      </c>
      <c r="F14" s="60">
        <f>VLOOKUP($A14,'Return Data'!$B$7:$R$2292,6,0)</f>
        <v>7.2096999999999998</v>
      </c>
      <c r="G14" s="61">
        <f t="shared" si="1"/>
        <v>12</v>
      </c>
      <c r="H14" s="60">
        <f>VLOOKUP($A14,'Return Data'!$B$7:$R$2292,7,0)</f>
        <v>7.6464999999999996</v>
      </c>
      <c r="I14" s="61">
        <f t="shared" si="2"/>
        <v>16</v>
      </c>
      <c r="J14" s="60">
        <f>VLOOKUP($A14,'Return Data'!$B$7:$R$2292,8,0)</f>
        <v>7.1855000000000002</v>
      </c>
      <c r="K14" s="61">
        <f t="shared" si="3"/>
        <v>11</v>
      </c>
      <c r="L14" s="60">
        <f>VLOOKUP($A14,'Return Data'!$B$7:$R$2292,9,0)</f>
        <v>6.7621000000000002</v>
      </c>
      <c r="M14" s="61">
        <f t="shared" si="4"/>
        <v>11</v>
      </c>
      <c r="N14" s="60">
        <f>VLOOKUP($A14,'Return Data'!$B$7:$R$2292,10,0)</f>
        <v>5.4417999999999997</v>
      </c>
      <c r="O14" s="61">
        <f t="shared" si="5"/>
        <v>12</v>
      </c>
      <c r="P14" s="60">
        <f>VLOOKUP($A14,'Return Data'!$B$7:$R$2292,11,0)</f>
        <v>5.3403999999999998</v>
      </c>
      <c r="Q14" s="61">
        <f t="shared" si="6"/>
        <v>13</v>
      </c>
      <c r="R14" s="60">
        <f>VLOOKUP($A14,'Return Data'!$B$7:$R$2292,12,0)</f>
        <v>4.5646000000000004</v>
      </c>
      <c r="S14" s="61">
        <f t="shared" si="7"/>
        <v>12</v>
      </c>
      <c r="T14" s="60">
        <f>VLOOKUP($A14,'Return Data'!$B$7:$R$2292,13,0)</f>
        <v>4.3973000000000004</v>
      </c>
      <c r="U14" s="61">
        <f t="shared" si="8"/>
        <v>13</v>
      </c>
      <c r="V14" s="60">
        <f>VLOOKUP($A14,'Return Data'!$B$7:$R$2292,17,0)</f>
        <v>4.1544999999999996</v>
      </c>
      <c r="W14" s="61">
        <f t="shared" si="9"/>
        <v>10</v>
      </c>
      <c r="X14" s="60">
        <f>VLOOKUP($A14,'Return Data'!$B$7:$R$2292,14,0)</f>
        <v>5.0693999999999999</v>
      </c>
      <c r="Y14" s="61">
        <f t="shared" si="10"/>
        <v>6</v>
      </c>
      <c r="Z14" s="60">
        <f>VLOOKUP($A14,'Return Data'!$B$7:$R$2292,16,0)</f>
        <v>6.0730000000000004</v>
      </c>
      <c r="AA14" s="62">
        <f t="shared" si="11"/>
        <v>16</v>
      </c>
    </row>
    <row r="15" spans="1:27" x14ac:dyDescent="0.3">
      <c r="A15" s="58" t="s">
        <v>1410</v>
      </c>
      <c r="B15" s="59">
        <f>VLOOKUP($A15,'Return Data'!$B$7:$R$2292,3,0)</f>
        <v>44881</v>
      </c>
      <c r="C15" s="60">
        <f>VLOOKUP($A15,'Return Data'!$B$7:$R$2292,4,0)</f>
        <v>1134.1261999999999</v>
      </c>
      <c r="D15" s="60">
        <f>VLOOKUP($A15,'Return Data'!$B$7:$R$2292,5,0)</f>
        <v>9.2807999999999993</v>
      </c>
      <c r="E15" s="61">
        <f t="shared" si="0"/>
        <v>6</v>
      </c>
      <c r="F15" s="60">
        <f>VLOOKUP($A15,'Return Data'!$B$7:$R$2292,6,0)</f>
        <v>7.8030999999999997</v>
      </c>
      <c r="G15" s="61">
        <f t="shared" si="1"/>
        <v>2</v>
      </c>
      <c r="H15" s="60">
        <f>VLOOKUP($A15,'Return Data'!$B$7:$R$2292,7,0)</f>
        <v>7.9992000000000001</v>
      </c>
      <c r="I15" s="61">
        <f t="shared" si="2"/>
        <v>4</v>
      </c>
      <c r="J15" s="60">
        <f>VLOOKUP($A15,'Return Data'!$B$7:$R$2292,8,0)</f>
        <v>7.3643000000000001</v>
      </c>
      <c r="K15" s="61">
        <f t="shared" si="3"/>
        <v>6</v>
      </c>
      <c r="L15" s="60">
        <f>VLOOKUP($A15,'Return Data'!$B$7:$R$2292,9,0)</f>
        <v>6.6936999999999998</v>
      </c>
      <c r="M15" s="61">
        <f t="shared" si="4"/>
        <v>13</v>
      </c>
      <c r="N15" s="60">
        <f>VLOOKUP($A15,'Return Data'!$B$7:$R$2292,10,0)</f>
        <v>5.5815999999999999</v>
      </c>
      <c r="O15" s="61">
        <f t="shared" si="5"/>
        <v>6</v>
      </c>
      <c r="P15" s="60">
        <f>VLOOKUP($A15,'Return Data'!$B$7:$R$2292,11,0)</f>
        <v>5.4512</v>
      </c>
      <c r="Q15" s="61">
        <f t="shared" si="6"/>
        <v>9</v>
      </c>
      <c r="R15" s="60">
        <f>VLOOKUP($A15,'Return Data'!$B$7:$R$2292,12,0)</f>
        <v>4.5568999999999997</v>
      </c>
      <c r="S15" s="61">
        <f t="shared" si="7"/>
        <v>13</v>
      </c>
      <c r="T15" s="60">
        <f>VLOOKUP($A15,'Return Data'!$B$7:$R$2292,13,0)</f>
        <v>4.4139999999999997</v>
      </c>
      <c r="U15" s="61">
        <f t="shared" si="8"/>
        <v>12</v>
      </c>
      <c r="V15" s="60">
        <f>VLOOKUP($A15,'Return Data'!$B$7:$R$2292,17,0)</f>
        <v>4.0559000000000003</v>
      </c>
      <c r="W15" s="61">
        <f t="shared" si="9"/>
        <v>13</v>
      </c>
      <c r="X15" s="60"/>
      <c r="Y15" s="61"/>
      <c r="Z15" s="60">
        <f>VLOOKUP($A15,'Return Data'!$B$7:$R$2292,16,0)</f>
        <v>4.5975999999999999</v>
      </c>
      <c r="AA15" s="62">
        <f t="shared" si="11"/>
        <v>22</v>
      </c>
    </row>
    <row r="16" spans="1:27" x14ac:dyDescent="0.3">
      <c r="A16" s="58" t="s">
        <v>1413</v>
      </c>
      <c r="B16" s="59">
        <f>VLOOKUP($A16,'Return Data'!$B$7:$R$2292,3,0)</f>
        <v>44881</v>
      </c>
      <c r="C16" s="60">
        <f>VLOOKUP($A16,'Return Data'!$B$7:$R$2292,4,0)</f>
        <v>24.641200000000001</v>
      </c>
      <c r="D16" s="60">
        <f>VLOOKUP($A16,'Return Data'!$B$7:$R$2292,5,0)</f>
        <v>7.1113999999999997</v>
      </c>
      <c r="E16" s="61">
        <f t="shared" si="0"/>
        <v>20</v>
      </c>
      <c r="F16" s="60">
        <f>VLOOKUP($A16,'Return Data'!$B$7:$R$2292,6,0)</f>
        <v>6.9686000000000003</v>
      </c>
      <c r="G16" s="61">
        <f t="shared" si="1"/>
        <v>20</v>
      </c>
      <c r="H16" s="60">
        <f>VLOOKUP($A16,'Return Data'!$B$7:$R$2292,7,0)</f>
        <v>7.6715</v>
      </c>
      <c r="I16" s="61">
        <f t="shared" si="2"/>
        <v>13</v>
      </c>
      <c r="J16" s="60">
        <f>VLOOKUP($A16,'Return Data'!$B$7:$R$2292,8,0)</f>
        <v>7.3315999999999999</v>
      </c>
      <c r="K16" s="61">
        <f t="shared" si="3"/>
        <v>8</v>
      </c>
      <c r="L16" s="60">
        <f>VLOOKUP($A16,'Return Data'!$B$7:$R$2292,9,0)</f>
        <v>6.8605999999999998</v>
      </c>
      <c r="M16" s="61">
        <f t="shared" si="4"/>
        <v>6</v>
      </c>
      <c r="N16" s="60">
        <f>VLOOKUP($A16,'Return Data'!$B$7:$R$2292,10,0)</f>
        <v>5.5640000000000001</v>
      </c>
      <c r="O16" s="61">
        <f t="shared" si="5"/>
        <v>9</v>
      </c>
      <c r="P16" s="60">
        <f>VLOOKUP($A16,'Return Data'!$B$7:$R$2292,11,0)</f>
        <v>5.5492999999999997</v>
      </c>
      <c r="Q16" s="61">
        <f t="shared" si="6"/>
        <v>5</v>
      </c>
      <c r="R16" s="60">
        <f>VLOOKUP($A16,'Return Data'!$B$7:$R$2292,12,0)</f>
        <v>4.7762000000000002</v>
      </c>
      <c r="S16" s="61">
        <f t="shared" si="7"/>
        <v>3</v>
      </c>
      <c r="T16" s="60">
        <f>VLOOKUP($A16,'Return Data'!$B$7:$R$2292,13,0)</f>
        <v>4.7060000000000004</v>
      </c>
      <c r="U16" s="61">
        <f t="shared" si="8"/>
        <v>2</v>
      </c>
      <c r="V16" s="60">
        <f>VLOOKUP($A16,'Return Data'!$B$7:$R$2292,17,0)</f>
        <v>4.6654</v>
      </c>
      <c r="W16" s="61">
        <f t="shared" si="9"/>
        <v>3</v>
      </c>
      <c r="X16" s="60">
        <f>VLOOKUP($A16,'Return Data'!$B$7:$R$2292,14,0)</f>
        <v>5.6294000000000004</v>
      </c>
      <c r="Y16" s="61">
        <f t="shared" si="10"/>
        <v>3</v>
      </c>
      <c r="Z16" s="60">
        <f>VLOOKUP($A16,'Return Data'!$B$7:$R$2292,16,0)</f>
        <v>8.1263000000000005</v>
      </c>
      <c r="AA16" s="62">
        <f t="shared" si="11"/>
        <v>2</v>
      </c>
    </row>
    <row r="17" spans="1:27" x14ac:dyDescent="0.3">
      <c r="A17" s="58" t="s">
        <v>1415</v>
      </c>
      <c r="B17" s="59">
        <f>VLOOKUP($A17,'Return Data'!$B$7:$R$2292,3,0)</f>
        <v>44881</v>
      </c>
      <c r="C17" s="60">
        <f>VLOOKUP($A17,'Return Data'!$B$7:$R$2292,4,0)</f>
        <v>2436.0173</v>
      </c>
      <c r="D17" s="60">
        <f>VLOOKUP($A17,'Return Data'!$B$7:$R$2292,5,0)</f>
        <v>7.7316000000000003</v>
      </c>
      <c r="E17" s="61">
        <f t="shared" si="0"/>
        <v>18</v>
      </c>
      <c r="F17" s="60">
        <f>VLOOKUP($A17,'Return Data'!$B$7:$R$2292,6,0)</f>
        <v>7.3304</v>
      </c>
      <c r="G17" s="61">
        <f t="shared" si="1"/>
        <v>7</v>
      </c>
      <c r="H17" s="60">
        <f>VLOOKUP($A17,'Return Data'!$B$7:$R$2292,7,0)</f>
        <v>7.6588000000000003</v>
      </c>
      <c r="I17" s="61">
        <f t="shared" si="2"/>
        <v>14</v>
      </c>
      <c r="J17" s="60">
        <f>VLOOKUP($A17,'Return Data'!$B$7:$R$2292,8,0)</f>
        <v>7.0110999999999999</v>
      </c>
      <c r="K17" s="61">
        <f t="shared" si="3"/>
        <v>18</v>
      </c>
      <c r="L17" s="60">
        <f>VLOOKUP($A17,'Return Data'!$B$7:$R$2292,9,0)</f>
        <v>6.8532000000000002</v>
      </c>
      <c r="M17" s="61">
        <f t="shared" si="4"/>
        <v>7</v>
      </c>
      <c r="N17" s="60">
        <f>VLOOKUP($A17,'Return Data'!$B$7:$R$2292,10,0)</f>
        <v>5.7267000000000001</v>
      </c>
      <c r="O17" s="61">
        <f t="shared" si="5"/>
        <v>3</v>
      </c>
      <c r="P17" s="60">
        <f>VLOOKUP($A17,'Return Data'!$B$7:$R$2292,11,0)</f>
        <v>5.4439000000000002</v>
      </c>
      <c r="Q17" s="61">
        <f t="shared" si="6"/>
        <v>11</v>
      </c>
      <c r="R17" s="60">
        <f>VLOOKUP($A17,'Return Data'!$B$7:$R$2292,12,0)</f>
        <v>4.6214000000000004</v>
      </c>
      <c r="S17" s="61">
        <f t="shared" si="7"/>
        <v>10</v>
      </c>
      <c r="T17" s="60">
        <f>VLOOKUP($A17,'Return Data'!$B$7:$R$2292,13,0)</f>
        <v>4.4207000000000001</v>
      </c>
      <c r="U17" s="61">
        <f t="shared" si="8"/>
        <v>10</v>
      </c>
      <c r="V17" s="60">
        <f>VLOOKUP($A17,'Return Data'!$B$7:$R$2292,17,0)</f>
        <v>4.4276</v>
      </c>
      <c r="W17" s="61">
        <f t="shared" si="9"/>
        <v>4</v>
      </c>
      <c r="X17" s="60">
        <f>VLOOKUP($A17,'Return Data'!$B$7:$R$2292,14,0)</f>
        <v>4.8757999999999999</v>
      </c>
      <c r="Y17" s="61">
        <f t="shared" si="10"/>
        <v>9</v>
      </c>
      <c r="Z17" s="60">
        <f>VLOOKUP($A17,'Return Data'!$B$7:$R$2292,16,0)</f>
        <v>7.1933999999999996</v>
      </c>
      <c r="AA17" s="62">
        <f t="shared" si="11"/>
        <v>9</v>
      </c>
    </row>
    <row r="18" spans="1:27" x14ac:dyDescent="0.3">
      <c r="A18" s="58" t="s">
        <v>1416</v>
      </c>
      <c r="B18" s="59">
        <f>VLOOKUP($A18,'Return Data'!$B$7:$R$2292,3,0)</f>
        <v>44881</v>
      </c>
      <c r="C18" s="60">
        <f>VLOOKUP($A18,'Return Data'!$B$7:$R$2292,4,0)</f>
        <v>12.7461</v>
      </c>
      <c r="D18" s="60">
        <f>VLOOKUP($A18,'Return Data'!$B$7:$R$2292,5,0)</f>
        <v>8.3064</v>
      </c>
      <c r="E18" s="61">
        <f t="shared" si="0"/>
        <v>12</v>
      </c>
      <c r="F18" s="60">
        <f>VLOOKUP($A18,'Return Data'!$B$7:$R$2292,6,0)</f>
        <v>7.2808999999999999</v>
      </c>
      <c r="G18" s="61">
        <f t="shared" si="1"/>
        <v>9</v>
      </c>
      <c r="H18" s="60">
        <f>VLOOKUP($A18,'Return Data'!$B$7:$R$2292,7,0)</f>
        <v>7.9894999999999996</v>
      </c>
      <c r="I18" s="61">
        <f t="shared" si="2"/>
        <v>5</v>
      </c>
      <c r="J18" s="60">
        <f>VLOOKUP($A18,'Return Data'!$B$7:$R$2292,8,0)</f>
        <v>7.2816000000000001</v>
      </c>
      <c r="K18" s="61">
        <f t="shared" si="3"/>
        <v>10</v>
      </c>
      <c r="L18" s="60">
        <f>VLOOKUP($A18,'Return Data'!$B$7:$R$2292,9,0)</f>
        <v>6.6520999999999999</v>
      </c>
      <c r="M18" s="61">
        <f t="shared" si="4"/>
        <v>15</v>
      </c>
      <c r="N18" s="60">
        <f>VLOOKUP($A18,'Return Data'!$B$7:$R$2292,10,0)</f>
        <v>5.1212</v>
      </c>
      <c r="O18" s="61">
        <f t="shared" si="5"/>
        <v>22</v>
      </c>
      <c r="P18" s="60">
        <f>VLOOKUP($A18,'Return Data'!$B$7:$R$2292,11,0)</f>
        <v>5.1813000000000002</v>
      </c>
      <c r="Q18" s="61">
        <f t="shared" si="6"/>
        <v>18</v>
      </c>
      <c r="R18" s="60">
        <f>VLOOKUP($A18,'Return Data'!$B$7:$R$2292,12,0)</f>
        <v>4.3094000000000001</v>
      </c>
      <c r="S18" s="61">
        <f t="shared" si="7"/>
        <v>20</v>
      </c>
      <c r="T18" s="60">
        <f>VLOOKUP($A18,'Return Data'!$B$7:$R$2292,13,0)</f>
        <v>4.1816000000000004</v>
      </c>
      <c r="U18" s="61">
        <f t="shared" si="8"/>
        <v>19</v>
      </c>
      <c r="V18" s="60">
        <f>VLOOKUP($A18,'Return Data'!$B$7:$R$2292,17,0)</f>
        <v>3.7995999999999999</v>
      </c>
      <c r="W18" s="61">
        <f t="shared" si="9"/>
        <v>20</v>
      </c>
      <c r="X18" s="60">
        <f>VLOOKUP($A18,'Return Data'!$B$7:$R$2292,14,0)</f>
        <v>4.5590999999999999</v>
      </c>
      <c r="Y18" s="61">
        <f t="shared" si="10"/>
        <v>16</v>
      </c>
      <c r="Z18" s="60">
        <f>VLOOKUP($A18,'Return Data'!$B$7:$R$2292,16,0)</f>
        <v>5.7579000000000002</v>
      </c>
      <c r="AA18" s="62">
        <f t="shared" si="11"/>
        <v>18</v>
      </c>
    </row>
    <row r="19" spans="1:27" x14ac:dyDescent="0.3">
      <c r="A19" s="58" t="s">
        <v>1421</v>
      </c>
      <c r="B19" s="59">
        <f>VLOOKUP($A19,'Return Data'!$B$7:$R$2292,3,0)</f>
        <v>44881</v>
      </c>
      <c r="C19" s="60">
        <f>VLOOKUP($A19,'Return Data'!$B$7:$R$2292,4,0)</f>
        <v>2373.4648999999999</v>
      </c>
      <c r="D19" s="60">
        <f>VLOOKUP($A19,'Return Data'!$B$7:$R$2292,5,0)</f>
        <v>8.7155000000000005</v>
      </c>
      <c r="E19" s="61">
        <f t="shared" si="0"/>
        <v>10</v>
      </c>
      <c r="F19" s="60">
        <f>VLOOKUP($A19,'Return Data'!$B$7:$R$2292,6,0)</f>
        <v>7.0176999999999996</v>
      </c>
      <c r="G19" s="61">
        <f t="shared" si="1"/>
        <v>17</v>
      </c>
      <c r="H19" s="60">
        <f>VLOOKUP($A19,'Return Data'!$B$7:$R$2292,7,0)</f>
        <v>7.5770999999999997</v>
      </c>
      <c r="I19" s="61">
        <f t="shared" si="2"/>
        <v>18</v>
      </c>
      <c r="J19" s="60">
        <f>VLOOKUP($A19,'Return Data'!$B$7:$R$2292,8,0)</f>
        <v>7.1273999999999997</v>
      </c>
      <c r="K19" s="61">
        <f t="shared" si="3"/>
        <v>15</v>
      </c>
      <c r="L19" s="60">
        <f>VLOOKUP($A19,'Return Data'!$B$7:$R$2292,9,0)</f>
        <v>6.6702000000000004</v>
      </c>
      <c r="M19" s="61">
        <f t="shared" si="4"/>
        <v>14</v>
      </c>
      <c r="N19" s="60">
        <f>VLOOKUP($A19,'Return Data'!$B$7:$R$2292,10,0)</f>
        <v>5.2248999999999999</v>
      </c>
      <c r="O19" s="61">
        <f t="shared" si="5"/>
        <v>19</v>
      </c>
      <c r="P19" s="60">
        <f>VLOOKUP($A19,'Return Data'!$B$7:$R$2292,11,0)</f>
        <v>5.3047000000000004</v>
      </c>
      <c r="Q19" s="61">
        <f t="shared" si="6"/>
        <v>15</v>
      </c>
      <c r="R19" s="60">
        <f>VLOOKUP($A19,'Return Data'!$B$7:$R$2292,12,0)</f>
        <v>4.4668999999999999</v>
      </c>
      <c r="S19" s="61">
        <f t="shared" si="7"/>
        <v>16</v>
      </c>
      <c r="T19" s="60">
        <f>VLOOKUP($A19,'Return Data'!$B$7:$R$2292,13,0)</f>
        <v>4.3579999999999997</v>
      </c>
      <c r="U19" s="61">
        <f t="shared" si="8"/>
        <v>16</v>
      </c>
      <c r="V19" s="60">
        <f>VLOOKUP($A19,'Return Data'!$B$7:$R$2292,17,0)</f>
        <v>4.024</v>
      </c>
      <c r="W19" s="61">
        <f t="shared" si="9"/>
        <v>15</v>
      </c>
      <c r="X19" s="60">
        <f>VLOOKUP($A19,'Return Data'!$B$7:$R$2292,14,0)</f>
        <v>4.6768999999999998</v>
      </c>
      <c r="Y19" s="61">
        <f t="shared" si="10"/>
        <v>13</v>
      </c>
      <c r="Z19" s="60">
        <f>VLOOKUP($A19,'Return Data'!$B$7:$R$2292,16,0)</f>
        <v>7.3384999999999998</v>
      </c>
      <c r="AA19" s="62">
        <f t="shared" si="11"/>
        <v>8</v>
      </c>
    </row>
    <row r="20" spans="1:27" x14ac:dyDescent="0.3">
      <c r="A20" s="58" t="s">
        <v>1425</v>
      </c>
      <c r="B20" s="59">
        <f>VLOOKUP($A20,'Return Data'!$B$7:$R$2292,3,0)</f>
        <v>44881</v>
      </c>
      <c r="C20" s="60">
        <f>VLOOKUP($A20,'Return Data'!$B$7:$R$2292,4,0)</f>
        <v>37.087800000000001</v>
      </c>
      <c r="D20" s="60">
        <f>VLOOKUP($A20,'Return Data'!$B$7:$R$2292,5,0)</f>
        <v>9.7456999999999994</v>
      </c>
      <c r="E20" s="61">
        <f t="shared" si="0"/>
        <v>5</v>
      </c>
      <c r="F20" s="60">
        <f>VLOOKUP($A20,'Return Data'!$B$7:$R$2292,6,0)</f>
        <v>7.0533000000000001</v>
      </c>
      <c r="G20" s="61">
        <f t="shared" si="1"/>
        <v>16</v>
      </c>
      <c r="H20" s="60">
        <f>VLOOKUP($A20,'Return Data'!$B$7:$R$2292,7,0)</f>
        <v>7.6877000000000004</v>
      </c>
      <c r="I20" s="61">
        <f t="shared" si="2"/>
        <v>12</v>
      </c>
      <c r="J20" s="60">
        <f>VLOOKUP($A20,'Return Data'!$B$7:$R$2292,8,0)</f>
        <v>7.3666999999999998</v>
      </c>
      <c r="K20" s="61">
        <f t="shared" si="3"/>
        <v>5</v>
      </c>
      <c r="L20" s="60">
        <f>VLOOKUP($A20,'Return Data'!$B$7:$R$2292,9,0)</f>
        <v>6.8385999999999996</v>
      </c>
      <c r="M20" s="61">
        <f t="shared" si="4"/>
        <v>8</v>
      </c>
      <c r="N20" s="60">
        <f>VLOOKUP($A20,'Return Data'!$B$7:$R$2292,10,0)</f>
        <v>5.4234999999999998</v>
      </c>
      <c r="O20" s="61">
        <f t="shared" si="5"/>
        <v>13</v>
      </c>
      <c r="P20" s="60">
        <f>VLOOKUP($A20,'Return Data'!$B$7:$R$2292,11,0)</f>
        <v>5.4431000000000003</v>
      </c>
      <c r="Q20" s="61">
        <f t="shared" si="6"/>
        <v>12</v>
      </c>
      <c r="R20" s="60">
        <f>VLOOKUP($A20,'Return Data'!$B$7:$R$2292,12,0)</f>
        <v>4.6336000000000004</v>
      </c>
      <c r="S20" s="61">
        <f t="shared" si="7"/>
        <v>9</v>
      </c>
      <c r="T20" s="60">
        <f>VLOOKUP($A20,'Return Data'!$B$7:$R$2292,13,0)</f>
        <v>4.4977</v>
      </c>
      <c r="U20" s="61">
        <f t="shared" si="8"/>
        <v>9</v>
      </c>
      <c r="V20" s="60">
        <f>VLOOKUP($A20,'Return Data'!$B$7:$R$2292,17,0)</f>
        <v>4.0892999999999997</v>
      </c>
      <c r="W20" s="61">
        <f t="shared" si="9"/>
        <v>12</v>
      </c>
      <c r="X20" s="60">
        <f>VLOOKUP($A20,'Return Data'!$B$7:$R$2292,14,0)</f>
        <v>4.9089</v>
      </c>
      <c r="Y20" s="61">
        <f t="shared" si="10"/>
        <v>7</v>
      </c>
      <c r="Z20" s="60">
        <f>VLOOKUP($A20,'Return Data'!$B$7:$R$2292,16,0)</f>
        <v>7.4215</v>
      </c>
      <c r="AA20" s="62">
        <f t="shared" si="11"/>
        <v>5</v>
      </c>
    </row>
    <row r="21" spans="1:27" x14ac:dyDescent="0.3">
      <c r="A21" s="58" t="s">
        <v>1427</v>
      </c>
      <c r="B21" s="59">
        <f>VLOOKUP($A21,'Return Data'!$B$7:$R$2292,3,0)</f>
        <v>44881</v>
      </c>
      <c r="C21" s="60">
        <f>VLOOKUP($A21,'Return Data'!$B$7:$R$2292,4,0)</f>
        <v>37.410600000000002</v>
      </c>
      <c r="D21" s="60">
        <f>VLOOKUP($A21,'Return Data'!$B$7:$R$2292,5,0)</f>
        <v>9.2711000000000006</v>
      </c>
      <c r="E21" s="61">
        <f t="shared" si="0"/>
        <v>7</v>
      </c>
      <c r="F21" s="60">
        <f>VLOOKUP($A21,'Return Data'!$B$7:$R$2292,6,0)</f>
        <v>7.5984999999999996</v>
      </c>
      <c r="G21" s="61">
        <f t="shared" si="1"/>
        <v>4</v>
      </c>
      <c r="H21" s="60">
        <f>VLOOKUP($A21,'Return Data'!$B$7:$R$2292,7,0)</f>
        <v>7.7889999999999997</v>
      </c>
      <c r="I21" s="61">
        <f t="shared" si="2"/>
        <v>9</v>
      </c>
      <c r="J21" s="60">
        <f>VLOOKUP($A21,'Return Data'!$B$7:$R$2292,8,0)</f>
        <v>7.1627999999999998</v>
      </c>
      <c r="K21" s="61">
        <f t="shared" si="3"/>
        <v>12</v>
      </c>
      <c r="L21" s="60">
        <f>VLOOKUP($A21,'Return Data'!$B$7:$R$2292,9,0)</f>
        <v>6.6207000000000003</v>
      </c>
      <c r="M21" s="61">
        <f t="shared" si="4"/>
        <v>17</v>
      </c>
      <c r="N21" s="60">
        <f>VLOOKUP($A21,'Return Data'!$B$7:$R$2292,10,0)</f>
        <v>5.3289999999999997</v>
      </c>
      <c r="O21" s="61">
        <f t="shared" si="5"/>
        <v>15</v>
      </c>
      <c r="P21" s="60">
        <f>VLOOKUP($A21,'Return Data'!$B$7:$R$2292,11,0)</f>
        <v>5.1791</v>
      </c>
      <c r="Q21" s="61">
        <f t="shared" si="6"/>
        <v>19</v>
      </c>
      <c r="R21" s="60">
        <f>VLOOKUP($A21,'Return Data'!$B$7:$R$2292,12,0)</f>
        <v>4.4585999999999997</v>
      </c>
      <c r="S21" s="61">
        <f t="shared" si="7"/>
        <v>17</v>
      </c>
      <c r="T21" s="60">
        <f>VLOOKUP($A21,'Return Data'!$B$7:$R$2292,13,0)</f>
        <v>4.2957999999999998</v>
      </c>
      <c r="U21" s="61">
        <f t="shared" si="8"/>
        <v>17</v>
      </c>
      <c r="V21" s="60">
        <f>VLOOKUP($A21,'Return Data'!$B$7:$R$2292,17,0)</f>
        <v>3.8845000000000001</v>
      </c>
      <c r="W21" s="61">
        <f t="shared" si="9"/>
        <v>19</v>
      </c>
      <c r="X21" s="60">
        <f>VLOOKUP($A21,'Return Data'!$B$7:$R$2292,14,0)</f>
        <v>4.6097999999999999</v>
      </c>
      <c r="Y21" s="61">
        <f t="shared" si="10"/>
        <v>14</v>
      </c>
      <c r="Z21" s="60">
        <f>VLOOKUP($A21,'Return Data'!$B$7:$R$2292,16,0)</f>
        <v>7.3422000000000001</v>
      </c>
      <c r="AA21" s="62">
        <f t="shared" si="11"/>
        <v>7</v>
      </c>
    </row>
    <row r="22" spans="1:27" x14ac:dyDescent="0.3">
      <c r="A22" s="58" t="s">
        <v>1428</v>
      </c>
      <c r="B22" s="59">
        <f>VLOOKUP($A22,'Return Data'!$B$7:$R$2292,3,0)</f>
        <v>44881</v>
      </c>
      <c r="C22" s="60">
        <f>VLOOKUP($A22,'Return Data'!$B$7:$R$2292,4,0)</f>
        <v>1126.5036</v>
      </c>
      <c r="D22" s="60">
        <f>VLOOKUP($A22,'Return Data'!$B$7:$R$2292,5,0)</f>
        <v>6.9611000000000001</v>
      </c>
      <c r="E22" s="61">
        <f t="shared" si="0"/>
        <v>21</v>
      </c>
      <c r="F22" s="60">
        <f>VLOOKUP($A22,'Return Data'!$B$7:$R$2292,6,0)</f>
        <v>6.9690000000000003</v>
      </c>
      <c r="G22" s="61">
        <f t="shared" si="1"/>
        <v>19</v>
      </c>
      <c r="H22" s="60">
        <f>VLOOKUP($A22,'Return Data'!$B$7:$R$2292,7,0)</f>
        <v>6.8684000000000003</v>
      </c>
      <c r="I22" s="61">
        <f t="shared" si="2"/>
        <v>23</v>
      </c>
      <c r="J22" s="60">
        <f>VLOOKUP($A22,'Return Data'!$B$7:$R$2292,8,0)</f>
        <v>6.2633000000000001</v>
      </c>
      <c r="K22" s="61">
        <f t="shared" si="3"/>
        <v>24</v>
      </c>
      <c r="L22" s="60">
        <f>VLOOKUP($A22,'Return Data'!$B$7:$R$2292,9,0)</f>
        <v>6.1616999999999997</v>
      </c>
      <c r="M22" s="61">
        <f t="shared" si="4"/>
        <v>23</v>
      </c>
      <c r="N22" s="60">
        <f>VLOOKUP($A22,'Return Data'!$B$7:$R$2292,10,0)</f>
        <v>5.1075999999999997</v>
      </c>
      <c r="O22" s="61">
        <f t="shared" si="5"/>
        <v>23</v>
      </c>
      <c r="P22" s="60">
        <f>VLOOKUP($A22,'Return Data'!$B$7:$R$2292,11,0)</f>
        <v>5.0754999999999999</v>
      </c>
      <c r="Q22" s="61">
        <f t="shared" si="6"/>
        <v>21</v>
      </c>
      <c r="R22" s="60">
        <f>VLOOKUP($A22,'Return Data'!$B$7:$R$2292,12,0)</f>
        <v>4.2766999999999999</v>
      </c>
      <c r="S22" s="61">
        <f t="shared" si="7"/>
        <v>22</v>
      </c>
      <c r="T22" s="60">
        <f>VLOOKUP($A22,'Return Data'!$B$7:$R$2292,13,0)</f>
        <v>4.0734000000000004</v>
      </c>
      <c r="U22" s="61">
        <f t="shared" si="8"/>
        <v>22</v>
      </c>
      <c r="V22" s="60">
        <f>VLOOKUP($A22,'Return Data'!$B$7:$R$2292,17,0)</f>
        <v>3.7326000000000001</v>
      </c>
      <c r="W22" s="61">
        <f t="shared" si="9"/>
        <v>21</v>
      </c>
      <c r="X22" s="60"/>
      <c r="Y22" s="61"/>
      <c r="Z22" s="60">
        <f>VLOOKUP($A22,'Return Data'!$B$7:$R$2292,16,0)</f>
        <v>4.0885999999999996</v>
      </c>
      <c r="AA22" s="62">
        <f t="shared" si="11"/>
        <v>24</v>
      </c>
    </row>
    <row r="23" spans="1:27" x14ac:dyDescent="0.3">
      <c r="A23" s="58" t="s">
        <v>1430</v>
      </c>
      <c r="B23" s="59">
        <f>VLOOKUP($A23,'Return Data'!$B$7:$R$2292,3,0)</f>
        <v>44881</v>
      </c>
      <c r="C23" s="60">
        <f>VLOOKUP($A23,'Return Data'!$B$7:$R$2292,4,0)</f>
        <v>1162.5700999999999</v>
      </c>
      <c r="D23" s="60">
        <f>VLOOKUP($A23,'Return Data'!$B$7:$R$2292,5,0)</f>
        <v>6.7294</v>
      </c>
      <c r="E23" s="61">
        <f t="shared" si="0"/>
        <v>23</v>
      </c>
      <c r="F23" s="60">
        <f>VLOOKUP($A23,'Return Data'!$B$7:$R$2292,6,0)</f>
        <v>6.8255999999999997</v>
      </c>
      <c r="G23" s="61">
        <f t="shared" si="1"/>
        <v>22</v>
      </c>
      <c r="H23" s="60">
        <f>VLOOKUP($A23,'Return Data'!$B$7:$R$2292,7,0)</f>
        <v>7.6035000000000004</v>
      </c>
      <c r="I23" s="61">
        <f t="shared" si="2"/>
        <v>17</v>
      </c>
      <c r="J23" s="60">
        <f>VLOOKUP($A23,'Return Data'!$B$7:$R$2292,8,0)</f>
        <v>7.1401000000000003</v>
      </c>
      <c r="K23" s="61">
        <f t="shared" si="3"/>
        <v>14</v>
      </c>
      <c r="L23" s="60">
        <f>VLOOKUP($A23,'Return Data'!$B$7:$R$2292,9,0)</f>
        <v>6.7652000000000001</v>
      </c>
      <c r="M23" s="61">
        <f t="shared" si="4"/>
        <v>10</v>
      </c>
      <c r="N23" s="60">
        <f>VLOOKUP($A23,'Return Data'!$B$7:$R$2292,10,0)</f>
        <v>5.5713999999999997</v>
      </c>
      <c r="O23" s="61">
        <f t="shared" si="5"/>
        <v>7</v>
      </c>
      <c r="P23" s="60">
        <f>VLOOKUP($A23,'Return Data'!$B$7:$R$2292,11,0)</f>
        <v>5.4725999999999999</v>
      </c>
      <c r="Q23" s="61">
        <f t="shared" si="6"/>
        <v>7</v>
      </c>
      <c r="R23" s="60">
        <f>VLOOKUP($A23,'Return Data'!$B$7:$R$2292,12,0)</f>
        <v>4.5852000000000004</v>
      </c>
      <c r="S23" s="61">
        <f t="shared" si="7"/>
        <v>11</v>
      </c>
      <c r="T23" s="60">
        <f>VLOOKUP($A23,'Return Data'!$B$7:$R$2292,13,0)</f>
        <v>4.4161999999999999</v>
      </c>
      <c r="U23" s="61">
        <f t="shared" si="8"/>
        <v>11</v>
      </c>
      <c r="V23" s="60">
        <f>VLOOKUP($A23,'Return Data'!$B$7:$R$2292,17,0)</f>
        <v>4.0523999999999996</v>
      </c>
      <c r="W23" s="61">
        <f t="shared" si="9"/>
        <v>14</v>
      </c>
      <c r="X23" s="60"/>
      <c r="Y23" s="61"/>
      <c r="Z23" s="60">
        <f>VLOOKUP($A23,'Return Data'!$B$7:$R$2292,16,0)</f>
        <v>5.0039999999999996</v>
      </c>
      <c r="AA23" s="62">
        <f t="shared" si="11"/>
        <v>20</v>
      </c>
    </row>
    <row r="24" spans="1:27" x14ac:dyDescent="0.3">
      <c r="A24" s="58" t="s">
        <v>1432</v>
      </c>
      <c r="B24" s="59">
        <f>VLOOKUP($A24,'Return Data'!$B$7:$R$2292,3,0)</f>
        <v>44881</v>
      </c>
      <c r="C24" s="60">
        <f>VLOOKUP($A24,'Return Data'!$B$7:$R$2292,4,0)</f>
        <v>14.7677</v>
      </c>
      <c r="D24" s="60">
        <f>VLOOKUP($A24,'Return Data'!$B$7:$R$2292,5,0)</f>
        <v>9.8890999999999991</v>
      </c>
      <c r="E24" s="61">
        <f t="shared" si="0"/>
        <v>3</v>
      </c>
      <c r="F24" s="60">
        <f>VLOOKUP($A24,'Return Data'!$B$7:$R$2292,6,0)</f>
        <v>7.0757000000000003</v>
      </c>
      <c r="G24" s="61">
        <f t="shared" si="1"/>
        <v>13</v>
      </c>
      <c r="H24" s="60">
        <f>VLOOKUP($A24,'Return Data'!$B$7:$R$2292,7,0)</f>
        <v>7.0358999999999998</v>
      </c>
      <c r="I24" s="61">
        <f t="shared" si="2"/>
        <v>22</v>
      </c>
      <c r="J24" s="60">
        <f>VLOOKUP($A24,'Return Data'!$B$7:$R$2292,8,0)</f>
        <v>6.3000999999999996</v>
      </c>
      <c r="K24" s="61">
        <f t="shared" si="3"/>
        <v>23</v>
      </c>
      <c r="L24" s="60">
        <f>VLOOKUP($A24,'Return Data'!$B$7:$R$2292,9,0)</f>
        <v>6.0547000000000004</v>
      </c>
      <c r="M24" s="61">
        <f t="shared" si="4"/>
        <v>24</v>
      </c>
      <c r="N24" s="60">
        <f>VLOOKUP($A24,'Return Data'!$B$7:$R$2292,10,0)</f>
        <v>4.9607999999999999</v>
      </c>
      <c r="O24" s="61">
        <f t="shared" si="5"/>
        <v>24</v>
      </c>
      <c r="P24" s="60">
        <f>VLOOKUP($A24,'Return Data'!$B$7:$R$2292,11,0)</f>
        <v>4.7328000000000001</v>
      </c>
      <c r="Q24" s="61">
        <f t="shared" si="6"/>
        <v>24</v>
      </c>
      <c r="R24" s="60">
        <f>VLOOKUP($A24,'Return Data'!$B$7:$R$2292,12,0)</f>
        <v>3.9906000000000001</v>
      </c>
      <c r="S24" s="61">
        <f t="shared" si="7"/>
        <v>24</v>
      </c>
      <c r="T24" s="60">
        <f>VLOOKUP($A24,'Return Data'!$B$7:$R$2292,13,0)</f>
        <v>3.7378</v>
      </c>
      <c r="U24" s="61">
        <f t="shared" si="8"/>
        <v>24</v>
      </c>
      <c r="V24" s="60">
        <f>VLOOKUP($A24,'Return Data'!$B$7:$R$2292,17,0)</f>
        <v>3.4775999999999998</v>
      </c>
      <c r="W24" s="61">
        <f t="shared" si="9"/>
        <v>24</v>
      </c>
      <c r="X24" s="60">
        <f>VLOOKUP($A24,'Return Data'!$B$7:$R$2292,14,0)</f>
        <v>3.8391999999999999</v>
      </c>
      <c r="Y24" s="61">
        <f t="shared" si="10"/>
        <v>21</v>
      </c>
      <c r="Z24" s="60">
        <f>VLOOKUP($A24,'Return Data'!$B$7:$R$2292,16,0)</f>
        <v>4.3285999999999998</v>
      </c>
      <c r="AA24" s="62">
        <f t="shared" si="11"/>
        <v>23</v>
      </c>
    </row>
    <row r="25" spans="1:27" x14ac:dyDescent="0.3">
      <c r="A25" s="58" t="s">
        <v>1435</v>
      </c>
      <c r="B25" s="59">
        <f>VLOOKUP($A25,'Return Data'!$B$7:$R$2292,3,0)</f>
        <v>44881</v>
      </c>
      <c r="C25" s="60">
        <f>VLOOKUP($A25,'Return Data'!$B$7:$R$2292,4,0)</f>
        <v>3643.0682999999999</v>
      </c>
      <c r="D25" s="60">
        <f>VLOOKUP($A25,'Return Data'!$B$7:$R$2292,5,0)</f>
        <v>7.3323999999999998</v>
      </c>
      <c r="E25" s="61">
        <f t="shared" si="0"/>
        <v>19</v>
      </c>
      <c r="F25" s="60">
        <f>VLOOKUP($A25,'Return Data'!$B$7:$R$2292,6,0)</f>
        <v>7.7804000000000002</v>
      </c>
      <c r="G25" s="61">
        <f t="shared" si="1"/>
        <v>3</v>
      </c>
      <c r="H25" s="60">
        <f>VLOOKUP($A25,'Return Data'!$B$7:$R$2292,7,0)</f>
        <v>8.2382000000000009</v>
      </c>
      <c r="I25" s="61">
        <f t="shared" si="2"/>
        <v>2</v>
      </c>
      <c r="J25" s="60">
        <f>VLOOKUP($A25,'Return Data'!$B$7:$R$2292,8,0)</f>
        <v>7.6966999999999999</v>
      </c>
      <c r="K25" s="61">
        <f t="shared" si="3"/>
        <v>2</v>
      </c>
      <c r="L25" s="60">
        <f>VLOOKUP($A25,'Return Data'!$B$7:$R$2292,9,0)</f>
        <v>7.1837999999999997</v>
      </c>
      <c r="M25" s="61">
        <f t="shared" si="4"/>
        <v>1</v>
      </c>
      <c r="N25" s="60">
        <f>VLOOKUP($A25,'Return Data'!$B$7:$R$2292,10,0)</f>
        <v>5.7557999999999998</v>
      </c>
      <c r="O25" s="61">
        <f t="shared" si="5"/>
        <v>2</v>
      </c>
      <c r="P25" s="60">
        <f>VLOOKUP($A25,'Return Data'!$B$7:$R$2292,11,0)</f>
        <v>5.8724999999999996</v>
      </c>
      <c r="Q25" s="61">
        <f t="shared" si="6"/>
        <v>1</v>
      </c>
      <c r="R25" s="60">
        <f>VLOOKUP($A25,'Return Data'!$B$7:$R$2292,12,0)</f>
        <v>5.0891000000000002</v>
      </c>
      <c r="S25" s="61">
        <f t="shared" si="7"/>
        <v>1</v>
      </c>
      <c r="T25" s="60">
        <f>VLOOKUP($A25,'Return Data'!$B$7:$R$2292,13,0)</f>
        <v>5.1147</v>
      </c>
      <c r="U25" s="61">
        <f t="shared" si="8"/>
        <v>1</v>
      </c>
      <c r="V25" s="60">
        <f>VLOOKUP($A25,'Return Data'!$B$7:$R$2292,17,0)</f>
        <v>6.9692999999999996</v>
      </c>
      <c r="W25" s="61">
        <f t="shared" si="9"/>
        <v>1</v>
      </c>
      <c r="X25" s="60">
        <f>VLOOKUP($A25,'Return Data'!$B$7:$R$2292,14,0)</f>
        <v>6.6250999999999998</v>
      </c>
      <c r="Y25" s="61">
        <f t="shared" si="10"/>
        <v>1</v>
      </c>
      <c r="Z25" s="60">
        <f>VLOOKUP($A25,'Return Data'!$B$7:$R$2292,16,0)</f>
        <v>7.0736999999999997</v>
      </c>
      <c r="AA25" s="62">
        <f t="shared" si="11"/>
        <v>11</v>
      </c>
    </row>
    <row r="26" spans="1:27" x14ac:dyDescent="0.3">
      <c r="A26" s="58" t="s">
        <v>1943</v>
      </c>
      <c r="B26" s="59">
        <f>VLOOKUP($A26,'Return Data'!$B$7:$R$2292,3,0)</f>
        <v>44881</v>
      </c>
      <c r="C26" s="60">
        <f>VLOOKUP($A26,'Return Data'!$B$7:$R$2292,4,0)</f>
        <v>29.500299999999999</v>
      </c>
      <c r="D26" s="60">
        <f>VLOOKUP($A26,'Return Data'!$B$7:$R$2292,5,0)</f>
        <v>8.0441000000000003</v>
      </c>
      <c r="E26" s="61">
        <f t="shared" si="0"/>
        <v>14</v>
      </c>
      <c r="F26" s="60">
        <f>VLOOKUP($A26,'Return Data'!$B$7:$R$2292,6,0)</f>
        <v>6.3898999999999999</v>
      </c>
      <c r="G26" s="61">
        <f t="shared" si="1"/>
        <v>24</v>
      </c>
      <c r="H26" s="60">
        <f>VLOOKUP($A26,'Return Data'!$B$7:$R$2292,7,0)</f>
        <v>6.8670999999999998</v>
      </c>
      <c r="I26" s="61">
        <f t="shared" si="2"/>
        <v>24</v>
      </c>
      <c r="J26" s="60">
        <f>VLOOKUP($A26,'Return Data'!$B$7:$R$2292,8,0)</f>
        <v>6.5918999999999999</v>
      </c>
      <c r="K26" s="61">
        <f t="shared" si="3"/>
        <v>22</v>
      </c>
      <c r="L26" s="60">
        <f>VLOOKUP($A26,'Return Data'!$B$7:$R$2292,9,0)</f>
        <v>6.5891000000000002</v>
      </c>
      <c r="M26" s="61">
        <f t="shared" si="4"/>
        <v>18</v>
      </c>
      <c r="N26" s="60">
        <f>VLOOKUP($A26,'Return Data'!$B$7:$R$2292,10,0)</f>
        <v>5.5297000000000001</v>
      </c>
      <c r="O26" s="61">
        <f t="shared" si="5"/>
        <v>10</v>
      </c>
      <c r="P26" s="60">
        <f>VLOOKUP($A26,'Return Data'!$B$7:$R$2292,11,0)</f>
        <v>5.4645000000000001</v>
      </c>
      <c r="Q26" s="61">
        <f t="shared" si="6"/>
        <v>8</v>
      </c>
      <c r="R26" s="60">
        <f>VLOOKUP($A26,'Return Data'!$B$7:$R$2292,12,0)</f>
        <v>4.6848999999999998</v>
      </c>
      <c r="S26" s="61">
        <f t="shared" si="7"/>
        <v>6</v>
      </c>
      <c r="T26" s="60">
        <f>VLOOKUP($A26,'Return Data'!$B$7:$R$2292,13,0)</f>
        <v>4.5109000000000004</v>
      </c>
      <c r="U26" s="61">
        <f t="shared" si="8"/>
        <v>7</v>
      </c>
      <c r="V26" s="60">
        <f>VLOOKUP($A26,'Return Data'!$B$7:$R$2292,17,0)</f>
        <v>4.1360999999999999</v>
      </c>
      <c r="W26" s="61">
        <f t="shared" si="9"/>
        <v>11</v>
      </c>
      <c r="X26" s="60">
        <f>VLOOKUP($A26,'Return Data'!$B$7:$R$2292,14,0)</f>
        <v>4.8973000000000004</v>
      </c>
      <c r="Y26" s="61">
        <f t="shared" si="10"/>
        <v>8</v>
      </c>
      <c r="Z26" s="60">
        <f>VLOOKUP($A26,'Return Data'!$B$7:$R$2292,16,0)</f>
        <v>8.1326999999999998</v>
      </c>
      <c r="AA26" s="62">
        <f t="shared" si="11"/>
        <v>1</v>
      </c>
    </row>
    <row r="27" spans="1:27" x14ac:dyDescent="0.3">
      <c r="A27" s="58" t="s">
        <v>1438</v>
      </c>
      <c r="B27" s="59">
        <f>VLOOKUP($A27,'Return Data'!$B$7:$R$2292,3,0)</f>
        <v>44881</v>
      </c>
      <c r="C27" s="60">
        <f>VLOOKUP($A27,'Return Data'!$B$7:$R$2292,4,0)</f>
        <v>5028.8355000000001</v>
      </c>
      <c r="D27" s="60">
        <f>VLOOKUP($A27,'Return Data'!$B$7:$R$2292,5,0)</f>
        <v>10.424200000000001</v>
      </c>
      <c r="E27" s="61">
        <f t="shared" si="0"/>
        <v>2</v>
      </c>
      <c r="F27" s="60">
        <f>VLOOKUP($A27,'Return Data'!$B$7:$R$2292,6,0)</f>
        <v>7.9954999999999998</v>
      </c>
      <c r="G27" s="61">
        <f t="shared" si="1"/>
        <v>1</v>
      </c>
      <c r="H27" s="60">
        <f>VLOOKUP($A27,'Return Data'!$B$7:$R$2292,7,0)</f>
        <v>8.0526</v>
      </c>
      <c r="I27" s="61">
        <f t="shared" si="2"/>
        <v>3</v>
      </c>
      <c r="J27" s="60">
        <f>VLOOKUP($A27,'Return Data'!$B$7:$R$2292,8,0)</f>
        <v>7.3144999999999998</v>
      </c>
      <c r="K27" s="61">
        <f t="shared" si="3"/>
        <v>9</v>
      </c>
      <c r="L27" s="60">
        <f>VLOOKUP($A27,'Return Data'!$B$7:$R$2292,9,0)</f>
        <v>6.7941000000000003</v>
      </c>
      <c r="M27" s="61">
        <f t="shared" si="4"/>
        <v>9</v>
      </c>
      <c r="N27" s="60">
        <f>VLOOKUP($A27,'Return Data'!$B$7:$R$2292,10,0)</f>
        <v>5.2469000000000001</v>
      </c>
      <c r="O27" s="61">
        <f t="shared" si="5"/>
        <v>18</v>
      </c>
      <c r="P27" s="60">
        <f>VLOOKUP($A27,'Return Data'!$B$7:$R$2292,11,0)</f>
        <v>5.2161</v>
      </c>
      <c r="Q27" s="61">
        <f t="shared" si="6"/>
        <v>17</v>
      </c>
      <c r="R27" s="60">
        <f>VLOOKUP($A27,'Return Data'!$B$7:$R$2292,12,0)</f>
        <v>4.3113000000000001</v>
      </c>
      <c r="S27" s="61">
        <f t="shared" si="7"/>
        <v>19</v>
      </c>
      <c r="T27" s="60">
        <f>VLOOKUP($A27,'Return Data'!$B$7:$R$2292,13,0)</f>
        <v>4.2125000000000004</v>
      </c>
      <c r="U27" s="61">
        <f t="shared" si="8"/>
        <v>18</v>
      </c>
      <c r="V27" s="60">
        <f>VLOOKUP($A27,'Return Data'!$B$7:$R$2292,17,0)</f>
        <v>3.8872</v>
      </c>
      <c r="W27" s="61">
        <f t="shared" si="9"/>
        <v>18</v>
      </c>
      <c r="X27" s="60">
        <f>VLOOKUP($A27,'Return Data'!$B$7:$R$2292,14,0)</f>
        <v>4.7026000000000003</v>
      </c>
      <c r="Y27" s="61">
        <f t="shared" si="10"/>
        <v>11</v>
      </c>
      <c r="Z27" s="60">
        <f>VLOOKUP($A27,'Return Data'!$B$7:$R$2292,16,0)</f>
        <v>7.1614000000000004</v>
      </c>
      <c r="AA27" s="62">
        <f t="shared" si="11"/>
        <v>10</v>
      </c>
    </row>
    <row r="28" spans="1:27" x14ac:dyDescent="0.3">
      <c r="A28" s="58" t="s">
        <v>1921</v>
      </c>
      <c r="B28" s="59">
        <f>VLOOKUP($A28,'Return Data'!$B$7:$R$2292,3,0)</f>
        <v>44881</v>
      </c>
      <c r="C28" s="60">
        <f>VLOOKUP($A28,'Return Data'!$B$7:$R$2292,4,0)</f>
        <v>2415.3105999999998</v>
      </c>
      <c r="D28" s="60">
        <f>VLOOKUP($A28,'Return Data'!$B$7:$R$2292,5,0)</f>
        <v>8.1289999999999996</v>
      </c>
      <c r="E28" s="61">
        <f t="shared" si="0"/>
        <v>13</v>
      </c>
      <c r="F28" s="60">
        <f>VLOOKUP($A28,'Return Data'!$B$7:$R$2292,6,0)</f>
        <v>7.0635000000000003</v>
      </c>
      <c r="G28" s="61">
        <f t="shared" si="1"/>
        <v>15</v>
      </c>
      <c r="H28" s="60">
        <f>VLOOKUP($A28,'Return Data'!$B$7:$R$2292,7,0)</f>
        <v>7.4069000000000003</v>
      </c>
      <c r="I28" s="61">
        <f t="shared" si="2"/>
        <v>20</v>
      </c>
      <c r="J28" s="60">
        <f>VLOOKUP($A28,'Return Data'!$B$7:$R$2292,8,0)</f>
        <v>7.1265000000000001</v>
      </c>
      <c r="K28" s="61">
        <f t="shared" si="3"/>
        <v>16</v>
      </c>
      <c r="L28" s="60">
        <f>VLOOKUP($A28,'Return Data'!$B$7:$R$2292,9,0)</f>
        <v>6.7106000000000003</v>
      </c>
      <c r="M28" s="61">
        <f t="shared" si="4"/>
        <v>12</v>
      </c>
      <c r="N28" s="60">
        <f>VLOOKUP($A28,'Return Data'!$B$7:$R$2292,10,0)</f>
        <v>5.6445999999999996</v>
      </c>
      <c r="O28" s="61">
        <f t="shared" si="5"/>
        <v>4</v>
      </c>
      <c r="P28" s="60">
        <f>VLOOKUP($A28,'Return Data'!$B$7:$R$2292,11,0)</f>
        <v>5.4812000000000003</v>
      </c>
      <c r="Q28" s="61">
        <f t="shared" si="6"/>
        <v>6</v>
      </c>
      <c r="R28" s="60">
        <f>VLOOKUP($A28,'Return Data'!$B$7:$R$2292,12,0)</f>
        <v>4.7614999999999998</v>
      </c>
      <c r="S28" s="61">
        <f t="shared" si="7"/>
        <v>4</v>
      </c>
      <c r="T28" s="60">
        <f>VLOOKUP($A28,'Return Data'!$B$7:$R$2292,13,0)</f>
        <v>4.5091999999999999</v>
      </c>
      <c r="U28" s="61">
        <f t="shared" si="8"/>
        <v>8</v>
      </c>
      <c r="V28" s="60">
        <f>VLOOKUP($A28,'Return Data'!$B$7:$R$2292,17,0)</f>
        <v>4.0065999999999997</v>
      </c>
      <c r="W28" s="61">
        <f t="shared" si="9"/>
        <v>16</v>
      </c>
      <c r="X28" s="60">
        <f>VLOOKUP($A28,'Return Data'!$B$7:$R$2292,14,0)</f>
        <v>4.3868999999999998</v>
      </c>
      <c r="Y28" s="61">
        <f t="shared" si="10"/>
        <v>17</v>
      </c>
      <c r="Z28" s="60">
        <f>VLOOKUP($A28,'Return Data'!$B$7:$R$2292,16,0)</f>
        <v>6.5877999999999997</v>
      </c>
      <c r="AA28" s="62">
        <f t="shared" si="11"/>
        <v>14</v>
      </c>
    </row>
    <row r="29" spans="1:27" x14ac:dyDescent="0.3">
      <c r="A29" s="58" t="s">
        <v>1442</v>
      </c>
      <c r="B29" s="59">
        <f>VLOOKUP($A29,'Return Data'!$B$7:$R$2292,3,0)</f>
        <v>44881</v>
      </c>
      <c r="C29" s="60">
        <f>VLOOKUP($A29,'Return Data'!$B$7:$R$2292,4,0)</f>
        <v>12.256500000000001</v>
      </c>
      <c r="D29" s="60">
        <f>VLOOKUP($A29,'Return Data'!$B$7:$R$2292,5,0)</f>
        <v>7.7445000000000004</v>
      </c>
      <c r="E29" s="61">
        <f t="shared" si="0"/>
        <v>17</v>
      </c>
      <c r="F29" s="60">
        <f>VLOOKUP($A29,'Return Data'!$B$7:$R$2292,6,0)</f>
        <v>6.7961999999999998</v>
      </c>
      <c r="G29" s="61">
        <f t="shared" si="1"/>
        <v>23</v>
      </c>
      <c r="H29" s="60">
        <f>VLOOKUP($A29,'Return Data'!$B$7:$R$2292,7,0)</f>
        <v>7.9676999999999998</v>
      </c>
      <c r="I29" s="61">
        <f t="shared" si="2"/>
        <v>8</v>
      </c>
      <c r="J29" s="60">
        <f>VLOOKUP($A29,'Return Data'!$B$7:$R$2292,8,0)</f>
        <v>7.3380000000000001</v>
      </c>
      <c r="K29" s="61">
        <f t="shared" si="3"/>
        <v>7</v>
      </c>
      <c r="L29" s="60">
        <f>VLOOKUP($A29,'Return Data'!$B$7:$R$2292,9,0)</f>
        <v>6.9743000000000004</v>
      </c>
      <c r="M29" s="61">
        <f t="shared" si="4"/>
        <v>3</v>
      </c>
      <c r="N29" s="60">
        <f>VLOOKUP($A29,'Return Data'!$B$7:$R$2292,10,0)</f>
        <v>5.5648</v>
      </c>
      <c r="O29" s="61">
        <f t="shared" si="5"/>
        <v>8</v>
      </c>
      <c r="P29" s="60">
        <f>VLOOKUP($A29,'Return Data'!$B$7:$R$2292,11,0)</f>
        <v>5.4444999999999997</v>
      </c>
      <c r="Q29" s="61">
        <f t="shared" si="6"/>
        <v>10</v>
      </c>
      <c r="R29" s="60">
        <f>VLOOKUP($A29,'Return Data'!$B$7:$R$2292,12,0)</f>
        <v>4.6353999999999997</v>
      </c>
      <c r="S29" s="61">
        <f t="shared" si="7"/>
        <v>8</v>
      </c>
      <c r="T29" s="60">
        <f>VLOOKUP($A29,'Return Data'!$B$7:$R$2292,13,0)</f>
        <v>4.5536000000000003</v>
      </c>
      <c r="U29" s="61">
        <f t="shared" si="8"/>
        <v>6</v>
      </c>
      <c r="V29" s="60">
        <f>VLOOKUP($A29,'Return Data'!$B$7:$R$2292,17,0)</f>
        <v>4.2347000000000001</v>
      </c>
      <c r="W29" s="61">
        <f t="shared" si="9"/>
        <v>9</v>
      </c>
      <c r="X29" s="60">
        <f>VLOOKUP($A29,'Return Data'!$B$7:$R$2292,14,0)</f>
        <v>4.7808000000000002</v>
      </c>
      <c r="Y29" s="61">
        <f t="shared" si="10"/>
        <v>10</v>
      </c>
      <c r="Z29" s="60">
        <f>VLOOKUP($A29,'Return Data'!$B$7:$R$2292,16,0)</f>
        <v>5.4721000000000002</v>
      </c>
      <c r="AA29" s="62">
        <f t="shared" si="11"/>
        <v>19</v>
      </c>
    </row>
    <row r="30" spans="1:27" x14ac:dyDescent="0.3">
      <c r="A30" s="58" t="s">
        <v>1444</v>
      </c>
      <c r="B30" s="59">
        <f>VLOOKUP($A30,'Return Data'!$B$7:$R$2292,3,0)</f>
        <v>44881</v>
      </c>
      <c r="C30" s="60">
        <f>VLOOKUP($A30,'Return Data'!$B$7:$R$2292,4,0)</f>
        <v>3750.0191</v>
      </c>
      <c r="D30" s="60">
        <f>VLOOKUP($A30,'Return Data'!$B$7:$R$2292,5,0)</f>
        <v>8.3500999999999994</v>
      </c>
      <c r="E30" s="61">
        <f t="shared" si="0"/>
        <v>11</v>
      </c>
      <c r="F30" s="60">
        <f>VLOOKUP($A30,'Return Data'!$B$7:$R$2292,6,0)</f>
        <v>7.2220000000000004</v>
      </c>
      <c r="G30" s="61">
        <f t="shared" si="1"/>
        <v>10</v>
      </c>
      <c r="H30" s="60">
        <f>VLOOKUP($A30,'Return Data'!$B$7:$R$2292,7,0)</f>
        <v>7.7096999999999998</v>
      </c>
      <c r="I30" s="61">
        <f t="shared" si="2"/>
        <v>10</v>
      </c>
      <c r="J30" s="60">
        <f>VLOOKUP($A30,'Return Data'!$B$7:$R$2292,8,0)</f>
        <v>7.1582999999999997</v>
      </c>
      <c r="K30" s="61">
        <f t="shared" si="3"/>
        <v>13</v>
      </c>
      <c r="L30" s="60">
        <f>VLOOKUP($A30,'Return Data'!$B$7:$R$2292,9,0)</f>
        <v>6.5848000000000004</v>
      </c>
      <c r="M30" s="61">
        <f t="shared" si="4"/>
        <v>19</v>
      </c>
      <c r="N30" s="60">
        <f>VLOOKUP($A30,'Return Data'!$B$7:$R$2292,10,0)</f>
        <v>5.3399000000000001</v>
      </c>
      <c r="O30" s="61">
        <f t="shared" si="5"/>
        <v>14</v>
      </c>
      <c r="P30" s="60">
        <f>VLOOKUP($A30,'Return Data'!$B$7:$R$2292,11,0)</f>
        <v>5.3320999999999996</v>
      </c>
      <c r="Q30" s="61">
        <f t="shared" si="6"/>
        <v>14</v>
      </c>
      <c r="R30" s="60">
        <f>VLOOKUP($A30,'Return Data'!$B$7:$R$2292,12,0)</f>
        <v>4.5170000000000003</v>
      </c>
      <c r="S30" s="61">
        <f t="shared" si="7"/>
        <v>14</v>
      </c>
      <c r="T30" s="60">
        <f>VLOOKUP($A30,'Return Data'!$B$7:$R$2292,13,0)</f>
        <v>4.3737000000000004</v>
      </c>
      <c r="U30" s="61">
        <f t="shared" si="8"/>
        <v>15</v>
      </c>
      <c r="V30" s="60">
        <f>VLOOKUP($A30,'Return Data'!$B$7:$R$2292,17,0)</f>
        <v>5.5814000000000004</v>
      </c>
      <c r="W30" s="61">
        <f t="shared" si="9"/>
        <v>2</v>
      </c>
      <c r="X30" s="60">
        <f>VLOOKUP($A30,'Return Data'!$B$7:$R$2292,14,0)</f>
        <v>5.7375999999999996</v>
      </c>
      <c r="Y30" s="61">
        <f t="shared" si="10"/>
        <v>2</v>
      </c>
      <c r="Z30" s="60">
        <f>VLOOKUP($A30,'Return Data'!$B$7:$R$2292,16,0)</f>
        <v>7.4279999999999999</v>
      </c>
      <c r="AA30" s="62">
        <f t="shared" si="11"/>
        <v>4</v>
      </c>
    </row>
    <row r="31" spans="1:27" x14ac:dyDescent="0.3">
      <c r="A31" s="58" t="s">
        <v>1934</v>
      </c>
      <c r="B31" s="59">
        <f>VLOOKUP($A31,'Return Data'!$B$7:$R$2292,3,0)</f>
        <v>44881</v>
      </c>
      <c r="C31" s="60">
        <f>VLOOKUP($A31,'Return Data'!$B$7:$R$2292,4,0)</f>
        <v>1170.845</v>
      </c>
      <c r="D31" s="60">
        <f>VLOOKUP($A31,'Return Data'!$B$7:$R$2292,5,0)</f>
        <v>9.7788000000000004</v>
      </c>
      <c r="E31" s="61">
        <f t="shared" si="0"/>
        <v>4</v>
      </c>
      <c r="F31" s="60">
        <f>VLOOKUP($A31,'Return Data'!$B$7:$R$2292,6,0)</f>
        <v>6.9227999999999996</v>
      </c>
      <c r="G31" s="61">
        <f t="shared" si="1"/>
        <v>21</v>
      </c>
      <c r="H31" s="60">
        <f>VLOOKUP($A31,'Return Data'!$B$7:$R$2292,7,0)</f>
        <v>7.3392999999999997</v>
      </c>
      <c r="I31" s="61">
        <f t="shared" si="2"/>
        <v>21</v>
      </c>
      <c r="J31" s="60">
        <f>VLOOKUP($A31,'Return Data'!$B$7:$R$2292,8,0)</f>
        <v>6.7283999999999997</v>
      </c>
      <c r="K31" s="61">
        <f t="shared" si="3"/>
        <v>21</v>
      </c>
      <c r="L31" s="60">
        <f>VLOOKUP($A31,'Return Data'!$B$7:$R$2292,9,0)</f>
        <v>6.2979000000000003</v>
      </c>
      <c r="M31" s="61">
        <f t="shared" si="4"/>
        <v>22</v>
      </c>
      <c r="N31" s="60">
        <f>VLOOKUP($A31,'Return Data'!$B$7:$R$2292,10,0)</f>
        <v>5.2149999999999999</v>
      </c>
      <c r="O31" s="61">
        <f t="shared" si="5"/>
        <v>20</v>
      </c>
      <c r="P31" s="60">
        <f>VLOOKUP($A31,'Return Data'!$B$7:$R$2292,11,0)</f>
        <v>5.0396999999999998</v>
      </c>
      <c r="Q31" s="61">
        <f t="shared" si="6"/>
        <v>23</v>
      </c>
      <c r="R31" s="60">
        <f>VLOOKUP($A31,'Return Data'!$B$7:$R$2292,12,0)</f>
        <v>4.3644999999999996</v>
      </c>
      <c r="S31" s="61">
        <f t="shared" si="7"/>
        <v>18</v>
      </c>
      <c r="T31" s="60">
        <f>VLOOKUP($A31,'Return Data'!$B$7:$R$2292,13,0)</f>
        <v>4.1577999999999999</v>
      </c>
      <c r="U31" s="61">
        <f t="shared" si="8"/>
        <v>20</v>
      </c>
      <c r="V31" s="60">
        <f>VLOOKUP($A31,'Return Data'!$B$7:$R$2292,17,0)</f>
        <v>4.2942999999999998</v>
      </c>
      <c r="W31" s="61">
        <f t="shared" si="9"/>
        <v>7</v>
      </c>
      <c r="X31" s="60">
        <f>VLOOKUP($A31,'Return Data'!$B$7:$R$2292,14,0)</f>
        <v>4.3232999999999997</v>
      </c>
      <c r="Y31" s="61">
        <f t="shared" si="10"/>
        <v>18</v>
      </c>
      <c r="Z31" s="60">
        <f>VLOOKUP($A31,'Return Data'!$B$7:$R$2292,16,0)</f>
        <v>4.6787999999999998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8.5375708333333318</v>
      </c>
      <c r="E33" s="69"/>
      <c r="F33" s="70">
        <f>AVERAGE(F8:F31)</f>
        <v>7.1913041666666659</v>
      </c>
      <c r="G33" s="69"/>
      <c r="H33" s="70">
        <f>AVERAGE(H8:H31)</f>
        <v>7.6737041666666679</v>
      </c>
      <c r="I33" s="69"/>
      <c r="J33" s="70">
        <f>AVERAGE(J8:J31)</f>
        <v>7.1322249999999991</v>
      </c>
      <c r="K33" s="69"/>
      <c r="L33" s="70">
        <f>AVERAGE(L8:L31)</f>
        <v>6.6862291666666671</v>
      </c>
      <c r="M33" s="69"/>
      <c r="N33" s="70">
        <f>AVERAGE(N8:N31)</f>
        <v>5.4167083333333332</v>
      </c>
      <c r="O33" s="69"/>
      <c r="P33" s="70">
        <f>AVERAGE(P8:P31)</f>
        <v>5.3544583333333344</v>
      </c>
      <c r="Q33" s="69"/>
      <c r="R33" s="70">
        <f>AVERAGE(R8:R31)</f>
        <v>4.5362458333333331</v>
      </c>
      <c r="S33" s="69"/>
      <c r="T33" s="70">
        <f>AVERAGE(T8:T31)</f>
        <v>4.3929791666666684</v>
      </c>
      <c r="U33" s="69"/>
      <c r="V33" s="70">
        <f>AVERAGE(V8:V31)</f>
        <v>4.2415083333333348</v>
      </c>
      <c r="W33" s="69"/>
      <c r="X33" s="70">
        <f>AVERAGE(X8:X31)</f>
        <v>4.8490809523809526</v>
      </c>
      <c r="Y33" s="69"/>
      <c r="Z33" s="70">
        <f>AVERAGE(Z8:Z31)</f>
        <v>6.4521958333333336</v>
      </c>
      <c r="AA33" s="71"/>
    </row>
    <row r="34" spans="1:27" x14ac:dyDescent="0.3">
      <c r="A34" s="68" t="s">
        <v>28</v>
      </c>
      <c r="B34" s="69"/>
      <c r="C34" s="69"/>
      <c r="D34" s="70">
        <f>MIN(D8:D31)</f>
        <v>6.5320999999999998</v>
      </c>
      <c r="E34" s="69"/>
      <c r="F34" s="70">
        <f>MIN(F8:F31)</f>
        <v>6.3898999999999999</v>
      </c>
      <c r="G34" s="69"/>
      <c r="H34" s="70">
        <f>MIN(H8:H31)</f>
        <v>6.8670999999999998</v>
      </c>
      <c r="I34" s="69"/>
      <c r="J34" s="70">
        <f>MIN(J8:J31)</f>
        <v>6.2633000000000001</v>
      </c>
      <c r="K34" s="69"/>
      <c r="L34" s="70">
        <f>MIN(L8:L31)</f>
        <v>6.0547000000000004</v>
      </c>
      <c r="M34" s="69"/>
      <c r="N34" s="70">
        <f>MIN(N8:N31)</f>
        <v>4.9607999999999999</v>
      </c>
      <c r="O34" s="69"/>
      <c r="P34" s="70">
        <f>MIN(P8:P31)</f>
        <v>4.7328000000000001</v>
      </c>
      <c r="Q34" s="69"/>
      <c r="R34" s="70">
        <f>MIN(R8:R31)</f>
        <v>3.9906000000000001</v>
      </c>
      <c r="S34" s="69"/>
      <c r="T34" s="70">
        <f>MIN(T8:T31)</f>
        <v>3.7378</v>
      </c>
      <c r="U34" s="69"/>
      <c r="V34" s="70">
        <f>MIN(V8:V31)</f>
        <v>3.4775999999999998</v>
      </c>
      <c r="W34" s="69"/>
      <c r="X34" s="70">
        <f>MIN(X8:X31)</f>
        <v>3.8391999999999999</v>
      </c>
      <c r="Y34" s="69"/>
      <c r="Z34" s="70">
        <f>MIN(Z8:Z31)</f>
        <v>4.0885999999999996</v>
      </c>
      <c r="AA34" s="71"/>
    </row>
    <row r="35" spans="1:27" ht="15" thickBot="1" x14ac:dyDescent="0.35">
      <c r="A35" s="72" t="s">
        <v>29</v>
      </c>
      <c r="B35" s="73"/>
      <c r="C35" s="73"/>
      <c r="D35" s="74">
        <f>MAX(D8:D31)</f>
        <v>14.0715</v>
      </c>
      <c r="E35" s="73"/>
      <c r="F35" s="74">
        <f>MAX(F8:F31)</f>
        <v>7.9954999999999998</v>
      </c>
      <c r="G35" s="73"/>
      <c r="H35" s="74">
        <f>MAX(H8:H31)</f>
        <v>8.3597999999999999</v>
      </c>
      <c r="I35" s="73"/>
      <c r="J35" s="74">
        <f>MAX(J8:J31)</f>
        <v>7.9214000000000002</v>
      </c>
      <c r="K35" s="73"/>
      <c r="L35" s="74">
        <f>MAX(L8:L31)</f>
        <v>7.1837999999999997</v>
      </c>
      <c r="M35" s="73"/>
      <c r="N35" s="74">
        <f>MAX(N8:N31)</f>
        <v>5.8463000000000003</v>
      </c>
      <c r="O35" s="73"/>
      <c r="P35" s="74">
        <f>MAX(P8:P31)</f>
        <v>5.8724999999999996</v>
      </c>
      <c r="Q35" s="73"/>
      <c r="R35" s="74">
        <f>MAX(R8:R31)</f>
        <v>5.0891000000000002</v>
      </c>
      <c r="S35" s="73"/>
      <c r="T35" s="74">
        <f>MAX(T8:T31)</f>
        <v>5.1147</v>
      </c>
      <c r="U35" s="73"/>
      <c r="V35" s="74">
        <f>MAX(V8:V31)</f>
        <v>6.9692999999999996</v>
      </c>
      <c r="W35" s="73"/>
      <c r="X35" s="74">
        <f>MAX(X8:X31)</f>
        <v>6.6250999999999998</v>
      </c>
      <c r="Y35" s="73"/>
      <c r="Z35" s="74">
        <f>MAX(Z8:Z31)</f>
        <v>8.1326999999999998</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44881</v>
      </c>
      <c r="C8" s="60">
        <f>VLOOKUP($A8,'Return Data'!$B$7:$R$2292,4,0)</f>
        <v>452.65249999999997</v>
      </c>
      <c r="D8" s="60">
        <f>VLOOKUP($A8,'Return Data'!$B$7:$R$2292,5,0)</f>
        <v>6.3552</v>
      </c>
      <c r="E8" s="61">
        <f t="shared" ref="E8:E31" si="0">RANK(D8,D$8:D$31,0)</f>
        <v>22</v>
      </c>
      <c r="F8" s="60">
        <f>VLOOKUP($A8,'Return Data'!$B$7:$R$2292,6,0)</f>
        <v>7.0301</v>
      </c>
      <c r="G8" s="61">
        <f t="shared" ref="G8:G31" si="1">RANK(F8,F$8:F$31,0)</f>
        <v>7</v>
      </c>
      <c r="H8" s="60">
        <f>VLOOKUP($A8,'Return Data'!$B$7:$R$2292,7,0)</f>
        <v>7.7953000000000001</v>
      </c>
      <c r="I8" s="61">
        <f t="shared" ref="I8:I31" si="2">RANK(H8,H$8:H$31,0)</f>
        <v>4</v>
      </c>
      <c r="J8" s="60">
        <f>VLOOKUP($A8,'Return Data'!$B$7:$R$2292,8,0)</f>
        <v>7.7397999999999998</v>
      </c>
      <c r="K8" s="61">
        <f t="shared" ref="K8:K31" si="3">RANK(J8,J$8:J$31,0)</f>
        <v>1</v>
      </c>
      <c r="L8" s="60">
        <f>VLOOKUP($A8,'Return Data'!$B$7:$R$2292,9,0)</f>
        <v>6.9896000000000003</v>
      </c>
      <c r="M8" s="61">
        <f t="shared" ref="M8:M31" si="4">RANK(L8,L$8:L$31,0)</f>
        <v>1</v>
      </c>
      <c r="N8" s="60">
        <f>VLOOKUP($A8,'Return Data'!$B$7:$R$2292,10,0)</f>
        <v>5.3406000000000002</v>
      </c>
      <c r="O8" s="61">
        <f t="shared" ref="O8:O31" si="5">RANK(N8,N$8:N$31,0)</f>
        <v>3</v>
      </c>
      <c r="P8" s="60">
        <f>VLOOKUP($A8,'Return Data'!$B$7:$R$2292,11,0)</f>
        <v>5.3925000000000001</v>
      </c>
      <c r="Q8" s="61">
        <f t="shared" ref="Q8:Q31" si="6">RANK(P8,P$8:P$31,0)</f>
        <v>2</v>
      </c>
      <c r="R8" s="60">
        <f>VLOOKUP($A8,'Return Data'!$B$7:$R$2292,12,0)</f>
        <v>4.4638999999999998</v>
      </c>
      <c r="S8" s="61">
        <f t="shared" ref="S8:S31" si="7">RANK(R8,R$8:R$31,0)</f>
        <v>2</v>
      </c>
      <c r="T8" s="60">
        <f>VLOOKUP($A8,'Return Data'!$B$7:$R$2292,13,0)</f>
        <v>4.3937999999999997</v>
      </c>
      <c r="U8" s="61">
        <f t="shared" ref="U8:U31" si="8">RANK(T8,T$8:T$31,0)</f>
        <v>2</v>
      </c>
      <c r="V8" s="60">
        <f>VLOOKUP($A8,'Return Data'!$B$7:$R$2292,17,0)</f>
        <v>4.1920000000000002</v>
      </c>
      <c r="W8" s="61">
        <f>RANK(V8,V$8:V$31,0)</f>
        <v>3</v>
      </c>
      <c r="X8" s="60">
        <f>VLOOKUP($A8,'Return Data'!$B$7:$R$2292,14,0)</f>
        <v>5.1947000000000001</v>
      </c>
      <c r="Y8" s="61">
        <f>RANK(X8,X$8:X$31,0)</f>
        <v>2</v>
      </c>
      <c r="Z8" s="60">
        <f>VLOOKUP($A8,'Return Data'!$B$7:$R$2292,16,0)</f>
        <v>7.4085999999999999</v>
      </c>
      <c r="AA8" s="62">
        <f>RANK(Z8,Z$8:Z$31,0)</f>
        <v>3</v>
      </c>
    </row>
    <row r="9" spans="1:27" x14ac:dyDescent="0.3">
      <c r="A9" s="58" t="s">
        <v>1399</v>
      </c>
      <c r="B9" s="59">
        <f>VLOOKUP($A9,'Return Data'!$B$7:$R$2292,3,0)</f>
        <v>44881</v>
      </c>
      <c r="C9" s="60">
        <f>VLOOKUP($A9,'Return Data'!$B$7:$R$2292,4,0)</f>
        <v>12.3757</v>
      </c>
      <c r="D9" s="60">
        <f>VLOOKUP($A9,'Return Data'!$B$7:$R$2292,5,0)</f>
        <v>7.3747999999999996</v>
      </c>
      <c r="E9" s="61">
        <f t="shared" si="0"/>
        <v>16</v>
      </c>
      <c r="F9" s="60">
        <f>VLOOKUP($A9,'Return Data'!$B$7:$R$2292,6,0)</f>
        <v>6.4943</v>
      </c>
      <c r="G9" s="61">
        <f t="shared" si="1"/>
        <v>15</v>
      </c>
      <c r="H9" s="60">
        <f>VLOOKUP($A9,'Return Data'!$B$7:$R$2292,7,0)</f>
        <v>7.1303000000000001</v>
      </c>
      <c r="I9" s="61">
        <f t="shared" si="2"/>
        <v>16</v>
      </c>
      <c r="J9" s="60">
        <f>VLOOKUP($A9,'Return Data'!$B$7:$R$2292,8,0)</f>
        <v>6.4835000000000003</v>
      </c>
      <c r="K9" s="61">
        <f t="shared" si="3"/>
        <v>16</v>
      </c>
      <c r="L9" s="60">
        <f>VLOOKUP($A9,'Return Data'!$B$7:$R$2292,9,0)</f>
        <v>6.0115999999999996</v>
      </c>
      <c r="M9" s="61">
        <f t="shared" si="4"/>
        <v>17</v>
      </c>
      <c r="N9" s="60">
        <f>VLOOKUP($A9,'Return Data'!$B$7:$R$2292,10,0)</f>
        <v>4.7026000000000003</v>
      </c>
      <c r="O9" s="61">
        <f t="shared" si="5"/>
        <v>18</v>
      </c>
      <c r="P9" s="60">
        <f>VLOOKUP($A9,'Return Data'!$B$7:$R$2292,11,0)</f>
        <v>4.6967999999999996</v>
      </c>
      <c r="Q9" s="61">
        <f t="shared" si="6"/>
        <v>17</v>
      </c>
      <c r="R9" s="60">
        <f>VLOOKUP($A9,'Return Data'!$B$7:$R$2292,12,0)</f>
        <v>3.8843999999999999</v>
      </c>
      <c r="S9" s="61">
        <f t="shared" si="7"/>
        <v>17</v>
      </c>
      <c r="T9" s="60">
        <f>VLOOKUP($A9,'Return Data'!$B$7:$R$2292,13,0)</f>
        <v>3.7446999999999999</v>
      </c>
      <c r="U9" s="61">
        <f t="shared" si="8"/>
        <v>17</v>
      </c>
      <c r="V9" s="60">
        <f>VLOOKUP($A9,'Return Data'!$B$7:$R$2292,17,0)</f>
        <v>3.4748999999999999</v>
      </c>
      <c r="W9" s="61">
        <f t="shared" ref="W9:W31" si="9">RANK(V9,V$8:V$31,0)</f>
        <v>18</v>
      </c>
      <c r="X9" s="60">
        <f>VLOOKUP($A9,'Return Data'!$B$7:$R$2292,14,0)</f>
        <v>4.1478999999999999</v>
      </c>
      <c r="Y9" s="61">
        <f t="shared" ref="Y9:Y31" si="10">RANK(X9,X$8:X$31,0)</f>
        <v>13</v>
      </c>
      <c r="Z9" s="60">
        <f>VLOOKUP($A9,'Return Data'!$B$7:$R$2292,16,0)</f>
        <v>5.2234999999999996</v>
      </c>
      <c r="AA9" s="62">
        <f t="shared" ref="AA9:AA31" si="11">RANK(Z9,Z$8:Z$31,0)</f>
        <v>17</v>
      </c>
    </row>
    <row r="10" spans="1:27" x14ac:dyDescent="0.3">
      <c r="A10" s="58" t="s">
        <v>2002</v>
      </c>
      <c r="B10" s="59">
        <f>VLOOKUP($A10,'Return Data'!$B$7:$R$2292,3,0)</f>
        <v>44881</v>
      </c>
      <c r="C10" s="60">
        <f>VLOOKUP($A10,'Return Data'!$B$7:$R$2292,4,0)</f>
        <v>1278.5737999999999</v>
      </c>
      <c r="D10" s="60">
        <f>VLOOKUP($A10,'Return Data'!$B$7:$R$2292,5,0)</f>
        <v>13.950799999999999</v>
      </c>
      <c r="E10" s="61">
        <f t="shared" si="0"/>
        <v>1</v>
      </c>
      <c r="F10" s="60">
        <f>VLOOKUP($A10,'Return Data'!$B$7:$R$2292,6,0)</f>
        <v>7.2393999999999998</v>
      </c>
      <c r="G10" s="61">
        <f t="shared" si="1"/>
        <v>4</v>
      </c>
      <c r="H10" s="60">
        <f>VLOOKUP($A10,'Return Data'!$B$7:$R$2292,7,0)</f>
        <v>8.2395999999999994</v>
      </c>
      <c r="I10" s="61">
        <f t="shared" si="2"/>
        <v>1</v>
      </c>
      <c r="J10" s="60">
        <f>VLOOKUP($A10,'Return Data'!$B$7:$R$2292,8,0)</f>
        <v>7.3842999999999996</v>
      </c>
      <c r="K10" s="61">
        <f t="shared" si="3"/>
        <v>2</v>
      </c>
      <c r="L10" s="60">
        <f>VLOOKUP($A10,'Return Data'!$B$7:$R$2292,9,0)</f>
        <v>6.7473999999999998</v>
      </c>
      <c r="M10" s="61">
        <f t="shared" si="4"/>
        <v>2</v>
      </c>
      <c r="N10" s="60">
        <f>VLOOKUP($A10,'Return Data'!$B$7:$R$2292,10,0)</f>
        <v>5.7252999999999998</v>
      </c>
      <c r="O10" s="61">
        <f t="shared" si="5"/>
        <v>1</v>
      </c>
      <c r="P10" s="60">
        <f>VLOOKUP($A10,'Return Data'!$B$7:$R$2292,11,0)</f>
        <v>5.6786000000000003</v>
      </c>
      <c r="Q10" s="61">
        <f t="shared" si="6"/>
        <v>1</v>
      </c>
      <c r="R10" s="60">
        <f>VLOOKUP($A10,'Return Data'!$B$7:$R$2292,12,0)</f>
        <v>4.6040000000000001</v>
      </c>
      <c r="S10" s="61">
        <f t="shared" si="7"/>
        <v>1</v>
      </c>
      <c r="T10" s="60">
        <f>VLOOKUP($A10,'Return Data'!$B$7:$R$2292,13,0)</f>
        <v>4.5240999999999998</v>
      </c>
      <c r="U10" s="61">
        <f t="shared" si="8"/>
        <v>1</v>
      </c>
      <c r="V10" s="60">
        <f>VLOOKUP($A10,'Return Data'!$B$7:$R$2292,17,0)</f>
        <v>4.0476999999999999</v>
      </c>
      <c r="W10" s="61">
        <f t="shared" si="9"/>
        <v>6</v>
      </c>
      <c r="X10" s="60">
        <f>VLOOKUP($A10,'Return Data'!$B$7:$R$2292,14,0)</f>
        <v>4.4945000000000004</v>
      </c>
      <c r="Y10" s="61">
        <f t="shared" si="10"/>
        <v>8</v>
      </c>
      <c r="Z10" s="60">
        <f>VLOOKUP($A10,'Return Data'!$B$7:$R$2292,16,0)</f>
        <v>5.6607000000000003</v>
      </c>
      <c r="AA10" s="62">
        <f t="shared" si="11"/>
        <v>15</v>
      </c>
    </row>
    <row r="11" spans="1:27" x14ac:dyDescent="0.3">
      <c r="A11" s="58" t="s">
        <v>2037</v>
      </c>
      <c r="B11" s="59">
        <f>VLOOKUP($A11,'Return Data'!$B$7:$R$2292,3,0)</f>
        <v>44881</v>
      </c>
      <c r="C11" s="60">
        <f>VLOOKUP($A11,'Return Data'!$B$7:$R$2292,4,0)</f>
        <v>2673.3195999999998</v>
      </c>
      <c r="D11" s="60">
        <f>VLOOKUP($A11,'Return Data'!$B$7:$R$2292,5,0)</f>
        <v>7.6433999999999997</v>
      </c>
      <c r="E11" s="61">
        <f t="shared" si="0"/>
        <v>13</v>
      </c>
      <c r="F11" s="60">
        <f>VLOOKUP($A11,'Return Data'!$B$7:$R$2292,6,0)</f>
        <v>6.9964000000000004</v>
      </c>
      <c r="G11" s="61">
        <f t="shared" si="1"/>
        <v>8</v>
      </c>
      <c r="H11" s="60">
        <f>VLOOKUP($A11,'Return Data'!$B$7:$R$2292,7,0)</f>
        <v>7.3304999999999998</v>
      </c>
      <c r="I11" s="61">
        <f t="shared" si="2"/>
        <v>10</v>
      </c>
      <c r="J11" s="60">
        <f>VLOOKUP($A11,'Return Data'!$B$7:$R$2292,8,0)</f>
        <v>6.7636000000000003</v>
      </c>
      <c r="K11" s="61">
        <f t="shared" si="3"/>
        <v>12</v>
      </c>
      <c r="L11" s="60">
        <f>VLOOKUP($A11,'Return Data'!$B$7:$R$2292,9,0)</f>
        <v>6.1695000000000002</v>
      </c>
      <c r="M11" s="61">
        <f t="shared" si="4"/>
        <v>13</v>
      </c>
      <c r="N11" s="60">
        <f>VLOOKUP($A11,'Return Data'!$B$7:$R$2292,10,0)</f>
        <v>4.9352999999999998</v>
      </c>
      <c r="O11" s="61">
        <f t="shared" si="5"/>
        <v>13</v>
      </c>
      <c r="P11" s="60">
        <f>VLOOKUP($A11,'Return Data'!$B$7:$R$2292,11,0)</f>
        <v>4.9298000000000002</v>
      </c>
      <c r="Q11" s="61">
        <f t="shared" si="6"/>
        <v>13</v>
      </c>
      <c r="R11" s="60">
        <f>VLOOKUP($A11,'Return Data'!$B$7:$R$2292,12,0)</f>
        <v>4.1002000000000001</v>
      </c>
      <c r="S11" s="61">
        <f t="shared" si="7"/>
        <v>13</v>
      </c>
      <c r="T11" s="60">
        <f>VLOOKUP($A11,'Return Data'!$B$7:$R$2292,13,0)</f>
        <v>3.9569999999999999</v>
      </c>
      <c r="U11" s="61">
        <f t="shared" si="8"/>
        <v>13</v>
      </c>
      <c r="V11" s="60">
        <f>VLOOKUP($A11,'Return Data'!$B$7:$R$2292,17,0)</f>
        <v>3.5175999999999998</v>
      </c>
      <c r="W11" s="61">
        <f t="shared" si="9"/>
        <v>17</v>
      </c>
      <c r="X11" s="60">
        <f>VLOOKUP($A11,'Return Data'!$B$7:$R$2292,14,0)</f>
        <v>4.0864000000000003</v>
      </c>
      <c r="Y11" s="61">
        <f t="shared" si="10"/>
        <v>14</v>
      </c>
      <c r="Z11" s="60">
        <f>VLOOKUP($A11,'Return Data'!$B$7:$R$2292,16,0)</f>
        <v>7.0951000000000004</v>
      </c>
      <c r="AA11" s="62">
        <f t="shared" si="11"/>
        <v>6</v>
      </c>
    </row>
    <row r="12" spans="1:27" x14ac:dyDescent="0.3">
      <c r="A12" s="58" t="s">
        <v>1401</v>
      </c>
      <c r="B12" s="59">
        <f>VLOOKUP($A12,'Return Data'!$B$7:$R$2292,3,0)</f>
        <v>44881</v>
      </c>
      <c r="C12" s="60">
        <f>VLOOKUP($A12,'Return Data'!$B$7:$R$2292,4,0)</f>
        <v>3205.4962</v>
      </c>
      <c r="D12" s="60">
        <f>VLOOKUP($A12,'Return Data'!$B$7:$R$2292,5,0)</f>
        <v>8.4895999999999994</v>
      </c>
      <c r="E12" s="61">
        <f t="shared" si="0"/>
        <v>8</v>
      </c>
      <c r="F12" s="60">
        <f>VLOOKUP($A12,'Return Data'!$B$7:$R$2292,6,0)</f>
        <v>6.4291</v>
      </c>
      <c r="G12" s="61">
        <f t="shared" si="1"/>
        <v>17</v>
      </c>
      <c r="H12" s="60">
        <f>VLOOKUP($A12,'Return Data'!$B$7:$R$2292,7,0)</f>
        <v>6.8493000000000004</v>
      </c>
      <c r="I12" s="61">
        <f t="shared" si="2"/>
        <v>19</v>
      </c>
      <c r="J12" s="60">
        <f>VLOOKUP($A12,'Return Data'!$B$7:$R$2292,8,0)</f>
        <v>6.2765000000000004</v>
      </c>
      <c r="K12" s="61">
        <f t="shared" si="3"/>
        <v>19</v>
      </c>
      <c r="L12" s="60">
        <f>VLOOKUP($A12,'Return Data'!$B$7:$R$2292,9,0)</f>
        <v>5.7888000000000002</v>
      </c>
      <c r="M12" s="61">
        <f t="shared" si="4"/>
        <v>21</v>
      </c>
      <c r="N12" s="60">
        <f>VLOOKUP($A12,'Return Data'!$B$7:$R$2292,10,0)</f>
        <v>4.5975000000000001</v>
      </c>
      <c r="O12" s="61">
        <f t="shared" si="5"/>
        <v>19</v>
      </c>
      <c r="P12" s="60">
        <f>VLOOKUP($A12,'Return Data'!$B$7:$R$2292,11,0)</f>
        <v>4.4966999999999997</v>
      </c>
      <c r="Q12" s="61">
        <f t="shared" si="6"/>
        <v>21</v>
      </c>
      <c r="R12" s="60">
        <f>VLOOKUP($A12,'Return Data'!$B$7:$R$2292,12,0)</f>
        <v>3.7216</v>
      </c>
      <c r="S12" s="61">
        <f t="shared" si="7"/>
        <v>21</v>
      </c>
      <c r="T12" s="60">
        <f>VLOOKUP($A12,'Return Data'!$B$7:$R$2292,13,0)</f>
        <v>3.4944999999999999</v>
      </c>
      <c r="U12" s="61">
        <f t="shared" si="8"/>
        <v>21</v>
      </c>
      <c r="V12" s="60">
        <f>VLOOKUP($A12,'Return Data'!$B$7:$R$2292,17,0)</f>
        <v>3.0510999999999999</v>
      </c>
      <c r="W12" s="61">
        <f t="shared" si="9"/>
        <v>22</v>
      </c>
      <c r="X12" s="60">
        <f>VLOOKUP($A12,'Return Data'!$B$7:$R$2292,14,0)</f>
        <v>3.6402999999999999</v>
      </c>
      <c r="Y12" s="61">
        <f t="shared" si="10"/>
        <v>19</v>
      </c>
      <c r="Z12" s="60">
        <f>VLOOKUP($A12,'Return Data'!$B$7:$R$2292,16,0)</f>
        <v>6.8338000000000001</v>
      </c>
      <c r="AA12" s="62">
        <f t="shared" si="11"/>
        <v>9</v>
      </c>
    </row>
    <row r="13" spans="1:27" x14ac:dyDescent="0.3">
      <c r="A13" s="58" t="s">
        <v>1403</v>
      </c>
      <c r="B13" s="59">
        <f>VLOOKUP($A13,'Return Data'!$B$7:$R$2292,3,0)</f>
        <v>44881</v>
      </c>
      <c r="C13" s="60">
        <f>VLOOKUP($A13,'Return Data'!$B$7:$R$2292,4,0)</f>
        <v>2855.5785000000001</v>
      </c>
      <c r="D13" s="60">
        <f>VLOOKUP($A13,'Return Data'!$B$7:$R$2292,5,0)</f>
        <v>6.2309999999999999</v>
      </c>
      <c r="E13" s="61">
        <f t="shared" si="0"/>
        <v>24</v>
      </c>
      <c r="F13" s="60">
        <f>VLOOKUP($A13,'Return Data'!$B$7:$R$2292,6,0)</f>
        <v>6.4119999999999999</v>
      </c>
      <c r="G13" s="61">
        <f t="shared" si="1"/>
        <v>18</v>
      </c>
      <c r="H13" s="60">
        <f>VLOOKUP($A13,'Return Data'!$B$7:$R$2292,7,0)</f>
        <v>7.0262000000000002</v>
      </c>
      <c r="I13" s="61">
        <f t="shared" si="2"/>
        <v>17</v>
      </c>
      <c r="J13" s="60">
        <f>VLOOKUP($A13,'Return Data'!$B$7:$R$2292,8,0)</f>
        <v>6.3170999999999999</v>
      </c>
      <c r="K13" s="61">
        <f t="shared" si="3"/>
        <v>18</v>
      </c>
      <c r="L13" s="60">
        <f>VLOOKUP($A13,'Return Data'!$B$7:$R$2292,9,0)</f>
        <v>5.9356</v>
      </c>
      <c r="M13" s="61">
        <f t="shared" si="4"/>
        <v>20</v>
      </c>
      <c r="N13" s="60">
        <f>VLOOKUP($A13,'Return Data'!$B$7:$R$2292,10,0)</f>
        <v>4.5682999999999998</v>
      </c>
      <c r="O13" s="61">
        <f t="shared" si="5"/>
        <v>20</v>
      </c>
      <c r="P13" s="60">
        <f>VLOOKUP($A13,'Return Data'!$B$7:$R$2292,11,0)</f>
        <v>4.5494000000000003</v>
      </c>
      <c r="Q13" s="61">
        <f t="shared" si="6"/>
        <v>20</v>
      </c>
      <c r="R13" s="60">
        <f>VLOOKUP($A13,'Return Data'!$B$7:$R$2292,12,0)</f>
        <v>3.7827000000000002</v>
      </c>
      <c r="S13" s="61">
        <f t="shared" si="7"/>
        <v>20</v>
      </c>
      <c r="T13" s="60">
        <f>VLOOKUP($A13,'Return Data'!$B$7:$R$2292,13,0)</f>
        <v>3.6457000000000002</v>
      </c>
      <c r="U13" s="61">
        <f t="shared" si="8"/>
        <v>20</v>
      </c>
      <c r="V13" s="60">
        <f>VLOOKUP($A13,'Return Data'!$B$7:$R$2292,17,0)</f>
        <v>3.2545000000000002</v>
      </c>
      <c r="W13" s="61">
        <f t="shared" si="9"/>
        <v>21</v>
      </c>
      <c r="X13" s="60">
        <f>VLOOKUP($A13,'Return Data'!$B$7:$R$2292,14,0)</f>
        <v>3.8279999999999998</v>
      </c>
      <c r="Y13" s="61">
        <f t="shared" si="10"/>
        <v>17</v>
      </c>
      <c r="Z13" s="60">
        <f>VLOOKUP($A13,'Return Data'!$B$7:$R$2292,16,0)</f>
        <v>6.6460999999999997</v>
      </c>
      <c r="AA13" s="62">
        <f t="shared" si="11"/>
        <v>11</v>
      </c>
    </row>
    <row r="14" spans="1:27" x14ac:dyDescent="0.3">
      <c r="A14" s="58" t="s">
        <v>1409</v>
      </c>
      <c r="B14" s="59">
        <f>VLOOKUP($A14,'Return Data'!$B$7:$R$2292,3,0)</f>
        <v>44881</v>
      </c>
      <c r="C14" s="60">
        <f>VLOOKUP($A14,'Return Data'!$B$7:$R$2292,4,0)</f>
        <v>12.6075</v>
      </c>
      <c r="D14" s="60">
        <f>VLOOKUP($A14,'Return Data'!$B$7:$R$2292,5,0)</f>
        <v>8.3977000000000004</v>
      </c>
      <c r="E14" s="61">
        <f t="shared" si="0"/>
        <v>9</v>
      </c>
      <c r="F14" s="60">
        <f>VLOOKUP($A14,'Return Data'!$B$7:$R$2292,6,0)</f>
        <v>6.9549000000000003</v>
      </c>
      <c r="G14" s="61">
        <f t="shared" si="1"/>
        <v>10</v>
      </c>
      <c r="H14" s="60">
        <f>VLOOKUP($A14,'Return Data'!$B$7:$R$2292,7,0)</f>
        <v>7.3722000000000003</v>
      </c>
      <c r="I14" s="61">
        <f t="shared" si="2"/>
        <v>9</v>
      </c>
      <c r="J14" s="60">
        <f>VLOOKUP($A14,'Return Data'!$B$7:$R$2292,8,0)</f>
        <v>6.8837000000000002</v>
      </c>
      <c r="K14" s="61">
        <f t="shared" si="3"/>
        <v>9</v>
      </c>
      <c r="L14" s="60">
        <f>VLOOKUP($A14,'Return Data'!$B$7:$R$2292,9,0)</f>
        <v>6.4682000000000004</v>
      </c>
      <c r="M14" s="61">
        <f t="shared" si="4"/>
        <v>5</v>
      </c>
      <c r="N14" s="60">
        <f>VLOOKUP($A14,'Return Data'!$B$7:$R$2292,10,0)</f>
        <v>5.141</v>
      </c>
      <c r="O14" s="61">
        <f t="shared" si="5"/>
        <v>7</v>
      </c>
      <c r="P14" s="60">
        <f>VLOOKUP($A14,'Return Data'!$B$7:$R$2292,11,0)</f>
        <v>5.0327000000000002</v>
      </c>
      <c r="Q14" s="61">
        <f t="shared" si="6"/>
        <v>8</v>
      </c>
      <c r="R14" s="60">
        <f>VLOOKUP($A14,'Return Data'!$B$7:$R$2292,12,0)</f>
        <v>4.2542999999999997</v>
      </c>
      <c r="S14" s="61">
        <f t="shared" si="7"/>
        <v>8</v>
      </c>
      <c r="T14" s="60">
        <f>VLOOKUP($A14,'Return Data'!$B$7:$R$2292,13,0)</f>
        <v>4.085</v>
      </c>
      <c r="U14" s="61">
        <f t="shared" si="8"/>
        <v>8</v>
      </c>
      <c r="V14" s="60">
        <f>VLOOKUP($A14,'Return Data'!$B$7:$R$2292,17,0)</f>
        <v>3.8319000000000001</v>
      </c>
      <c r="W14" s="61">
        <f t="shared" si="9"/>
        <v>7</v>
      </c>
      <c r="X14" s="60">
        <f>VLOOKUP($A14,'Return Data'!$B$7:$R$2292,14,0)</f>
        <v>4.7449000000000003</v>
      </c>
      <c r="Y14" s="61">
        <f t="shared" si="10"/>
        <v>5</v>
      </c>
      <c r="Z14" s="60">
        <f>VLOOKUP($A14,'Return Data'!$B$7:$R$2292,16,0)</f>
        <v>5.7450000000000001</v>
      </c>
      <c r="AA14" s="62">
        <f t="shared" si="11"/>
        <v>13</v>
      </c>
    </row>
    <row r="15" spans="1:27" x14ac:dyDescent="0.3">
      <c r="A15" s="58" t="s">
        <v>1411</v>
      </c>
      <c r="B15" s="59">
        <f>VLOOKUP($A15,'Return Data'!$B$7:$R$2292,3,0)</f>
        <v>44881</v>
      </c>
      <c r="C15" s="60">
        <f>VLOOKUP($A15,'Return Data'!$B$7:$R$2292,4,0)</f>
        <v>1125.9186</v>
      </c>
      <c r="D15" s="60">
        <f>VLOOKUP($A15,'Return Data'!$B$7:$R$2292,5,0)</f>
        <v>9.0242000000000004</v>
      </c>
      <c r="E15" s="61">
        <f t="shared" si="0"/>
        <v>7</v>
      </c>
      <c r="F15" s="60">
        <f>VLOOKUP($A15,'Return Data'!$B$7:$R$2292,6,0)</f>
        <v>7.5456000000000003</v>
      </c>
      <c r="G15" s="61">
        <f t="shared" si="1"/>
        <v>2</v>
      </c>
      <c r="H15" s="60">
        <f>VLOOKUP($A15,'Return Data'!$B$7:$R$2292,7,0)</f>
        <v>7.7412999999999998</v>
      </c>
      <c r="I15" s="61">
        <f t="shared" si="2"/>
        <v>5</v>
      </c>
      <c r="J15" s="60">
        <f>VLOOKUP($A15,'Return Data'!$B$7:$R$2292,8,0)</f>
        <v>7.1063000000000001</v>
      </c>
      <c r="K15" s="61">
        <f t="shared" si="3"/>
        <v>4</v>
      </c>
      <c r="L15" s="60">
        <f>VLOOKUP($A15,'Return Data'!$B$7:$R$2292,9,0)</f>
        <v>6.4348999999999998</v>
      </c>
      <c r="M15" s="61">
        <f t="shared" si="4"/>
        <v>8</v>
      </c>
      <c r="N15" s="60">
        <f>VLOOKUP($A15,'Return Data'!$B$7:$R$2292,10,0)</f>
        <v>5.3205</v>
      </c>
      <c r="O15" s="61">
        <f t="shared" si="5"/>
        <v>4</v>
      </c>
      <c r="P15" s="60">
        <f>VLOOKUP($A15,'Return Data'!$B$7:$R$2292,11,0)</f>
        <v>5.1860999999999997</v>
      </c>
      <c r="Q15" s="61">
        <f t="shared" si="6"/>
        <v>4</v>
      </c>
      <c r="R15" s="60">
        <f>VLOOKUP($A15,'Return Data'!$B$7:$R$2292,12,0)</f>
        <v>4.29</v>
      </c>
      <c r="S15" s="61">
        <f t="shared" si="7"/>
        <v>5</v>
      </c>
      <c r="T15" s="60">
        <f>VLOOKUP($A15,'Return Data'!$B$7:$R$2292,13,0)</f>
        <v>4.1444000000000001</v>
      </c>
      <c r="U15" s="61">
        <f t="shared" si="8"/>
        <v>6</v>
      </c>
      <c r="V15" s="60">
        <f>VLOOKUP($A15,'Return Data'!$B$7:$R$2292,17,0)</f>
        <v>3.7850000000000001</v>
      </c>
      <c r="W15" s="61">
        <f t="shared" si="9"/>
        <v>8</v>
      </c>
      <c r="X15" s="60"/>
      <c r="Y15" s="61"/>
      <c r="Z15" s="60">
        <f>VLOOKUP($A15,'Return Data'!$B$7:$R$2292,16,0)</f>
        <v>4.3266999999999998</v>
      </c>
      <c r="AA15" s="62">
        <f t="shared" si="11"/>
        <v>20</v>
      </c>
    </row>
    <row r="16" spans="1:27" x14ac:dyDescent="0.3">
      <c r="A16" s="58" t="s">
        <v>1412</v>
      </c>
      <c r="B16" s="59">
        <f>VLOOKUP($A16,'Return Data'!$B$7:$R$2292,3,0)</f>
        <v>44881</v>
      </c>
      <c r="C16" s="60">
        <f>VLOOKUP($A16,'Return Data'!$B$7:$R$2292,4,0)</f>
        <v>23.0352</v>
      </c>
      <c r="D16" s="60">
        <f>VLOOKUP($A16,'Return Data'!$B$7:$R$2292,5,0)</f>
        <v>6.6562000000000001</v>
      </c>
      <c r="E16" s="61">
        <f t="shared" si="0"/>
        <v>20</v>
      </c>
      <c r="F16" s="60">
        <f>VLOOKUP($A16,'Return Data'!$B$7:$R$2292,6,0)</f>
        <v>6.4706000000000001</v>
      </c>
      <c r="G16" s="61">
        <f t="shared" si="1"/>
        <v>16</v>
      </c>
      <c r="H16" s="60">
        <f>VLOOKUP($A16,'Return Data'!$B$7:$R$2292,7,0)</f>
        <v>7.1856</v>
      </c>
      <c r="I16" s="61">
        <f t="shared" si="2"/>
        <v>13</v>
      </c>
      <c r="J16" s="60">
        <f>VLOOKUP($A16,'Return Data'!$B$7:$R$2292,8,0)</f>
        <v>6.8540999999999999</v>
      </c>
      <c r="K16" s="61">
        <f t="shared" si="3"/>
        <v>10</v>
      </c>
      <c r="L16" s="60">
        <f>VLOOKUP($A16,'Return Data'!$B$7:$R$2292,9,0)</f>
        <v>6.3746999999999998</v>
      </c>
      <c r="M16" s="61">
        <f t="shared" si="4"/>
        <v>11</v>
      </c>
      <c r="N16" s="60">
        <f>VLOOKUP($A16,'Return Data'!$B$7:$R$2292,10,0)</f>
        <v>5.0780000000000003</v>
      </c>
      <c r="O16" s="61">
        <f t="shared" si="5"/>
        <v>8</v>
      </c>
      <c r="P16" s="60">
        <f>VLOOKUP($A16,'Return Data'!$B$7:$R$2292,11,0)</f>
        <v>5.0557999999999996</v>
      </c>
      <c r="Q16" s="61">
        <f t="shared" si="6"/>
        <v>5</v>
      </c>
      <c r="R16" s="60">
        <f>VLOOKUP($A16,'Return Data'!$B$7:$R$2292,12,0)</f>
        <v>4.2755000000000001</v>
      </c>
      <c r="S16" s="61">
        <f t="shared" si="7"/>
        <v>6</v>
      </c>
      <c r="T16" s="60">
        <f>VLOOKUP($A16,'Return Data'!$B$7:$R$2292,13,0)</f>
        <v>4.1906999999999996</v>
      </c>
      <c r="U16" s="61">
        <f t="shared" si="8"/>
        <v>4</v>
      </c>
      <c r="V16" s="60">
        <f>VLOOKUP($A16,'Return Data'!$B$7:$R$2292,17,0)</f>
        <v>4.1157000000000004</v>
      </c>
      <c r="W16" s="61">
        <f t="shared" si="9"/>
        <v>5</v>
      </c>
      <c r="X16" s="60">
        <f>VLOOKUP($A16,'Return Data'!$B$7:$R$2292,14,0)</f>
        <v>5.0453999999999999</v>
      </c>
      <c r="Y16" s="61">
        <f t="shared" si="10"/>
        <v>4</v>
      </c>
      <c r="Z16" s="60">
        <f>VLOOKUP($A16,'Return Data'!$B$7:$R$2292,16,0)</f>
        <v>7.4932999999999996</v>
      </c>
      <c r="AA16" s="62">
        <f t="shared" si="11"/>
        <v>2</v>
      </c>
    </row>
    <row r="17" spans="1:27" x14ac:dyDescent="0.3">
      <c r="A17" s="58" t="s">
        <v>1414</v>
      </c>
      <c r="B17" s="59">
        <f>VLOOKUP($A17,'Return Data'!$B$7:$R$2292,3,0)</f>
        <v>44881</v>
      </c>
      <c r="C17" s="60">
        <f>VLOOKUP($A17,'Return Data'!$B$7:$R$2292,4,0)</f>
        <v>2317.5030000000002</v>
      </c>
      <c r="D17" s="60">
        <f>VLOOKUP($A17,'Return Data'!$B$7:$R$2292,5,0)</f>
        <v>7.5393999999999997</v>
      </c>
      <c r="E17" s="61">
        <f t="shared" si="0"/>
        <v>14</v>
      </c>
      <c r="F17" s="60">
        <f>VLOOKUP($A17,'Return Data'!$B$7:$R$2292,6,0)</f>
        <v>7.1364999999999998</v>
      </c>
      <c r="G17" s="61">
        <f t="shared" si="1"/>
        <v>5</v>
      </c>
      <c r="H17" s="60">
        <f>VLOOKUP($A17,'Return Data'!$B$7:$R$2292,7,0)</f>
        <v>7.4649999999999999</v>
      </c>
      <c r="I17" s="61">
        <f t="shared" si="2"/>
        <v>7</v>
      </c>
      <c r="J17" s="60">
        <f>VLOOKUP($A17,'Return Data'!$B$7:$R$2292,8,0)</f>
        <v>6.8167999999999997</v>
      </c>
      <c r="K17" s="61">
        <f t="shared" si="3"/>
        <v>11</v>
      </c>
      <c r="L17" s="60">
        <f>VLOOKUP($A17,'Return Data'!$B$7:$R$2292,9,0)</f>
        <v>6.6582999999999997</v>
      </c>
      <c r="M17" s="61">
        <f t="shared" si="4"/>
        <v>3</v>
      </c>
      <c r="N17" s="60">
        <f>VLOOKUP($A17,'Return Data'!$B$7:$R$2292,10,0)</f>
        <v>5.5411999999999999</v>
      </c>
      <c r="O17" s="61">
        <f t="shared" si="5"/>
        <v>2</v>
      </c>
      <c r="P17" s="60">
        <f>VLOOKUP($A17,'Return Data'!$B$7:$R$2292,11,0)</f>
        <v>5.2283999999999997</v>
      </c>
      <c r="Q17" s="61">
        <f t="shared" si="6"/>
        <v>3</v>
      </c>
      <c r="R17" s="60">
        <f>VLOOKUP($A17,'Return Data'!$B$7:$R$2292,12,0)</f>
        <v>4.3686999999999996</v>
      </c>
      <c r="S17" s="61">
        <f t="shared" si="7"/>
        <v>3</v>
      </c>
      <c r="T17" s="60">
        <f>VLOOKUP($A17,'Return Data'!$B$7:$R$2292,13,0)</f>
        <v>4.1458000000000004</v>
      </c>
      <c r="U17" s="61">
        <f t="shared" si="8"/>
        <v>5</v>
      </c>
      <c r="V17" s="60">
        <f>VLOOKUP($A17,'Return Data'!$B$7:$R$2292,17,0)</f>
        <v>4.1231999999999998</v>
      </c>
      <c r="W17" s="61">
        <f t="shared" si="9"/>
        <v>4</v>
      </c>
      <c r="X17" s="60">
        <f>VLOOKUP($A17,'Return Data'!$B$7:$R$2292,14,0)</f>
        <v>4.5317999999999996</v>
      </c>
      <c r="Y17" s="61">
        <f t="shared" si="10"/>
        <v>6</v>
      </c>
      <c r="Z17" s="60">
        <f>VLOOKUP($A17,'Return Data'!$B$7:$R$2292,16,0)</f>
        <v>7.1254999999999997</v>
      </c>
      <c r="AA17" s="62">
        <f t="shared" si="11"/>
        <v>5</v>
      </c>
    </row>
    <row r="18" spans="1:27" x14ac:dyDescent="0.3">
      <c r="A18" s="58" t="s">
        <v>1417</v>
      </c>
      <c r="B18" s="59">
        <f>VLOOKUP($A18,'Return Data'!$B$7:$R$2292,3,0)</f>
        <v>44881</v>
      </c>
      <c r="C18" s="60">
        <f>VLOOKUP($A18,'Return Data'!$B$7:$R$2292,4,0)</f>
        <v>12.6538</v>
      </c>
      <c r="D18" s="60">
        <f>VLOOKUP($A18,'Return Data'!$B$7:$R$2292,5,0)</f>
        <v>8.0784000000000002</v>
      </c>
      <c r="E18" s="61">
        <f t="shared" si="0"/>
        <v>10</v>
      </c>
      <c r="F18" s="60">
        <f>VLOOKUP($A18,'Return Data'!$B$7:$R$2292,6,0)</f>
        <v>7.1028000000000002</v>
      </c>
      <c r="G18" s="61">
        <f t="shared" si="1"/>
        <v>6</v>
      </c>
      <c r="H18" s="60">
        <f>VLOOKUP($A18,'Return Data'!$B$7:$R$2292,7,0)</f>
        <v>7.7998000000000003</v>
      </c>
      <c r="I18" s="61">
        <f t="shared" si="2"/>
        <v>3</v>
      </c>
      <c r="J18" s="60">
        <f>VLOOKUP($A18,'Return Data'!$B$7:$R$2292,8,0)</f>
        <v>7.0862999999999996</v>
      </c>
      <c r="K18" s="61">
        <f t="shared" si="3"/>
        <v>5</v>
      </c>
      <c r="L18" s="60">
        <f>VLOOKUP($A18,'Return Data'!$B$7:$R$2292,9,0)</f>
        <v>6.4621000000000004</v>
      </c>
      <c r="M18" s="61">
        <f t="shared" si="4"/>
        <v>6</v>
      </c>
      <c r="N18" s="60">
        <f>VLOOKUP($A18,'Return Data'!$B$7:$R$2292,10,0)</f>
        <v>4.9368999999999996</v>
      </c>
      <c r="O18" s="61">
        <f t="shared" si="5"/>
        <v>12</v>
      </c>
      <c r="P18" s="60">
        <f>VLOOKUP($A18,'Return Data'!$B$7:$R$2292,11,0)</f>
        <v>4.9960000000000004</v>
      </c>
      <c r="Q18" s="61">
        <f t="shared" si="6"/>
        <v>12</v>
      </c>
      <c r="R18" s="60">
        <f>VLOOKUP($A18,'Return Data'!$B$7:$R$2292,12,0)</f>
        <v>4.1192000000000002</v>
      </c>
      <c r="S18" s="61">
        <f t="shared" si="7"/>
        <v>12</v>
      </c>
      <c r="T18" s="60">
        <f>VLOOKUP($A18,'Return Data'!$B$7:$R$2292,13,0)</f>
        <v>3.9882</v>
      </c>
      <c r="U18" s="61">
        <f t="shared" si="8"/>
        <v>11</v>
      </c>
      <c r="V18" s="60">
        <f>VLOOKUP($A18,'Return Data'!$B$7:$R$2292,17,0)</f>
        <v>3.6190000000000002</v>
      </c>
      <c r="W18" s="61">
        <f t="shared" si="9"/>
        <v>13</v>
      </c>
      <c r="X18" s="60">
        <f>VLOOKUP($A18,'Return Data'!$B$7:$R$2292,14,0)</f>
        <v>4.3852000000000002</v>
      </c>
      <c r="Y18" s="61">
        <f t="shared" si="10"/>
        <v>11</v>
      </c>
      <c r="Z18" s="60">
        <f>VLOOKUP($A18,'Return Data'!$B$7:$R$2292,16,0)</f>
        <v>5.5807000000000002</v>
      </c>
      <c r="AA18" s="62">
        <f t="shared" si="11"/>
        <v>16</v>
      </c>
    </row>
    <row r="19" spans="1:27" x14ac:dyDescent="0.3">
      <c r="A19" s="58" t="s">
        <v>1420</v>
      </c>
      <c r="B19" s="59">
        <f>VLOOKUP($A19,'Return Data'!$B$7:$R$2292,3,0)</f>
        <v>44881</v>
      </c>
      <c r="C19" s="60">
        <f>VLOOKUP($A19,'Return Data'!$B$7:$R$2292,4,0)</f>
        <v>2250.7860000000001</v>
      </c>
      <c r="D19" s="60">
        <f>VLOOKUP($A19,'Return Data'!$B$7:$R$2292,5,0)</f>
        <v>8.0647000000000002</v>
      </c>
      <c r="E19" s="61">
        <f t="shared" si="0"/>
        <v>11</v>
      </c>
      <c r="F19" s="60">
        <f>VLOOKUP($A19,'Return Data'!$B$7:$R$2292,6,0)</f>
        <v>6.3659999999999997</v>
      </c>
      <c r="G19" s="61">
        <f t="shared" si="1"/>
        <v>20</v>
      </c>
      <c r="H19" s="60">
        <f>VLOOKUP($A19,'Return Data'!$B$7:$R$2292,7,0)</f>
        <v>6.9253</v>
      </c>
      <c r="I19" s="61">
        <f t="shared" si="2"/>
        <v>18</v>
      </c>
      <c r="J19" s="60">
        <f>VLOOKUP($A19,'Return Data'!$B$7:$R$2292,8,0)</f>
        <v>6.4751000000000003</v>
      </c>
      <c r="K19" s="61">
        <f t="shared" si="3"/>
        <v>17</v>
      </c>
      <c r="L19" s="60">
        <f>VLOOKUP($A19,'Return Data'!$B$7:$R$2292,9,0)</f>
        <v>6.0162000000000004</v>
      </c>
      <c r="M19" s="61">
        <f t="shared" si="4"/>
        <v>16</v>
      </c>
      <c r="N19" s="60">
        <f>VLOOKUP($A19,'Return Data'!$B$7:$R$2292,10,0)</f>
        <v>4.5662000000000003</v>
      </c>
      <c r="O19" s="61">
        <f t="shared" si="5"/>
        <v>21</v>
      </c>
      <c r="P19" s="60">
        <f>VLOOKUP($A19,'Return Data'!$B$7:$R$2292,11,0)</f>
        <v>4.6376999999999997</v>
      </c>
      <c r="Q19" s="61">
        <f t="shared" si="6"/>
        <v>18</v>
      </c>
      <c r="R19" s="60">
        <f>VLOOKUP($A19,'Return Data'!$B$7:$R$2292,12,0)</f>
        <v>3.7972000000000001</v>
      </c>
      <c r="S19" s="61">
        <f t="shared" si="7"/>
        <v>19</v>
      </c>
      <c r="T19" s="60">
        <f>VLOOKUP($A19,'Return Data'!$B$7:$R$2292,13,0)</f>
        <v>3.6831</v>
      </c>
      <c r="U19" s="61">
        <f t="shared" si="8"/>
        <v>19</v>
      </c>
      <c r="V19" s="60">
        <f>VLOOKUP($A19,'Return Data'!$B$7:$R$2292,17,0)</f>
        <v>3.3504999999999998</v>
      </c>
      <c r="W19" s="61">
        <f t="shared" si="9"/>
        <v>20</v>
      </c>
      <c r="X19" s="60">
        <f>VLOOKUP($A19,'Return Data'!$B$7:$R$2292,14,0)</f>
        <v>4.01</v>
      </c>
      <c r="Y19" s="61">
        <f t="shared" si="10"/>
        <v>15</v>
      </c>
      <c r="Z19" s="60">
        <f>VLOOKUP($A19,'Return Data'!$B$7:$R$2292,16,0)</f>
        <v>7.0628000000000002</v>
      </c>
      <c r="AA19" s="62">
        <f t="shared" si="11"/>
        <v>7</v>
      </c>
    </row>
    <row r="20" spans="1:27" x14ac:dyDescent="0.3">
      <c r="A20" s="58" t="s">
        <v>1424</v>
      </c>
      <c r="B20" s="59">
        <f>VLOOKUP($A20,'Return Data'!$B$7:$R$2292,3,0)</f>
        <v>44881</v>
      </c>
      <c r="C20" s="60">
        <f>VLOOKUP($A20,'Return Data'!$B$7:$R$2292,4,0)</f>
        <v>35.817</v>
      </c>
      <c r="D20" s="60">
        <f>VLOOKUP($A20,'Return Data'!$B$7:$R$2292,5,0)</f>
        <v>9.2759</v>
      </c>
      <c r="E20" s="61">
        <f t="shared" si="0"/>
        <v>4</v>
      </c>
      <c r="F20" s="60">
        <f>VLOOKUP($A20,'Return Data'!$B$7:$R$2292,6,0)</f>
        <v>6.6094999999999997</v>
      </c>
      <c r="G20" s="61">
        <f t="shared" si="1"/>
        <v>13</v>
      </c>
      <c r="H20" s="60">
        <f>VLOOKUP($A20,'Return Data'!$B$7:$R$2292,7,0)</f>
        <v>7.2454000000000001</v>
      </c>
      <c r="I20" s="61">
        <f t="shared" si="2"/>
        <v>11</v>
      </c>
      <c r="J20" s="60">
        <f>VLOOKUP($A20,'Return Data'!$B$7:$R$2292,8,0)</f>
        <v>6.9188999999999998</v>
      </c>
      <c r="K20" s="61">
        <f t="shared" si="3"/>
        <v>7</v>
      </c>
      <c r="L20" s="60">
        <f>VLOOKUP($A20,'Return Data'!$B$7:$R$2292,9,0)</f>
        <v>6.3920000000000003</v>
      </c>
      <c r="M20" s="61">
        <f t="shared" si="4"/>
        <v>9</v>
      </c>
      <c r="N20" s="60">
        <f>VLOOKUP($A20,'Return Data'!$B$7:$R$2292,10,0)</f>
        <v>4.976</v>
      </c>
      <c r="O20" s="61">
        <f t="shared" si="5"/>
        <v>10</v>
      </c>
      <c r="P20" s="60">
        <f>VLOOKUP($A20,'Return Data'!$B$7:$R$2292,11,0)</f>
        <v>4.9972000000000003</v>
      </c>
      <c r="Q20" s="61">
        <f t="shared" si="6"/>
        <v>11</v>
      </c>
      <c r="R20" s="60">
        <f>VLOOKUP($A20,'Return Data'!$B$7:$R$2292,12,0)</f>
        <v>4.1925999999999997</v>
      </c>
      <c r="S20" s="61">
        <f t="shared" si="7"/>
        <v>9</v>
      </c>
      <c r="T20" s="60">
        <f>VLOOKUP($A20,'Return Data'!$B$7:$R$2292,13,0)</f>
        <v>4.0541999999999998</v>
      </c>
      <c r="U20" s="61">
        <f t="shared" si="8"/>
        <v>9</v>
      </c>
      <c r="V20" s="60">
        <f>VLOOKUP($A20,'Return Data'!$B$7:$R$2292,17,0)</f>
        <v>3.6398000000000001</v>
      </c>
      <c r="W20" s="61">
        <f t="shared" si="9"/>
        <v>12</v>
      </c>
      <c r="X20" s="60">
        <f>VLOOKUP($A20,'Return Data'!$B$7:$R$2292,14,0)</f>
        <v>4.4523999999999999</v>
      </c>
      <c r="Y20" s="61">
        <f t="shared" si="10"/>
        <v>9</v>
      </c>
      <c r="Z20" s="60">
        <f>VLOOKUP($A20,'Return Data'!$B$7:$R$2292,16,0)</f>
        <v>7.2323000000000004</v>
      </c>
      <c r="AA20" s="62">
        <f t="shared" si="11"/>
        <v>4</v>
      </c>
    </row>
    <row r="21" spans="1:27" x14ac:dyDescent="0.3">
      <c r="A21" s="58" t="s">
        <v>1426</v>
      </c>
      <c r="B21" s="59">
        <f>VLOOKUP($A21,'Return Data'!$B$7:$R$2292,3,0)</f>
        <v>44881</v>
      </c>
      <c r="C21" s="60">
        <f>VLOOKUP($A21,'Return Data'!$B$7:$R$2292,4,0)</f>
        <v>36.394599999999997</v>
      </c>
      <c r="D21" s="60">
        <f>VLOOKUP($A21,'Return Data'!$B$7:$R$2292,5,0)</f>
        <v>9.1286000000000005</v>
      </c>
      <c r="E21" s="61">
        <f t="shared" si="0"/>
        <v>5</v>
      </c>
      <c r="F21" s="60">
        <f>VLOOKUP($A21,'Return Data'!$B$7:$R$2292,6,0)</f>
        <v>7.4290000000000003</v>
      </c>
      <c r="G21" s="61">
        <f t="shared" si="1"/>
        <v>3</v>
      </c>
      <c r="H21" s="60">
        <f>VLOOKUP($A21,'Return Data'!$B$7:$R$2292,7,0)</f>
        <v>7.6332000000000004</v>
      </c>
      <c r="I21" s="61">
        <f t="shared" si="2"/>
        <v>6</v>
      </c>
      <c r="J21" s="60">
        <f>VLOOKUP($A21,'Return Data'!$B$7:$R$2292,8,0)</f>
        <v>7.0031999999999996</v>
      </c>
      <c r="K21" s="61">
        <f t="shared" si="3"/>
        <v>6</v>
      </c>
      <c r="L21" s="60">
        <f>VLOOKUP($A21,'Return Data'!$B$7:$R$2292,9,0)</f>
        <v>6.4621000000000004</v>
      </c>
      <c r="M21" s="61">
        <f t="shared" si="4"/>
        <v>6</v>
      </c>
      <c r="N21" s="60">
        <f>VLOOKUP($A21,'Return Data'!$B$7:$R$2292,10,0)</f>
        <v>5.1673</v>
      </c>
      <c r="O21" s="61">
        <f t="shared" si="5"/>
        <v>5</v>
      </c>
      <c r="P21" s="60">
        <f>VLOOKUP($A21,'Return Data'!$B$7:$R$2292,11,0)</f>
        <v>5.0152000000000001</v>
      </c>
      <c r="Q21" s="61">
        <f t="shared" si="6"/>
        <v>10</v>
      </c>
      <c r="R21" s="60">
        <f>VLOOKUP($A21,'Return Data'!$B$7:$R$2292,12,0)</f>
        <v>4.2935999999999996</v>
      </c>
      <c r="S21" s="61">
        <f t="shared" si="7"/>
        <v>4</v>
      </c>
      <c r="T21" s="60">
        <f>VLOOKUP($A21,'Return Data'!$B$7:$R$2292,13,0)</f>
        <v>4.1292</v>
      </c>
      <c r="U21" s="61">
        <f t="shared" si="8"/>
        <v>7</v>
      </c>
      <c r="V21" s="60">
        <f>VLOOKUP($A21,'Return Data'!$B$7:$R$2292,17,0)</f>
        <v>3.7185000000000001</v>
      </c>
      <c r="W21" s="61">
        <f t="shared" si="9"/>
        <v>9</v>
      </c>
      <c r="X21" s="60">
        <f>VLOOKUP($A21,'Return Data'!$B$7:$R$2292,14,0)</f>
        <v>4.3993000000000002</v>
      </c>
      <c r="Y21" s="61">
        <f t="shared" si="10"/>
        <v>10</v>
      </c>
      <c r="Z21" s="60">
        <f>VLOOKUP($A21,'Return Data'!$B$7:$R$2292,16,0)</f>
        <v>3.8451</v>
      </c>
      <c r="AA21" s="62">
        <f t="shared" si="11"/>
        <v>24</v>
      </c>
    </row>
    <row r="22" spans="1:27" x14ac:dyDescent="0.3">
      <c r="A22" s="58" t="s">
        <v>1429</v>
      </c>
      <c r="B22" s="59">
        <f>VLOOKUP($A22,'Return Data'!$B$7:$R$2292,3,0)</f>
        <v>44881</v>
      </c>
      <c r="C22" s="60">
        <f>VLOOKUP($A22,'Return Data'!$B$7:$R$2292,4,0)</f>
        <v>1119.1819</v>
      </c>
      <c r="D22" s="60">
        <f>VLOOKUP($A22,'Return Data'!$B$7:$R$2292,5,0)</f>
        <v>6.7618999999999998</v>
      </c>
      <c r="E22" s="61">
        <f t="shared" si="0"/>
        <v>18</v>
      </c>
      <c r="F22" s="60">
        <f>VLOOKUP($A22,'Return Data'!$B$7:$R$2292,6,0)</f>
        <v>6.7689000000000004</v>
      </c>
      <c r="G22" s="61">
        <f t="shared" si="1"/>
        <v>11</v>
      </c>
      <c r="H22" s="60">
        <f>VLOOKUP($A22,'Return Data'!$B$7:$R$2292,7,0)</f>
        <v>6.6680999999999999</v>
      </c>
      <c r="I22" s="61">
        <f t="shared" si="2"/>
        <v>20</v>
      </c>
      <c r="J22" s="60">
        <f>VLOOKUP($A22,'Return Data'!$B$7:$R$2292,8,0)</f>
        <v>6.0631000000000004</v>
      </c>
      <c r="K22" s="61">
        <f t="shared" si="3"/>
        <v>20</v>
      </c>
      <c r="L22" s="60">
        <f>VLOOKUP($A22,'Return Data'!$B$7:$R$2292,9,0)</f>
        <v>5.9653999999999998</v>
      </c>
      <c r="M22" s="61">
        <f t="shared" si="4"/>
        <v>18</v>
      </c>
      <c r="N22" s="60">
        <f>VLOOKUP($A22,'Return Data'!$B$7:$R$2292,10,0)</f>
        <v>4.9065000000000003</v>
      </c>
      <c r="O22" s="61">
        <f t="shared" si="5"/>
        <v>14</v>
      </c>
      <c r="P22" s="60">
        <f>VLOOKUP($A22,'Return Data'!$B$7:$R$2292,11,0)</f>
        <v>4.8640999999999996</v>
      </c>
      <c r="Q22" s="61">
        <f t="shared" si="6"/>
        <v>14</v>
      </c>
      <c r="R22" s="60">
        <f>VLOOKUP($A22,'Return Data'!$B$7:$R$2292,12,0)</f>
        <v>4.0662000000000003</v>
      </c>
      <c r="S22" s="61">
        <f t="shared" si="7"/>
        <v>15</v>
      </c>
      <c r="T22" s="60">
        <f>VLOOKUP($A22,'Return Data'!$B$7:$R$2292,13,0)</f>
        <v>3.8620999999999999</v>
      </c>
      <c r="U22" s="61">
        <f t="shared" si="8"/>
        <v>15</v>
      </c>
      <c r="V22" s="60">
        <f>VLOOKUP($A22,'Return Data'!$B$7:$R$2292,17,0)</f>
        <v>3.5268999999999999</v>
      </c>
      <c r="W22" s="61">
        <f t="shared" si="9"/>
        <v>16</v>
      </c>
      <c r="X22" s="60"/>
      <c r="Y22" s="61"/>
      <c r="Z22" s="60">
        <f>VLOOKUP($A22,'Return Data'!$B$7:$R$2292,16,0)</f>
        <v>3.8605</v>
      </c>
      <c r="AA22" s="62">
        <f t="shared" si="11"/>
        <v>23</v>
      </c>
    </row>
    <row r="23" spans="1:27" x14ac:dyDescent="0.3">
      <c r="A23" s="58" t="s">
        <v>1431</v>
      </c>
      <c r="B23" s="59">
        <f>VLOOKUP($A23,'Return Data'!$B$7:$R$2292,3,0)</f>
        <v>44881</v>
      </c>
      <c r="C23" s="60">
        <f>VLOOKUP($A23,'Return Data'!$B$7:$R$2292,4,0)</f>
        <v>1147.5921000000001</v>
      </c>
      <c r="D23" s="60">
        <f>VLOOKUP($A23,'Return Data'!$B$7:$R$2292,5,0)</f>
        <v>6.3113000000000001</v>
      </c>
      <c r="E23" s="61">
        <f t="shared" si="0"/>
        <v>23</v>
      </c>
      <c r="F23" s="60">
        <f>VLOOKUP($A23,'Return Data'!$B$7:$R$2292,6,0)</f>
        <v>6.4024000000000001</v>
      </c>
      <c r="G23" s="61">
        <f t="shared" si="1"/>
        <v>19</v>
      </c>
      <c r="H23" s="60">
        <f>VLOOKUP($A23,'Return Data'!$B$7:$R$2292,7,0)</f>
        <v>7.1765999999999996</v>
      </c>
      <c r="I23" s="61">
        <f t="shared" si="2"/>
        <v>15</v>
      </c>
      <c r="J23" s="60">
        <f>VLOOKUP($A23,'Return Data'!$B$7:$R$2292,8,0)</f>
        <v>6.7150999999999996</v>
      </c>
      <c r="K23" s="61">
        <f t="shared" si="3"/>
        <v>13</v>
      </c>
      <c r="L23" s="60">
        <f>VLOOKUP($A23,'Return Data'!$B$7:$R$2292,9,0)</f>
        <v>6.3402000000000003</v>
      </c>
      <c r="M23" s="61">
        <f t="shared" si="4"/>
        <v>12</v>
      </c>
      <c r="N23" s="60">
        <f>VLOOKUP($A23,'Return Data'!$B$7:$R$2292,10,0)</f>
        <v>5.1440999999999999</v>
      </c>
      <c r="O23" s="61">
        <f t="shared" si="5"/>
        <v>6</v>
      </c>
      <c r="P23" s="60">
        <f>VLOOKUP($A23,'Return Data'!$B$7:$R$2292,11,0)</f>
        <v>5.0403000000000002</v>
      </c>
      <c r="Q23" s="61">
        <f t="shared" si="6"/>
        <v>7</v>
      </c>
      <c r="R23" s="60">
        <f>VLOOKUP($A23,'Return Data'!$B$7:$R$2292,12,0)</f>
        <v>4.1508000000000003</v>
      </c>
      <c r="S23" s="61">
        <f t="shared" si="7"/>
        <v>10</v>
      </c>
      <c r="T23" s="60">
        <f>VLOOKUP($A23,'Return Data'!$B$7:$R$2292,13,0)</f>
        <v>3.9782000000000002</v>
      </c>
      <c r="U23" s="61">
        <f t="shared" si="8"/>
        <v>12</v>
      </c>
      <c r="V23" s="60">
        <f>VLOOKUP($A23,'Return Data'!$B$7:$R$2292,17,0)</f>
        <v>3.6171000000000002</v>
      </c>
      <c r="W23" s="61">
        <f t="shared" si="9"/>
        <v>14</v>
      </c>
      <c r="X23" s="60"/>
      <c r="Y23" s="61"/>
      <c r="Z23" s="60">
        <f>VLOOKUP($A23,'Return Data'!$B$7:$R$2292,16,0)</f>
        <v>4.5636000000000001</v>
      </c>
      <c r="AA23" s="62">
        <f t="shared" si="11"/>
        <v>19</v>
      </c>
    </row>
    <row r="24" spans="1:27" x14ac:dyDescent="0.3">
      <c r="A24" s="58" t="s">
        <v>1433</v>
      </c>
      <c r="B24" s="59">
        <f>VLOOKUP($A24,'Return Data'!$B$7:$R$2292,3,0)</f>
        <v>44881</v>
      </c>
      <c r="C24" s="60">
        <f>VLOOKUP($A24,'Return Data'!$B$7:$R$2292,4,0)</f>
        <v>14.1884</v>
      </c>
      <c r="D24" s="60">
        <f>VLOOKUP($A24,'Return Data'!$B$7:$R$2292,5,0)</f>
        <v>9.5207999999999995</v>
      </c>
      <c r="E24" s="61">
        <f t="shared" si="0"/>
        <v>3</v>
      </c>
      <c r="F24" s="60">
        <f>VLOOKUP($A24,'Return Data'!$B$7:$R$2292,6,0)</f>
        <v>6.5915999999999997</v>
      </c>
      <c r="G24" s="61">
        <f t="shared" si="1"/>
        <v>14</v>
      </c>
      <c r="H24" s="60">
        <f>VLOOKUP($A24,'Return Data'!$B$7:$R$2292,7,0)</f>
        <v>6.5498000000000003</v>
      </c>
      <c r="I24" s="61">
        <f t="shared" si="2"/>
        <v>22</v>
      </c>
      <c r="J24" s="60">
        <f>VLOOKUP($A24,'Return Data'!$B$7:$R$2292,8,0)</f>
        <v>5.8194999999999997</v>
      </c>
      <c r="K24" s="61">
        <f t="shared" si="3"/>
        <v>24</v>
      </c>
      <c r="L24" s="60">
        <f>VLOOKUP($A24,'Return Data'!$B$7:$R$2292,9,0)</f>
        <v>5.5705</v>
      </c>
      <c r="M24" s="61">
        <f t="shared" si="4"/>
        <v>23</v>
      </c>
      <c r="N24" s="60">
        <f>VLOOKUP($A24,'Return Data'!$B$7:$R$2292,10,0)</f>
        <v>4.4653</v>
      </c>
      <c r="O24" s="61">
        <f t="shared" si="5"/>
        <v>23</v>
      </c>
      <c r="P24" s="60">
        <f>VLOOKUP($A24,'Return Data'!$B$7:$R$2292,11,0)</f>
        <v>4.2320000000000002</v>
      </c>
      <c r="Q24" s="61">
        <f t="shared" si="6"/>
        <v>23</v>
      </c>
      <c r="R24" s="60">
        <f>VLOOKUP($A24,'Return Data'!$B$7:$R$2292,12,0)</f>
        <v>3.4807000000000001</v>
      </c>
      <c r="S24" s="61">
        <f t="shared" si="7"/>
        <v>23</v>
      </c>
      <c r="T24" s="60">
        <f>VLOOKUP($A24,'Return Data'!$B$7:$R$2292,13,0)</f>
        <v>3.2244000000000002</v>
      </c>
      <c r="U24" s="61">
        <f t="shared" si="8"/>
        <v>24</v>
      </c>
      <c r="V24" s="60">
        <f>VLOOKUP($A24,'Return Data'!$B$7:$R$2292,17,0)</f>
        <v>2.859</v>
      </c>
      <c r="W24" s="61">
        <f t="shared" si="9"/>
        <v>24</v>
      </c>
      <c r="X24" s="60">
        <f>VLOOKUP($A24,'Return Data'!$B$7:$R$2292,14,0)</f>
        <v>3.4239999999999999</v>
      </c>
      <c r="Y24" s="61">
        <f t="shared" si="10"/>
        <v>20</v>
      </c>
      <c r="Z24" s="60">
        <f>VLOOKUP($A24,'Return Data'!$B$7:$R$2292,16,0)</f>
        <v>3.8757999999999999</v>
      </c>
      <c r="AA24" s="62">
        <f t="shared" si="11"/>
        <v>22</v>
      </c>
    </row>
    <row r="25" spans="1:27" x14ac:dyDescent="0.3">
      <c r="A25" s="58" t="s">
        <v>1434</v>
      </c>
      <c r="B25" s="59">
        <f>VLOOKUP($A25,'Return Data'!$B$7:$R$2292,3,0)</f>
        <v>44881</v>
      </c>
      <c r="C25" s="60">
        <f>VLOOKUP($A25,'Return Data'!$B$7:$R$2292,4,0)</f>
        <v>3369.8042999999998</v>
      </c>
      <c r="D25" s="60">
        <f>VLOOKUP($A25,'Return Data'!$B$7:$R$2292,5,0)</f>
        <v>6.5326000000000004</v>
      </c>
      <c r="E25" s="61">
        <f t="shared" si="0"/>
        <v>21</v>
      </c>
      <c r="F25" s="60">
        <f>VLOOKUP($A25,'Return Data'!$B$7:$R$2292,6,0)</f>
        <v>6.9798</v>
      </c>
      <c r="G25" s="61">
        <f t="shared" si="1"/>
        <v>9</v>
      </c>
      <c r="H25" s="60">
        <f>VLOOKUP($A25,'Return Data'!$B$7:$R$2292,7,0)</f>
        <v>7.4372999999999996</v>
      </c>
      <c r="I25" s="61">
        <f t="shared" si="2"/>
        <v>8</v>
      </c>
      <c r="J25" s="60">
        <f>VLOOKUP($A25,'Return Data'!$B$7:$R$2292,8,0)</f>
        <v>6.8943000000000003</v>
      </c>
      <c r="K25" s="61">
        <f t="shared" si="3"/>
        <v>8</v>
      </c>
      <c r="L25" s="60">
        <f>VLOOKUP($A25,'Return Data'!$B$7:$R$2292,9,0)</f>
        <v>6.3792</v>
      </c>
      <c r="M25" s="61">
        <f t="shared" si="4"/>
        <v>10</v>
      </c>
      <c r="N25" s="60">
        <f>VLOOKUP($A25,'Return Data'!$B$7:$R$2292,10,0)</f>
        <v>4.9443000000000001</v>
      </c>
      <c r="O25" s="61">
        <f t="shared" si="5"/>
        <v>11</v>
      </c>
      <c r="P25" s="60">
        <f>VLOOKUP($A25,'Return Data'!$B$7:$R$2292,11,0)</f>
        <v>5.0499000000000001</v>
      </c>
      <c r="Q25" s="61">
        <f t="shared" si="6"/>
        <v>6</v>
      </c>
      <c r="R25" s="60">
        <f>VLOOKUP($A25,'Return Data'!$B$7:$R$2292,12,0)</f>
        <v>4.2614000000000001</v>
      </c>
      <c r="S25" s="61">
        <f t="shared" si="7"/>
        <v>7</v>
      </c>
      <c r="T25" s="60">
        <f>VLOOKUP($A25,'Return Data'!$B$7:$R$2292,13,0)</f>
        <v>4.2713000000000001</v>
      </c>
      <c r="U25" s="61">
        <f t="shared" si="8"/>
        <v>3</v>
      </c>
      <c r="V25" s="60">
        <f>VLOOKUP($A25,'Return Data'!$B$7:$R$2292,17,0)</f>
        <v>6.1028000000000002</v>
      </c>
      <c r="W25" s="61">
        <f t="shared" si="9"/>
        <v>1</v>
      </c>
      <c r="X25" s="60">
        <f>VLOOKUP($A25,'Return Data'!$B$7:$R$2292,14,0)</f>
        <v>5.7755999999999998</v>
      </c>
      <c r="Y25" s="61">
        <f t="shared" si="10"/>
        <v>1</v>
      </c>
      <c r="Z25" s="60">
        <f>VLOOKUP($A25,'Return Data'!$B$7:$R$2292,16,0)</f>
        <v>5.9676</v>
      </c>
      <c r="AA25" s="62">
        <f t="shared" si="11"/>
        <v>12</v>
      </c>
    </row>
    <row r="26" spans="1:27" x14ac:dyDescent="0.3">
      <c r="A26" s="58" t="s">
        <v>1942</v>
      </c>
      <c r="B26" s="59">
        <f>VLOOKUP($A26,'Return Data'!$B$7:$R$2292,3,0)</f>
        <v>44881</v>
      </c>
      <c r="C26" s="60">
        <f>VLOOKUP($A26,'Return Data'!$B$7:$R$2292,4,0)</f>
        <v>28.694500000000001</v>
      </c>
      <c r="D26" s="60">
        <f>VLOOKUP($A26,'Return Data'!$B$7:$R$2292,5,0)</f>
        <v>7.3792</v>
      </c>
      <c r="E26" s="61">
        <f t="shared" si="0"/>
        <v>15</v>
      </c>
      <c r="F26" s="60">
        <f>VLOOKUP($A26,'Return Data'!$B$7:$R$2292,6,0)</f>
        <v>5.7541000000000002</v>
      </c>
      <c r="G26" s="61">
        <f t="shared" si="1"/>
        <v>24</v>
      </c>
      <c r="H26" s="60">
        <f>VLOOKUP($A26,'Return Data'!$B$7:$R$2292,7,0)</f>
        <v>6.2404000000000002</v>
      </c>
      <c r="I26" s="61">
        <f t="shared" si="2"/>
        <v>23</v>
      </c>
      <c r="J26" s="60">
        <f>VLOOKUP($A26,'Return Data'!$B$7:$R$2292,8,0)</f>
        <v>5.9649000000000001</v>
      </c>
      <c r="K26" s="61">
        <f t="shared" si="3"/>
        <v>22</v>
      </c>
      <c r="L26" s="60">
        <f>VLOOKUP($A26,'Return Data'!$B$7:$R$2292,9,0)</f>
        <v>5.9603000000000002</v>
      </c>
      <c r="M26" s="61">
        <f t="shared" si="4"/>
        <v>19</v>
      </c>
      <c r="N26" s="60">
        <f>VLOOKUP($A26,'Return Data'!$B$7:$R$2292,10,0)</f>
        <v>4.8932000000000002</v>
      </c>
      <c r="O26" s="61">
        <f t="shared" si="5"/>
        <v>15</v>
      </c>
      <c r="P26" s="60">
        <f>VLOOKUP($A26,'Return Data'!$B$7:$R$2292,11,0)</f>
        <v>4.8334999999999999</v>
      </c>
      <c r="Q26" s="61">
        <f t="shared" si="6"/>
        <v>15</v>
      </c>
      <c r="R26" s="60">
        <f>VLOOKUP($A26,'Return Data'!$B$7:$R$2292,12,0)</f>
        <v>4.07</v>
      </c>
      <c r="S26" s="61">
        <f t="shared" si="7"/>
        <v>14</v>
      </c>
      <c r="T26" s="60">
        <f>VLOOKUP($A26,'Return Data'!$B$7:$R$2292,13,0)</f>
        <v>3.9091</v>
      </c>
      <c r="U26" s="61">
        <f t="shared" si="8"/>
        <v>14</v>
      </c>
      <c r="V26" s="60">
        <f>VLOOKUP($A26,'Return Data'!$B$7:$R$2292,17,0)</f>
        <v>3.5966999999999998</v>
      </c>
      <c r="W26" s="61">
        <f t="shared" si="9"/>
        <v>15</v>
      </c>
      <c r="X26" s="60">
        <f>VLOOKUP($A26,'Return Data'!$B$7:$R$2292,14,0)</f>
        <v>4.367</v>
      </c>
      <c r="Y26" s="61">
        <f t="shared" si="10"/>
        <v>12</v>
      </c>
      <c r="Z26" s="60">
        <f>VLOOKUP($A26,'Return Data'!$B$7:$R$2292,16,0)</f>
        <v>7.6069000000000004</v>
      </c>
      <c r="AA26" s="62">
        <f t="shared" si="11"/>
        <v>1</v>
      </c>
    </row>
    <row r="27" spans="1:27" x14ac:dyDescent="0.3">
      <c r="A27" s="58" t="s">
        <v>1439</v>
      </c>
      <c r="B27" s="59">
        <f>VLOOKUP($A27,'Return Data'!$B$7:$R$2292,3,0)</f>
        <v>44881</v>
      </c>
      <c r="C27" s="60">
        <f>VLOOKUP($A27,'Return Data'!$B$7:$R$2292,4,0)</f>
        <v>4970.3611000000001</v>
      </c>
      <c r="D27" s="60">
        <f>VLOOKUP($A27,'Return Data'!$B$7:$R$2292,5,0)</f>
        <v>10.240500000000001</v>
      </c>
      <c r="E27" s="61">
        <f t="shared" si="0"/>
        <v>2</v>
      </c>
      <c r="F27" s="60">
        <f>VLOOKUP($A27,'Return Data'!$B$7:$R$2292,6,0)</f>
        <v>7.8132000000000001</v>
      </c>
      <c r="G27" s="61">
        <f t="shared" si="1"/>
        <v>1</v>
      </c>
      <c r="H27" s="60">
        <f>VLOOKUP($A27,'Return Data'!$B$7:$R$2292,7,0)</f>
        <v>7.8704000000000001</v>
      </c>
      <c r="I27" s="61">
        <f t="shared" si="2"/>
        <v>2</v>
      </c>
      <c r="J27" s="60">
        <f>VLOOKUP($A27,'Return Data'!$B$7:$R$2292,8,0)</f>
        <v>7.133</v>
      </c>
      <c r="K27" s="61">
        <f t="shared" si="3"/>
        <v>3</v>
      </c>
      <c r="L27" s="60">
        <f>VLOOKUP($A27,'Return Data'!$B$7:$R$2292,9,0)</f>
        <v>6.6121999999999996</v>
      </c>
      <c r="M27" s="61">
        <f t="shared" si="4"/>
        <v>4</v>
      </c>
      <c r="N27" s="60">
        <f>VLOOKUP($A27,'Return Data'!$B$7:$R$2292,10,0)</f>
        <v>5.0628000000000002</v>
      </c>
      <c r="O27" s="61">
        <f t="shared" si="5"/>
        <v>9</v>
      </c>
      <c r="P27" s="60">
        <f>VLOOKUP($A27,'Return Data'!$B$7:$R$2292,11,0)</f>
        <v>5.0304000000000002</v>
      </c>
      <c r="Q27" s="61">
        <f t="shared" si="6"/>
        <v>9</v>
      </c>
      <c r="R27" s="60">
        <f>VLOOKUP($A27,'Return Data'!$B$7:$R$2292,12,0)</f>
        <v>4.1257999999999999</v>
      </c>
      <c r="S27" s="61">
        <f t="shared" si="7"/>
        <v>11</v>
      </c>
      <c r="T27" s="60">
        <f>VLOOKUP($A27,'Return Data'!$B$7:$R$2292,13,0)</f>
        <v>4.0251999999999999</v>
      </c>
      <c r="U27" s="61">
        <f t="shared" si="8"/>
        <v>10</v>
      </c>
      <c r="V27" s="60">
        <f>VLOOKUP($A27,'Return Data'!$B$7:$R$2292,17,0)</f>
        <v>3.7000999999999999</v>
      </c>
      <c r="W27" s="61">
        <f t="shared" si="9"/>
        <v>10</v>
      </c>
      <c r="X27" s="60">
        <f>VLOOKUP($A27,'Return Data'!$B$7:$R$2292,14,0)</f>
        <v>4.5187999999999997</v>
      </c>
      <c r="Y27" s="61">
        <f t="shared" si="10"/>
        <v>7</v>
      </c>
      <c r="Z27" s="60">
        <f>VLOOKUP($A27,'Return Data'!$B$7:$R$2292,16,0)</f>
        <v>7.0576999999999996</v>
      </c>
      <c r="AA27" s="62">
        <f t="shared" si="11"/>
        <v>8</v>
      </c>
    </row>
    <row r="28" spans="1:27" x14ac:dyDescent="0.3">
      <c r="A28" s="58" t="s">
        <v>1920</v>
      </c>
      <c r="B28" s="59">
        <f>VLOOKUP($A28,'Return Data'!$B$7:$R$2292,3,0)</f>
        <v>44881</v>
      </c>
      <c r="C28" s="60">
        <f>VLOOKUP($A28,'Return Data'!$B$7:$R$2292,4,0)</f>
        <v>2286.5733</v>
      </c>
      <c r="D28" s="60">
        <f>VLOOKUP($A28,'Return Data'!$B$7:$R$2292,5,0)</f>
        <v>6.8685</v>
      </c>
      <c r="E28" s="61">
        <f t="shared" si="0"/>
        <v>17</v>
      </c>
      <c r="F28" s="60">
        <f>VLOOKUP($A28,'Return Data'!$B$7:$R$2292,6,0)</f>
        <v>5.8026</v>
      </c>
      <c r="G28" s="61">
        <f t="shared" si="1"/>
        <v>23</v>
      </c>
      <c r="H28" s="60">
        <f>VLOOKUP($A28,'Return Data'!$B$7:$R$2292,7,0)</f>
        <v>6.1460999999999997</v>
      </c>
      <c r="I28" s="61">
        <f t="shared" si="2"/>
        <v>24</v>
      </c>
      <c r="J28" s="60">
        <f>VLOOKUP($A28,'Return Data'!$B$7:$R$2292,8,0)</f>
        <v>5.8639999999999999</v>
      </c>
      <c r="K28" s="61">
        <f t="shared" si="3"/>
        <v>23</v>
      </c>
      <c r="L28" s="60">
        <f>VLOOKUP($A28,'Return Data'!$B$7:$R$2292,9,0)</f>
        <v>5.4440999999999997</v>
      </c>
      <c r="M28" s="61">
        <f t="shared" si="4"/>
        <v>24</v>
      </c>
      <c r="N28" s="60">
        <f>VLOOKUP($A28,'Return Data'!$B$7:$R$2292,10,0)</f>
        <v>4.3685999999999998</v>
      </c>
      <c r="O28" s="61">
        <f t="shared" si="5"/>
        <v>24</v>
      </c>
      <c r="P28" s="60">
        <f>VLOOKUP($A28,'Return Data'!$B$7:$R$2292,11,0)</f>
        <v>4.1891999999999996</v>
      </c>
      <c r="Q28" s="61">
        <f t="shared" si="6"/>
        <v>24</v>
      </c>
      <c r="R28" s="60">
        <f>VLOOKUP($A28,'Return Data'!$B$7:$R$2292,12,0)</f>
        <v>3.4777</v>
      </c>
      <c r="S28" s="61">
        <f t="shared" si="7"/>
        <v>24</v>
      </c>
      <c r="T28" s="60">
        <f>VLOOKUP($A28,'Return Data'!$B$7:$R$2292,13,0)</f>
        <v>3.2753000000000001</v>
      </c>
      <c r="U28" s="61">
        <f t="shared" si="8"/>
        <v>23</v>
      </c>
      <c r="V28" s="60">
        <f>VLOOKUP($A28,'Return Data'!$B$7:$R$2292,17,0)</f>
        <v>2.9769000000000001</v>
      </c>
      <c r="W28" s="61">
        <f t="shared" si="9"/>
        <v>23</v>
      </c>
      <c r="X28" s="60">
        <f>VLOOKUP($A28,'Return Data'!$B$7:$R$2292,14,0)</f>
        <v>3.4096000000000002</v>
      </c>
      <c r="Y28" s="61">
        <f t="shared" si="10"/>
        <v>21</v>
      </c>
      <c r="Z28" s="60">
        <f>VLOOKUP($A28,'Return Data'!$B$7:$R$2292,16,0)</f>
        <v>5.7092999999999998</v>
      </c>
      <c r="AA28" s="62">
        <f t="shared" si="11"/>
        <v>14</v>
      </c>
    </row>
    <row r="29" spans="1:27" x14ac:dyDescent="0.3">
      <c r="A29" s="58" t="s">
        <v>1443</v>
      </c>
      <c r="B29" s="59">
        <f>VLOOKUP($A29,'Return Data'!$B$7:$R$2292,3,0)</f>
        <v>44881</v>
      </c>
      <c r="C29" s="60">
        <f>VLOOKUP($A29,'Return Data'!$B$7:$R$2292,4,0)</f>
        <v>11.921900000000001</v>
      </c>
      <c r="D29" s="60">
        <f>VLOOKUP($A29,'Return Data'!$B$7:$R$2292,5,0)</f>
        <v>6.7366999999999999</v>
      </c>
      <c r="E29" s="61">
        <f t="shared" si="0"/>
        <v>19</v>
      </c>
      <c r="F29" s="60">
        <f>VLOOKUP($A29,'Return Data'!$B$7:$R$2292,6,0)</f>
        <v>6.0670000000000002</v>
      </c>
      <c r="G29" s="61">
        <f t="shared" si="1"/>
        <v>22</v>
      </c>
      <c r="H29" s="60">
        <f>VLOOKUP($A29,'Return Data'!$B$7:$R$2292,7,0)</f>
        <v>7.1828000000000003</v>
      </c>
      <c r="I29" s="61">
        <f t="shared" si="2"/>
        <v>14</v>
      </c>
      <c r="J29" s="60">
        <f>VLOOKUP($A29,'Return Data'!$B$7:$R$2292,8,0)</f>
        <v>6.5770999999999997</v>
      </c>
      <c r="K29" s="61">
        <f t="shared" si="3"/>
        <v>15</v>
      </c>
      <c r="L29" s="60">
        <f>VLOOKUP($A29,'Return Data'!$B$7:$R$2292,9,0)</f>
        <v>6.1478999999999999</v>
      </c>
      <c r="M29" s="61">
        <f t="shared" si="4"/>
        <v>14</v>
      </c>
      <c r="N29" s="60">
        <f>VLOOKUP($A29,'Return Data'!$B$7:$R$2292,10,0)</f>
        <v>4.7564000000000002</v>
      </c>
      <c r="O29" s="61">
        <f t="shared" si="5"/>
        <v>17</v>
      </c>
      <c r="P29" s="60">
        <f>VLOOKUP($A29,'Return Data'!$B$7:$R$2292,11,0)</f>
        <v>4.6344000000000003</v>
      </c>
      <c r="Q29" s="61">
        <f t="shared" si="6"/>
        <v>19</v>
      </c>
      <c r="R29" s="60">
        <f>VLOOKUP($A29,'Return Data'!$B$7:$R$2292,12,0)</f>
        <v>3.8275000000000001</v>
      </c>
      <c r="S29" s="61">
        <f t="shared" si="7"/>
        <v>18</v>
      </c>
      <c r="T29" s="60">
        <f>VLOOKUP($A29,'Return Data'!$B$7:$R$2292,13,0)</f>
        <v>3.7427000000000001</v>
      </c>
      <c r="U29" s="61">
        <f t="shared" si="8"/>
        <v>18</v>
      </c>
      <c r="V29" s="60">
        <f>VLOOKUP($A29,'Return Data'!$B$7:$R$2292,17,0)</f>
        <v>3.4074</v>
      </c>
      <c r="W29" s="61">
        <f t="shared" si="9"/>
        <v>19</v>
      </c>
      <c r="X29" s="60">
        <f>VLOOKUP($A29,'Return Data'!$B$7:$R$2292,14,0)</f>
        <v>3.9891000000000001</v>
      </c>
      <c r="Y29" s="61">
        <f t="shared" si="10"/>
        <v>16</v>
      </c>
      <c r="Z29" s="60">
        <f>VLOOKUP($A29,'Return Data'!$B$7:$R$2292,16,0)</f>
        <v>4.7104999999999997</v>
      </c>
      <c r="AA29" s="62">
        <f t="shared" si="11"/>
        <v>18</v>
      </c>
    </row>
    <row r="30" spans="1:27" x14ac:dyDescent="0.3">
      <c r="A30" s="58" t="s">
        <v>1445</v>
      </c>
      <c r="B30" s="59">
        <f>VLOOKUP($A30,'Return Data'!$B$7:$R$2292,3,0)</f>
        <v>44881</v>
      </c>
      <c r="C30" s="60">
        <f>VLOOKUP($A30,'Return Data'!$B$7:$R$2292,4,0)</f>
        <v>3547.1914000000002</v>
      </c>
      <c r="D30" s="60">
        <f>VLOOKUP($A30,'Return Data'!$B$7:$R$2292,5,0)</f>
        <v>7.8301999999999996</v>
      </c>
      <c r="E30" s="61">
        <f t="shared" si="0"/>
        <v>12</v>
      </c>
      <c r="F30" s="60">
        <f>VLOOKUP($A30,'Return Data'!$B$7:$R$2292,6,0)</f>
        <v>6.7015000000000002</v>
      </c>
      <c r="G30" s="61">
        <f t="shared" si="1"/>
        <v>12</v>
      </c>
      <c r="H30" s="60">
        <f>VLOOKUP($A30,'Return Data'!$B$7:$R$2292,7,0)</f>
        <v>7.1890000000000001</v>
      </c>
      <c r="I30" s="61">
        <f t="shared" si="2"/>
        <v>12</v>
      </c>
      <c r="J30" s="60">
        <f>VLOOKUP($A30,'Return Data'!$B$7:$R$2292,8,0)</f>
        <v>6.6369999999999996</v>
      </c>
      <c r="K30" s="61">
        <f t="shared" si="3"/>
        <v>14</v>
      </c>
      <c r="L30" s="60">
        <f>VLOOKUP($A30,'Return Data'!$B$7:$R$2292,9,0)</f>
        <v>6.0617999999999999</v>
      </c>
      <c r="M30" s="61">
        <f t="shared" si="4"/>
        <v>15</v>
      </c>
      <c r="N30" s="60">
        <f>VLOOKUP($A30,'Return Data'!$B$7:$R$2292,10,0)</f>
        <v>4.8129999999999997</v>
      </c>
      <c r="O30" s="61">
        <f t="shared" si="5"/>
        <v>16</v>
      </c>
      <c r="P30" s="60">
        <f>VLOOKUP($A30,'Return Data'!$B$7:$R$2292,11,0)</f>
        <v>4.7874999999999996</v>
      </c>
      <c r="Q30" s="61">
        <f t="shared" si="6"/>
        <v>16</v>
      </c>
      <c r="R30" s="60">
        <f>VLOOKUP($A30,'Return Data'!$B$7:$R$2292,12,0)</f>
        <v>3.9533999999999998</v>
      </c>
      <c r="S30" s="61">
        <f t="shared" si="7"/>
        <v>16</v>
      </c>
      <c r="T30" s="60">
        <f>VLOOKUP($A30,'Return Data'!$B$7:$R$2292,13,0)</f>
        <v>3.7961</v>
      </c>
      <c r="U30" s="61">
        <f t="shared" si="8"/>
        <v>16</v>
      </c>
      <c r="V30" s="60">
        <f>VLOOKUP($A30,'Return Data'!$B$7:$R$2292,17,0)</f>
        <v>5.0068000000000001</v>
      </c>
      <c r="W30" s="61">
        <f t="shared" si="9"/>
        <v>2</v>
      </c>
      <c r="X30" s="60">
        <f>VLOOKUP($A30,'Return Data'!$B$7:$R$2292,14,0)</f>
        <v>5.1600999999999999</v>
      </c>
      <c r="Y30" s="61">
        <f t="shared" si="10"/>
        <v>3</v>
      </c>
      <c r="Z30" s="60">
        <f>VLOOKUP($A30,'Return Data'!$B$7:$R$2292,16,0)</f>
        <v>6.8057999999999996</v>
      </c>
      <c r="AA30" s="62">
        <f t="shared" si="11"/>
        <v>10</v>
      </c>
    </row>
    <row r="31" spans="1:27" x14ac:dyDescent="0.3">
      <c r="A31" s="58" t="s">
        <v>1935</v>
      </c>
      <c r="B31" s="59">
        <f>VLOOKUP($A31,'Return Data'!$B$7:$R$2292,3,0)</f>
        <v>44881</v>
      </c>
      <c r="C31" s="60">
        <f>VLOOKUP($A31,'Return Data'!$B$7:$R$2292,4,0)</f>
        <v>1148.2994000000001</v>
      </c>
      <c r="D31" s="60">
        <f>VLOOKUP($A31,'Return Data'!$B$7:$R$2292,5,0)</f>
        <v>9.0771999999999995</v>
      </c>
      <c r="E31" s="61">
        <f t="shared" si="0"/>
        <v>6</v>
      </c>
      <c r="F31" s="60">
        <f>VLOOKUP($A31,'Return Data'!$B$7:$R$2292,6,0)</f>
        <v>6.2220000000000004</v>
      </c>
      <c r="G31" s="61">
        <f t="shared" si="1"/>
        <v>21</v>
      </c>
      <c r="H31" s="60">
        <f>VLOOKUP($A31,'Return Data'!$B$7:$R$2292,7,0)</f>
        <v>6.6380999999999997</v>
      </c>
      <c r="I31" s="61">
        <f t="shared" si="2"/>
        <v>21</v>
      </c>
      <c r="J31" s="60">
        <f>VLOOKUP($A31,'Return Data'!$B$7:$R$2292,8,0)</f>
        <v>6.0526999999999997</v>
      </c>
      <c r="K31" s="61">
        <f t="shared" si="3"/>
        <v>21</v>
      </c>
      <c r="L31" s="60">
        <f>VLOOKUP($A31,'Return Data'!$B$7:$R$2292,9,0)</f>
        <v>5.6086</v>
      </c>
      <c r="M31" s="61">
        <f t="shared" si="4"/>
        <v>22</v>
      </c>
      <c r="N31" s="60">
        <f>VLOOKUP($A31,'Return Data'!$B$7:$R$2292,10,0)</f>
        <v>4.51</v>
      </c>
      <c r="O31" s="61">
        <f t="shared" si="5"/>
        <v>22</v>
      </c>
      <c r="P31" s="60">
        <f>VLOOKUP($A31,'Return Data'!$B$7:$R$2292,11,0)</f>
        <v>4.3249000000000004</v>
      </c>
      <c r="Q31" s="61">
        <f t="shared" si="6"/>
        <v>22</v>
      </c>
      <c r="R31" s="60">
        <f>VLOOKUP($A31,'Return Data'!$B$7:$R$2292,12,0)</f>
        <v>3.6461999999999999</v>
      </c>
      <c r="S31" s="61">
        <f t="shared" si="7"/>
        <v>22</v>
      </c>
      <c r="T31" s="60">
        <f>VLOOKUP($A31,'Return Data'!$B$7:$R$2292,13,0)</f>
        <v>3.4659</v>
      </c>
      <c r="U31" s="61">
        <f t="shared" si="8"/>
        <v>22</v>
      </c>
      <c r="V31" s="60">
        <f>VLOOKUP($A31,'Return Data'!$B$7:$R$2292,17,0)</f>
        <v>3.6882000000000001</v>
      </c>
      <c r="W31" s="61">
        <f t="shared" si="9"/>
        <v>11</v>
      </c>
      <c r="X31" s="60">
        <f>VLOOKUP($A31,'Return Data'!$B$7:$R$2292,14,0)</f>
        <v>3.7427999999999999</v>
      </c>
      <c r="Y31" s="61">
        <f t="shared" si="10"/>
        <v>18</v>
      </c>
      <c r="Z31" s="60">
        <f>VLOOKUP($A31,'Return Data'!$B$7:$R$2292,16,0)</f>
        <v>4.0903999999999998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8.0612000000000013</v>
      </c>
      <c r="E33" s="69"/>
      <c r="F33" s="70">
        <f>AVERAGE(F8:F31)</f>
        <v>6.7216375000000008</v>
      </c>
      <c r="G33" s="69"/>
      <c r="H33" s="70">
        <f>AVERAGE(H8:H31)</f>
        <v>7.2015666666666656</v>
      </c>
      <c r="I33" s="69"/>
      <c r="J33" s="70">
        <f>AVERAGE(J8:J31)</f>
        <v>6.6595791666666662</v>
      </c>
      <c r="K33" s="69"/>
      <c r="L33" s="70">
        <f>AVERAGE(L8:L31)</f>
        <v>6.2083833333333329</v>
      </c>
      <c r="M33" s="69"/>
      <c r="N33" s="70">
        <f>AVERAGE(N8:N31)</f>
        <v>4.9358708333333334</v>
      </c>
      <c r="O33" s="69"/>
      <c r="P33" s="70">
        <f>AVERAGE(P8:P31)</f>
        <v>4.8699624999999989</v>
      </c>
      <c r="Q33" s="69"/>
      <c r="R33" s="70">
        <f>AVERAGE(R8:R31)</f>
        <v>4.0503166666666663</v>
      </c>
      <c r="S33" s="69"/>
      <c r="T33" s="70">
        <f>AVERAGE(T8:T31)</f>
        <v>3.9054458333333333</v>
      </c>
      <c r="U33" s="69"/>
      <c r="V33" s="70">
        <f>AVERAGE(V8:V31)</f>
        <v>3.7584708333333325</v>
      </c>
      <c r="W33" s="69"/>
      <c r="X33" s="70">
        <f>AVERAGE(X8:X31)</f>
        <v>4.3498952380952378</v>
      </c>
      <c r="Y33" s="69"/>
      <c r="Z33" s="70">
        <f>AVERAGE(Z8:Z31)</f>
        <v>5.8969708333333317</v>
      </c>
      <c r="AA33" s="71"/>
    </row>
    <row r="34" spans="1:27" x14ac:dyDescent="0.3">
      <c r="A34" s="68" t="s">
        <v>28</v>
      </c>
      <c r="B34" s="69"/>
      <c r="C34" s="69"/>
      <c r="D34" s="70">
        <f>MIN(D8:D31)</f>
        <v>6.2309999999999999</v>
      </c>
      <c r="E34" s="69"/>
      <c r="F34" s="70">
        <f>MIN(F8:F31)</f>
        <v>5.7541000000000002</v>
      </c>
      <c r="G34" s="69"/>
      <c r="H34" s="70">
        <f>MIN(H8:H31)</f>
        <v>6.1460999999999997</v>
      </c>
      <c r="I34" s="69"/>
      <c r="J34" s="70">
        <f>MIN(J8:J31)</f>
        <v>5.8194999999999997</v>
      </c>
      <c r="K34" s="69"/>
      <c r="L34" s="70">
        <f>MIN(L8:L31)</f>
        <v>5.4440999999999997</v>
      </c>
      <c r="M34" s="69"/>
      <c r="N34" s="70">
        <f>MIN(N8:N31)</f>
        <v>4.3685999999999998</v>
      </c>
      <c r="O34" s="69"/>
      <c r="P34" s="70">
        <f>MIN(P8:P31)</f>
        <v>4.1891999999999996</v>
      </c>
      <c r="Q34" s="69"/>
      <c r="R34" s="70">
        <f>MIN(R8:R31)</f>
        <v>3.4777</v>
      </c>
      <c r="S34" s="69"/>
      <c r="T34" s="70">
        <f>MIN(T8:T31)</f>
        <v>3.2244000000000002</v>
      </c>
      <c r="U34" s="69"/>
      <c r="V34" s="70">
        <f>MIN(V8:V31)</f>
        <v>2.859</v>
      </c>
      <c r="W34" s="69"/>
      <c r="X34" s="70">
        <f>MIN(X8:X31)</f>
        <v>3.4096000000000002</v>
      </c>
      <c r="Y34" s="69"/>
      <c r="Z34" s="70">
        <f>MIN(Z8:Z31)</f>
        <v>3.8451</v>
      </c>
      <c r="AA34" s="71"/>
    </row>
    <row r="35" spans="1:27" ht="15" thickBot="1" x14ac:dyDescent="0.35">
      <c r="A35" s="72" t="s">
        <v>29</v>
      </c>
      <c r="B35" s="73"/>
      <c r="C35" s="73"/>
      <c r="D35" s="74">
        <f>MAX(D8:D31)</f>
        <v>13.950799999999999</v>
      </c>
      <c r="E35" s="73"/>
      <c r="F35" s="74">
        <f>MAX(F8:F31)</f>
        <v>7.8132000000000001</v>
      </c>
      <c r="G35" s="73"/>
      <c r="H35" s="74">
        <f>MAX(H8:H31)</f>
        <v>8.2395999999999994</v>
      </c>
      <c r="I35" s="73"/>
      <c r="J35" s="74">
        <f>MAX(J8:J31)</f>
        <v>7.7397999999999998</v>
      </c>
      <c r="K35" s="73"/>
      <c r="L35" s="74">
        <f>MAX(L8:L31)</f>
        <v>6.9896000000000003</v>
      </c>
      <c r="M35" s="73"/>
      <c r="N35" s="74">
        <f>MAX(N8:N31)</f>
        <v>5.7252999999999998</v>
      </c>
      <c r="O35" s="73"/>
      <c r="P35" s="74">
        <f>MAX(P8:P31)</f>
        <v>5.6786000000000003</v>
      </c>
      <c r="Q35" s="73"/>
      <c r="R35" s="74">
        <f>MAX(R8:R31)</f>
        <v>4.6040000000000001</v>
      </c>
      <c r="S35" s="73"/>
      <c r="T35" s="74">
        <f>MAX(T8:T31)</f>
        <v>4.5240999999999998</v>
      </c>
      <c r="U35" s="73"/>
      <c r="V35" s="74">
        <f>MAX(V8:V31)</f>
        <v>6.1028000000000002</v>
      </c>
      <c r="W35" s="73"/>
      <c r="X35" s="74">
        <f>MAX(X8:X31)</f>
        <v>5.7755999999999998</v>
      </c>
      <c r="Y35" s="73"/>
      <c r="Z35" s="74">
        <f>MAX(Z8:Z31)</f>
        <v>7.6069000000000004</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44881</v>
      </c>
      <c r="C8" s="60">
        <f>VLOOKUP($A8,'Return Data'!$B$7:$R$2292,4,0)</f>
        <v>307.71690000000001</v>
      </c>
      <c r="D8" s="60">
        <f>VLOOKUP($A8,'Return Data'!$B$7:$R$2292,5,0)</f>
        <v>8.8153000000000006</v>
      </c>
      <c r="E8" s="61">
        <f t="shared" ref="E8:E24" si="0">RANK(D8,D$8:D$24,0)</f>
        <v>14</v>
      </c>
      <c r="F8" s="60">
        <f>VLOOKUP($A8,'Return Data'!$B$7:$R$2292,6,0)</f>
        <v>7.6943999999999999</v>
      </c>
      <c r="G8" s="61">
        <f t="shared" ref="G8:G24" si="1">RANK(F8,F$8:F$24,0)</f>
        <v>6</v>
      </c>
      <c r="H8" s="60">
        <f>VLOOKUP($A8,'Return Data'!$B$7:$R$2292,7,0)</f>
        <v>8.4658999999999995</v>
      </c>
      <c r="I8" s="61">
        <f t="shared" ref="I8:I24" si="2">RANK(H8,H$8:H$24,0)</f>
        <v>2</v>
      </c>
      <c r="J8" s="60">
        <f>VLOOKUP($A8,'Return Data'!$B$7:$R$2292,8,0)</f>
        <v>7.6212</v>
      </c>
      <c r="K8" s="61">
        <f t="shared" ref="K8:K24" si="3">RANK(J8,J$8:J$24,0)</f>
        <v>1</v>
      </c>
      <c r="L8" s="60">
        <f>VLOOKUP($A8,'Return Data'!$B$7:$R$2292,9,0)</f>
        <v>7.1219000000000001</v>
      </c>
      <c r="M8" s="61">
        <f t="shared" ref="M8:M24" si="4">RANK(L8,L$8:L$24,0)</f>
        <v>1</v>
      </c>
      <c r="N8" s="60">
        <f>VLOOKUP($A8,'Return Data'!$B$7:$R$2292,10,0)</f>
        <v>5.5781999999999998</v>
      </c>
      <c r="O8" s="61">
        <f t="shared" ref="O8:O24" si="5">RANK(N8,N$8:N$24,0)</f>
        <v>6</v>
      </c>
      <c r="P8" s="60">
        <f>VLOOKUP($A8,'Return Data'!$B$7:$R$2292,11,0)</f>
        <v>5.6043000000000003</v>
      </c>
      <c r="Q8" s="61">
        <f t="shared" ref="Q8:Q24" si="6">RANK(P8,P$8:P$24,0)</f>
        <v>2</v>
      </c>
      <c r="R8" s="60">
        <f>VLOOKUP($A8,'Return Data'!$B$7:$R$2292,12,0)</f>
        <v>4.6828000000000003</v>
      </c>
      <c r="S8" s="61">
        <f t="shared" ref="S8:S24" si="7">RANK(R8,R$8:R$24,0)</f>
        <v>6</v>
      </c>
      <c r="T8" s="60">
        <f>VLOOKUP($A8,'Return Data'!$B$7:$R$2292,13,0)</f>
        <v>4.5677000000000003</v>
      </c>
      <c r="U8" s="61">
        <f t="shared" ref="U8:U19" si="8">RANK(T8,T$8:T$24,0)</f>
        <v>4</v>
      </c>
      <c r="V8" s="60">
        <f>VLOOKUP($A8,'Return Data'!$B$7:$R$2292,17,0)</f>
        <v>4.2460000000000004</v>
      </c>
      <c r="W8" s="61">
        <f>RANK(V8,V$8:V$24,0)</f>
        <v>3</v>
      </c>
      <c r="X8" s="60">
        <f>VLOOKUP($A8,'Return Data'!$B$7:$R$2292,14,0)</f>
        <v>5.1593</v>
      </c>
      <c r="Y8" s="61">
        <f>RANK(X8,X$8:X$24,0)</f>
        <v>1</v>
      </c>
      <c r="Z8" s="60">
        <f>VLOOKUP($A8,'Return Data'!$B$7:$R$2292,16,0)</f>
        <v>7.3564999999999996</v>
      </c>
      <c r="AA8" s="62">
        <f t="shared" ref="AA8:AA24" si="9">RANK(Z8,Z$8:Z$24,0)</f>
        <v>5</v>
      </c>
    </row>
    <row r="9" spans="1:27" x14ac:dyDescent="0.3">
      <c r="A9" s="58" t="s">
        <v>1130</v>
      </c>
      <c r="B9" s="59">
        <f>VLOOKUP($A9,'Return Data'!$B$7:$R$2292,3,0)</f>
        <v>44881</v>
      </c>
      <c r="C9" s="60">
        <f>VLOOKUP($A9,'Return Data'!$B$7:$R$2292,4,0)</f>
        <v>1185.2913000000001</v>
      </c>
      <c r="D9" s="60">
        <f>VLOOKUP($A9,'Return Data'!$B$7:$R$2292,5,0)</f>
        <v>8.7876999999999992</v>
      </c>
      <c r="E9" s="61">
        <f t="shared" si="0"/>
        <v>15</v>
      </c>
      <c r="F9" s="60">
        <f>VLOOKUP($A9,'Return Data'!$B$7:$R$2292,6,0)</f>
        <v>7.5603999999999996</v>
      </c>
      <c r="G9" s="61">
        <f t="shared" si="1"/>
        <v>7</v>
      </c>
      <c r="H9" s="60">
        <f>VLOOKUP($A9,'Return Data'!$B$7:$R$2292,7,0)</f>
        <v>8.1533999999999995</v>
      </c>
      <c r="I9" s="61">
        <f t="shared" si="2"/>
        <v>4</v>
      </c>
      <c r="J9" s="60">
        <f>VLOOKUP($A9,'Return Data'!$B$7:$R$2292,8,0)</f>
        <v>7.3616000000000001</v>
      </c>
      <c r="K9" s="61">
        <f t="shared" si="3"/>
        <v>6</v>
      </c>
      <c r="L9" s="60">
        <f>VLOOKUP($A9,'Return Data'!$B$7:$R$2292,9,0)</f>
        <v>6.9802</v>
      </c>
      <c r="M9" s="61">
        <f t="shared" si="4"/>
        <v>3</v>
      </c>
      <c r="N9" s="60">
        <f>VLOOKUP($A9,'Return Data'!$B$7:$R$2292,10,0)</f>
        <v>5.452</v>
      </c>
      <c r="O9" s="61">
        <f t="shared" si="5"/>
        <v>10</v>
      </c>
      <c r="P9" s="60">
        <f>VLOOKUP($A9,'Return Data'!$B$7:$R$2292,11,0)</f>
        <v>5.4823000000000004</v>
      </c>
      <c r="Q9" s="61">
        <f t="shared" si="6"/>
        <v>5</v>
      </c>
      <c r="R9" s="60">
        <f>VLOOKUP($A9,'Return Data'!$B$7:$R$2292,12,0)</f>
        <v>4.6520999999999999</v>
      </c>
      <c r="S9" s="61">
        <f t="shared" si="7"/>
        <v>8</v>
      </c>
      <c r="T9" s="60">
        <f>VLOOKUP($A9,'Return Data'!$B$7:$R$2292,13,0)</f>
        <v>4.5266000000000002</v>
      </c>
      <c r="U9" s="61">
        <f t="shared" si="8"/>
        <v>6</v>
      </c>
      <c r="V9" s="60"/>
      <c r="W9" s="61"/>
      <c r="X9" s="60"/>
      <c r="Y9" s="61"/>
      <c r="Z9" s="60">
        <f>VLOOKUP($A9,'Return Data'!$B$7:$R$2292,16,0)</f>
        <v>5.3155999999999999</v>
      </c>
      <c r="AA9" s="62">
        <f t="shared" si="9"/>
        <v>15</v>
      </c>
    </row>
    <row r="10" spans="1:27" x14ac:dyDescent="0.3">
      <c r="A10" s="58" t="s">
        <v>1977</v>
      </c>
      <c r="B10" s="59">
        <f>VLOOKUP($A10,'Return Data'!$B$7:$R$2292,3,0)</f>
        <v>44881</v>
      </c>
      <c r="C10" s="60">
        <f>VLOOKUP($A10,'Return Data'!$B$7:$R$2292,4,0)</f>
        <v>1157.6868999999999</v>
      </c>
      <c r="D10" s="60">
        <f>VLOOKUP($A10,'Return Data'!$B$7:$R$2292,5,0)</f>
        <v>5.3731999999999998</v>
      </c>
      <c r="E10" s="61">
        <f t="shared" si="0"/>
        <v>17</v>
      </c>
      <c r="F10" s="60">
        <f>VLOOKUP($A10,'Return Data'!$B$7:$R$2292,6,0)</f>
        <v>5.6940999999999997</v>
      </c>
      <c r="G10" s="61">
        <f t="shared" si="1"/>
        <v>17</v>
      </c>
      <c r="H10" s="60">
        <f>VLOOKUP($A10,'Return Data'!$B$7:$R$2292,7,0)</f>
        <v>5.9074</v>
      </c>
      <c r="I10" s="61">
        <f t="shared" si="2"/>
        <v>17</v>
      </c>
      <c r="J10" s="60">
        <f>VLOOKUP($A10,'Return Data'!$B$7:$R$2292,8,0)</f>
        <v>5.6731999999999996</v>
      </c>
      <c r="K10" s="61">
        <f t="shared" si="3"/>
        <v>17</v>
      </c>
      <c r="L10" s="60">
        <f>VLOOKUP($A10,'Return Data'!$B$7:$R$2292,9,0)</f>
        <v>5.6833</v>
      </c>
      <c r="M10" s="61">
        <f t="shared" si="4"/>
        <v>17</v>
      </c>
      <c r="N10" s="60">
        <f>VLOOKUP($A10,'Return Data'!$B$7:$R$2292,10,0)</f>
        <v>4.8851000000000004</v>
      </c>
      <c r="O10" s="61">
        <f t="shared" si="5"/>
        <v>17</v>
      </c>
      <c r="P10" s="60">
        <f>VLOOKUP($A10,'Return Data'!$B$7:$R$2292,11,0)</f>
        <v>4.7196999999999996</v>
      </c>
      <c r="Q10" s="61">
        <f t="shared" si="6"/>
        <v>17</v>
      </c>
      <c r="R10" s="60">
        <f>VLOOKUP($A10,'Return Data'!$B$7:$R$2292,12,0)</f>
        <v>4.0084</v>
      </c>
      <c r="S10" s="61">
        <f t="shared" si="7"/>
        <v>15</v>
      </c>
      <c r="T10" s="60">
        <f>VLOOKUP($A10,'Return Data'!$B$7:$R$2292,13,0)</f>
        <v>4.0126999999999997</v>
      </c>
      <c r="U10" s="61">
        <f t="shared" si="8"/>
        <v>14</v>
      </c>
      <c r="V10" s="60"/>
      <c r="W10" s="61"/>
      <c r="X10" s="60"/>
      <c r="Y10" s="61"/>
      <c r="Z10" s="60">
        <f>VLOOKUP($A10,'Return Data'!$B$7:$R$2292,16,0)</f>
        <v>4.3826000000000001</v>
      </c>
      <c r="AA10" s="62">
        <f t="shared" si="9"/>
        <v>17</v>
      </c>
    </row>
    <row r="11" spans="1:27" x14ac:dyDescent="0.3">
      <c r="A11" s="58" t="s">
        <v>1132</v>
      </c>
      <c r="B11" s="59">
        <f>VLOOKUP($A11,'Return Data'!$B$7:$R$2292,3,0)</f>
        <v>44881</v>
      </c>
      <c r="C11" s="60">
        <f>VLOOKUP($A11,'Return Data'!$B$7:$R$2292,4,0)</f>
        <v>44.777200000000001</v>
      </c>
      <c r="D11" s="60">
        <f>VLOOKUP($A11,'Return Data'!$B$7:$R$2292,5,0)</f>
        <v>9.4581999999999997</v>
      </c>
      <c r="E11" s="61">
        <f t="shared" si="0"/>
        <v>8</v>
      </c>
      <c r="F11" s="60">
        <f>VLOOKUP($A11,'Return Data'!$B$7:$R$2292,6,0)</f>
        <v>7.4417</v>
      </c>
      <c r="G11" s="61">
        <f t="shared" si="1"/>
        <v>12</v>
      </c>
      <c r="H11" s="60">
        <f>VLOOKUP($A11,'Return Data'!$B$7:$R$2292,7,0)</f>
        <v>8.0123999999999995</v>
      </c>
      <c r="I11" s="61">
        <f t="shared" si="2"/>
        <v>7</v>
      </c>
      <c r="J11" s="60">
        <f>VLOOKUP($A11,'Return Data'!$B$7:$R$2292,8,0)</f>
        <v>7.2691999999999997</v>
      </c>
      <c r="K11" s="61">
        <f t="shared" si="3"/>
        <v>11</v>
      </c>
      <c r="L11" s="60">
        <f>VLOOKUP($A11,'Return Data'!$B$7:$R$2292,9,0)</f>
        <v>6.7599</v>
      </c>
      <c r="M11" s="61">
        <f t="shared" si="4"/>
        <v>10</v>
      </c>
      <c r="N11" s="60">
        <f>VLOOKUP($A11,'Return Data'!$B$7:$R$2292,10,0)</f>
        <v>5.2606999999999999</v>
      </c>
      <c r="O11" s="61">
        <f t="shared" si="5"/>
        <v>13</v>
      </c>
      <c r="P11" s="60">
        <f>VLOOKUP($A11,'Return Data'!$B$7:$R$2292,11,0)</f>
        <v>5.2222</v>
      </c>
      <c r="Q11" s="61">
        <f t="shared" si="6"/>
        <v>12</v>
      </c>
      <c r="R11" s="60">
        <f>VLOOKUP($A11,'Return Data'!$B$7:$R$2292,12,0)</f>
        <v>3.8243999999999998</v>
      </c>
      <c r="S11" s="61">
        <f t="shared" si="7"/>
        <v>16</v>
      </c>
      <c r="T11" s="60">
        <f>VLOOKUP($A11,'Return Data'!$B$7:$R$2292,13,0)</f>
        <v>3.7959999999999998</v>
      </c>
      <c r="U11" s="61">
        <f t="shared" si="8"/>
        <v>16</v>
      </c>
      <c r="V11" s="60">
        <f>VLOOKUP($A11,'Return Data'!$B$7:$R$2292,17,0)</f>
        <v>3.8092000000000001</v>
      </c>
      <c r="W11" s="61">
        <f t="shared" ref="W11:W19" si="10">RANK(V11,V$8:V$24,0)</f>
        <v>13</v>
      </c>
      <c r="X11" s="60">
        <f>VLOOKUP($A11,'Return Data'!$B$7:$R$2292,14,0)</f>
        <v>4.5824999999999996</v>
      </c>
      <c r="Y11" s="61">
        <f t="shared" ref="Y11:Y19" si="11">RANK(X11,X$8:X$24,0)</f>
        <v>12</v>
      </c>
      <c r="Z11" s="60">
        <f>VLOOKUP($A11,'Return Data'!$B$7:$R$2292,16,0)</f>
        <v>6.8940000000000001</v>
      </c>
      <c r="AA11" s="62">
        <f t="shared" si="9"/>
        <v>12</v>
      </c>
    </row>
    <row r="12" spans="1:27" x14ac:dyDescent="0.3">
      <c r="A12" s="58" t="s">
        <v>1135</v>
      </c>
      <c r="B12" s="59">
        <f>VLOOKUP($A12,'Return Data'!$B$7:$R$2292,3,0)</f>
        <v>44881</v>
      </c>
      <c r="C12" s="60">
        <f>VLOOKUP($A12,'Return Data'!$B$7:$R$2292,4,0)</f>
        <v>42.613700000000001</v>
      </c>
      <c r="D12" s="60">
        <f>VLOOKUP($A12,'Return Data'!$B$7:$R$2292,5,0)</f>
        <v>11.4811</v>
      </c>
      <c r="E12" s="61">
        <f t="shared" si="0"/>
        <v>2</v>
      </c>
      <c r="F12" s="60">
        <f>VLOOKUP($A12,'Return Data'!$B$7:$R$2292,6,0)</f>
        <v>7.9916</v>
      </c>
      <c r="G12" s="61">
        <f t="shared" si="1"/>
        <v>2</v>
      </c>
      <c r="H12" s="60">
        <f>VLOOKUP($A12,'Return Data'!$B$7:$R$2292,7,0)</f>
        <v>8.6039999999999992</v>
      </c>
      <c r="I12" s="61">
        <f t="shared" si="2"/>
        <v>1</v>
      </c>
      <c r="J12" s="60">
        <f>VLOOKUP($A12,'Return Data'!$B$7:$R$2292,8,0)</f>
        <v>7.5408999999999997</v>
      </c>
      <c r="K12" s="61">
        <f t="shared" si="3"/>
        <v>3</v>
      </c>
      <c r="L12" s="60">
        <f>VLOOKUP($A12,'Return Data'!$B$7:$R$2292,9,0)</f>
        <v>6.8975999999999997</v>
      </c>
      <c r="M12" s="61">
        <f t="shared" si="4"/>
        <v>6</v>
      </c>
      <c r="N12" s="60">
        <f>VLOOKUP($A12,'Return Data'!$B$7:$R$2292,10,0)</f>
        <v>5.1582999999999997</v>
      </c>
      <c r="O12" s="61">
        <f t="shared" si="5"/>
        <v>16</v>
      </c>
      <c r="P12" s="60">
        <f>VLOOKUP($A12,'Return Data'!$B$7:$R$2292,11,0)</f>
        <v>5.1844999999999999</v>
      </c>
      <c r="Q12" s="61">
        <f t="shared" si="6"/>
        <v>14</v>
      </c>
      <c r="R12" s="60">
        <f>VLOOKUP($A12,'Return Data'!$B$7:$R$2292,12,0)</f>
        <v>4.2801999999999998</v>
      </c>
      <c r="S12" s="61">
        <f t="shared" si="7"/>
        <v>13</v>
      </c>
      <c r="T12" s="60">
        <f>VLOOKUP($A12,'Return Data'!$B$7:$R$2292,13,0)</f>
        <v>4.1726999999999999</v>
      </c>
      <c r="U12" s="61">
        <f t="shared" si="8"/>
        <v>12</v>
      </c>
      <c r="V12" s="60">
        <f>VLOOKUP($A12,'Return Data'!$B$7:$R$2292,17,0)</f>
        <v>3.9411999999999998</v>
      </c>
      <c r="W12" s="61">
        <f t="shared" si="10"/>
        <v>10</v>
      </c>
      <c r="X12" s="60">
        <f>VLOOKUP($A12,'Return Data'!$B$7:$R$2292,14,0)</f>
        <v>4.7683</v>
      </c>
      <c r="Y12" s="61">
        <f t="shared" si="11"/>
        <v>8</v>
      </c>
      <c r="Z12" s="60">
        <f>VLOOKUP($A12,'Return Data'!$B$7:$R$2292,16,0)</f>
        <v>7.4442000000000004</v>
      </c>
      <c r="AA12" s="62">
        <f t="shared" si="9"/>
        <v>4</v>
      </c>
    </row>
    <row r="13" spans="1:27" x14ac:dyDescent="0.3">
      <c r="A13" s="58" t="s">
        <v>1137</v>
      </c>
      <c r="B13" s="59">
        <f>VLOOKUP($A13,'Return Data'!$B$7:$R$2292,3,0)</f>
        <v>44881</v>
      </c>
      <c r="C13" s="60">
        <f>VLOOKUP($A13,'Return Data'!$B$7:$R$2292,4,0)</f>
        <v>4790.8597</v>
      </c>
      <c r="D13" s="60">
        <f>VLOOKUP($A13,'Return Data'!$B$7:$R$2292,5,0)</f>
        <v>9.4206000000000003</v>
      </c>
      <c r="E13" s="61">
        <f t="shared" si="0"/>
        <v>9</v>
      </c>
      <c r="F13" s="60">
        <f>VLOOKUP($A13,'Return Data'!$B$7:$R$2292,6,0)</f>
        <v>7.4859</v>
      </c>
      <c r="G13" s="61">
        <f t="shared" si="1"/>
        <v>9</v>
      </c>
      <c r="H13" s="60">
        <f>VLOOKUP($A13,'Return Data'!$B$7:$R$2292,7,0)</f>
        <v>7.8094999999999999</v>
      </c>
      <c r="I13" s="61">
        <f t="shared" si="2"/>
        <v>12</v>
      </c>
      <c r="J13" s="60">
        <f>VLOOKUP($A13,'Return Data'!$B$7:$R$2292,8,0)</f>
        <v>7.2938000000000001</v>
      </c>
      <c r="K13" s="61">
        <f t="shared" si="3"/>
        <v>10</v>
      </c>
      <c r="L13" s="60">
        <f>VLOOKUP($A13,'Return Data'!$B$7:$R$2292,9,0)</f>
        <v>6.8890000000000002</v>
      </c>
      <c r="M13" s="61">
        <f t="shared" si="4"/>
        <v>8</v>
      </c>
      <c r="N13" s="60">
        <f>VLOOKUP($A13,'Return Data'!$B$7:$R$2292,10,0)</f>
        <v>5.5225999999999997</v>
      </c>
      <c r="O13" s="61">
        <f t="shared" si="5"/>
        <v>7</v>
      </c>
      <c r="P13" s="60">
        <f>VLOOKUP($A13,'Return Data'!$B$7:$R$2292,11,0)</f>
        <v>5.4630000000000001</v>
      </c>
      <c r="Q13" s="61">
        <f t="shared" si="6"/>
        <v>6</v>
      </c>
      <c r="R13" s="60">
        <f>VLOOKUP($A13,'Return Data'!$B$7:$R$2292,12,0)</f>
        <v>4.6588000000000003</v>
      </c>
      <c r="S13" s="61">
        <f t="shared" si="7"/>
        <v>7</v>
      </c>
      <c r="T13" s="60">
        <f>VLOOKUP($A13,'Return Data'!$B$7:$R$2292,13,0)</f>
        <v>4.5069999999999997</v>
      </c>
      <c r="U13" s="61">
        <f t="shared" si="8"/>
        <v>7</v>
      </c>
      <c r="V13" s="60">
        <f>VLOOKUP($A13,'Return Data'!$B$7:$R$2292,17,0)</f>
        <v>4.1969000000000003</v>
      </c>
      <c r="W13" s="61">
        <f t="shared" si="10"/>
        <v>5</v>
      </c>
      <c r="X13" s="60">
        <f>VLOOKUP($A13,'Return Data'!$B$7:$R$2292,14,0)</f>
        <v>5.1100000000000003</v>
      </c>
      <c r="Y13" s="61">
        <f t="shared" si="11"/>
        <v>3</v>
      </c>
      <c r="Z13" s="60">
        <f>VLOOKUP($A13,'Return Data'!$B$7:$R$2292,16,0)</f>
        <v>7.2488999999999999</v>
      </c>
      <c r="AA13" s="62">
        <f t="shared" si="9"/>
        <v>6</v>
      </c>
    </row>
    <row r="14" spans="1:27" x14ac:dyDescent="0.3">
      <c r="A14" s="58" t="s">
        <v>1139</v>
      </c>
      <c r="B14" s="59">
        <f>VLOOKUP($A14,'Return Data'!$B$7:$R$2292,3,0)</f>
        <v>44881</v>
      </c>
      <c r="C14" s="60">
        <f>VLOOKUP($A14,'Return Data'!$B$7:$R$2292,4,0)</f>
        <v>315.78070000000002</v>
      </c>
      <c r="D14" s="60">
        <f>VLOOKUP($A14,'Return Data'!$B$7:$R$2292,5,0)</f>
        <v>8.9717000000000002</v>
      </c>
      <c r="E14" s="61">
        <f t="shared" si="0"/>
        <v>12</v>
      </c>
      <c r="F14" s="60">
        <f>VLOOKUP($A14,'Return Data'!$B$7:$R$2292,6,0)</f>
        <v>7.2150999999999996</v>
      </c>
      <c r="G14" s="61">
        <f t="shared" si="1"/>
        <v>15</v>
      </c>
      <c r="H14" s="60">
        <f>VLOOKUP($A14,'Return Data'!$B$7:$R$2292,7,0)</f>
        <v>7.5984999999999996</v>
      </c>
      <c r="I14" s="61">
        <f t="shared" si="2"/>
        <v>15</v>
      </c>
      <c r="J14" s="60">
        <f>VLOOKUP($A14,'Return Data'!$B$7:$R$2292,8,0)</f>
        <v>7.0914999999999999</v>
      </c>
      <c r="K14" s="61">
        <f t="shared" si="3"/>
        <v>14</v>
      </c>
      <c r="L14" s="60">
        <f>VLOOKUP($A14,'Return Data'!$B$7:$R$2292,9,0)</f>
        <v>6.7445000000000004</v>
      </c>
      <c r="M14" s="61">
        <f t="shared" si="4"/>
        <v>11</v>
      </c>
      <c r="N14" s="60">
        <f>VLOOKUP($A14,'Return Data'!$B$7:$R$2292,10,0)</f>
        <v>5.6018999999999997</v>
      </c>
      <c r="O14" s="61">
        <f t="shared" si="5"/>
        <v>3</v>
      </c>
      <c r="P14" s="60">
        <f>VLOOKUP($A14,'Return Data'!$B$7:$R$2292,11,0)</f>
        <v>5.4523999999999999</v>
      </c>
      <c r="Q14" s="61">
        <f t="shared" si="6"/>
        <v>7</v>
      </c>
      <c r="R14" s="60">
        <f>VLOOKUP($A14,'Return Data'!$B$7:$R$2292,12,0)</f>
        <v>4.6326999999999998</v>
      </c>
      <c r="S14" s="61">
        <f t="shared" si="7"/>
        <v>10</v>
      </c>
      <c r="T14" s="60">
        <f>VLOOKUP($A14,'Return Data'!$B$7:$R$2292,13,0)</f>
        <v>4.4372999999999996</v>
      </c>
      <c r="U14" s="61">
        <f t="shared" si="8"/>
        <v>9</v>
      </c>
      <c r="V14" s="60">
        <f>VLOOKUP($A14,'Return Data'!$B$7:$R$2292,17,0)</f>
        <v>4.1143000000000001</v>
      </c>
      <c r="W14" s="61">
        <f t="shared" si="10"/>
        <v>8</v>
      </c>
      <c r="X14" s="60">
        <f>VLOOKUP($A14,'Return Data'!$B$7:$R$2292,14,0)</f>
        <v>4.9370000000000003</v>
      </c>
      <c r="Y14" s="61">
        <f t="shared" si="11"/>
        <v>6</v>
      </c>
      <c r="Z14" s="60">
        <f>VLOOKUP($A14,'Return Data'!$B$7:$R$2292,16,0)</f>
        <v>7.1974</v>
      </c>
      <c r="AA14" s="62">
        <f t="shared" si="9"/>
        <v>9</v>
      </c>
    </row>
    <row r="15" spans="1:27" x14ac:dyDescent="0.3">
      <c r="A15" s="58" t="s">
        <v>1140</v>
      </c>
      <c r="B15" s="59">
        <f>VLOOKUP($A15,'Return Data'!$B$7:$R$2292,3,0)</f>
        <v>44881</v>
      </c>
      <c r="C15" s="60">
        <f>VLOOKUP($A15,'Return Data'!$B$7:$R$2292,4,0)</f>
        <v>35.892200000000003</v>
      </c>
      <c r="D15" s="60">
        <f>VLOOKUP($A15,'Return Data'!$B$7:$R$2292,5,0)</f>
        <v>9.5617000000000001</v>
      </c>
      <c r="E15" s="61">
        <f t="shared" si="0"/>
        <v>7</v>
      </c>
      <c r="F15" s="60">
        <f>VLOOKUP($A15,'Return Data'!$B$7:$R$2292,6,0)</f>
        <v>7.4516</v>
      </c>
      <c r="G15" s="61">
        <f t="shared" si="1"/>
        <v>10</v>
      </c>
      <c r="H15" s="60">
        <f>VLOOKUP($A15,'Return Data'!$B$7:$R$2292,7,0)</f>
        <v>7.7839</v>
      </c>
      <c r="I15" s="61">
        <f t="shared" si="2"/>
        <v>13</v>
      </c>
      <c r="J15" s="60">
        <f>VLOOKUP($A15,'Return Data'!$B$7:$R$2292,8,0)</f>
        <v>7.2256999999999998</v>
      </c>
      <c r="K15" s="61">
        <f t="shared" si="3"/>
        <v>13</v>
      </c>
      <c r="L15" s="60">
        <f>VLOOKUP($A15,'Return Data'!$B$7:$R$2292,9,0)</f>
        <v>6.6467000000000001</v>
      </c>
      <c r="M15" s="61">
        <f t="shared" si="4"/>
        <v>13</v>
      </c>
      <c r="N15" s="60">
        <f>VLOOKUP($A15,'Return Data'!$B$7:$R$2292,10,0)</f>
        <v>5.2472000000000003</v>
      </c>
      <c r="O15" s="61">
        <f t="shared" si="5"/>
        <v>14</v>
      </c>
      <c r="P15" s="60">
        <f>VLOOKUP($A15,'Return Data'!$B$7:$R$2292,11,0)</f>
        <v>5.2854999999999999</v>
      </c>
      <c r="Q15" s="61">
        <f t="shared" si="6"/>
        <v>11</v>
      </c>
      <c r="R15" s="60">
        <f>VLOOKUP($A15,'Return Data'!$B$7:$R$2292,12,0)</f>
        <v>4.4585999999999997</v>
      </c>
      <c r="S15" s="61">
        <f t="shared" si="7"/>
        <v>12</v>
      </c>
      <c r="T15" s="60">
        <f>VLOOKUP($A15,'Return Data'!$B$7:$R$2292,13,0)</f>
        <v>4.3120000000000003</v>
      </c>
      <c r="U15" s="61">
        <f t="shared" si="8"/>
        <v>11</v>
      </c>
      <c r="V15" s="60">
        <f>VLOOKUP($A15,'Return Data'!$B$7:$R$2292,17,0)</f>
        <v>3.9582999999999999</v>
      </c>
      <c r="W15" s="61">
        <f t="shared" si="10"/>
        <v>9</v>
      </c>
      <c r="X15" s="60">
        <f>VLOOKUP($A15,'Return Data'!$B$7:$R$2292,14,0)</f>
        <v>4.6596000000000002</v>
      </c>
      <c r="Y15" s="61">
        <f t="shared" si="11"/>
        <v>11</v>
      </c>
      <c r="Z15" s="60">
        <f>VLOOKUP($A15,'Return Data'!$B$7:$R$2292,16,0)</f>
        <v>7.1238000000000001</v>
      </c>
      <c r="AA15" s="62">
        <f t="shared" si="9"/>
        <v>11</v>
      </c>
    </row>
    <row r="16" spans="1:27" x14ac:dyDescent="0.3">
      <c r="A16" s="58" t="s">
        <v>1145</v>
      </c>
      <c r="B16" s="59">
        <f>VLOOKUP($A16,'Return Data'!$B$7:$R$2292,3,0)</f>
        <v>44881</v>
      </c>
      <c r="C16" s="60">
        <f>VLOOKUP($A16,'Return Data'!$B$7:$R$2292,4,0)</f>
        <v>2599.8067999999998</v>
      </c>
      <c r="D16" s="60">
        <f>VLOOKUP($A16,'Return Data'!$B$7:$R$2292,5,0)</f>
        <v>8.7445000000000004</v>
      </c>
      <c r="E16" s="61">
        <f t="shared" si="0"/>
        <v>16</v>
      </c>
      <c r="F16" s="60">
        <f>VLOOKUP($A16,'Return Data'!$B$7:$R$2292,6,0)</f>
        <v>7.2180999999999997</v>
      </c>
      <c r="G16" s="61">
        <f t="shared" si="1"/>
        <v>14</v>
      </c>
      <c r="H16" s="60">
        <f>VLOOKUP($A16,'Return Data'!$B$7:$R$2292,7,0)</f>
        <v>8.0935000000000006</v>
      </c>
      <c r="I16" s="61">
        <f t="shared" si="2"/>
        <v>6</v>
      </c>
      <c r="J16" s="60">
        <f>VLOOKUP($A16,'Return Data'!$B$7:$R$2292,8,0)</f>
        <v>7.2946999999999997</v>
      </c>
      <c r="K16" s="61">
        <f t="shared" si="3"/>
        <v>9</v>
      </c>
      <c r="L16" s="60">
        <f>VLOOKUP($A16,'Return Data'!$B$7:$R$2292,9,0)</f>
        <v>6.6924999999999999</v>
      </c>
      <c r="M16" s="61">
        <f t="shared" si="4"/>
        <v>12</v>
      </c>
      <c r="N16" s="60">
        <f>VLOOKUP($A16,'Return Data'!$B$7:$R$2292,10,0)</f>
        <v>5.2049000000000003</v>
      </c>
      <c r="O16" s="61">
        <f t="shared" si="5"/>
        <v>15</v>
      </c>
      <c r="P16" s="60">
        <f>VLOOKUP($A16,'Return Data'!$B$7:$R$2292,11,0)</f>
        <v>5.1786000000000003</v>
      </c>
      <c r="Q16" s="61">
        <f t="shared" si="6"/>
        <v>15</v>
      </c>
      <c r="R16" s="60">
        <f>VLOOKUP($A16,'Return Data'!$B$7:$R$2292,12,0)</f>
        <v>3.8039999999999998</v>
      </c>
      <c r="S16" s="61">
        <f t="shared" si="7"/>
        <v>17</v>
      </c>
      <c r="T16" s="60">
        <f>VLOOKUP($A16,'Return Data'!$B$7:$R$2292,13,0)</f>
        <v>3.8325</v>
      </c>
      <c r="U16" s="61">
        <f t="shared" si="8"/>
        <v>15</v>
      </c>
      <c r="V16" s="60">
        <f>VLOOKUP($A16,'Return Data'!$B$7:$R$2292,17,0)</f>
        <v>3.8498999999999999</v>
      </c>
      <c r="W16" s="61">
        <f t="shared" si="10"/>
        <v>12</v>
      </c>
      <c r="X16" s="60">
        <f>VLOOKUP($A16,'Return Data'!$B$7:$R$2292,14,0)</f>
        <v>4.6837999999999997</v>
      </c>
      <c r="Y16" s="61">
        <f t="shared" si="11"/>
        <v>10</v>
      </c>
      <c r="Z16" s="60">
        <f>VLOOKUP($A16,'Return Data'!$B$7:$R$2292,16,0)</f>
        <v>7.4915000000000003</v>
      </c>
      <c r="AA16" s="62">
        <f t="shared" si="9"/>
        <v>2</v>
      </c>
    </row>
    <row r="17" spans="1:27" x14ac:dyDescent="0.3">
      <c r="A17" s="58" t="s">
        <v>1149</v>
      </c>
      <c r="B17" s="59">
        <f>VLOOKUP($A17,'Return Data'!$B$7:$R$2292,3,0)</f>
        <v>44881</v>
      </c>
      <c r="C17" s="60">
        <f>VLOOKUP($A17,'Return Data'!$B$7:$R$2292,4,0)</f>
        <v>3727.8224</v>
      </c>
      <c r="D17" s="60">
        <f>VLOOKUP($A17,'Return Data'!$B$7:$R$2292,5,0)</f>
        <v>10.3934</v>
      </c>
      <c r="E17" s="61">
        <f t="shared" si="0"/>
        <v>4</v>
      </c>
      <c r="F17" s="60">
        <f>VLOOKUP($A17,'Return Data'!$B$7:$R$2292,6,0)</f>
        <v>7.7271999999999998</v>
      </c>
      <c r="G17" s="61">
        <f t="shared" si="1"/>
        <v>5</v>
      </c>
      <c r="H17" s="60">
        <f>VLOOKUP($A17,'Return Data'!$B$7:$R$2292,7,0)</f>
        <v>7.9573999999999998</v>
      </c>
      <c r="I17" s="61">
        <f t="shared" si="2"/>
        <v>9</v>
      </c>
      <c r="J17" s="60">
        <f>VLOOKUP($A17,'Return Data'!$B$7:$R$2292,8,0)</f>
        <v>7.3059000000000003</v>
      </c>
      <c r="K17" s="61">
        <f t="shared" si="3"/>
        <v>8</v>
      </c>
      <c r="L17" s="60">
        <f>VLOOKUP($A17,'Return Data'!$B$7:$R$2292,9,0)</f>
        <v>6.7956000000000003</v>
      </c>
      <c r="M17" s="61">
        <f t="shared" si="4"/>
        <v>9</v>
      </c>
      <c r="N17" s="60">
        <f>VLOOKUP($A17,'Return Data'!$B$7:$R$2292,10,0)</f>
        <v>5.4112999999999998</v>
      </c>
      <c r="O17" s="61">
        <f t="shared" si="5"/>
        <v>11</v>
      </c>
      <c r="P17" s="60">
        <f>VLOOKUP($A17,'Return Data'!$B$7:$R$2292,11,0)</f>
        <v>5.4225000000000003</v>
      </c>
      <c r="Q17" s="61">
        <f t="shared" si="6"/>
        <v>8</v>
      </c>
      <c r="R17" s="60">
        <f>VLOOKUP($A17,'Return Data'!$B$7:$R$2292,12,0)</f>
        <v>4.7011000000000003</v>
      </c>
      <c r="S17" s="61">
        <f t="shared" si="7"/>
        <v>5</v>
      </c>
      <c r="T17" s="60">
        <f>VLOOKUP($A17,'Return Data'!$B$7:$R$2292,13,0)</f>
        <v>4.5444000000000004</v>
      </c>
      <c r="U17" s="61">
        <f t="shared" si="8"/>
        <v>5</v>
      </c>
      <c r="V17" s="60">
        <f>VLOOKUP($A17,'Return Data'!$B$7:$R$2292,17,0)</f>
        <v>4.1402000000000001</v>
      </c>
      <c r="W17" s="61">
        <f t="shared" si="10"/>
        <v>7</v>
      </c>
      <c r="X17" s="60">
        <f>VLOOKUP($A17,'Return Data'!$B$7:$R$2292,14,0)</f>
        <v>4.7638999999999996</v>
      </c>
      <c r="Y17" s="61">
        <f t="shared" si="11"/>
        <v>9</v>
      </c>
      <c r="Z17" s="60">
        <f>VLOOKUP($A17,'Return Data'!$B$7:$R$2292,16,0)</f>
        <v>7.1631999999999998</v>
      </c>
      <c r="AA17" s="62">
        <f t="shared" si="9"/>
        <v>10</v>
      </c>
    </row>
    <row r="18" spans="1:27" x14ac:dyDescent="0.3">
      <c r="A18" s="58" t="s">
        <v>1150</v>
      </c>
      <c r="B18" s="59">
        <f>VLOOKUP($A18,'Return Data'!$B$7:$R$2292,3,0)</f>
        <v>44881</v>
      </c>
      <c r="C18" s="60">
        <f>VLOOKUP($A18,'Return Data'!$B$7:$R$2292,4,0)</f>
        <v>34.237438128093601</v>
      </c>
      <c r="D18" s="60">
        <f>VLOOKUP($A18,'Return Data'!$B$7:$R$2292,5,0)</f>
        <v>9.2767999999999997</v>
      </c>
      <c r="E18" s="61">
        <f t="shared" si="0"/>
        <v>11</v>
      </c>
      <c r="F18" s="60">
        <f>VLOOKUP($A18,'Return Data'!$B$7:$R$2292,6,0)</f>
        <v>7.1387</v>
      </c>
      <c r="G18" s="61">
        <f t="shared" si="1"/>
        <v>16</v>
      </c>
      <c r="H18" s="60">
        <f>VLOOKUP($A18,'Return Data'!$B$7:$R$2292,7,0)</f>
        <v>7.4576000000000002</v>
      </c>
      <c r="I18" s="61">
        <f t="shared" si="2"/>
        <v>16</v>
      </c>
      <c r="J18" s="60">
        <f>VLOOKUP($A18,'Return Data'!$B$7:$R$2292,8,0)</f>
        <v>6.9515000000000002</v>
      </c>
      <c r="K18" s="61">
        <f t="shared" si="3"/>
        <v>15</v>
      </c>
      <c r="L18" s="60">
        <f>VLOOKUP($A18,'Return Data'!$B$7:$R$2292,9,0)</f>
        <v>6.4333999999999998</v>
      </c>
      <c r="M18" s="61">
        <f t="shared" si="4"/>
        <v>15</v>
      </c>
      <c r="N18" s="60">
        <f>VLOOKUP($A18,'Return Data'!$B$7:$R$2292,10,0)</f>
        <v>5.3289</v>
      </c>
      <c r="O18" s="61">
        <f t="shared" si="5"/>
        <v>12</v>
      </c>
      <c r="P18" s="60">
        <f>VLOOKUP($A18,'Return Data'!$B$7:$R$2292,11,0)</f>
        <v>5.133</v>
      </c>
      <c r="Q18" s="61">
        <f t="shared" si="6"/>
        <v>16</v>
      </c>
      <c r="R18" s="60">
        <f>VLOOKUP($A18,'Return Data'!$B$7:$R$2292,12,0)</f>
        <v>4.2447999999999997</v>
      </c>
      <c r="S18" s="61">
        <f t="shared" si="7"/>
        <v>14</v>
      </c>
      <c r="T18" s="60">
        <f>VLOOKUP($A18,'Return Data'!$B$7:$R$2292,13,0)</f>
        <v>4.1432000000000002</v>
      </c>
      <c r="U18" s="61">
        <f t="shared" si="8"/>
        <v>13</v>
      </c>
      <c r="V18" s="60">
        <f>VLOOKUP($A18,'Return Data'!$B$7:$R$2292,17,0)</f>
        <v>3.7425000000000002</v>
      </c>
      <c r="W18" s="61">
        <f t="shared" si="10"/>
        <v>14</v>
      </c>
      <c r="X18" s="60">
        <f>VLOOKUP($A18,'Return Data'!$B$7:$R$2292,14,0)</f>
        <v>4.5235000000000003</v>
      </c>
      <c r="Y18" s="61">
        <f t="shared" si="11"/>
        <v>13</v>
      </c>
      <c r="Z18" s="60">
        <f>VLOOKUP($A18,'Return Data'!$B$7:$R$2292,16,0)</f>
        <v>7.4443999999999999</v>
      </c>
      <c r="AA18" s="62">
        <f t="shared" si="9"/>
        <v>3</v>
      </c>
    </row>
    <row r="19" spans="1:27" x14ac:dyDescent="0.3">
      <c r="A19" s="58" t="s">
        <v>1153</v>
      </c>
      <c r="B19" s="59">
        <f>VLOOKUP($A19,'Return Data'!$B$7:$R$2292,3,0)</f>
        <v>44881</v>
      </c>
      <c r="C19" s="60">
        <f>VLOOKUP($A19,'Return Data'!$B$7:$R$2292,4,0)</f>
        <v>3452.5693999999999</v>
      </c>
      <c r="D19" s="60">
        <f>VLOOKUP($A19,'Return Data'!$B$7:$R$2292,5,0)</f>
        <v>8.8772000000000002</v>
      </c>
      <c r="E19" s="61">
        <f t="shared" si="0"/>
        <v>13</v>
      </c>
      <c r="F19" s="60">
        <f>VLOOKUP($A19,'Return Data'!$B$7:$R$2292,6,0)</f>
        <v>7.4423000000000004</v>
      </c>
      <c r="G19" s="61">
        <f t="shared" si="1"/>
        <v>11</v>
      </c>
      <c r="H19" s="60">
        <f>VLOOKUP($A19,'Return Data'!$B$7:$R$2292,7,0)</f>
        <v>8.0006000000000004</v>
      </c>
      <c r="I19" s="61">
        <f t="shared" si="2"/>
        <v>8</v>
      </c>
      <c r="J19" s="60">
        <f>VLOOKUP($A19,'Return Data'!$B$7:$R$2292,8,0)</f>
        <v>7.3666999999999998</v>
      </c>
      <c r="K19" s="61">
        <f t="shared" si="3"/>
        <v>5</v>
      </c>
      <c r="L19" s="60">
        <f>VLOOKUP($A19,'Return Data'!$B$7:$R$2292,9,0)</f>
        <v>6.8921000000000001</v>
      </c>
      <c r="M19" s="61">
        <f t="shared" si="4"/>
        <v>7</v>
      </c>
      <c r="N19" s="60">
        <f>VLOOKUP($A19,'Return Data'!$B$7:$R$2292,10,0)</f>
        <v>5.6265000000000001</v>
      </c>
      <c r="O19" s="61">
        <f t="shared" si="5"/>
        <v>2</v>
      </c>
      <c r="P19" s="60">
        <f>VLOOKUP($A19,'Return Data'!$B$7:$R$2292,11,0)</f>
        <v>5.5789999999999997</v>
      </c>
      <c r="Q19" s="61">
        <f t="shared" si="6"/>
        <v>3</v>
      </c>
      <c r="R19" s="60">
        <f>VLOOKUP($A19,'Return Data'!$B$7:$R$2292,12,0)</f>
        <v>4.8262</v>
      </c>
      <c r="S19" s="61">
        <f t="shared" si="7"/>
        <v>1</v>
      </c>
      <c r="T19" s="60">
        <f>VLOOKUP($A19,'Return Data'!$B$7:$R$2292,13,0)</f>
        <v>4.6925999999999997</v>
      </c>
      <c r="U19" s="61">
        <f t="shared" si="8"/>
        <v>1</v>
      </c>
      <c r="V19" s="60">
        <f>VLOOKUP($A19,'Return Data'!$B$7:$R$2292,17,0)</f>
        <v>4.2777000000000003</v>
      </c>
      <c r="W19" s="61">
        <f t="shared" si="10"/>
        <v>2</v>
      </c>
      <c r="X19" s="60">
        <f>VLOOKUP($A19,'Return Data'!$B$7:$R$2292,14,0)</f>
        <v>4.9581</v>
      </c>
      <c r="Y19" s="61">
        <f t="shared" si="11"/>
        <v>4</v>
      </c>
      <c r="Z19" s="60">
        <f>VLOOKUP($A19,'Return Data'!$B$7:$R$2292,16,0)</f>
        <v>7.2432999999999996</v>
      </c>
      <c r="AA19" s="62">
        <f t="shared" si="9"/>
        <v>7</v>
      </c>
    </row>
    <row r="20" spans="1:27" x14ac:dyDescent="0.3">
      <c r="A20" s="58" t="s">
        <v>1154</v>
      </c>
      <c r="B20" s="59">
        <f>VLOOKUP($A20,'Return Data'!$B$7:$R$2292,3,0)</f>
        <v>44881</v>
      </c>
      <c r="C20" s="60">
        <f>VLOOKUP($A20,'Return Data'!$B$7:$R$2292,4,0)</f>
        <v>1127.2346</v>
      </c>
      <c r="D20" s="60">
        <f>VLOOKUP($A20,'Return Data'!$B$7:$R$2292,5,0)</f>
        <v>9.5772999999999993</v>
      </c>
      <c r="E20" s="61">
        <f t="shared" si="0"/>
        <v>6</v>
      </c>
      <c r="F20" s="60">
        <f>VLOOKUP($A20,'Return Data'!$B$7:$R$2292,6,0)</f>
        <v>7.2778999999999998</v>
      </c>
      <c r="G20" s="61">
        <f t="shared" si="1"/>
        <v>13</v>
      </c>
      <c r="H20" s="60">
        <f>VLOOKUP($A20,'Return Data'!$B$7:$R$2292,7,0)</f>
        <v>7.8384999999999998</v>
      </c>
      <c r="I20" s="61">
        <f t="shared" si="2"/>
        <v>11</v>
      </c>
      <c r="J20" s="60">
        <f>VLOOKUP($A20,'Return Data'!$B$7:$R$2292,8,0)</f>
        <v>7.2526999999999999</v>
      </c>
      <c r="K20" s="61">
        <f t="shared" si="3"/>
        <v>12</v>
      </c>
      <c r="L20" s="60">
        <f>VLOOKUP($A20,'Return Data'!$B$7:$R$2292,9,0)</f>
        <v>6.6165000000000003</v>
      </c>
      <c r="M20" s="61">
        <f t="shared" si="4"/>
        <v>14</v>
      </c>
      <c r="N20" s="60">
        <f>VLOOKUP($A20,'Return Data'!$B$7:$R$2292,10,0)</f>
        <v>5.4923999999999999</v>
      </c>
      <c r="O20" s="61">
        <f t="shared" si="5"/>
        <v>8</v>
      </c>
      <c r="P20" s="60">
        <f>VLOOKUP($A20,'Return Data'!$B$7:$R$2292,11,0)</f>
        <v>5.3066000000000004</v>
      </c>
      <c r="Q20" s="61">
        <f t="shared" si="6"/>
        <v>10</v>
      </c>
      <c r="R20" s="60">
        <f>VLOOKUP($A20,'Return Data'!$B$7:$R$2292,12,0)</f>
        <v>4.7512999999999996</v>
      </c>
      <c r="S20" s="61">
        <f t="shared" si="7"/>
        <v>3</v>
      </c>
      <c r="T20" s="60"/>
      <c r="U20" s="61"/>
      <c r="V20" s="60"/>
      <c r="W20" s="61"/>
      <c r="X20" s="60"/>
      <c r="Y20" s="61"/>
      <c r="Z20" s="60">
        <f>VLOOKUP($A20,'Return Data'!$B$7:$R$2292,16,0)</f>
        <v>4.5380000000000003</v>
      </c>
      <c r="AA20" s="62">
        <f t="shared" si="9"/>
        <v>16</v>
      </c>
    </row>
    <row r="21" spans="1:27" x14ac:dyDescent="0.3">
      <c r="A21" s="58" t="s">
        <v>1158</v>
      </c>
      <c r="B21" s="59">
        <f>VLOOKUP($A21,'Return Data'!$B$7:$R$2292,3,0)</f>
        <v>44881</v>
      </c>
      <c r="C21" s="60">
        <f>VLOOKUP($A21,'Return Data'!$B$7:$R$2292,4,0)</f>
        <v>36.577300000000001</v>
      </c>
      <c r="D21" s="60">
        <f>VLOOKUP($A21,'Return Data'!$B$7:$R$2292,5,0)</f>
        <v>11.1798</v>
      </c>
      <c r="E21" s="61">
        <f t="shared" si="0"/>
        <v>3</v>
      </c>
      <c r="F21" s="60">
        <f>VLOOKUP($A21,'Return Data'!$B$7:$R$2292,6,0)</f>
        <v>7.7518000000000002</v>
      </c>
      <c r="G21" s="61">
        <f t="shared" si="1"/>
        <v>4</v>
      </c>
      <c r="H21" s="60">
        <f>VLOOKUP($A21,'Return Data'!$B$7:$R$2292,7,0)</f>
        <v>8.1525999999999996</v>
      </c>
      <c r="I21" s="61">
        <f t="shared" si="2"/>
        <v>5</v>
      </c>
      <c r="J21" s="60">
        <f>VLOOKUP($A21,'Return Data'!$B$7:$R$2292,8,0)</f>
        <v>7.4053000000000004</v>
      </c>
      <c r="K21" s="61">
        <f t="shared" si="3"/>
        <v>4</v>
      </c>
      <c r="L21" s="60">
        <f>VLOOKUP($A21,'Return Data'!$B$7:$R$2292,9,0)</f>
        <v>6.9439000000000002</v>
      </c>
      <c r="M21" s="61">
        <f t="shared" si="4"/>
        <v>4</v>
      </c>
      <c r="N21" s="60">
        <f>VLOOKUP($A21,'Return Data'!$B$7:$R$2292,10,0)</f>
        <v>5.4542999999999999</v>
      </c>
      <c r="O21" s="61">
        <f t="shared" si="5"/>
        <v>9</v>
      </c>
      <c r="P21" s="60">
        <f>VLOOKUP($A21,'Return Data'!$B$7:$R$2292,11,0)</f>
        <v>5.4112999999999998</v>
      </c>
      <c r="Q21" s="61">
        <f t="shared" si="6"/>
        <v>9</v>
      </c>
      <c r="R21" s="60">
        <f>VLOOKUP($A21,'Return Data'!$B$7:$R$2292,12,0)</f>
        <v>4.5644</v>
      </c>
      <c r="S21" s="61">
        <f t="shared" si="7"/>
        <v>11</v>
      </c>
      <c r="T21" s="60">
        <f>VLOOKUP($A21,'Return Data'!$B$7:$R$2292,13,0)</f>
        <v>4.4409000000000001</v>
      </c>
      <c r="U21" s="61">
        <f>RANK(T21,T$8:T$24,0)</f>
        <v>8</v>
      </c>
      <c r="V21" s="60">
        <f>VLOOKUP($A21,'Return Data'!$B$7:$R$2292,17,0)</f>
        <v>4.1463999999999999</v>
      </c>
      <c r="W21" s="61">
        <f>RANK(V21,V$8:V$24,0)</f>
        <v>6</v>
      </c>
      <c r="X21" s="60">
        <f>VLOOKUP($A21,'Return Data'!$B$7:$R$2292,14,0)</f>
        <v>4.9463999999999997</v>
      </c>
      <c r="Y21" s="61">
        <f>RANK(X21,X$8:X$24,0)</f>
        <v>5</v>
      </c>
      <c r="Z21" s="60">
        <f>VLOOKUP($A21,'Return Data'!$B$7:$R$2292,16,0)</f>
        <v>7.5227000000000004</v>
      </c>
      <c r="AA21" s="62">
        <f t="shared" si="9"/>
        <v>1</v>
      </c>
    </row>
    <row r="22" spans="1:27" x14ac:dyDescent="0.3">
      <c r="A22" s="58" t="s">
        <v>1160</v>
      </c>
      <c r="B22" s="59">
        <f>VLOOKUP($A22,'Return Data'!$B$7:$R$2292,3,0)</f>
        <v>44881</v>
      </c>
      <c r="C22" s="60">
        <f>VLOOKUP($A22,'Return Data'!$B$7:$R$2292,4,0)</f>
        <v>12.4848</v>
      </c>
      <c r="D22" s="60">
        <f>VLOOKUP($A22,'Return Data'!$B$7:$R$2292,5,0)</f>
        <v>12.8682</v>
      </c>
      <c r="E22" s="61">
        <f t="shared" si="0"/>
        <v>1</v>
      </c>
      <c r="F22" s="60">
        <f>VLOOKUP($A22,'Return Data'!$B$7:$R$2292,6,0)</f>
        <v>8.1951000000000001</v>
      </c>
      <c r="G22" s="61">
        <f t="shared" si="1"/>
        <v>1</v>
      </c>
      <c r="H22" s="60">
        <f>VLOOKUP($A22,'Return Data'!$B$7:$R$2292,7,0)</f>
        <v>7.6123000000000003</v>
      </c>
      <c r="I22" s="61">
        <f t="shared" si="2"/>
        <v>14</v>
      </c>
      <c r="J22" s="60">
        <f>VLOOKUP($A22,'Return Data'!$B$7:$R$2292,8,0)</f>
        <v>6.7625999999999999</v>
      </c>
      <c r="K22" s="61">
        <f t="shared" si="3"/>
        <v>16</v>
      </c>
      <c r="L22" s="60">
        <f>VLOOKUP($A22,'Return Data'!$B$7:$R$2292,9,0)</f>
        <v>6.2991999999999999</v>
      </c>
      <c r="M22" s="61">
        <f t="shared" si="4"/>
        <v>16</v>
      </c>
      <c r="N22" s="60">
        <f>VLOOKUP($A22,'Return Data'!$B$7:$R$2292,10,0)</f>
        <v>5.5807000000000002</v>
      </c>
      <c r="O22" s="61">
        <f t="shared" si="5"/>
        <v>5</v>
      </c>
      <c r="P22" s="60">
        <f>VLOOKUP($A22,'Return Data'!$B$7:$R$2292,11,0)</f>
        <v>5.2037000000000004</v>
      </c>
      <c r="Q22" s="61">
        <f t="shared" si="6"/>
        <v>13</v>
      </c>
      <c r="R22" s="60">
        <f>VLOOKUP($A22,'Return Data'!$B$7:$R$2292,12,0)</f>
        <v>4.6463000000000001</v>
      </c>
      <c r="S22" s="61">
        <f t="shared" si="7"/>
        <v>9</v>
      </c>
      <c r="T22" s="60">
        <f>VLOOKUP($A22,'Return Data'!$B$7:$R$2292,13,0)</f>
        <v>4.3381999999999996</v>
      </c>
      <c r="U22" s="61">
        <f>RANK(T22,T$8:T$24,0)</f>
        <v>10</v>
      </c>
      <c r="V22" s="60">
        <f>VLOOKUP($A22,'Return Data'!$B$7:$R$2292,17,0)</f>
        <v>3.8973</v>
      </c>
      <c r="W22" s="61">
        <f>RANK(V22,V$8:V$24,0)</f>
        <v>11</v>
      </c>
      <c r="X22" s="60"/>
      <c r="Y22" s="61"/>
      <c r="Z22" s="60">
        <f>VLOOKUP($A22,'Return Data'!$B$7:$R$2292,16,0)</f>
        <v>5.5034999999999998</v>
      </c>
      <c r="AA22" s="62">
        <f t="shared" si="9"/>
        <v>14</v>
      </c>
    </row>
    <row r="23" spans="1:27" x14ac:dyDescent="0.3">
      <c r="A23" s="58" t="s">
        <v>1162</v>
      </c>
      <c r="B23" s="59">
        <f>VLOOKUP($A23,'Return Data'!$B$7:$R$2292,3,0)</f>
        <v>44881</v>
      </c>
      <c r="C23" s="60">
        <f>VLOOKUP($A23,'Return Data'!$B$7:$R$2292,4,0)</f>
        <v>3938.4095000000002</v>
      </c>
      <c r="D23" s="60">
        <f>VLOOKUP($A23,'Return Data'!$B$7:$R$2292,5,0)</f>
        <v>9.3720999999999997</v>
      </c>
      <c r="E23" s="61">
        <f t="shared" si="0"/>
        <v>10</v>
      </c>
      <c r="F23" s="60">
        <f>VLOOKUP($A23,'Return Data'!$B$7:$R$2292,6,0)</f>
        <v>7.8376000000000001</v>
      </c>
      <c r="G23" s="61">
        <f t="shared" si="1"/>
        <v>3</v>
      </c>
      <c r="H23" s="60">
        <f>VLOOKUP($A23,'Return Data'!$B$7:$R$2292,7,0)</f>
        <v>8.2396999999999991</v>
      </c>
      <c r="I23" s="61">
        <f t="shared" si="2"/>
        <v>3</v>
      </c>
      <c r="J23" s="60">
        <f>VLOOKUP($A23,'Return Data'!$B$7:$R$2292,8,0)</f>
        <v>7.5526</v>
      </c>
      <c r="K23" s="61">
        <f t="shared" si="3"/>
        <v>2</v>
      </c>
      <c r="L23" s="60">
        <f>VLOOKUP($A23,'Return Data'!$B$7:$R$2292,9,0)</f>
        <v>7.0686999999999998</v>
      </c>
      <c r="M23" s="61">
        <f t="shared" si="4"/>
        <v>2</v>
      </c>
      <c r="N23" s="60">
        <f>VLOOKUP($A23,'Return Data'!$B$7:$R$2292,10,0)</f>
        <v>5.6738</v>
      </c>
      <c r="O23" s="61">
        <f t="shared" si="5"/>
        <v>1</v>
      </c>
      <c r="P23" s="60">
        <f>VLOOKUP($A23,'Return Data'!$B$7:$R$2292,11,0)</f>
        <v>5.6211000000000002</v>
      </c>
      <c r="Q23" s="61">
        <f t="shared" si="6"/>
        <v>1</v>
      </c>
      <c r="R23" s="60">
        <f>VLOOKUP($A23,'Return Data'!$B$7:$R$2292,12,0)</f>
        <v>4.774</v>
      </c>
      <c r="S23" s="61">
        <f t="shared" si="7"/>
        <v>2</v>
      </c>
      <c r="T23" s="60">
        <f>VLOOKUP($A23,'Return Data'!$B$7:$R$2292,13,0)</f>
        <v>4.6475</v>
      </c>
      <c r="U23" s="61">
        <f>RANK(T23,T$8:T$24,0)</f>
        <v>2</v>
      </c>
      <c r="V23" s="60">
        <f>VLOOKUP($A23,'Return Data'!$B$7:$R$2292,17,0)</f>
        <v>4.3628999999999998</v>
      </c>
      <c r="W23" s="61">
        <f>RANK(V23,V$8:V$24,0)</f>
        <v>1</v>
      </c>
      <c r="X23" s="60">
        <f>VLOOKUP($A23,'Return Data'!$B$7:$R$2292,14,0)</f>
        <v>5.1479999999999997</v>
      </c>
      <c r="Y23" s="61">
        <f>RANK(X23,X$8:X$24,0)</f>
        <v>2</v>
      </c>
      <c r="Z23" s="60">
        <f>VLOOKUP($A23,'Return Data'!$B$7:$R$2292,16,0)</f>
        <v>6.4642999999999997</v>
      </c>
      <c r="AA23" s="62">
        <f t="shared" si="9"/>
        <v>13</v>
      </c>
    </row>
    <row r="24" spans="1:27" x14ac:dyDescent="0.3">
      <c r="A24" s="58" t="s">
        <v>1164</v>
      </c>
      <c r="B24" s="59">
        <f>VLOOKUP($A24,'Return Data'!$B$7:$R$2292,3,0)</f>
        <v>44881</v>
      </c>
      <c r="C24" s="60">
        <f>VLOOKUP($A24,'Return Data'!$B$7:$R$2292,4,0)</f>
        <v>2564.7953000000002</v>
      </c>
      <c r="D24" s="60">
        <f>VLOOKUP($A24,'Return Data'!$B$7:$R$2292,5,0)</f>
        <v>10.1881</v>
      </c>
      <c r="E24" s="61">
        <f t="shared" si="0"/>
        <v>5</v>
      </c>
      <c r="F24" s="60">
        <f>VLOOKUP($A24,'Return Data'!$B$7:$R$2292,6,0)</f>
        <v>7.5382999999999996</v>
      </c>
      <c r="G24" s="61">
        <f t="shared" si="1"/>
        <v>8</v>
      </c>
      <c r="H24" s="60">
        <f>VLOOKUP($A24,'Return Data'!$B$7:$R$2292,7,0)</f>
        <v>7.9339000000000004</v>
      </c>
      <c r="I24" s="61">
        <f t="shared" si="2"/>
        <v>10</v>
      </c>
      <c r="J24" s="60">
        <f>VLOOKUP($A24,'Return Data'!$B$7:$R$2292,8,0)</f>
        <v>7.3270999999999997</v>
      </c>
      <c r="K24" s="61">
        <f t="shared" si="3"/>
        <v>7</v>
      </c>
      <c r="L24" s="60">
        <f>VLOOKUP($A24,'Return Data'!$B$7:$R$2292,9,0)</f>
        <v>6.9010999999999996</v>
      </c>
      <c r="M24" s="61">
        <f t="shared" si="4"/>
        <v>5</v>
      </c>
      <c r="N24" s="60">
        <f>VLOOKUP($A24,'Return Data'!$B$7:$R$2292,10,0)</f>
        <v>5.5983000000000001</v>
      </c>
      <c r="O24" s="61">
        <f t="shared" si="5"/>
        <v>4</v>
      </c>
      <c r="P24" s="60">
        <f>VLOOKUP($A24,'Return Data'!$B$7:$R$2292,11,0)</f>
        <v>5.4885000000000002</v>
      </c>
      <c r="Q24" s="61">
        <f t="shared" si="6"/>
        <v>4</v>
      </c>
      <c r="R24" s="60">
        <f>VLOOKUP($A24,'Return Data'!$B$7:$R$2292,12,0)</f>
        <v>4.7340999999999998</v>
      </c>
      <c r="S24" s="61">
        <f t="shared" si="7"/>
        <v>4</v>
      </c>
      <c r="T24" s="60">
        <f>VLOOKUP($A24,'Return Data'!$B$7:$R$2292,13,0)</f>
        <v>4.5833000000000004</v>
      </c>
      <c r="U24" s="61">
        <f>RANK(T24,T$8:T$24,0)</f>
        <v>3</v>
      </c>
      <c r="V24" s="60">
        <f>VLOOKUP($A24,'Return Data'!$B$7:$R$2292,17,0)</f>
        <v>4.1997999999999998</v>
      </c>
      <c r="W24" s="61">
        <f>RANK(V24,V$8:V$24,0)</f>
        <v>4</v>
      </c>
      <c r="X24" s="60">
        <f>VLOOKUP($A24,'Return Data'!$B$7:$R$2292,14,0)</f>
        <v>4.9245999999999999</v>
      </c>
      <c r="Y24" s="61">
        <f>RANK(X24,X$8:X$24,0)</f>
        <v>7</v>
      </c>
      <c r="Z24" s="60">
        <f>VLOOKUP($A24,'Return Data'!$B$7:$R$2292,16,0)</f>
        <v>7.2327000000000004</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9.5498176470588216</v>
      </c>
      <c r="E26" s="69"/>
      <c r="F26" s="70">
        <f>AVERAGE(F8:F24)</f>
        <v>7.4506941176470587</v>
      </c>
      <c r="G26" s="69"/>
      <c r="H26" s="70">
        <f>AVERAGE(H8:H24)</f>
        <v>7.8600647058823521</v>
      </c>
      <c r="I26" s="69"/>
      <c r="J26" s="70">
        <f>AVERAGE(J8:J24)</f>
        <v>7.1938941176470586</v>
      </c>
      <c r="K26" s="69"/>
      <c r="L26" s="70">
        <f>AVERAGE(L8:L24)</f>
        <v>6.7274176470588234</v>
      </c>
      <c r="M26" s="69"/>
      <c r="N26" s="70">
        <f>AVERAGE(N8:N24)</f>
        <v>5.4162999999999997</v>
      </c>
      <c r="O26" s="69"/>
      <c r="P26" s="70">
        <f>AVERAGE(P8:P24)</f>
        <v>5.3387176470588233</v>
      </c>
      <c r="Q26" s="69"/>
      <c r="R26" s="70">
        <f>AVERAGE(R8:R24)</f>
        <v>4.4849529411764708</v>
      </c>
      <c r="S26" s="69"/>
      <c r="T26" s="70">
        <f>AVERAGE(T8:T24)</f>
        <v>4.3471624999999996</v>
      </c>
      <c r="U26" s="69"/>
      <c r="V26" s="70">
        <f>AVERAGE(V8:V24)</f>
        <v>4.0630428571428565</v>
      </c>
      <c r="W26" s="69"/>
      <c r="X26" s="70">
        <f>AVERAGE(X8:X24)</f>
        <v>4.8588461538461534</v>
      </c>
      <c r="Y26" s="69"/>
      <c r="Z26" s="70">
        <f>AVERAGE(Z8:Z24)</f>
        <v>6.6803882352941182</v>
      </c>
      <c r="AA26" s="71"/>
    </row>
    <row r="27" spans="1:27" x14ac:dyDescent="0.3">
      <c r="A27" s="68" t="s">
        <v>28</v>
      </c>
      <c r="B27" s="69"/>
      <c r="C27" s="69"/>
      <c r="D27" s="70">
        <f>MIN(D8:D24)</f>
        <v>5.3731999999999998</v>
      </c>
      <c r="E27" s="69"/>
      <c r="F27" s="70">
        <f>MIN(F8:F24)</f>
        <v>5.6940999999999997</v>
      </c>
      <c r="G27" s="69"/>
      <c r="H27" s="70">
        <f>MIN(H8:H24)</f>
        <v>5.9074</v>
      </c>
      <c r="I27" s="69"/>
      <c r="J27" s="70">
        <f>MIN(J8:J24)</f>
        <v>5.6731999999999996</v>
      </c>
      <c r="K27" s="69"/>
      <c r="L27" s="70">
        <f>MIN(L8:L24)</f>
        <v>5.6833</v>
      </c>
      <c r="M27" s="69"/>
      <c r="N27" s="70">
        <f>MIN(N8:N24)</f>
        <v>4.8851000000000004</v>
      </c>
      <c r="O27" s="69"/>
      <c r="P27" s="70">
        <f>MIN(P8:P24)</f>
        <v>4.7196999999999996</v>
      </c>
      <c r="Q27" s="69"/>
      <c r="R27" s="70">
        <f>MIN(R8:R24)</f>
        <v>3.8039999999999998</v>
      </c>
      <c r="S27" s="69"/>
      <c r="T27" s="70">
        <f>MIN(T8:T24)</f>
        <v>3.7959999999999998</v>
      </c>
      <c r="U27" s="69"/>
      <c r="V27" s="70">
        <f>MIN(V8:V24)</f>
        <v>3.7425000000000002</v>
      </c>
      <c r="W27" s="69"/>
      <c r="X27" s="70">
        <f>MIN(X8:X24)</f>
        <v>4.5235000000000003</v>
      </c>
      <c r="Y27" s="69"/>
      <c r="Z27" s="70">
        <f>MIN(Z8:Z24)</f>
        <v>4.3826000000000001</v>
      </c>
      <c r="AA27" s="71"/>
    </row>
    <row r="28" spans="1:27" ht="15" thickBot="1" x14ac:dyDescent="0.35">
      <c r="A28" s="72" t="s">
        <v>29</v>
      </c>
      <c r="B28" s="73"/>
      <c r="C28" s="73"/>
      <c r="D28" s="74">
        <f>MAX(D8:D24)</f>
        <v>12.8682</v>
      </c>
      <c r="E28" s="73"/>
      <c r="F28" s="74">
        <f>MAX(F8:F24)</f>
        <v>8.1951000000000001</v>
      </c>
      <c r="G28" s="73"/>
      <c r="H28" s="74">
        <f>MAX(H8:H24)</f>
        <v>8.6039999999999992</v>
      </c>
      <c r="I28" s="73"/>
      <c r="J28" s="74">
        <f>MAX(J8:J24)</f>
        <v>7.6212</v>
      </c>
      <c r="K28" s="73"/>
      <c r="L28" s="74">
        <f>MAX(L8:L24)</f>
        <v>7.1219000000000001</v>
      </c>
      <c r="M28" s="73"/>
      <c r="N28" s="74">
        <f>MAX(N8:N24)</f>
        <v>5.6738</v>
      </c>
      <c r="O28" s="73"/>
      <c r="P28" s="74">
        <f>MAX(P8:P24)</f>
        <v>5.6211000000000002</v>
      </c>
      <c r="Q28" s="73"/>
      <c r="R28" s="74">
        <f>MAX(R8:R24)</f>
        <v>4.8262</v>
      </c>
      <c r="S28" s="73"/>
      <c r="T28" s="74">
        <f>MAX(T8:T24)</f>
        <v>4.6925999999999997</v>
      </c>
      <c r="U28" s="73"/>
      <c r="V28" s="74">
        <f>MAX(V8:V24)</f>
        <v>4.3628999999999998</v>
      </c>
      <c r="W28" s="73"/>
      <c r="X28" s="74">
        <f>MAX(X8:X24)</f>
        <v>5.1593</v>
      </c>
      <c r="Y28" s="73"/>
      <c r="Z28" s="74">
        <f>MAX(Z8:Z24)</f>
        <v>7.5227000000000004</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44881</v>
      </c>
      <c r="C8" s="60">
        <f>VLOOKUP($A8,'Return Data'!$B$7:$R$2292,4,0)</f>
        <v>304.77330000000001</v>
      </c>
      <c r="D8" s="60">
        <f>VLOOKUP($A8,'Return Data'!$B$7:$R$2292,5,0)</f>
        <v>8.6846999999999994</v>
      </c>
      <c r="E8" s="61">
        <f t="shared" ref="E8:E24" si="0">RANK(D8,D$8:D$24,0)</f>
        <v>14</v>
      </c>
      <c r="F8" s="60">
        <f>VLOOKUP($A8,'Return Data'!$B$7:$R$2292,6,0)</f>
        <v>7.5671999999999997</v>
      </c>
      <c r="G8" s="61">
        <f t="shared" ref="G8:G24" si="1">RANK(F8,F$8:F$24,0)</f>
        <v>4</v>
      </c>
      <c r="H8" s="60">
        <f>VLOOKUP($A8,'Return Data'!$B$7:$R$2292,7,0)</f>
        <v>8.3419000000000008</v>
      </c>
      <c r="I8" s="61">
        <f t="shared" ref="I8:I24" si="2">RANK(H8,H$8:H$24,0)</f>
        <v>2</v>
      </c>
      <c r="J8" s="60">
        <f>VLOOKUP($A8,'Return Data'!$B$7:$R$2292,8,0)</f>
        <v>7.4988999999999999</v>
      </c>
      <c r="K8" s="61">
        <f t="shared" ref="K8:K24" si="3">RANK(J8,J$8:J$24,0)</f>
        <v>1</v>
      </c>
      <c r="L8" s="60">
        <f>VLOOKUP($A8,'Return Data'!$B$7:$R$2292,9,0)</f>
        <v>6.9996</v>
      </c>
      <c r="M8" s="61">
        <f t="shared" ref="M8:M24" si="4">RANK(L8,L$8:L$24,0)</f>
        <v>1</v>
      </c>
      <c r="N8" s="60">
        <f>VLOOKUP($A8,'Return Data'!$B$7:$R$2292,10,0)</f>
        <v>5.4561000000000002</v>
      </c>
      <c r="O8" s="61">
        <f t="shared" ref="O8:O24" si="5">RANK(N8,N$8:N$24,0)</f>
        <v>5</v>
      </c>
      <c r="P8" s="60">
        <f>VLOOKUP($A8,'Return Data'!$B$7:$R$2292,11,0)</f>
        <v>5.4798999999999998</v>
      </c>
      <c r="Q8" s="61">
        <f t="shared" ref="Q8:Q24" si="6">RANK(P8,P$8:P$24,0)</f>
        <v>1</v>
      </c>
      <c r="R8" s="60">
        <f>VLOOKUP($A8,'Return Data'!$B$7:$R$2292,12,0)</f>
        <v>4.5572999999999997</v>
      </c>
      <c r="S8" s="61">
        <f t="shared" ref="S8:S24" si="7">RANK(R8,R$8:R$24,0)</f>
        <v>5</v>
      </c>
      <c r="T8" s="60">
        <f>VLOOKUP($A8,'Return Data'!$B$7:$R$2292,13,0)</f>
        <v>4.4413</v>
      </c>
      <c r="U8" s="61">
        <f t="shared" ref="U8:U19" si="8">RANK(T8,T$8:T$24,0)</f>
        <v>4</v>
      </c>
      <c r="V8" s="60">
        <f>VLOOKUP($A8,'Return Data'!$B$7:$R$2292,17,0)</f>
        <v>4.1262999999999996</v>
      </c>
      <c r="W8" s="61">
        <f>RANK(V8,V$8:V$24,0)</f>
        <v>3</v>
      </c>
      <c r="X8" s="60">
        <f>VLOOKUP($A8,'Return Data'!$B$7:$R$2292,14,0)</f>
        <v>5.0362999999999998</v>
      </c>
      <c r="Y8" s="61">
        <f>RANK(X8,X$8:X$24,0)</f>
        <v>1</v>
      </c>
      <c r="Z8" s="60">
        <f>VLOOKUP($A8,'Return Data'!$B$7:$R$2292,16,0)</f>
        <v>6.7313999999999998</v>
      </c>
      <c r="AA8" s="62">
        <f t="shared" ref="AA8:AA24" si="9">RANK(Z8,Z$8:Z$24,0)</f>
        <v>10</v>
      </c>
    </row>
    <row r="9" spans="1:27" x14ac:dyDescent="0.3">
      <c r="A9" s="58" t="s">
        <v>1131</v>
      </c>
      <c r="B9" s="59">
        <f>VLOOKUP($A9,'Return Data'!$B$7:$R$2292,3,0)</f>
        <v>44881</v>
      </c>
      <c r="C9" s="60">
        <f>VLOOKUP($A9,'Return Data'!$B$7:$R$2292,4,0)</f>
        <v>1179.4803999999999</v>
      </c>
      <c r="D9" s="60">
        <f>VLOOKUP($A9,'Return Data'!$B$7:$R$2292,5,0)</f>
        <v>8.6327999999999996</v>
      </c>
      <c r="E9" s="61">
        <f t="shared" si="0"/>
        <v>15</v>
      </c>
      <c r="F9" s="60">
        <f>VLOOKUP($A9,'Return Data'!$B$7:$R$2292,6,0)</f>
        <v>7.4059999999999997</v>
      </c>
      <c r="G9" s="61">
        <f t="shared" si="1"/>
        <v>7</v>
      </c>
      <c r="H9" s="60">
        <f>VLOOKUP($A9,'Return Data'!$B$7:$R$2292,7,0)</f>
        <v>7.9993999999999996</v>
      </c>
      <c r="I9" s="61">
        <f t="shared" si="2"/>
        <v>3</v>
      </c>
      <c r="J9" s="60">
        <f>VLOOKUP($A9,'Return Data'!$B$7:$R$2292,8,0)</f>
        <v>7.2073</v>
      </c>
      <c r="K9" s="61">
        <f t="shared" si="3"/>
        <v>6</v>
      </c>
      <c r="L9" s="60">
        <f>VLOOKUP($A9,'Return Data'!$B$7:$R$2292,9,0)</f>
        <v>6.8254000000000001</v>
      </c>
      <c r="M9" s="61">
        <f t="shared" si="4"/>
        <v>3</v>
      </c>
      <c r="N9" s="60">
        <f>VLOOKUP($A9,'Return Data'!$B$7:$R$2292,10,0)</f>
        <v>5.2960000000000003</v>
      </c>
      <c r="O9" s="61">
        <f t="shared" si="5"/>
        <v>9</v>
      </c>
      <c r="P9" s="60">
        <f>VLOOKUP($A9,'Return Data'!$B$7:$R$2292,11,0)</f>
        <v>5.3243</v>
      </c>
      <c r="Q9" s="61">
        <f t="shared" si="6"/>
        <v>6</v>
      </c>
      <c r="R9" s="60">
        <f>VLOOKUP($A9,'Return Data'!$B$7:$R$2292,12,0)</f>
        <v>4.4920999999999998</v>
      </c>
      <c r="S9" s="61">
        <f t="shared" si="7"/>
        <v>8</v>
      </c>
      <c r="T9" s="60">
        <f>VLOOKUP($A9,'Return Data'!$B$7:$R$2292,13,0)</f>
        <v>4.3658000000000001</v>
      </c>
      <c r="U9" s="61">
        <f t="shared" si="8"/>
        <v>6</v>
      </c>
      <c r="V9" s="60"/>
      <c r="W9" s="61"/>
      <c r="X9" s="60"/>
      <c r="Y9" s="61"/>
      <c r="Z9" s="60">
        <f>VLOOKUP($A9,'Return Data'!$B$7:$R$2292,16,0)</f>
        <v>5.1580000000000004</v>
      </c>
      <c r="AA9" s="62">
        <f t="shared" si="9"/>
        <v>15</v>
      </c>
    </row>
    <row r="10" spans="1:27" x14ac:dyDescent="0.3">
      <c r="A10" s="58" t="s">
        <v>1978</v>
      </c>
      <c r="B10" s="59">
        <f>VLOOKUP($A10,'Return Data'!$B$7:$R$2292,3,0)</f>
        <v>44881</v>
      </c>
      <c r="C10" s="60">
        <f>VLOOKUP($A10,'Return Data'!$B$7:$R$2292,4,0)</f>
        <v>1146.8340000000001</v>
      </c>
      <c r="D10" s="60">
        <f>VLOOKUP($A10,'Return Data'!$B$7:$R$2292,5,0)</f>
        <v>5.1821000000000002</v>
      </c>
      <c r="E10" s="61">
        <f t="shared" si="0"/>
        <v>17</v>
      </c>
      <c r="F10" s="60">
        <f>VLOOKUP($A10,'Return Data'!$B$7:$R$2292,6,0)</f>
        <v>5.5044000000000004</v>
      </c>
      <c r="G10" s="61">
        <f t="shared" si="1"/>
        <v>17</v>
      </c>
      <c r="H10" s="60">
        <f>VLOOKUP($A10,'Return Data'!$B$7:$R$2292,7,0)</f>
        <v>5.7178000000000004</v>
      </c>
      <c r="I10" s="61">
        <f t="shared" si="2"/>
        <v>17</v>
      </c>
      <c r="J10" s="60">
        <f>VLOOKUP($A10,'Return Data'!$B$7:$R$2292,8,0)</f>
        <v>5.4846000000000004</v>
      </c>
      <c r="K10" s="61">
        <f t="shared" si="3"/>
        <v>17</v>
      </c>
      <c r="L10" s="60">
        <f>VLOOKUP($A10,'Return Data'!$B$7:$R$2292,9,0)</f>
        <v>5.4941000000000004</v>
      </c>
      <c r="M10" s="61">
        <f t="shared" si="4"/>
        <v>17</v>
      </c>
      <c r="N10" s="60">
        <f>VLOOKUP($A10,'Return Data'!$B$7:$R$2292,10,0)</f>
        <v>4.6932</v>
      </c>
      <c r="O10" s="61">
        <f t="shared" si="5"/>
        <v>16</v>
      </c>
      <c r="P10" s="60">
        <f>VLOOKUP($A10,'Return Data'!$B$7:$R$2292,11,0)</f>
        <v>4.4997999999999996</v>
      </c>
      <c r="Q10" s="61">
        <f t="shared" si="6"/>
        <v>17</v>
      </c>
      <c r="R10" s="60">
        <f>VLOOKUP($A10,'Return Data'!$B$7:$R$2292,12,0)</f>
        <v>3.7886000000000002</v>
      </c>
      <c r="S10" s="61">
        <f t="shared" si="7"/>
        <v>13</v>
      </c>
      <c r="T10" s="60">
        <f>VLOOKUP($A10,'Return Data'!$B$7:$R$2292,13,0)</f>
        <v>3.7917000000000001</v>
      </c>
      <c r="U10" s="61">
        <f t="shared" si="8"/>
        <v>12</v>
      </c>
      <c r="V10" s="60"/>
      <c r="W10" s="61"/>
      <c r="X10" s="60"/>
      <c r="Y10" s="61"/>
      <c r="Z10" s="60">
        <f>VLOOKUP($A10,'Return Data'!$B$7:$R$2292,16,0)</f>
        <v>4.0949999999999998</v>
      </c>
      <c r="AA10" s="62">
        <f t="shared" si="9"/>
        <v>16</v>
      </c>
    </row>
    <row r="11" spans="1:27" x14ac:dyDescent="0.3">
      <c r="A11" s="58" t="s">
        <v>1133</v>
      </c>
      <c r="B11" s="59">
        <f>VLOOKUP($A11,'Return Data'!$B$7:$R$2292,3,0)</f>
        <v>44881</v>
      </c>
      <c r="C11" s="60">
        <f>VLOOKUP($A11,'Return Data'!$B$7:$R$2292,4,0)</f>
        <v>43.721899999999998</v>
      </c>
      <c r="D11" s="60">
        <f>VLOOKUP($A11,'Return Data'!$B$7:$R$2292,5,0)</f>
        <v>9.1853999999999996</v>
      </c>
      <c r="E11" s="61">
        <f t="shared" si="0"/>
        <v>8</v>
      </c>
      <c r="F11" s="60">
        <f>VLOOKUP($A11,'Return Data'!$B$7:$R$2292,6,0)</f>
        <v>7.22</v>
      </c>
      <c r="G11" s="61">
        <f t="shared" si="1"/>
        <v>10</v>
      </c>
      <c r="H11" s="60">
        <f>VLOOKUP($A11,'Return Data'!$B$7:$R$2292,7,0)</f>
        <v>7.7873999999999999</v>
      </c>
      <c r="I11" s="61">
        <f t="shared" si="2"/>
        <v>9</v>
      </c>
      <c r="J11" s="60">
        <f>VLOOKUP($A11,'Return Data'!$B$7:$R$2292,8,0)</f>
        <v>7.0494000000000003</v>
      </c>
      <c r="K11" s="61">
        <f t="shared" si="3"/>
        <v>9</v>
      </c>
      <c r="L11" s="60">
        <f>VLOOKUP($A11,'Return Data'!$B$7:$R$2292,9,0)</f>
        <v>6.5297000000000001</v>
      </c>
      <c r="M11" s="61">
        <f t="shared" si="4"/>
        <v>10</v>
      </c>
      <c r="N11" s="60">
        <f>VLOOKUP($A11,'Return Data'!$B$7:$R$2292,10,0)</f>
        <v>5.0124000000000004</v>
      </c>
      <c r="O11" s="61">
        <f t="shared" si="5"/>
        <v>10</v>
      </c>
      <c r="P11" s="60">
        <f>VLOOKUP($A11,'Return Data'!$B$7:$R$2292,11,0)</f>
        <v>4.9650999999999996</v>
      </c>
      <c r="Q11" s="61">
        <f t="shared" si="6"/>
        <v>11</v>
      </c>
      <c r="R11" s="60">
        <f>VLOOKUP($A11,'Return Data'!$B$7:$R$2292,12,0)</f>
        <v>3.5703999999999998</v>
      </c>
      <c r="S11" s="61">
        <f t="shared" si="7"/>
        <v>16</v>
      </c>
      <c r="T11" s="60">
        <f>VLOOKUP($A11,'Return Data'!$B$7:$R$2292,13,0)</f>
        <v>3.5413999999999999</v>
      </c>
      <c r="U11" s="61">
        <f t="shared" si="8"/>
        <v>15</v>
      </c>
      <c r="V11" s="60">
        <f>VLOOKUP($A11,'Return Data'!$B$7:$R$2292,17,0)</f>
        <v>3.5649999999999999</v>
      </c>
      <c r="W11" s="61">
        <f t="shared" ref="W11:W19" si="10">RANK(V11,V$8:V$24,0)</f>
        <v>11</v>
      </c>
      <c r="X11" s="60">
        <f>VLOOKUP($A11,'Return Data'!$B$7:$R$2292,14,0)</f>
        <v>4.3449</v>
      </c>
      <c r="Y11" s="61">
        <f t="shared" ref="Y11:Y19" si="11">RANK(X11,X$8:X$24,0)</f>
        <v>10</v>
      </c>
      <c r="Z11" s="60">
        <f>VLOOKUP($A11,'Return Data'!$B$7:$R$2292,16,0)</f>
        <v>6.5815000000000001</v>
      </c>
      <c r="AA11" s="62">
        <f t="shared" si="9"/>
        <v>12</v>
      </c>
    </row>
    <row r="12" spans="1:27" x14ac:dyDescent="0.3">
      <c r="A12" s="58" t="s">
        <v>1134</v>
      </c>
      <c r="B12" s="59">
        <f>VLOOKUP($A12,'Return Data'!$B$7:$R$2292,3,0)</f>
        <v>44881</v>
      </c>
      <c r="C12" s="60">
        <f>VLOOKUP($A12,'Return Data'!$B$7:$R$2292,4,0)</f>
        <v>41.414299999999997</v>
      </c>
      <c r="D12" s="60">
        <f>VLOOKUP($A12,'Return Data'!$B$7:$R$2292,5,0)</f>
        <v>11.284599999999999</v>
      </c>
      <c r="E12" s="61">
        <f t="shared" si="0"/>
        <v>2</v>
      </c>
      <c r="F12" s="60">
        <f>VLOOKUP($A12,'Return Data'!$B$7:$R$2292,6,0)</f>
        <v>7.7994000000000003</v>
      </c>
      <c r="G12" s="61">
        <f t="shared" si="1"/>
        <v>2</v>
      </c>
      <c r="H12" s="60">
        <f>VLOOKUP($A12,'Return Data'!$B$7:$R$2292,7,0)</f>
        <v>8.4240999999999993</v>
      </c>
      <c r="I12" s="61">
        <f t="shared" si="2"/>
        <v>1</v>
      </c>
      <c r="J12" s="60">
        <f>VLOOKUP($A12,'Return Data'!$B$7:$R$2292,8,0)</f>
        <v>7.3737000000000004</v>
      </c>
      <c r="K12" s="61">
        <f t="shared" si="3"/>
        <v>2</v>
      </c>
      <c r="L12" s="60">
        <f>VLOOKUP($A12,'Return Data'!$B$7:$R$2292,9,0)</f>
        <v>6.7282000000000002</v>
      </c>
      <c r="M12" s="61">
        <f t="shared" si="4"/>
        <v>6</v>
      </c>
      <c r="N12" s="60">
        <f>VLOOKUP($A12,'Return Data'!$B$7:$R$2292,10,0)</f>
        <v>4.9890999999999996</v>
      </c>
      <c r="O12" s="61">
        <f t="shared" si="5"/>
        <v>12</v>
      </c>
      <c r="P12" s="60">
        <f>VLOOKUP($A12,'Return Data'!$B$7:$R$2292,11,0)</f>
        <v>5.0144000000000002</v>
      </c>
      <c r="Q12" s="61">
        <f t="shared" si="6"/>
        <v>10</v>
      </c>
      <c r="R12" s="60">
        <f>VLOOKUP($A12,'Return Data'!$B$7:$R$2292,12,0)</f>
        <v>4.1105999999999998</v>
      </c>
      <c r="S12" s="61">
        <f t="shared" si="7"/>
        <v>11</v>
      </c>
      <c r="T12" s="60">
        <f>VLOOKUP($A12,'Return Data'!$B$7:$R$2292,13,0)</f>
        <v>4.0019</v>
      </c>
      <c r="U12" s="61">
        <f t="shared" si="8"/>
        <v>10</v>
      </c>
      <c r="V12" s="60">
        <f>VLOOKUP($A12,'Return Data'!$B$7:$R$2292,17,0)</f>
        <v>3.7734999999999999</v>
      </c>
      <c r="W12" s="61">
        <f t="shared" si="10"/>
        <v>9</v>
      </c>
      <c r="X12" s="60">
        <f>VLOOKUP($A12,'Return Data'!$B$7:$R$2292,14,0)</f>
        <v>4.6014999999999997</v>
      </c>
      <c r="Y12" s="61">
        <f t="shared" si="11"/>
        <v>8</v>
      </c>
      <c r="Z12" s="60">
        <f>VLOOKUP($A12,'Return Data'!$B$7:$R$2292,16,0)</f>
        <v>7.0793999999999997</v>
      </c>
      <c r="AA12" s="62">
        <f t="shared" si="9"/>
        <v>5</v>
      </c>
    </row>
    <row r="13" spans="1:27" x14ac:dyDescent="0.3">
      <c r="A13" s="58" t="s">
        <v>1136</v>
      </c>
      <c r="B13" s="59">
        <f>VLOOKUP($A13,'Return Data'!$B$7:$R$2292,3,0)</f>
        <v>44881</v>
      </c>
      <c r="C13" s="60">
        <f>VLOOKUP($A13,'Return Data'!$B$7:$R$2292,4,0)</f>
        <v>4718.9255999999996</v>
      </c>
      <c r="D13" s="60">
        <f>VLOOKUP($A13,'Return Data'!$B$7:$R$2292,5,0)</f>
        <v>9.2261000000000006</v>
      </c>
      <c r="E13" s="61">
        <f t="shared" si="0"/>
        <v>6</v>
      </c>
      <c r="F13" s="60">
        <f>VLOOKUP($A13,'Return Data'!$B$7:$R$2292,6,0)</f>
        <v>7.2839999999999998</v>
      </c>
      <c r="G13" s="61">
        <f t="shared" si="1"/>
        <v>9</v>
      </c>
      <c r="H13" s="60">
        <f>VLOOKUP($A13,'Return Data'!$B$7:$R$2292,7,0)</f>
        <v>7.609</v>
      </c>
      <c r="I13" s="61">
        <f t="shared" si="2"/>
        <v>11</v>
      </c>
      <c r="J13" s="60">
        <f>VLOOKUP($A13,'Return Data'!$B$7:$R$2292,8,0)</f>
        <v>7.0937000000000001</v>
      </c>
      <c r="K13" s="61">
        <f t="shared" si="3"/>
        <v>8</v>
      </c>
      <c r="L13" s="60">
        <f>VLOOKUP($A13,'Return Data'!$B$7:$R$2292,9,0)</f>
        <v>6.6927000000000003</v>
      </c>
      <c r="M13" s="61">
        <f t="shared" si="4"/>
        <v>7</v>
      </c>
      <c r="N13" s="60">
        <f>VLOOKUP($A13,'Return Data'!$B$7:$R$2292,10,0)</f>
        <v>5.3221999999999996</v>
      </c>
      <c r="O13" s="61">
        <f t="shared" si="5"/>
        <v>7</v>
      </c>
      <c r="P13" s="60">
        <f>VLOOKUP($A13,'Return Data'!$B$7:$R$2292,11,0)</f>
        <v>5.2609000000000004</v>
      </c>
      <c r="Q13" s="61">
        <f t="shared" si="6"/>
        <v>8</v>
      </c>
      <c r="R13" s="60">
        <f>VLOOKUP($A13,'Return Data'!$B$7:$R$2292,12,0)</f>
        <v>4.4570999999999996</v>
      </c>
      <c r="S13" s="61">
        <f t="shared" si="7"/>
        <v>9</v>
      </c>
      <c r="T13" s="60">
        <f>VLOOKUP($A13,'Return Data'!$B$7:$R$2292,13,0)</f>
        <v>4.3179999999999996</v>
      </c>
      <c r="U13" s="61">
        <f t="shared" si="8"/>
        <v>7</v>
      </c>
      <c r="V13" s="60">
        <f>VLOOKUP($A13,'Return Data'!$B$7:$R$2292,17,0)</f>
        <v>4.0297999999999998</v>
      </c>
      <c r="W13" s="61">
        <f t="shared" si="10"/>
        <v>6</v>
      </c>
      <c r="X13" s="60">
        <f>VLOOKUP($A13,'Return Data'!$B$7:$R$2292,14,0)</f>
        <v>4.9364999999999997</v>
      </c>
      <c r="Y13" s="61">
        <f t="shared" si="11"/>
        <v>3</v>
      </c>
      <c r="Z13" s="60">
        <f>VLOOKUP($A13,'Return Data'!$B$7:$R$2292,16,0)</f>
        <v>6.9623999999999997</v>
      </c>
      <c r="AA13" s="62">
        <f t="shared" si="9"/>
        <v>9</v>
      </c>
    </row>
    <row r="14" spans="1:27" x14ac:dyDescent="0.3">
      <c r="A14" s="58" t="s">
        <v>1138</v>
      </c>
      <c r="B14" s="59">
        <f>VLOOKUP($A14,'Return Data'!$B$7:$R$2292,3,0)</f>
        <v>44881</v>
      </c>
      <c r="C14" s="60">
        <f>VLOOKUP($A14,'Return Data'!$B$7:$R$2292,4,0)</f>
        <v>312.80829999999997</v>
      </c>
      <c r="D14" s="60">
        <f>VLOOKUP($A14,'Return Data'!$B$7:$R$2292,5,0)</f>
        <v>8.8584999999999994</v>
      </c>
      <c r="E14" s="61">
        <f t="shared" si="0"/>
        <v>10</v>
      </c>
      <c r="F14" s="60">
        <f>VLOOKUP($A14,'Return Data'!$B$7:$R$2292,6,0)</f>
        <v>7.0942999999999996</v>
      </c>
      <c r="G14" s="61">
        <f t="shared" si="1"/>
        <v>12</v>
      </c>
      <c r="H14" s="60">
        <f>VLOOKUP($A14,'Return Data'!$B$7:$R$2292,7,0)</f>
        <v>7.4785000000000004</v>
      </c>
      <c r="I14" s="61">
        <f t="shared" si="2"/>
        <v>13</v>
      </c>
      <c r="J14" s="60">
        <f>VLOOKUP($A14,'Return Data'!$B$7:$R$2292,8,0)</f>
        <v>6.9713000000000003</v>
      </c>
      <c r="K14" s="61">
        <f t="shared" si="3"/>
        <v>10</v>
      </c>
      <c r="L14" s="60">
        <f>VLOOKUP($A14,'Return Data'!$B$7:$R$2292,9,0)</f>
        <v>6.6235999999999997</v>
      </c>
      <c r="M14" s="61">
        <f t="shared" si="4"/>
        <v>9</v>
      </c>
      <c r="N14" s="60">
        <f>VLOOKUP($A14,'Return Data'!$B$7:$R$2292,10,0)</f>
        <v>5.4802999999999997</v>
      </c>
      <c r="O14" s="61">
        <f t="shared" si="5"/>
        <v>4</v>
      </c>
      <c r="P14" s="60">
        <f>VLOOKUP($A14,'Return Data'!$B$7:$R$2292,11,0)</f>
        <v>5.3291000000000004</v>
      </c>
      <c r="Q14" s="61">
        <f t="shared" si="6"/>
        <v>5</v>
      </c>
      <c r="R14" s="60">
        <f>VLOOKUP($A14,'Return Data'!$B$7:$R$2292,12,0)</f>
        <v>4.5086000000000004</v>
      </c>
      <c r="S14" s="61">
        <f t="shared" si="7"/>
        <v>6</v>
      </c>
      <c r="T14" s="60">
        <f>VLOOKUP($A14,'Return Data'!$B$7:$R$2292,13,0)</f>
        <v>4.3121</v>
      </c>
      <c r="U14" s="61">
        <f t="shared" si="8"/>
        <v>8</v>
      </c>
      <c r="V14" s="60">
        <f>VLOOKUP($A14,'Return Data'!$B$7:$R$2292,17,0)</f>
        <v>3.9893999999999998</v>
      </c>
      <c r="W14" s="61">
        <f t="shared" si="10"/>
        <v>7</v>
      </c>
      <c r="X14" s="60">
        <f>VLOOKUP($A14,'Return Data'!$B$7:$R$2292,14,0)</f>
        <v>4.8118999999999996</v>
      </c>
      <c r="Y14" s="61">
        <f t="shared" si="11"/>
        <v>6</v>
      </c>
      <c r="Z14" s="60">
        <f>VLOOKUP($A14,'Return Data'!$B$7:$R$2292,16,0)</f>
        <v>7.0655999999999999</v>
      </c>
      <c r="AA14" s="62">
        <f t="shared" si="9"/>
        <v>6</v>
      </c>
    </row>
    <row r="15" spans="1:27" x14ac:dyDescent="0.3">
      <c r="A15" s="58" t="s">
        <v>1141</v>
      </c>
      <c r="B15" s="59">
        <f>VLOOKUP($A15,'Return Data'!$B$7:$R$2292,3,0)</f>
        <v>44881</v>
      </c>
      <c r="C15" s="60">
        <f>VLOOKUP($A15,'Return Data'!$B$7:$R$2292,4,0)</f>
        <v>33.656100000000002</v>
      </c>
      <c r="D15" s="60">
        <f>VLOOKUP($A15,'Return Data'!$B$7:$R$2292,5,0)</f>
        <v>8.7866</v>
      </c>
      <c r="E15" s="61">
        <f t="shared" si="0"/>
        <v>12</v>
      </c>
      <c r="F15" s="60">
        <f>VLOOKUP($A15,'Return Data'!$B$7:$R$2292,6,0)</f>
        <v>6.7301000000000002</v>
      </c>
      <c r="G15" s="61">
        <f t="shared" si="1"/>
        <v>15</v>
      </c>
      <c r="H15" s="60">
        <f>VLOOKUP($A15,'Return Data'!$B$7:$R$2292,7,0)</f>
        <v>7.0587999999999997</v>
      </c>
      <c r="I15" s="61">
        <f t="shared" si="2"/>
        <v>15</v>
      </c>
      <c r="J15" s="60">
        <f>VLOOKUP($A15,'Return Data'!$B$7:$R$2292,8,0)</f>
        <v>6.4920999999999998</v>
      </c>
      <c r="K15" s="61">
        <f t="shared" si="3"/>
        <v>15</v>
      </c>
      <c r="L15" s="60">
        <f>VLOOKUP($A15,'Return Data'!$B$7:$R$2292,9,0)</f>
        <v>5.9173999999999998</v>
      </c>
      <c r="M15" s="61">
        <f t="shared" si="4"/>
        <v>16</v>
      </c>
      <c r="N15" s="60">
        <f>VLOOKUP($A15,'Return Data'!$B$7:$R$2292,10,0)</f>
        <v>4.5221999999999998</v>
      </c>
      <c r="O15" s="61">
        <f t="shared" si="5"/>
        <v>17</v>
      </c>
      <c r="P15" s="60">
        <f>VLOOKUP($A15,'Return Data'!$B$7:$R$2292,11,0)</f>
        <v>4.5720000000000001</v>
      </c>
      <c r="Q15" s="61">
        <f t="shared" si="6"/>
        <v>16</v>
      </c>
      <c r="R15" s="60">
        <f>VLOOKUP($A15,'Return Data'!$B$7:$R$2292,12,0)</f>
        <v>3.7515999999999998</v>
      </c>
      <c r="S15" s="61">
        <f t="shared" si="7"/>
        <v>15</v>
      </c>
      <c r="T15" s="60">
        <f>VLOOKUP($A15,'Return Data'!$B$7:$R$2292,13,0)</f>
        <v>3.6044</v>
      </c>
      <c r="U15" s="61">
        <f t="shared" si="8"/>
        <v>14</v>
      </c>
      <c r="V15" s="60">
        <f>VLOOKUP($A15,'Return Data'!$B$7:$R$2292,17,0)</f>
        <v>3.2488000000000001</v>
      </c>
      <c r="W15" s="61">
        <f t="shared" si="10"/>
        <v>14</v>
      </c>
      <c r="X15" s="60">
        <f>VLOOKUP($A15,'Return Data'!$B$7:$R$2292,14,0)</f>
        <v>3.9148000000000001</v>
      </c>
      <c r="Y15" s="61">
        <f t="shared" si="11"/>
        <v>13</v>
      </c>
      <c r="Z15" s="60">
        <f>VLOOKUP($A15,'Return Data'!$B$7:$R$2292,16,0)</f>
        <v>6.3354999999999997</v>
      </c>
      <c r="AA15" s="62">
        <f t="shared" si="9"/>
        <v>13</v>
      </c>
    </row>
    <row r="16" spans="1:27" x14ac:dyDescent="0.3">
      <c r="A16" s="58" t="s">
        <v>1144</v>
      </c>
      <c r="B16" s="59">
        <f>VLOOKUP($A16,'Return Data'!$B$7:$R$2292,3,0)</f>
        <v>44881</v>
      </c>
      <c r="C16" s="60">
        <f>VLOOKUP($A16,'Return Data'!$B$7:$R$2292,4,0)</f>
        <v>2529.5025000000001</v>
      </c>
      <c r="D16" s="60">
        <f>VLOOKUP($A16,'Return Data'!$B$7:$R$2292,5,0)</f>
        <v>8.4130000000000003</v>
      </c>
      <c r="E16" s="61">
        <f t="shared" si="0"/>
        <v>16</v>
      </c>
      <c r="F16" s="60">
        <f>VLOOKUP($A16,'Return Data'!$B$7:$R$2292,6,0)</f>
        <v>6.9268000000000001</v>
      </c>
      <c r="G16" s="61">
        <f t="shared" si="1"/>
        <v>13</v>
      </c>
      <c r="H16" s="60">
        <f>VLOOKUP($A16,'Return Data'!$B$7:$R$2292,7,0)</f>
        <v>7.7911000000000001</v>
      </c>
      <c r="I16" s="61">
        <f t="shared" si="2"/>
        <v>8</v>
      </c>
      <c r="J16" s="60">
        <f>VLOOKUP($A16,'Return Data'!$B$7:$R$2292,8,0)</f>
        <v>6.9592000000000001</v>
      </c>
      <c r="K16" s="61">
        <f t="shared" si="3"/>
        <v>11</v>
      </c>
      <c r="L16" s="60">
        <f>VLOOKUP($A16,'Return Data'!$B$7:$R$2292,9,0)</f>
        <v>6.3582000000000001</v>
      </c>
      <c r="M16" s="61">
        <f t="shared" si="4"/>
        <v>12</v>
      </c>
      <c r="N16" s="60">
        <f>VLOOKUP($A16,'Return Data'!$B$7:$R$2292,10,0)</f>
        <v>4.8695000000000004</v>
      </c>
      <c r="O16" s="61">
        <f t="shared" si="5"/>
        <v>14</v>
      </c>
      <c r="P16" s="60">
        <f>VLOOKUP($A16,'Return Data'!$B$7:$R$2292,11,0)</f>
        <v>4.8407999999999998</v>
      </c>
      <c r="Q16" s="61">
        <f t="shared" si="6"/>
        <v>13</v>
      </c>
      <c r="R16" s="60">
        <f>VLOOKUP($A16,'Return Data'!$B$7:$R$2292,12,0)</f>
        <v>3.4632999999999998</v>
      </c>
      <c r="S16" s="61">
        <f t="shared" si="7"/>
        <v>17</v>
      </c>
      <c r="T16" s="60">
        <f>VLOOKUP($A16,'Return Data'!$B$7:$R$2292,13,0)</f>
        <v>3.484</v>
      </c>
      <c r="U16" s="61">
        <f t="shared" si="8"/>
        <v>16</v>
      </c>
      <c r="V16" s="60">
        <f>VLOOKUP($A16,'Return Data'!$B$7:$R$2292,17,0)</f>
        <v>3.4944000000000002</v>
      </c>
      <c r="W16" s="61">
        <f t="shared" si="10"/>
        <v>12</v>
      </c>
      <c r="X16" s="60">
        <f>VLOOKUP($A16,'Return Data'!$B$7:$R$2292,14,0)</f>
        <v>4.3333000000000004</v>
      </c>
      <c r="Y16" s="61">
        <f t="shared" si="11"/>
        <v>11</v>
      </c>
      <c r="Z16" s="60">
        <f>VLOOKUP($A16,'Return Data'!$B$7:$R$2292,16,0)</f>
        <v>7.2679</v>
      </c>
      <c r="AA16" s="62">
        <f t="shared" si="9"/>
        <v>2</v>
      </c>
    </row>
    <row r="17" spans="1:27" x14ac:dyDescent="0.3">
      <c r="A17" s="58" t="s">
        <v>1148</v>
      </c>
      <c r="B17" s="59">
        <f>VLOOKUP($A17,'Return Data'!$B$7:$R$2292,3,0)</f>
        <v>44881</v>
      </c>
      <c r="C17" s="60">
        <f>VLOOKUP($A17,'Return Data'!$B$7:$R$2292,4,0)</f>
        <v>3704.8658</v>
      </c>
      <c r="D17" s="60">
        <f>VLOOKUP($A17,'Return Data'!$B$7:$R$2292,5,0)</f>
        <v>10.2912</v>
      </c>
      <c r="E17" s="61">
        <f t="shared" si="0"/>
        <v>4</v>
      </c>
      <c r="F17" s="60">
        <f>VLOOKUP($A17,'Return Data'!$B$7:$R$2292,6,0)</f>
        <v>7.6234999999999999</v>
      </c>
      <c r="G17" s="61">
        <f t="shared" si="1"/>
        <v>3</v>
      </c>
      <c r="H17" s="60">
        <f>VLOOKUP($A17,'Return Data'!$B$7:$R$2292,7,0)</f>
        <v>7.8537999999999997</v>
      </c>
      <c r="I17" s="61">
        <f t="shared" si="2"/>
        <v>7</v>
      </c>
      <c r="J17" s="60">
        <f>VLOOKUP($A17,'Return Data'!$B$7:$R$2292,8,0)</f>
        <v>7.1993</v>
      </c>
      <c r="K17" s="61">
        <f t="shared" si="3"/>
        <v>7</v>
      </c>
      <c r="L17" s="60">
        <f>VLOOKUP($A17,'Return Data'!$B$7:$R$2292,9,0)</f>
        <v>6.6902999999999997</v>
      </c>
      <c r="M17" s="61">
        <f t="shared" si="4"/>
        <v>8</v>
      </c>
      <c r="N17" s="60">
        <f>VLOOKUP($A17,'Return Data'!$B$7:$R$2292,10,0)</f>
        <v>5.3059000000000003</v>
      </c>
      <c r="O17" s="61">
        <f t="shared" si="5"/>
        <v>8</v>
      </c>
      <c r="P17" s="60">
        <f>VLOOKUP($A17,'Return Data'!$B$7:$R$2292,11,0)</f>
        <v>5.3239999999999998</v>
      </c>
      <c r="Q17" s="61">
        <f t="shared" si="6"/>
        <v>7</v>
      </c>
      <c r="R17" s="60">
        <f>VLOOKUP($A17,'Return Data'!$B$7:$R$2292,12,0)</f>
        <v>4.6090999999999998</v>
      </c>
      <c r="S17" s="61">
        <f t="shared" si="7"/>
        <v>3</v>
      </c>
      <c r="T17" s="60">
        <f>VLOOKUP($A17,'Return Data'!$B$7:$R$2292,13,0)</f>
        <v>4.4554999999999998</v>
      </c>
      <c r="U17" s="61">
        <f t="shared" si="8"/>
        <v>3</v>
      </c>
      <c r="V17" s="60">
        <f>VLOOKUP($A17,'Return Data'!$B$7:$R$2292,17,0)</f>
        <v>4.0510000000000002</v>
      </c>
      <c r="W17" s="61">
        <f t="shared" si="10"/>
        <v>5</v>
      </c>
      <c r="X17" s="60">
        <f>VLOOKUP($A17,'Return Data'!$B$7:$R$2292,14,0)</f>
        <v>4.6711</v>
      </c>
      <c r="Y17" s="61">
        <f t="shared" si="11"/>
        <v>7</v>
      </c>
      <c r="Z17" s="60">
        <f>VLOOKUP($A17,'Return Data'!$B$7:$R$2292,16,0)</f>
        <v>7.0002000000000004</v>
      </c>
      <c r="AA17" s="62">
        <f t="shared" si="9"/>
        <v>7</v>
      </c>
    </row>
    <row r="18" spans="1:27" x14ac:dyDescent="0.3">
      <c r="A18" s="58" t="s">
        <v>1151</v>
      </c>
      <c r="B18" s="59">
        <f>VLOOKUP($A18,'Return Data'!$B$7:$R$2292,3,0)</f>
        <v>44881</v>
      </c>
      <c r="C18" s="60">
        <f>VLOOKUP($A18,'Return Data'!$B$7:$R$2292,4,0)</f>
        <v>32.886155692215397</v>
      </c>
      <c r="D18" s="60">
        <f>VLOOKUP($A18,'Return Data'!$B$7:$R$2292,5,0)</f>
        <v>8.8253000000000004</v>
      </c>
      <c r="E18" s="61">
        <f t="shared" si="0"/>
        <v>11</v>
      </c>
      <c r="F18" s="60">
        <f>VLOOKUP($A18,'Return Data'!$B$7:$R$2292,6,0)</f>
        <v>6.6650999999999998</v>
      </c>
      <c r="G18" s="61">
        <f t="shared" si="1"/>
        <v>16</v>
      </c>
      <c r="H18" s="60">
        <f>VLOOKUP($A18,'Return Data'!$B$7:$R$2292,7,0)</f>
        <v>6.9775</v>
      </c>
      <c r="I18" s="61">
        <f t="shared" si="2"/>
        <v>16</v>
      </c>
      <c r="J18" s="60">
        <f>VLOOKUP($A18,'Return Data'!$B$7:$R$2292,8,0)</f>
        <v>6.4729000000000001</v>
      </c>
      <c r="K18" s="61">
        <f t="shared" si="3"/>
        <v>16</v>
      </c>
      <c r="L18" s="60">
        <f>VLOOKUP($A18,'Return Data'!$B$7:$R$2292,9,0)</f>
        <v>5.9543999999999997</v>
      </c>
      <c r="M18" s="61">
        <f t="shared" si="4"/>
        <v>15</v>
      </c>
      <c r="N18" s="60">
        <f>VLOOKUP($A18,'Return Data'!$B$7:$R$2292,10,0)</f>
        <v>4.8418000000000001</v>
      </c>
      <c r="O18" s="61">
        <f t="shared" si="5"/>
        <v>15</v>
      </c>
      <c r="P18" s="60">
        <f>VLOOKUP($A18,'Return Data'!$B$7:$R$2292,11,0)</f>
        <v>4.6409000000000002</v>
      </c>
      <c r="Q18" s="61">
        <f t="shared" si="6"/>
        <v>15</v>
      </c>
      <c r="R18" s="60">
        <f>VLOOKUP($A18,'Return Data'!$B$7:$R$2292,12,0)</f>
        <v>3.7629999999999999</v>
      </c>
      <c r="S18" s="61">
        <f t="shared" si="7"/>
        <v>14</v>
      </c>
      <c r="T18" s="60">
        <f>VLOOKUP($A18,'Return Data'!$B$7:$R$2292,13,0)</f>
        <v>3.6539999999999999</v>
      </c>
      <c r="U18" s="61">
        <f t="shared" si="8"/>
        <v>13</v>
      </c>
      <c r="V18" s="60">
        <f>VLOOKUP($A18,'Return Data'!$B$7:$R$2292,17,0)</f>
        <v>3.2513000000000001</v>
      </c>
      <c r="W18" s="61">
        <f t="shared" si="10"/>
        <v>13</v>
      </c>
      <c r="X18" s="60">
        <f>VLOOKUP($A18,'Return Data'!$B$7:$R$2292,14,0)</f>
        <v>4.0239000000000003</v>
      </c>
      <c r="Y18" s="61">
        <f t="shared" si="11"/>
        <v>12</v>
      </c>
      <c r="Z18" s="60">
        <f>VLOOKUP($A18,'Return Data'!$B$7:$R$2292,16,0)</f>
        <v>7.1323999999999996</v>
      </c>
      <c r="AA18" s="62">
        <f t="shared" si="9"/>
        <v>4</v>
      </c>
    </row>
    <row r="19" spans="1:27" x14ac:dyDescent="0.3">
      <c r="A19" s="58" t="s">
        <v>1152</v>
      </c>
      <c r="B19" s="59">
        <f>VLOOKUP($A19,'Return Data'!$B$7:$R$2292,3,0)</f>
        <v>44881</v>
      </c>
      <c r="C19" s="60">
        <f>VLOOKUP($A19,'Return Data'!$B$7:$R$2292,4,0)</f>
        <v>3420.2620000000002</v>
      </c>
      <c r="D19" s="60">
        <f>VLOOKUP($A19,'Return Data'!$B$7:$R$2292,5,0)</f>
        <v>8.7464999999999993</v>
      </c>
      <c r="E19" s="61">
        <f t="shared" si="0"/>
        <v>13</v>
      </c>
      <c r="F19" s="60">
        <f>VLOOKUP($A19,'Return Data'!$B$7:$R$2292,6,0)</f>
        <v>7.3118999999999996</v>
      </c>
      <c r="G19" s="61">
        <f t="shared" si="1"/>
        <v>8</v>
      </c>
      <c r="H19" s="60">
        <f>VLOOKUP($A19,'Return Data'!$B$7:$R$2292,7,0)</f>
        <v>7.8703000000000003</v>
      </c>
      <c r="I19" s="61">
        <f t="shared" si="2"/>
        <v>5</v>
      </c>
      <c r="J19" s="60">
        <f>VLOOKUP($A19,'Return Data'!$B$7:$R$2292,8,0)</f>
        <v>7.2362000000000002</v>
      </c>
      <c r="K19" s="61">
        <f t="shared" si="3"/>
        <v>5</v>
      </c>
      <c r="L19" s="60">
        <f>VLOOKUP($A19,'Return Data'!$B$7:$R$2292,9,0)</f>
        <v>6.7611999999999997</v>
      </c>
      <c r="M19" s="61">
        <f t="shared" si="4"/>
        <v>5</v>
      </c>
      <c r="N19" s="60">
        <f>VLOOKUP($A19,'Return Data'!$B$7:$R$2292,10,0)</f>
        <v>5.5068000000000001</v>
      </c>
      <c r="O19" s="61">
        <f t="shared" si="5"/>
        <v>2</v>
      </c>
      <c r="P19" s="60">
        <f>VLOOKUP($A19,'Return Data'!$B$7:$R$2292,11,0)</f>
        <v>5.4667000000000003</v>
      </c>
      <c r="Q19" s="61">
        <f t="shared" si="6"/>
        <v>2</v>
      </c>
      <c r="R19" s="60">
        <f>VLOOKUP($A19,'Return Data'!$B$7:$R$2292,12,0)</f>
        <v>4.7103000000000002</v>
      </c>
      <c r="S19" s="61">
        <f t="shared" si="7"/>
        <v>1</v>
      </c>
      <c r="T19" s="60">
        <f>VLOOKUP($A19,'Return Data'!$B$7:$R$2292,13,0)</f>
        <v>4.5785999999999998</v>
      </c>
      <c r="U19" s="61">
        <f t="shared" si="8"/>
        <v>1</v>
      </c>
      <c r="V19" s="60">
        <f>VLOOKUP($A19,'Return Data'!$B$7:$R$2292,17,0)</f>
        <v>4.1688000000000001</v>
      </c>
      <c r="W19" s="61">
        <f t="shared" si="10"/>
        <v>1</v>
      </c>
      <c r="X19" s="60">
        <f>VLOOKUP($A19,'Return Data'!$B$7:$R$2292,14,0)</f>
        <v>4.8501000000000003</v>
      </c>
      <c r="Y19" s="61">
        <f t="shared" si="11"/>
        <v>4</v>
      </c>
      <c r="Z19" s="60">
        <f>VLOOKUP($A19,'Return Data'!$B$7:$R$2292,16,0)</f>
        <v>7.3087999999999997</v>
      </c>
      <c r="AA19" s="62">
        <f t="shared" si="9"/>
        <v>1</v>
      </c>
    </row>
    <row r="20" spans="1:27" x14ac:dyDescent="0.3">
      <c r="A20" s="58" t="s">
        <v>1155</v>
      </c>
      <c r="B20" s="59">
        <f>VLOOKUP($A20,'Return Data'!$B$7:$R$2292,3,0)</f>
        <v>44881</v>
      </c>
      <c r="C20" s="60">
        <f>VLOOKUP($A20,'Return Data'!$B$7:$R$2292,4,0)</f>
        <v>1103.6088999999999</v>
      </c>
      <c r="D20" s="60">
        <f>VLOOKUP($A20,'Return Data'!$B$7:$R$2292,5,0)</f>
        <v>9.2033000000000005</v>
      </c>
      <c r="E20" s="61">
        <f t="shared" si="0"/>
        <v>7</v>
      </c>
      <c r="F20" s="60">
        <f>VLOOKUP($A20,'Return Data'!$B$7:$R$2292,6,0)</f>
        <v>6.8963000000000001</v>
      </c>
      <c r="G20" s="61">
        <f t="shared" si="1"/>
        <v>14</v>
      </c>
      <c r="H20" s="60">
        <f>VLOOKUP($A20,'Return Data'!$B$7:$R$2292,7,0)</f>
        <v>7.4596999999999998</v>
      </c>
      <c r="I20" s="61">
        <f t="shared" si="2"/>
        <v>14</v>
      </c>
      <c r="J20" s="60">
        <f>VLOOKUP($A20,'Return Data'!$B$7:$R$2292,8,0)</f>
        <v>6.8762999999999996</v>
      </c>
      <c r="K20" s="61">
        <f t="shared" si="3"/>
        <v>12</v>
      </c>
      <c r="L20" s="60">
        <f>VLOOKUP($A20,'Return Data'!$B$7:$R$2292,9,0)</f>
        <v>6.2377000000000002</v>
      </c>
      <c r="M20" s="61">
        <f t="shared" si="4"/>
        <v>13</v>
      </c>
      <c r="N20" s="60">
        <f>VLOOKUP($A20,'Return Data'!$B$7:$R$2292,10,0)</f>
        <v>4.9939</v>
      </c>
      <c r="O20" s="61">
        <f t="shared" si="5"/>
        <v>11</v>
      </c>
      <c r="P20" s="60">
        <f>VLOOKUP($A20,'Return Data'!$B$7:$R$2292,11,0)</f>
        <v>4.7370999999999999</v>
      </c>
      <c r="Q20" s="61">
        <f t="shared" si="6"/>
        <v>14</v>
      </c>
      <c r="R20" s="60">
        <f>VLOOKUP($A20,'Return Data'!$B$7:$R$2292,12,0)</f>
        <v>4.1656000000000004</v>
      </c>
      <c r="S20" s="61">
        <f t="shared" si="7"/>
        <v>10</v>
      </c>
      <c r="T20" s="60"/>
      <c r="U20" s="61"/>
      <c r="V20" s="60"/>
      <c r="W20" s="61"/>
      <c r="X20" s="60"/>
      <c r="Y20" s="61"/>
      <c r="Z20" s="60">
        <f>VLOOKUP($A20,'Return Data'!$B$7:$R$2292,16,0)</f>
        <v>3.7206999999999999</v>
      </c>
      <c r="AA20" s="62">
        <f t="shared" si="9"/>
        <v>17</v>
      </c>
    </row>
    <row r="21" spans="1:27" x14ac:dyDescent="0.3">
      <c r="A21" s="58" t="s">
        <v>1159</v>
      </c>
      <c r="B21" s="59">
        <f>VLOOKUP($A21,'Return Data'!$B$7:$R$2292,3,0)</f>
        <v>44881</v>
      </c>
      <c r="C21" s="60">
        <f>VLOOKUP($A21,'Return Data'!$B$7:$R$2292,4,0)</f>
        <v>34.540399999999998</v>
      </c>
      <c r="D21" s="60">
        <f>VLOOKUP($A21,'Return Data'!$B$7:$R$2292,5,0)</f>
        <v>10.570399999999999</v>
      </c>
      <c r="E21" s="61">
        <f t="shared" si="0"/>
        <v>3</v>
      </c>
      <c r="F21" s="60">
        <f>VLOOKUP($A21,'Return Data'!$B$7:$R$2292,6,0)</f>
        <v>7.2140000000000004</v>
      </c>
      <c r="G21" s="61">
        <f t="shared" si="1"/>
        <v>11</v>
      </c>
      <c r="H21" s="60">
        <f>VLOOKUP($A21,'Return Data'!$B$7:$R$2292,7,0)</f>
        <v>7.6196000000000002</v>
      </c>
      <c r="I21" s="61">
        <f t="shared" si="2"/>
        <v>10</v>
      </c>
      <c r="J21" s="60">
        <f>VLOOKUP($A21,'Return Data'!$B$7:$R$2292,8,0)</f>
        <v>6.8716999999999997</v>
      </c>
      <c r="K21" s="61">
        <f t="shared" si="3"/>
        <v>13</v>
      </c>
      <c r="L21" s="60">
        <f>VLOOKUP($A21,'Return Data'!$B$7:$R$2292,9,0)</f>
        <v>6.4093999999999998</v>
      </c>
      <c r="M21" s="61">
        <f t="shared" si="4"/>
        <v>11</v>
      </c>
      <c r="N21" s="60">
        <f>VLOOKUP($A21,'Return Data'!$B$7:$R$2292,10,0)</f>
        <v>4.9172000000000002</v>
      </c>
      <c r="O21" s="61">
        <f t="shared" si="5"/>
        <v>13</v>
      </c>
      <c r="P21" s="60">
        <f>VLOOKUP($A21,'Return Data'!$B$7:$R$2292,11,0)</f>
        <v>4.8716999999999997</v>
      </c>
      <c r="Q21" s="61">
        <f t="shared" si="6"/>
        <v>12</v>
      </c>
      <c r="R21" s="60">
        <f>VLOOKUP($A21,'Return Data'!$B$7:$R$2292,12,0)</f>
        <v>4.0206999999999997</v>
      </c>
      <c r="S21" s="61">
        <f t="shared" si="7"/>
        <v>12</v>
      </c>
      <c r="T21" s="60">
        <f>VLOOKUP($A21,'Return Data'!$B$7:$R$2292,13,0)</f>
        <v>3.8908999999999998</v>
      </c>
      <c r="U21" s="61">
        <f>RANK(T21,T$8:T$24,0)</f>
        <v>11</v>
      </c>
      <c r="V21" s="60">
        <f>VLOOKUP($A21,'Return Data'!$B$7:$R$2292,17,0)</f>
        <v>3.6110000000000002</v>
      </c>
      <c r="W21" s="61">
        <f>RANK(V21,V$8:V$24,0)</f>
        <v>10</v>
      </c>
      <c r="X21" s="60">
        <f>VLOOKUP($A21,'Return Data'!$B$7:$R$2292,14,0)</f>
        <v>4.3853</v>
      </c>
      <c r="Y21" s="61">
        <f>RANK(X21,X$8:X$24,0)</f>
        <v>9</v>
      </c>
      <c r="Z21" s="60">
        <f>VLOOKUP($A21,'Return Data'!$B$7:$R$2292,16,0)</f>
        <v>6.9870000000000001</v>
      </c>
      <c r="AA21" s="62">
        <f t="shared" si="9"/>
        <v>8</v>
      </c>
    </row>
    <row r="22" spans="1:27" x14ac:dyDescent="0.3">
      <c r="A22" s="58" t="s">
        <v>1161</v>
      </c>
      <c r="B22" s="59">
        <f>VLOOKUP($A22,'Return Data'!$B$7:$R$2292,3,0)</f>
        <v>44881</v>
      </c>
      <c r="C22" s="60">
        <f>VLOOKUP($A22,'Return Data'!$B$7:$R$2292,4,0)</f>
        <v>12.4373</v>
      </c>
      <c r="D22" s="60">
        <f>VLOOKUP($A22,'Return Data'!$B$7:$R$2292,5,0)</f>
        <v>12.917299999999999</v>
      </c>
      <c r="E22" s="61">
        <f t="shared" si="0"/>
        <v>1</v>
      </c>
      <c r="F22" s="60">
        <f>VLOOKUP($A22,'Return Data'!$B$7:$R$2292,6,0)</f>
        <v>8.1088000000000005</v>
      </c>
      <c r="G22" s="61">
        <f t="shared" si="1"/>
        <v>1</v>
      </c>
      <c r="H22" s="60">
        <f>VLOOKUP($A22,'Return Data'!$B$7:$R$2292,7,0)</f>
        <v>7.5574000000000003</v>
      </c>
      <c r="I22" s="61">
        <f t="shared" si="2"/>
        <v>12</v>
      </c>
      <c r="J22" s="60">
        <f>VLOOKUP($A22,'Return Data'!$B$7:$R$2292,8,0)</f>
        <v>6.6830999999999996</v>
      </c>
      <c r="K22" s="61">
        <f t="shared" si="3"/>
        <v>14</v>
      </c>
      <c r="L22" s="60">
        <f>VLOOKUP($A22,'Return Data'!$B$7:$R$2292,9,0)</f>
        <v>6.2153999999999998</v>
      </c>
      <c r="M22" s="61">
        <f t="shared" si="4"/>
        <v>14</v>
      </c>
      <c r="N22" s="60">
        <f>VLOOKUP($A22,'Return Data'!$B$7:$R$2292,10,0)</f>
        <v>5.4922000000000004</v>
      </c>
      <c r="O22" s="61">
        <f t="shared" si="5"/>
        <v>3</v>
      </c>
      <c r="P22" s="60">
        <f>VLOOKUP($A22,'Return Data'!$B$7:$R$2292,11,0)</f>
        <v>5.1132999999999997</v>
      </c>
      <c r="Q22" s="61">
        <f t="shared" si="6"/>
        <v>9</v>
      </c>
      <c r="R22" s="60">
        <f>VLOOKUP($A22,'Return Data'!$B$7:$R$2292,12,0)</f>
        <v>4.5669000000000004</v>
      </c>
      <c r="S22" s="61">
        <f t="shared" si="7"/>
        <v>4</v>
      </c>
      <c r="T22" s="60">
        <f>VLOOKUP($A22,'Return Data'!$B$7:$R$2292,13,0)</f>
        <v>4.2549000000000001</v>
      </c>
      <c r="U22" s="61">
        <f>RANK(T22,T$8:T$24,0)</f>
        <v>9</v>
      </c>
      <c r="V22" s="60">
        <f>VLOOKUP($A22,'Return Data'!$B$7:$R$2292,17,0)</f>
        <v>3.8138999999999998</v>
      </c>
      <c r="W22" s="61">
        <f>RANK(V22,V$8:V$24,0)</f>
        <v>8</v>
      </c>
      <c r="X22" s="60"/>
      <c r="Y22" s="61"/>
      <c r="Z22" s="60">
        <f>VLOOKUP($A22,'Return Data'!$B$7:$R$2292,16,0)</f>
        <v>5.4063999999999997</v>
      </c>
      <c r="AA22" s="62">
        <f t="shared" si="9"/>
        <v>14</v>
      </c>
    </row>
    <row r="23" spans="1:27" x14ac:dyDescent="0.3">
      <c r="A23" s="58" t="s">
        <v>1163</v>
      </c>
      <c r="B23" s="59">
        <f>VLOOKUP($A23,'Return Data'!$B$7:$R$2292,3,0)</f>
        <v>44881</v>
      </c>
      <c r="C23" s="60">
        <f>VLOOKUP($A23,'Return Data'!$B$7:$R$2292,4,0)</f>
        <v>3891.8779</v>
      </c>
      <c r="D23" s="60">
        <f>VLOOKUP($A23,'Return Data'!$B$7:$R$2292,5,0)</f>
        <v>9.1050000000000004</v>
      </c>
      <c r="E23" s="61">
        <f t="shared" si="0"/>
        <v>9</v>
      </c>
      <c r="F23" s="60">
        <f>VLOOKUP($A23,'Return Data'!$B$7:$R$2292,6,0)</f>
        <v>7.5221999999999998</v>
      </c>
      <c r="G23" s="61">
        <f t="shared" si="1"/>
        <v>5</v>
      </c>
      <c r="H23" s="60">
        <f>VLOOKUP($A23,'Return Data'!$B$7:$R$2292,7,0)</f>
        <v>7.9427000000000003</v>
      </c>
      <c r="I23" s="61">
        <f t="shared" si="2"/>
        <v>4</v>
      </c>
      <c r="J23" s="60">
        <f>VLOOKUP($A23,'Return Data'!$B$7:$R$2292,8,0)</f>
        <v>7.2784000000000004</v>
      </c>
      <c r="K23" s="61">
        <f t="shared" si="3"/>
        <v>3</v>
      </c>
      <c r="L23" s="60">
        <f>VLOOKUP($A23,'Return Data'!$B$7:$R$2292,9,0)</f>
        <v>6.7847</v>
      </c>
      <c r="M23" s="61">
        <f t="shared" si="4"/>
        <v>4</v>
      </c>
      <c r="N23" s="60">
        <f>VLOOKUP($A23,'Return Data'!$B$7:$R$2292,10,0)</f>
        <v>5.4104999999999999</v>
      </c>
      <c r="O23" s="61">
        <f t="shared" si="5"/>
        <v>6</v>
      </c>
      <c r="P23" s="60">
        <f>VLOOKUP($A23,'Return Data'!$B$7:$R$2292,11,0)</f>
        <v>5.3662999999999998</v>
      </c>
      <c r="Q23" s="61">
        <f t="shared" si="6"/>
        <v>4</v>
      </c>
      <c r="R23" s="60">
        <f>VLOOKUP($A23,'Return Data'!$B$7:$R$2292,12,0)</f>
        <v>4.5072999999999999</v>
      </c>
      <c r="S23" s="61">
        <f t="shared" si="7"/>
        <v>7</v>
      </c>
      <c r="T23" s="60">
        <f>VLOOKUP($A23,'Return Data'!$B$7:$R$2292,13,0)</f>
        <v>4.3804999999999996</v>
      </c>
      <c r="U23" s="61">
        <f>RANK(T23,T$8:T$24,0)</f>
        <v>5</v>
      </c>
      <c r="V23" s="60">
        <f>VLOOKUP($A23,'Return Data'!$B$7:$R$2292,17,0)</f>
        <v>4.1292</v>
      </c>
      <c r="W23" s="61">
        <f>RANK(V23,V$8:V$24,0)</f>
        <v>2</v>
      </c>
      <c r="X23" s="60">
        <f>VLOOKUP($A23,'Return Data'!$B$7:$R$2292,14,0)</f>
        <v>4.9402999999999997</v>
      </c>
      <c r="Y23" s="61">
        <f>RANK(X23,X$8:X$24,0)</f>
        <v>2</v>
      </c>
      <c r="Z23" s="60">
        <f>VLOOKUP($A23,'Return Data'!$B$7:$R$2292,16,0)</f>
        <v>6.6387</v>
      </c>
      <c r="AA23" s="62">
        <f t="shared" si="9"/>
        <v>11</v>
      </c>
    </row>
    <row r="24" spans="1:27" x14ac:dyDescent="0.3">
      <c r="A24" s="58" t="s">
        <v>1165</v>
      </c>
      <c r="B24" s="59">
        <f>VLOOKUP($A24,'Return Data'!$B$7:$R$2292,3,0)</f>
        <v>44881</v>
      </c>
      <c r="C24" s="60">
        <f>VLOOKUP($A24,'Return Data'!$B$7:$R$2292,4,0)</f>
        <v>2539.4672</v>
      </c>
      <c r="D24" s="60">
        <f>VLOOKUP($A24,'Return Data'!$B$7:$R$2292,5,0)</f>
        <v>10.118600000000001</v>
      </c>
      <c r="E24" s="61">
        <f t="shared" si="0"/>
        <v>5</v>
      </c>
      <c r="F24" s="60">
        <f>VLOOKUP($A24,'Return Data'!$B$7:$R$2292,6,0)</f>
        <v>7.4683999999999999</v>
      </c>
      <c r="G24" s="61">
        <f t="shared" si="1"/>
        <v>6</v>
      </c>
      <c r="H24" s="60">
        <f>VLOOKUP($A24,'Return Data'!$B$7:$R$2292,7,0)</f>
        <v>7.8639000000000001</v>
      </c>
      <c r="I24" s="61">
        <f t="shared" si="2"/>
        <v>6</v>
      </c>
      <c r="J24" s="60">
        <f>VLOOKUP($A24,'Return Data'!$B$7:$R$2292,8,0)</f>
        <v>7.2569999999999997</v>
      </c>
      <c r="K24" s="61">
        <f t="shared" si="3"/>
        <v>4</v>
      </c>
      <c r="L24" s="60">
        <f>VLOOKUP($A24,'Return Data'!$B$7:$R$2292,9,0)</f>
        <v>6.8307000000000002</v>
      </c>
      <c r="M24" s="61">
        <f t="shared" si="4"/>
        <v>2</v>
      </c>
      <c r="N24" s="60">
        <f>VLOOKUP($A24,'Return Data'!$B$7:$R$2292,10,0)</f>
        <v>5.5273000000000003</v>
      </c>
      <c r="O24" s="61">
        <f t="shared" si="5"/>
        <v>1</v>
      </c>
      <c r="P24" s="60">
        <f>VLOOKUP($A24,'Return Data'!$B$7:$R$2292,11,0)</f>
        <v>5.4127999999999998</v>
      </c>
      <c r="Q24" s="61">
        <f t="shared" si="6"/>
        <v>3</v>
      </c>
      <c r="R24" s="60">
        <f>VLOOKUP($A24,'Return Data'!$B$7:$R$2292,12,0)</f>
        <v>4.6524000000000001</v>
      </c>
      <c r="S24" s="61">
        <f t="shared" si="7"/>
        <v>2</v>
      </c>
      <c r="T24" s="60">
        <f>VLOOKUP($A24,'Return Data'!$B$7:$R$2292,13,0)</f>
        <v>4.4978999999999996</v>
      </c>
      <c r="U24" s="61">
        <f>RANK(T24,T$8:T$24,0)</f>
        <v>2</v>
      </c>
      <c r="V24" s="60">
        <f>VLOOKUP($A24,'Return Data'!$B$7:$R$2292,17,0)</f>
        <v>4.1105999999999998</v>
      </c>
      <c r="W24" s="61">
        <f>RANK(V24,V$8:V$24,0)</f>
        <v>4</v>
      </c>
      <c r="X24" s="60">
        <f>VLOOKUP($A24,'Return Data'!$B$7:$R$2292,14,0)</f>
        <v>4.8300999999999998</v>
      </c>
      <c r="Y24" s="61">
        <f>RANK(X24,X$8:X$24,0)</f>
        <v>5</v>
      </c>
      <c r="Z24" s="60">
        <f>VLOOKUP($A24,'Return Data'!$B$7:$R$2292,16,0)</f>
        <v>7.2222999999999997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9.2959647058823549</v>
      </c>
      <c r="E26" s="69"/>
      <c r="F26" s="70">
        <f>AVERAGE(F8:F24)</f>
        <v>7.1966117647058816</v>
      </c>
      <c r="G26" s="69"/>
      <c r="H26" s="70">
        <f>AVERAGE(H8:H24)</f>
        <v>7.6089941176470592</v>
      </c>
      <c r="I26" s="69"/>
      <c r="J26" s="70">
        <f>AVERAGE(J8:J24)</f>
        <v>6.9414764705882348</v>
      </c>
      <c r="K26" s="69"/>
      <c r="L26" s="70">
        <f>AVERAGE(L8:L24)</f>
        <v>6.4736882352941167</v>
      </c>
      <c r="M26" s="69"/>
      <c r="N26" s="70">
        <f>AVERAGE(N8:N24)</f>
        <v>5.1550941176470584</v>
      </c>
      <c r="O26" s="69"/>
      <c r="P26" s="70">
        <f>AVERAGE(P8:P24)</f>
        <v>5.0717117647058823</v>
      </c>
      <c r="Q26" s="69"/>
      <c r="R26" s="70">
        <f>AVERAGE(R8:R24)</f>
        <v>4.2173470588235284</v>
      </c>
      <c r="S26" s="69"/>
      <c r="T26" s="70">
        <f>AVERAGE(T8:T24)</f>
        <v>4.0983062500000003</v>
      </c>
      <c r="U26" s="69"/>
      <c r="V26" s="70">
        <f>AVERAGE(V8:V24)</f>
        <v>3.8116428571428562</v>
      </c>
      <c r="W26" s="69"/>
      <c r="X26" s="70">
        <f>AVERAGE(X8:X24)</f>
        <v>4.5907692307692312</v>
      </c>
      <c r="Y26" s="69"/>
      <c r="Z26" s="70">
        <f>AVERAGE(Z8:Z24)</f>
        <v>6.3937176470588239</v>
      </c>
      <c r="AA26" s="71"/>
    </row>
    <row r="27" spans="1:27" x14ac:dyDescent="0.3">
      <c r="A27" s="68" t="s">
        <v>28</v>
      </c>
      <c r="B27" s="69"/>
      <c r="C27" s="69"/>
      <c r="D27" s="70">
        <f>MIN(D8:D24)</f>
        <v>5.1821000000000002</v>
      </c>
      <c r="E27" s="69"/>
      <c r="F27" s="70">
        <f>MIN(F8:F24)</f>
        <v>5.5044000000000004</v>
      </c>
      <c r="G27" s="69"/>
      <c r="H27" s="70">
        <f>MIN(H8:H24)</f>
        <v>5.7178000000000004</v>
      </c>
      <c r="I27" s="69"/>
      <c r="J27" s="70">
        <f>MIN(J8:J24)</f>
        <v>5.4846000000000004</v>
      </c>
      <c r="K27" s="69"/>
      <c r="L27" s="70">
        <f>MIN(L8:L24)</f>
        <v>5.4941000000000004</v>
      </c>
      <c r="M27" s="69"/>
      <c r="N27" s="70">
        <f>MIN(N8:N24)</f>
        <v>4.5221999999999998</v>
      </c>
      <c r="O27" s="69"/>
      <c r="P27" s="70">
        <f>MIN(P8:P24)</f>
        <v>4.4997999999999996</v>
      </c>
      <c r="Q27" s="69"/>
      <c r="R27" s="70">
        <f>MIN(R8:R24)</f>
        <v>3.4632999999999998</v>
      </c>
      <c r="S27" s="69"/>
      <c r="T27" s="70">
        <f>MIN(T8:T24)</f>
        <v>3.484</v>
      </c>
      <c r="U27" s="69"/>
      <c r="V27" s="70">
        <f>MIN(V8:V24)</f>
        <v>3.2488000000000001</v>
      </c>
      <c r="W27" s="69"/>
      <c r="X27" s="70">
        <f>MIN(X8:X24)</f>
        <v>3.9148000000000001</v>
      </c>
      <c r="Y27" s="69"/>
      <c r="Z27" s="70">
        <f>MIN(Z8:Z24)</f>
        <v>3.7206999999999999</v>
      </c>
      <c r="AA27" s="71"/>
    </row>
    <row r="28" spans="1:27" ht="15" thickBot="1" x14ac:dyDescent="0.35">
      <c r="A28" s="72" t="s">
        <v>29</v>
      </c>
      <c r="B28" s="73"/>
      <c r="C28" s="73"/>
      <c r="D28" s="74">
        <f>MAX(D8:D24)</f>
        <v>12.917299999999999</v>
      </c>
      <c r="E28" s="73"/>
      <c r="F28" s="74">
        <f>MAX(F8:F24)</f>
        <v>8.1088000000000005</v>
      </c>
      <c r="G28" s="73"/>
      <c r="H28" s="74">
        <f>MAX(H8:H24)</f>
        <v>8.4240999999999993</v>
      </c>
      <c r="I28" s="73"/>
      <c r="J28" s="74">
        <f>MAX(J8:J24)</f>
        <v>7.4988999999999999</v>
      </c>
      <c r="K28" s="73"/>
      <c r="L28" s="74">
        <f>MAX(L8:L24)</f>
        <v>6.9996</v>
      </c>
      <c r="M28" s="73"/>
      <c r="N28" s="74">
        <f>MAX(N8:N24)</f>
        <v>5.5273000000000003</v>
      </c>
      <c r="O28" s="73"/>
      <c r="P28" s="74">
        <f>MAX(P8:P24)</f>
        <v>5.4798999999999998</v>
      </c>
      <c r="Q28" s="73"/>
      <c r="R28" s="74">
        <f>MAX(R8:R24)</f>
        <v>4.7103000000000002</v>
      </c>
      <c r="S28" s="73"/>
      <c r="T28" s="74">
        <f>MAX(T8:T24)</f>
        <v>4.5785999999999998</v>
      </c>
      <c r="U28" s="73"/>
      <c r="V28" s="74">
        <f>MAX(V8:V24)</f>
        <v>4.1688000000000001</v>
      </c>
      <c r="W28" s="73"/>
      <c r="X28" s="74">
        <f>MAX(X8:X24)</f>
        <v>5.0362999999999998</v>
      </c>
      <c r="Y28" s="73"/>
      <c r="Z28" s="74">
        <f>MAX(Z8:Z24)</f>
        <v>7.3087999999999997</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44881</v>
      </c>
      <c r="C8" s="60">
        <f>VLOOKUP($A8,'Return Data'!$B$7:$R$2292,4,0)</f>
        <v>33.576000000000001</v>
      </c>
      <c r="D8" s="60">
        <f>VLOOKUP($A8,'Return Data'!$B$7:$R$2292,10,0)</f>
        <v>-0.35520000000000002</v>
      </c>
      <c r="E8" s="61">
        <f t="shared" ref="E8:E15" si="0">RANK(D8,D$8:D$15,0)</f>
        <v>8</v>
      </c>
      <c r="F8" s="60">
        <f>VLOOKUP($A8,'Return Data'!$B$7:$R$2292,11,0)</f>
        <v>10.1044</v>
      </c>
      <c r="G8" s="61">
        <f t="shared" ref="G8:G15" si="1">RANK(F8,F$8:F$15,0)</f>
        <v>7</v>
      </c>
      <c r="H8" s="60">
        <f>VLOOKUP($A8,'Return Data'!$B$7:$R$2292,12,0)</f>
        <v>0.1285</v>
      </c>
      <c r="I8" s="61">
        <f t="shared" ref="I8:I15" si="2">RANK(H8,H$8:H$15,0)</f>
        <v>8</v>
      </c>
      <c r="J8" s="60">
        <f>VLOOKUP($A8,'Return Data'!$B$7:$R$2292,13,0)</f>
        <v>-5.4812000000000003</v>
      </c>
      <c r="K8" s="61">
        <f t="shared" ref="K8:K15" si="3">RANK(J8,J$8:J$15,0)</f>
        <v>8</v>
      </c>
      <c r="L8" s="60">
        <f>VLOOKUP($A8,'Return Data'!$B$7:$R$2292,17,0)</f>
        <v>14.488200000000001</v>
      </c>
      <c r="M8" s="61">
        <f t="shared" ref="M8:M15" si="4">RANK(L8,L$8:L$15,0)</f>
        <v>5</v>
      </c>
      <c r="N8" s="60">
        <f>VLOOKUP($A8,'Return Data'!$B$7:$R$2292,14,0)</f>
        <v>13.719099999999999</v>
      </c>
      <c r="O8" s="61">
        <f t="shared" ref="O8:O13" si="5">RANK(N8,N$8:N$15,0)</f>
        <v>4</v>
      </c>
      <c r="P8" s="60">
        <f>VLOOKUP($A8,'Return Data'!$B$7:$R$2292,15,0)</f>
        <v>12.223699999999999</v>
      </c>
      <c r="Q8" s="61">
        <f t="shared" ref="Q8:Q13" si="6">RANK(P8,P$8:P$15,0)</f>
        <v>3</v>
      </c>
      <c r="R8" s="60">
        <f>VLOOKUP($A8,'Return Data'!$B$7:$R$2292,16,0)</f>
        <v>10.3522</v>
      </c>
      <c r="S8" s="62">
        <f t="shared" ref="S8:S15" si="7">RANK(R8,R$8:R$15,0)</f>
        <v>6</v>
      </c>
    </row>
    <row r="9" spans="1:20" x14ac:dyDescent="0.3">
      <c r="A9" s="58" t="s">
        <v>1171</v>
      </c>
      <c r="B9" s="59">
        <f>VLOOKUP($A9,'Return Data'!$B$7:$R$2292,3,0)</f>
        <v>44881</v>
      </c>
      <c r="C9" s="60">
        <f>VLOOKUP($A9,'Return Data'!$B$7:$R$2292,4,0)</f>
        <v>53.935000000000002</v>
      </c>
      <c r="D9" s="60">
        <f>VLOOKUP($A9,'Return Data'!$B$7:$R$2292,10,0)</f>
        <v>2.5106999999999999</v>
      </c>
      <c r="E9" s="61">
        <f t="shared" si="0"/>
        <v>6</v>
      </c>
      <c r="F9" s="60">
        <f>VLOOKUP($A9,'Return Data'!$B$7:$R$2292,11,0)</f>
        <v>10.7722</v>
      </c>
      <c r="G9" s="61">
        <f t="shared" si="1"/>
        <v>6</v>
      </c>
      <c r="H9" s="60">
        <f>VLOOKUP($A9,'Return Data'!$B$7:$R$2292,12,0)</f>
        <v>6.9630000000000001</v>
      </c>
      <c r="I9" s="61">
        <f t="shared" si="2"/>
        <v>5</v>
      </c>
      <c r="J9" s="60">
        <f>VLOOKUP($A9,'Return Data'!$B$7:$R$2292,13,0)</f>
        <v>3.8849999999999998</v>
      </c>
      <c r="K9" s="61">
        <f t="shared" si="3"/>
        <v>6</v>
      </c>
      <c r="L9" s="60">
        <f>VLOOKUP($A9,'Return Data'!$B$7:$R$2292,17,0)</f>
        <v>16.9237</v>
      </c>
      <c r="M9" s="61">
        <f t="shared" si="4"/>
        <v>4</v>
      </c>
      <c r="N9" s="60">
        <f>VLOOKUP($A9,'Return Data'!$B$7:$R$2292,14,0)</f>
        <v>16.477699999999999</v>
      </c>
      <c r="O9" s="61">
        <f t="shared" si="5"/>
        <v>3</v>
      </c>
      <c r="P9" s="60">
        <f>VLOOKUP($A9,'Return Data'!$B$7:$R$2292,15,0)</f>
        <v>11.186500000000001</v>
      </c>
      <c r="Q9" s="61">
        <f t="shared" si="6"/>
        <v>4</v>
      </c>
      <c r="R9" s="60">
        <f>VLOOKUP($A9,'Return Data'!$B$7:$R$2292,16,0)</f>
        <v>11.050599999999999</v>
      </c>
      <c r="S9" s="62">
        <f t="shared" si="7"/>
        <v>4</v>
      </c>
    </row>
    <row r="10" spans="1:20" x14ac:dyDescent="0.3">
      <c r="A10" s="58" t="s">
        <v>1173</v>
      </c>
      <c r="B10" s="59">
        <f>VLOOKUP($A10,'Return Data'!$B$7:$R$2292,3,0)</f>
        <v>44881</v>
      </c>
      <c r="C10" s="60">
        <f>VLOOKUP($A10,'Return Data'!$B$7:$R$2292,4,0)</f>
        <v>512.30579999999998</v>
      </c>
      <c r="D10" s="60">
        <f>VLOOKUP($A10,'Return Data'!$B$7:$R$2292,10,0)</f>
        <v>5.2788000000000004</v>
      </c>
      <c r="E10" s="61">
        <f t="shared" si="0"/>
        <v>3</v>
      </c>
      <c r="F10" s="60">
        <f>VLOOKUP($A10,'Return Data'!$B$7:$R$2292,11,0)</f>
        <v>12.876200000000001</v>
      </c>
      <c r="G10" s="61">
        <f t="shared" si="1"/>
        <v>3</v>
      </c>
      <c r="H10" s="60">
        <f>VLOOKUP($A10,'Return Data'!$B$7:$R$2292,12,0)</f>
        <v>11.143599999999999</v>
      </c>
      <c r="I10" s="61">
        <f t="shared" si="2"/>
        <v>2</v>
      </c>
      <c r="J10" s="60">
        <f>VLOOKUP($A10,'Return Data'!$B$7:$R$2292,13,0)</f>
        <v>12.695</v>
      </c>
      <c r="K10" s="61">
        <f t="shared" si="3"/>
        <v>2</v>
      </c>
      <c r="L10" s="60">
        <f>VLOOKUP($A10,'Return Data'!$B$7:$R$2292,17,0)</f>
        <v>32.083799999999997</v>
      </c>
      <c r="M10" s="61">
        <f t="shared" si="4"/>
        <v>2</v>
      </c>
      <c r="N10" s="60">
        <f>VLOOKUP($A10,'Return Data'!$B$7:$R$2292,14,0)</f>
        <v>21.604600000000001</v>
      </c>
      <c r="O10" s="61">
        <f t="shared" si="5"/>
        <v>2</v>
      </c>
      <c r="P10" s="60">
        <f>VLOOKUP($A10,'Return Data'!$B$7:$R$2292,15,0)</f>
        <v>14.1205</v>
      </c>
      <c r="Q10" s="61">
        <f t="shared" si="6"/>
        <v>2</v>
      </c>
      <c r="R10" s="60">
        <f>VLOOKUP($A10,'Return Data'!$B$7:$R$2292,16,0)</f>
        <v>16.114999999999998</v>
      </c>
      <c r="S10" s="62">
        <f t="shared" si="7"/>
        <v>2</v>
      </c>
    </row>
    <row r="11" spans="1:20" x14ac:dyDescent="0.3">
      <c r="A11" s="58" t="s">
        <v>1175</v>
      </c>
      <c r="B11" s="59">
        <f>VLOOKUP($A11,'Return Data'!$B$7:$R$2292,3,0)</f>
        <v>44881</v>
      </c>
      <c r="C11" s="60">
        <f>VLOOKUP($A11,'Return Data'!$B$7:$R$2292,4,0)</f>
        <v>90.494100000000003</v>
      </c>
      <c r="D11" s="60">
        <f>VLOOKUP($A11,'Return Data'!$B$7:$R$2292,10,0)</f>
        <v>7.2450999999999999</v>
      </c>
      <c r="E11" s="61">
        <f t="shared" si="0"/>
        <v>2</v>
      </c>
      <c r="F11" s="60">
        <f>VLOOKUP($A11,'Return Data'!$B$7:$R$2292,11,0)</f>
        <v>17.240100000000002</v>
      </c>
      <c r="G11" s="61">
        <f t="shared" si="1"/>
        <v>1</v>
      </c>
      <c r="H11" s="60">
        <f>VLOOKUP($A11,'Return Data'!$B$7:$R$2292,12,0)</f>
        <v>11.3842</v>
      </c>
      <c r="I11" s="61">
        <f t="shared" si="2"/>
        <v>1</v>
      </c>
      <c r="J11" s="60">
        <f>VLOOKUP($A11,'Return Data'!$B$7:$R$2292,13,0)</f>
        <v>14.2646</v>
      </c>
      <c r="K11" s="61">
        <f t="shared" si="3"/>
        <v>1</v>
      </c>
      <c r="L11" s="60">
        <f>VLOOKUP($A11,'Return Data'!$B$7:$R$2292,17,0)</f>
        <v>37.169199999999996</v>
      </c>
      <c r="M11" s="61">
        <f t="shared" si="4"/>
        <v>1</v>
      </c>
      <c r="N11" s="60">
        <f>VLOOKUP($A11,'Return Data'!$B$7:$R$2292,14,0)</f>
        <v>30.74</v>
      </c>
      <c r="O11" s="61">
        <f t="shared" si="5"/>
        <v>1</v>
      </c>
      <c r="P11" s="60">
        <f>VLOOKUP($A11,'Return Data'!$B$7:$R$2292,15,0)</f>
        <v>21.167999999999999</v>
      </c>
      <c r="Q11" s="61">
        <f t="shared" si="6"/>
        <v>1</v>
      </c>
      <c r="R11" s="60">
        <f>VLOOKUP($A11,'Return Data'!$B$7:$R$2292,16,0)</f>
        <v>14.1967</v>
      </c>
      <c r="S11" s="62">
        <f t="shared" si="7"/>
        <v>3</v>
      </c>
    </row>
    <row r="12" spans="1:20" x14ac:dyDescent="0.3">
      <c r="A12" s="58" t="s">
        <v>733</v>
      </c>
      <c r="B12" s="59">
        <f>VLOOKUP($A12,'Return Data'!$B$7:$R$2292,3,0)</f>
        <v>44881</v>
      </c>
      <c r="C12" s="60">
        <f>VLOOKUP($A12,'Return Data'!$B$7:$R$2292,4,0)</f>
        <v>25.0914</v>
      </c>
      <c r="D12" s="60">
        <f>VLOOKUP($A12,'Return Data'!$B$7:$R$2292,10,0)</f>
        <v>8.2905999999999995</v>
      </c>
      <c r="E12" s="61">
        <f t="shared" si="0"/>
        <v>1</v>
      </c>
      <c r="F12" s="60">
        <f>VLOOKUP($A12,'Return Data'!$B$7:$R$2292,11,0)</f>
        <v>15.663</v>
      </c>
      <c r="G12" s="61">
        <f t="shared" si="1"/>
        <v>2</v>
      </c>
      <c r="H12" s="60">
        <f>VLOOKUP($A12,'Return Data'!$B$7:$R$2292,12,0)</f>
        <v>7.8373999999999997</v>
      </c>
      <c r="I12" s="61">
        <f t="shared" si="2"/>
        <v>3</v>
      </c>
      <c r="J12" s="60">
        <f>VLOOKUP($A12,'Return Data'!$B$7:$R$2292,13,0)</f>
        <v>4.9713000000000003</v>
      </c>
      <c r="K12" s="61">
        <f t="shared" si="3"/>
        <v>4</v>
      </c>
      <c r="L12" s="60">
        <f>VLOOKUP($A12,'Return Data'!$B$7:$R$2292,17,0)</f>
        <v>8.5139999999999993</v>
      </c>
      <c r="M12" s="61">
        <f t="shared" si="4"/>
        <v>8</v>
      </c>
      <c r="N12" s="60">
        <f>VLOOKUP($A12,'Return Data'!$B$7:$R$2292,14,0)</f>
        <v>9.5510999999999999</v>
      </c>
      <c r="O12" s="61">
        <f t="shared" si="5"/>
        <v>7</v>
      </c>
      <c r="P12" s="60">
        <f>VLOOKUP($A12,'Return Data'!$B$7:$R$2292,15,0)</f>
        <v>8.2193000000000005</v>
      </c>
      <c r="Q12" s="61">
        <f t="shared" si="6"/>
        <v>6</v>
      </c>
      <c r="R12" s="60">
        <f>VLOOKUP($A12,'Return Data'!$B$7:$R$2292,16,0)</f>
        <v>9.2895000000000003</v>
      </c>
      <c r="S12" s="62">
        <f t="shared" si="7"/>
        <v>7</v>
      </c>
    </row>
    <row r="13" spans="1:20" x14ac:dyDescent="0.3">
      <c r="A13" s="58" t="s">
        <v>1176</v>
      </c>
      <c r="B13" s="59">
        <f>VLOOKUP($A13,'Return Data'!$B$7:$R$2292,3,0)</f>
        <v>44881</v>
      </c>
      <c r="C13" s="60">
        <f>VLOOKUP($A13,'Return Data'!$B$7:$R$2292,4,0)</f>
        <v>42.344799999999999</v>
      </c>
      <c r="D13" s="60">
        <f>VLOOKUP($A13,'Return Data'!$B$7:$R$2292,10,0)</f>
        <v>3.1756000000000002</v>
      </c>
      <c r="E13" s="61">
        <f t="shared" si="0"/>
        <v>5</v>
      </c>
      <c r="F13" s="60">
        <f>VLOOKUP($A13,'Return Data'!$B$7:$R$2292,11,0)</f>
        <v>9.3536999999999999</v>
      </c>
      <c r="G13" s="61">
        <f t="shared" si="1"/>
        <v>8</v>
      </c>
      <c r="H13" s="60">
        <f>VLOOKUP($A13,'Return Data'!$B$7:$R$2292,12,0)</f>
        <v>5.8017000000000003</v>
      </c>
      <c r="I13" s="61">
        <f t="shared" si="2"/>
        <v>6</v>
      </c>
      <c r="J13" s="60">
        <f>VLOOKUP($A13,'Return Data'!$B$7:$R$2292,13,0)</f>
        <v>4.1951000000000001</v>
      </c>
      <c r="K13" s="61">
        <f t="shared" si="3"/>
        <v>5</v>
      </c>
      <c r="L13" s="60">
        <f>VLOOKUP($A13,'Return Data'!$B$7:$R$2292,17,0)</f>
        <v>12.683199999999999</v>
      </c>
      <c r="M13" s="61">
        <f t="shared" si="4"/>
        <v>6</v>
      </c>
      <c r="N13" s="60">
        <f>VLOOKUP($A13,'Return Data'!$B$7:$R$2292,14,0)</f>
        <v>11.903499999999999</v>
      </c>
      <c r="O13" s="61">
        <f t="shared" si="5"/>
        <v>5</v>
      </c>
      <c r="P13" s="60">
        <f>VLOOKUP($A13,'Return Data'!$B$7:$R$2292,15,0)</f>
        <v>9.9568999999999992</v>
      </c>
      <c r="Q13" s="61">
        <f t="shared" si="6"/>
        <v>5</v>
      </c>
      <c r="R13" s="60">
        <f>VLOOKUP($A13,'Return Data'!$B$7:$R$2292,16,0)</f>
        <v>10.927</v>
      </c>
      <c r="S13" s="62">
        <f t="shared" si="7"/>
        <v>5</v>
      </c>
    </row>
    <row r="14" spans="1:20" x14ac:dyDescent="0.3">
      <c r="A14" s="58" t="s">
        <v>1178</v>
      </c>
      <c r="B14" s="59">
        <f>VLOOKUP($A14,'Return Data'!$B$7:$R$2292,3,0)</f>
        <v>44881</v>
      </c>
      <c r="C14" s="60">
        <f>VLOOKUP($A14,'Return Data'!$B$7:$R$2292,4,0)</f>
        <v>17.2242</v>
      </c>
      <c r="D14" s="60">
        <f>VLOOKUP($A14,'Return Data'!$B$7:$R$2292,10,0)</f>
        <v>4.5785999999999998</v>
      </c>
      <c r="E14" s="61">
        <f t="shared" si="0"/>
        <v>4</v>
      </c>
      <c r="F14" s="60">
        <f>VLOOKUP($A14,'Return Data'!$B$7:$R$2292,11,0)</f>
        <v>12.2098</v>
      </c>
      <c r="G14" s="61">
        <f t="shared" si="1"/>
        <v>4</v>
      </c>
      <c r="H14" s="60">
        <f>VLOOKUP($A14,'Return Data'!$B$7:$R$2292,12,0)</f>
        <v>7.8277999999999999</v>
      </c>
      <c r="I14" s="61">
        <f t="shared" si="2"/>
        <v>4</v>
      </c>
      <c r="J14" s="60">
        <f>VLOOKUP($A14,'Return Data'!$B$7:$R$2292,13,0)</f>
        <v>6.8273000000000001</v>
      </c>
      <c r="K14" s="61">
        <f t="shared" si="3"/>
        <v>3</v>
      </c>
      <c r="L14" s="60">
        <f>VLOOKUP($A14,'Return Data'!$B$7:$R$2292,17,0)</f>
        <v>20.794</v>
      </c>
      <c r="M14" s="61">
        <f t="shared" si="4"/>
        <v>3</v>
      </c>
      <c r="N14" s="60"/>
      <c r="O14" s="61"/>
      <c r="P14" s="60"/>
      <c r="Q14" s="61"/>
      <c r="R14" s="60">
        <f>VLOOKUP($A14,'Return Data'!$B$7:$R$2292,16,0)</f>
        <v>22.271699999999999</v>
      </c>
      <c r="S14" s="62">
        <f t="shared" si="7"/>
        <v>1</v>
      </c>
    </row>
    <row r="15" spans="1:20" x14ac:dyDescent="0.3">
      <c r="A15" s="58" t="s">
        <v>1180</v>
      </c>
      <c r="B15" s="59">
        <f>VLOOKUP($A15,'Return Data'!$B$7:$R$2292,3,0)</f>
        <v>44881</v>
      </c>
      <c r="C15" s="60">
        <f>VLOOKUP($A15,'Return Data'!$B$7:$R$2292,4,0)</f>
        <v>49.337200000000003</v>
      </c>
      <c r="D15" s="60">
        <f>VLOOKUP($A15,'Return Data'!$B$7:$R$2292,10,0)</f>
        <v>2.302</v>
      </c>
      <c r="E15" s="61">
        <f t="shared" si="0"/>
        <v>7</v>
      </c>
      <c r="F15" s="60">
        <f>VLOOKUP($A15,'Return Data'!$B$7:$R$2292,11,0)</f>
        <v>11.129799999999999</v>
      </c>
      <c r="G15" s="61">
        <f t="shared" si="1"/>
        <v>5</v>
      </c>
      <c r="H15" s="60">
        <f>VLOOKUP($A15,'Return Data'!$B$7:$R$2292,12,0)</f>
        <v>5.4236000000000004</v>
      </c>
      <c r="I15" s="61">
        <f t="shared" si="2"/>
        <v>7</v>
      </c>
      <c r="J15" s="60">
        <f>VLOOKUP($A15,'Return Data'!$B$7:$R$2292,13,0)</f>
        <v>3.3010000000000002</v>
      </c>
      <c r="K15" s="61">
        <f t="shared" si="3"/>
        <v>7</v>
      </c>
      <c r="L15" s="60">
        <f>VLOOKUP($A15,'Return Data'!$B$7:$R$2292,17,0)</f>
        <v>10.779500000000001</v>
      </c>
      <c r="M15" s="61">
        <f t="shared" si="4"/>
        <v>7</v>
      </c>
      <c r="N15" s="60">
        <f>VLOOKUP($A15,'Return Data'!$B$7:$R$2292,14,0)</f>
        <v>10.602600000000001</v>
      </c>
      <c r="O15" s="61">
        <f>RANK(N15,N$8:N$15,0)</f>
        <v>6</v>
      </c>
      <c r="P15" s="60">
        <f>VLOOKUP($A15,'Return Data'!$B$7:$R$2292,15,0)</f>
        <v>7.5898000000000003</v>
      </c>
      <c r="Q15" s="61">
        <f>RANK(P15,P$8:P$15,0)</f>
        <v>7</v>
      </c>
      <c r="R15" s="60">
        <f>VLOOKUP($A15,'Return Data'!$B$7:$R$2292,16,0)</f>
        <v>7.7407000000000004</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4.1282749999999995</v>
      </c>
      <c r="E17" s="69"/>
      <c r="F17" s="70">
        <f>AVERAGE(F8:F15)</f>
        <v>12.418650000000001</v>
      </c>
      <c r="G17" s="69"/>
      <c r="H17" s="70">
        <f>AVERAGE(H8:H15)</f>
        <v>7.0637249999999989</v>
      </c>
      <c r="I17" s="69"/>
      <c r="J17" s="70">
        <f>AVERAGE(J8:J15)</f>
        <v>5.5822624999999997</v>
      </c>
      <c r="K17" s="69"/>
      <c r="L17" s="70">
        <f>AVERAGE(L8:L15)</f>
        <v>19.179449999999999</v>
      </c>
      <c r="M17" s="69"/>
      <c r="N17" s="70">
        <f>AVERAGE(N8:N15)</f>
        <v>16.371228571428571</v>
      </c>
      <c r="O17" s="69"/>
      <c r="P17" s="70">
        <f>AVERAGE(P8:P15)</f>
        <v>12.066385714285714</v>
      </c>
      <c r="Q17" s="69"/>
      <c r="R17" s="70">
        <f>AVERAGE(R8:R15)</f>
        <v>12.742924999999998</v>
      </c>
      <c r="S17" s="71"/>
    </row>
    <row r="18" spans="1:19" x14ac:dyDescent="0.3">
      <c r="A18" s="68" t="s">
        <v>28</v>
      </c>
      <c r="B18" s="69"/>
      <c r="C18" s="69"/>
      <c r="D18" s="70">
        <f>MIN(D8:D15)</f>
        <v>-0.35520000000000002</v>
      </c>
      <c r="E18" s="69"/>
      <c r="F18" s="70">
        <f>MIN(F8:F15)</f>
        <v>9.3536999999999999</v>
      </c>
      <c r="G18" s="69"/>
      <c r="H18" s="70">
        <f>MIN(H8:H15)</f>
        <v>0.1285</v>
      </c>
      <c r="I18" s="69"/>
      <c r="J18" s="70">
        <f>MIN(J8:J15)</f>
        <v>-5.4812000000000003</v>
      </c>
      <c r="K18" s="69"/>
      <c r="L18" s="70">
        <f>MIN(L8:L15)</f>
        <v>8.5139999999999993</v>
      </c>
      <c r="M18" s="69"/>
      <c r="N18" s="70">
        <f>MIN(N8:N15)</f>
        <v>9.5510999999999999</v>
      </c>
      <c r="O18" s="69"/>
      <c r="P18" s="70">
        <f>MIN(P8:P15)</f>
        <v>7.5898000000000003</v>
      </c>
      <c r="Q18" s="69"/>
      <c r="R18" s="70">
        <f>MIN(R8:R15)</f>
        <v>7.7407000000000004</v>
      </c>
      <c r="S18" s="71"/>
    </row>
    <row r="19" spans="1:19" ht="15" thickBot="1" x14ac:dyDescent="0.35">
      <c r="A19" s="72" t="s">
        <v>29</v>
      </c>
      <c r="B19" s="73"/>
      <c r="C19" s="73"/>
      <c r="D19" s="74">
        <f>MAX(D8:D15)</f>
        <v>8.2905999999999995</v>
      </c>
      <c r="E19" s="73"/>
      <c r="F19" s="74">
        <f>MAX(F8:F15)</f>
        <v>17.240100000000002</v>
      </c>
      <c r="G19" s="73"/>
      <c r="H19" s="74">
        <f>MAX(H8:H15)</f>
        <v>11.3842</v>
      </c>
      <c r="I19" s="73"/>
      <c r="J19" s="74">
        <f>MAX(J8:J15)</f>
        <v>14.2646</v>
      </c>
      <c r="K19" s="73"/>
      <c r="L19" s="74">
        <f>MAX(L8:L15)</f>
        <v>37.169199999999996</v>
      </c>
      <c r="M19" s="73"/>
      <c r="N19" s="74">
        <f>MAX(N8:N15)</f>
        <v>30.74</v>
      </c>
      <c r="O19" s="73"/>
      <c r="P19" s="74">
        <f>MAX(P8:P15)</f>
        <v>21.167999999999999</v>
      </c>
      <c r="Q19" s="73"/>
      <c r="R19" s="74">
        <f>MAX(R8:R15)</f>
        <v>22.271699999999999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44881</v>
      </c>
      <c r="C8" s="60">
        <f>VLOOKUP($A8,'Return Data'!$B$7:$R$2292,4,0)</f>
        <v>291.7808</v>
      </c>
      <c r="D8" s="60">
        <f>VLOOKUP($A8,'Return Data'!$B$7:$R$2292,5,0)</f>
        <v>8.4708000000000006</v>
      </c>
      <c r="E8" s="61">
        <f>RANK(D8,D$8:D$14,0)</f>
        <v>5</v>
      </c>
      <c r="F8" s="60">
        <f>VLOOKUP($A8,'Return Data'!$B$7:$R$2292,6,0)</f>
        <v>7.1749000000000001</v>
      </c>
      <c r="G8" s="61">
        <f>RANK(F8,F$8:F$14,0)</f>
        <v>3</v>
      </c>
      <c r="H8" s="60">
        <f>VLOOKUP($A8,'Return Data'!$B$7:$R$2292,7,0)</f>
        <v>8.9596</v>
      </c>
      <c r="I8" s="61">
        <f>RANK(H8,H$8:H$14,0)</f>
        <v>6</v>
      </c>
      <c r="J8" s="60">
        <f>VLOOKUP($A8,'Return Data'!$B$7:$R$2292,8,0)</f>
        <v>8.1341000000000001</v>
      </c>
      <c r="K8" s="61">
        <f>RANK(J8,J$8:J$14,0)</f>
        <v>6</v>
      </c>
      <c r="L8" s="60">
        <f>VLOOKUP($A8,'Return Data'!$B$7:$R$2292,9,0)</f>
        <v>7.4789000000000003</v>
      </c>
      <c r="M8" s="61">
        <f>RANK(L8,L$8:L$14,0)</f>
        <v>6</v>
      </c>
      <c r="N8" s="60">
        <f>VLOOKUP($A8,'Return Data'!$B$7:$R$2292,10,0)</f>
        <v>5.9474</v>
      </c>
      <c r="O8" s="61">
        <f>RANK(N8,N$8:N$14,0)</f>
        <v>5</v>
      </c>
      <c r="P8" s="60">
        <f>VLOOKUP($A8,'Return Data'!$B$7:$R$2292,11,0)</f>
        <v>5.8079999999999998</v>
      </c>
      <c r="Q8" s="61">
        <f>RANK(P8,P$8:P$14,0)</f>
        <v>4</v>
      </c>
      <c r="R8" s="60">
        <f>VLOOKUP($A8,'Return Data'!$B$7:$R$2292,12,0)</f>
        <v>4.8803000000000001</v>
      </c>
      <c r="S8" s="61">
        <f>RANK(R8,R$8:R$14,0)</f>
        <v>2</v>
      </c>
      <c r="T8" s="60">
        <f>VLOOKUP($A8,'Return Data'!$B$7:$R$2292,13,0)</f>
        <v>4.5343999999999998</v>
      </c>
      <c r="U8" s="61">
        <f>RANK(T8,T$8:T$14,0)</f>
        <v>1</v>
      </c>
      <c r="V8" s="60">
        <f>VLOOKUP($A8,'Return Data'!$B$7:$R$2292,17,0)</f>
        <v>4.3806000000000003</v>
      </c>
      <c r="W8" s="61">
        <f>RANK(V8,V$8:V$14,0)</f>
        <v>4</v>
      </c>
      <c r="X8" s="60">
        <f>VLOOKUP($A8,'Return Data'!$B$7:$R$2292,14,0)</f>
        <v>5.8235000000000001</v>
      </c>
      <c r="Y8" s="61">
        <f>RANK(X8,X$8:X$14,0)</f>
        <v>4</v>
      </c>
      <c r="Z8" s="60">
        <f>VLOOKUP($A8,'Return Data'!$B$7:$R$2292,16,0)</f>
        <v>7.9905999999999997</v>
      </c>
      <c r="AA8" s="62">
        <f>RANK(Z8,Z$8:Z$14,0)</f>
        <v>2</v>
      </c>
    </row>
    <row r="9" spans="1:27" x14ac:dyDescent="0.3">
      <c r="A9" s="58" t="s">
        <v>773</v>
      </c>
      <c r="B9" s="59">
        <f>VLOOKUP($A9,'Return Data'!$B$7:$R$2292,3,0)</f>
        <v>44881</v>
      </c>
      <c r="C9" s="60">
        <f>VLOOKUP($A9,'Return Data'!$B$7:$R$2292,4,0)</f>
        <v>35.685899999999997</v>
      </c>
      <c r="D9" s="60">
        <f>VLOOKUP($A9,'Return Data'!$B$7:$R$2292,5,0)</f>
        <v>16.577100000000002</v>
      </c>
      <c r="E9" s="61">
        <f t="shared" ref="E9:E14" si="0">RANK(D9,D$8:D$14,0)</f>
        <v>1</v>
      </c>
      <c r="F9" s="60">
        <f>VLOOKUP($A9,'Return Data'!$B$7:$R$2292,6,0)</f>
        <v>12.253399999999999</v>
      </c>
      <c r="G9" s="61">
        <f t="shared" ref="G9:G14" si="1">RANK(F9,F$8:F$14,0)</f>
        <v>1</v>
      </c>
      <c r="H9" s="60">
        <f>VLOOKUP($A9,'Return Data'!$B$7:$R$2292,7,0)</f>
        <v>15.2258</v>
      </c>
      <c r="I9" s="61">
        <f t="shared" ref="I9:I14" si="2">RANK(H9,H$8:H$14,0)</f>
        <v>1</v>
      </c>
      <c r="J9" s="60">
        <f>VLOOKUP($A9,'Return Data'!$B$7:$R$2292,8,0)</f>
        <v>9.8488000000000007</v>
      </c>
      <c r="K9" s="61">
        <f t="shared" ref="K9:K14" si="3">RANK(J9,J$8:J$14,0)</f>
        <v>3</v>
      </c>
      <c r="L9" s="60">
        <f>VLOOKUP($A9,'Return Data'!$B$7:$R$2292,9,0)</f>
        <v>8.4260000000000002</v>
      </c>
      <c r="M9" s="61">
        <f t="shared" ref="M9:M14" si="4">RANK(L9,L$8:L$14,0)</f>
        <v>4</v>
      </c>
      <c r="N9" s="60">
        <f>VLOOKUP($A9,'Return Data'!$B$7:$R$2292,10,0)</f>
        <v>7.0382999999999996</v>
      </c>
      <c r="O9" s="61">
        <f t="shared" ref="O9:O14" si="5">RANK(N9,N$8:N$14,0)</f>
        <v>3</v>
      </c>
      <c r="P9" s="60">
        <f>VLOOKUP($A9,'Return Data'!$B$7:$R$2292,11,0)</f>
        <v>5.7843</v>
      </c>
      <c r="Q9" s="61">
        <f t="shared" ref="Q9:Q14" si="6">RANK(P9,P$8:P$14,0)</f>
        <v>5</v>
      </c>
      <c r="R9" s="60">
        <f>VLOOKUP($A9,'Return Data'!$B$7:$R$2292,12,0)</f>
        <v>4.6852</v>
      </c>
      <c r="S9" s="61">
        <f t="shared" ref="S9:S14" si="7">RANK(R9,R$8:R$14,0)</f>
        <v>4</v>
      </c>
      <c r="T9" s="60">
        <f>VLOOKUP($A9,'Return Data'!$B$7:$R$2292,13,0)</f>
        <v>4.2508999999999997</v>
      </c>
      <c r="U9" s="61">
        <f t="shared" ref="U9:U14" si="8">RANK(T9,T$8:T$14,0)</f>
        <v>4</v>
      </c>
      <c r="V9" s="60">
        <f>VLOOKUP($A9,'Return Data'!$B$7:$R$2292,17,0)</f>
        <v>4.4149000000000003</v>
      </c>
      <c r="W9" s="61">
        <f t="shared" ref="W9:W13" si="9">RANK(V9,V$8:V$14,0)</f>
        <v>3</v>
      </c>
      <c r="X9" s="60">
        <f>VLOOKUP($A9,'Return Data'!$B$7:$R$2292,14,0)</f>
        <v>5.2262000000000004</v>
      </c>
      <c r="Y9" s="61">
        <f t="shared" ref="Y9:Y13" si="10">RANK(X9,X$8:X$14,0)</f>
        <v>5</v>
      </c>
      <c r="Z9" s="60">
        <f>VLOOKUP($A9,'Return Data'!$B$7:$R$2292,16,0)</f>
        <v>6.7126000000000001</v>
      </c>
      <c r="AA9" s="62">
        <f t="shared" ref="AA9:AA14" si="11">RANK(Z9,Z$8:Z$14,0)</f>
        <v>5</v>
      </c>
    </row>
    <row r="10" spans="1:27" x14ac:dyDescent="0.3">
      <c r="A10" s="58" t="s">
        <v>775</v>
      </c>
      <c r="B10" s="59">
        <f>VLOOKUP($A10,'Return Data'!$B$7:$R$2292,3,0)</f>
        <v>44881</v>
      </c>
      <c r="C10" s="60">
        <f>VLOOKUP($A10,'Return Data'!$B$7:$R$2292,4,0)</f>
        <v>41.344900000000003</v>
      </c>
      <c r="D10" s="60">
        <f>VLOOKUP($A10,'Return Data'!$B$7:$R$2292,5,0)</f>
        <v>15.7209</v>
      </c>
      <c r="E10" s="61">
        <f t="shared" si="0"/>
        <v>2</v>
      </c>
      <c r="F10" s="60">
        <f>VLOOKUP($A10,'Return Data'!$B$7:$R$2292,6,0)</f>
        <v>6.3795000000000002</v>
      </c>
      <c r="G10" s="61">
        <f t="shared" si="1"/>
        <v>6</v>
      </c>
      <c r="H10" s="60">
        <f>VLOOKUP($A10,'Return Data'!$B$7:$R$2292,7,0)</f>
        <v>10.450799999999999</v>
      </c>
      <c r="I10" s="61">
        <f t="shared" si="2"/>
        <v>5</v>
      </c>
      <c r="J10" s="60">
        <f>VLOOKUP($A10,'Return Data'!$B$7:$R$2292,8,0)</f>
        <v>8.8010000000000002</v>
      </c>
      <c r="K10" s="61">
        <f t="shared" si="3"/>
        <v>5</v>
      </c>
      <c r="L10" s="60">
        <f>VLOOKUP($A10,'Return Data'!$B$7:$R$2292,9,0)</f>
        <v>8.0408000000000008</v>
      </c>
      <c r="M10" s="61">
        <f t="shared" si="4"/>
        <v>5</v>
      </c>
      <c r="N10" s="60">
        <f>VLOOKUP($A10,'Return Data'!$B$7:$R$2292,10,0)</f>
        <v>7.5460000000000003</v>
      </c>
      <c r="O10" s="61">
        <f t="shared" si="5"/>
        <v>2</v>
      </c>
      <c r="P10" s="60">
        <f>VLOOKUP($A10,'Return Data'!$B$7:$R$2292,11,0)</f>
        <v>6.3449999999999998</v>
      </c>
      <c r="Q10" s="61">
        <f t="shared" si="6"/>
        <v>2</v>
      </c>
      <c r="R10" s="60">
        <f>VLOOKUP($A10,'Return Data'!$B$7:$R$2292,12,0)</f>
        <v>4.7191999999999998</v>
      </c>
      <c r="S10" s="61">
        <f t="shared" si="7"/>
        <v>3</v>
      </c>
      <c r="T10" s="60">
        <f>VLOOKUP($A10,'Return Data'!$B$7:$R$2292,13,0)</f>
        <v>4.3640999999999996</v>
      </c>
      <c r="U10" s="61">
        <f t="shared" si="8"/>
        <v>2</v>
      </c>
      <c r="V10" s="60">
        <f>VLOOKUP($A10,'Return Data'!$B$7:$R$2292,17,0)</f>
        <v>4.7691999999999997</v>
      </c>
      <c r="W10" s="61">
        <f t="shared" si="9"/>
        <v>2</v>
      </c>
      <c r="X10" s="60">
        <f>VLOOKUP($A10,'Return Data'!$B$7:$R$2292,14,0)</f>
        <v>6.2106000000000003</v>
      </c>
      <c r="Y10" s="61">
        <f t="shared" si="10"/>
        <v>3</v>
      </c>
      <c r="Z10" s="60">
        <f>VLOOKUP($A10,'Return Data'!$B$7:$R$2292,16,0)</f>
        <v>7.8312999999999997</v>
      </c>
      <c r="AA10" s="62">
        <f t="shared" si="11"/>
        <v>4</v>
      </c>
    </row>
    <row r="11" spans="1:27" x14ac:dyDescent="0.3">
      <c r="A11" s="58" t="s">
        <v>777</v>
      </c>
      <c r="B11" s="59">
        <f>VLOOKUP($A11,'Return Data'!$B$7:$R$2292,3,0)</f>
        <v>44881</v>
      </c>
      <c r="C11" s="60">
        <f>VLOOKUP($A11,'Return Data'!$B$7:$R$2292,4,0)</f>
        <v>374.10669999999999</v>
      </c>
      <c r="D11" s="60">
        <f>VLOOKUP($A11,'Return Data'!$B$7:$R$2292,5,0)</f>
        <v>11.4383</v>
      </c>
      <c r="E11" s="61">
        <f t="shared" si="0"/>
        <v>3</v>
      </c>
      <c r="F11" s="60">
        <f>VLOOKUP($A11,'Return Data'!$B$7:$R$2292,6,0)</f>
        <v>10.9026</v>
      </c>
      <c r="G11" s="61">
        <f t="shared" si="1"/>
        <v>2</v>
      </c>
      <c r="H11" s="60">
        <f>VLOOKUP($A11,'Return Data'!$B$7:$R$2292,7,0)</f>
        <v>12.2537</v>
      </c>
      <c r="I11" s="61">
        <f t="shared" si="2"/>
        <v>3</v>
      </c>
      <c r="J11" s="60">
        <f>VLOOKUP($A11,'Return Data'!$B$7:$R$2292,8,0)</f>
        <v>8.8765000000000001</v>
      </c>
      <c r="K11" s="61">
        <f t="shared" si="3"/>
        <v>4</v>
      </c>
      <c r="L11" s="60">
        <f>VLOOKUP($A11,'Return Data'!$B$7:$R$2292,9,0)</f>
        <v>8.9350000000000005</v>
      </c>
      <c r="M11" s="61">
        <f t="shared" si="4"/>
        <v>3</v>
      </c>
      <c r="N11" s="60">
        <f>VLOOKUP($A11,'Return Data'!$B$7:$R$2292,10,0)</f>
        <v>10.982100000000001</v>
      </c>
      <c r="O11" s="61">
        <f t="shared" si="5"/>
        <v>1</v>
      </c>
      <c r="P11" s="60">
        <f>VLOOKUP($A11,'Return Data'!$B$7:$R$2292,11,0)</f>
        <v>7.2614000000000001</v>
      </c>
      <c r="Q11" s="61">
        <f t="shared" si="6"/>
        <v>1</v>
      </c>
      <c r="R11" s="60">
        <f>VLOOKUP($A11,'Return Data'!$B$7:$R$2292,12,0)</f>
        <v>5.5030999999999999</v>
      </c>
      <c r="S11" s="61">
        <f t="shared" si="7"/>
        <v>1</v>
      </c>
      <c r="T11" s="60">
        <f>VLOOKUP($A11,'Return Data'!$B$7:$R$2292,13,0)</f>
        <v>4.3291000000000004</v>
      </c>
      <c r="U11" s="61">
        <f t="shared" si="8"/>
        <v>3</v>
      </c>
      <c r="V11" s="60">
        <f>VLOOKUP($A11,'Return Data'!$B$7:$R$2292,17,0)</f>
        <v>5.1706000000000003</v>
      </c>
      <c r="W11" s="61">
        <f t="shared" si="9"/>
        <v>1</v>
      </c>
      <c r="X11" s="60">
        <f>VLOOKUP($A11,'Return Data'!$B$7:$R$2292,14,0)</f>
        <v>6.6656000000000004</v>
      </c>
      <c r="Y11" s="61">
        <f t="shared" si="10"/>
        <v>1</v>
      </c>
      <c r="Z11" s="60">
        <f>VLOOKUP($A11,'Return Data'!$B$7:$R$2292,16,0)</f>
        <v>8.2729999999999997</v>
      </c>
      <c r="AA11" s="62">
        <f t="shared" si="11"/>
        <v>1</v>
      </c>
    </row>
    <row r="12" spans="1:27" x14ac:dyDescent="0.3">
      <c r="A12" s="58" t="s">
        <v>778</v>
      </c>
      <c r="B12" s="59">
        <f>VLOOKUP($A12,'Return Data'!$B$7:$R$2292,3,0)</f>
        <v>44881</v>
      </c>
      <c r="C12" s="60">
        <f>VLOOKUP($A12,'Return Data'!$B$7:$R$2292,4,0)</f>
        <v>1253.9793999999999</v>
      </c>
      <c r="D12" s="60">
        <f>VLOOKUP($A12,'Return Data'!$B$7:$R$2292,5,0)</f>
        <v>-5.1193</v>
      </c>
      <c r="E12" s="61">
        <f t="shared" si="0"/>
        <v>7</v>
      </c>
      <c r="F12" s="60">
        <f>VLOOKUP($A12,'Return Data'!$B$7:$R$2292,6,0)</f>
        <v>4.9819000000000004</v>
      </c>
      <c r="G12" s="61">
        <f t="shared" si="1"/>
        <v>7</v>
      </c>
      <c r="H12" s="60">
        <f>VLOOKUP($A12,'Return Data'!$B$7:$R$2292,7,0)</f>
        <v>11.868600000000001</v>
      </c>
      <c r="I12" s="61">
        <f t="shared" si="2"/>
        <v>4</v>
      </c>
      <c r="J12" s="60">
        <f>VLOOKUP($A12,'Return Data'!$B$7:$R$2292,8,0)</f>
        <v>11.0943</v>
      </c>
      <c r="K12" s="61">
        <f t="shared" si="3"/>
        <v>1</v>
      </c>
      <c r="L12" s="60">
        <f>VLOOKUP($A12,'Return Data'!$B$7:$R$2292,9,0)</f>
        <v>9.8793000000000006</v>
      </c>
      <c r="M12" s="61">
        <f t="shared" si="4"/>
        <v>1</v>
      </c>
      <c r="N12" s="60">
        <f>VLOOKUP($A12,'Return Data'!$B$7:$R$2292,10,0)</f>
        <v>6.1855000000000002</v>
      </c>
      <c r="O12" s="61">
        <f t="shared" si="5"/>
        <v>4</v>
      </c>
      <c r="P12" s="60">
        <f>VLOOKUP($A12,'Return Data'!$B$7:$R$2292,11,0)</f>
        <v>6.0834999999999999</v>
      </c>
      <c r="Q12" s="61">
        <f t="shared" si="6"/>
        <v>3</v>
      </c>
      <c r="R12" s="60">
        <f>VLOOKUP($A12,'Return Data'!$B$7:$R$2292,12,0)</f>
        <v>3.4792999999999998</v>
      </c>
      <c r="S12" s="61">
        <f t="shared" si="7"/>
        <v>7</v>
      </c>
      <c r="T12" s="60">
        <f>VLOOKUP($A12,'Return Data'!$B$7:$R$2292,13,0)</f>
        <v>3.5701000000000001</v>
      </c>
      <c r="U12" s="61">
        <f t="shared" si="8"/>
        <v>7</v>
      </c>
      <c r="V12" s="60"/>
      <c r="W12" s="61"/>
      <c r="X12" s="60"/>
      <c r="Y12" s="61"/>
      <c r="Z12" s="60">
        <f>VLOOKUP($A12,'Return Data'!$B$7:$R$2292,16,0)</f>
        <v>6.6558000000000002</v>
      </c>
      <c r="AA12" s="62">
        <f t="shared" si="11"/>
        <v>6</v>
      </c>
    </row>
    <row r="13" spans="1:27" x14ac:dyDescent="0.3">
      <c r="A13" s="58" t="s">
        <v>781</v>
      </c>
      <c r="B13" s="59">
        <f>VLOOKUP($A13,'Return Data'!$B$7:$R$2292,3,0)</f>
        <v>44881</v>
      </c>
      <c r="C13" s="60">
        <f>VLOOKUP($A13,'Return Data'!$B$7:$R$2292,4,0)</f>
        <v>38.597000000000001</v>
      </c>
      <c r="D13" s="60">
        <f>VLOOKUP($A13,'Return Data'!$B$7:$R$2292,5,0)</f>
        <v>6.2424999999999997</v>
      </c>
      <c r="E13" s="61">
        <f t="shared" si="0"/>
        <v>6</v>
      </c>
      <c r="F13" s="60">
        <f>VLOOKUP($A13,'Return Data'!$B$7:$R$2292,6,0)</f>
        <v>6.9856999999999996</v>
      </c>
      <c r="G13" s="61">
        <f t="shared" si="1"/>
        <v>4</v>
      </c>
      <c r="H13" s="60">
        <f>VLOOKUP($A13,'Return Data'!$B$7:$R$2292,7,0)</f>
        <v>14.753500000000001</v>
      </c>
      <c r="I13" s="61">
        <f t="shared" si="2"/>
        <v>2</v>
      </c>
      <c r="J13" s="60">
        <f>VLOOKUP($A13,'Return Data'!$B$7:$R$2292,8,0)</f>
        <v>10.7437</v>
      </c>
      <c r="K13" s="61">
        <f t="shared" si="3"/>
        <v>2</v>
      </c>
      <c r="L13" s="60">
        <f>VLOOKUP($A13,'Return Data'!$B$7:$R$2292,9,0)</f>
        <v>9.7803000000000004</v>
      </c>
      <c r="M13" s="61">
        <f t="shared" si="4"/>
        <v>2</v>
      </c>
      <c r="N13" s="60">
        <f>VLOOKUP($A13,'Return Data'!$B$7:$R$2292,10,0)</f>
        <v>5.2115999999999998</v>
      </c>
      <c r="O13" s="61">
        <f t="shared" si="5"/>
        <v>7</v>
      </c>
      <c r="P13" s="60">
        <f>VLOOKUP($A13,'Return Data'!$B$7:$R$2292,11,0)</f>
        <v>5.3776999999999999</v>
      </c>
      <c r="Q13" s="61">
        <f t="shared" si="6"/>
        <v>6</v>
      </c>
      <c r="R13" s="60">
        <f>VLOOKUP($A13,'Return Data'!$B$7:$R$2292,12,0)</f>
        <v>3.6160000000000001</v>
      </c>
      <c r="S13" s="61">
        <f t="shared" si="7"/>
        <v>6</v>
      </c>
      <c r="T13" s="60">
        <f>VLOOKUP($A13,'Return Data'!$B$7:$R$2292,13,0)</f>
        <v>3.6402999999999999</v>
      </c>
      <c r="U13" s="61">
        <f t="shared" si="8"/>
        <v>6</v>
      </c>
      <c r="V13" s="60">
        <f>VLOOKUP($A13,'Return Data'!$B$7:$R$2292,17,0)</f>
        <v>4.1824000000000003</v>
      </c>
      <c r="W13" s="61">
        <f t="shared" si="9"/>
        <v>5</v>
      </c>
      <c r="X13" s="60">
        <f>VLOOKUP($A13,'Return Data'!$B$7:$R$2292,14,0)</f>
        <v>6.6051000000000002</v>
      </c>
      <c r="Y13" s="61">
        <f t="shared" si="10"/>
        <v>2</v>
      </c>
      <c r="Z13" s="60">
        <f>VLOOKUP($A13,'Return Data'!$B$7:$R$2292,16,0)</f>
        <v>7.9480000000000004</v>
      </c>
      <c r="AA13" s="62">
        <f t="shared" si="11"/>
        <v>3</v>
      </c>
    </row>
    <row r="14" spans="1:27" x14ac:dyDescent="0.3">
      <c r="A14" s="58" t="s">
        <v>782</v>
      </c>
      <c r="B14" s="59">
        <f>VLOOKUP($A14,'Return Data'!$B$7:$R$2292,3,0)</f>
        <v>44881</v>
      </c>
      <c r="C14" s="60">
        <f>VLOOKUP($A14,'Return Data'!$B$7:$R$2292,4,0)</f>
        <v>1291.5804000000001</v>
      </c>
      <c r="D14" s="60">
        <f>VLOOKUP($A14,'Return Data'!$B$7:$R$2292,5,0)</f>
        <v>8.6410999999999998</v>
      </c>
      <c r="E14" s="61">
        <f t="shared" si="0"/>
        <v>4</v>
      </c>
      <c r="F14" s="60">
        <f>VLOOKUP($A14,'Return Data'!$B$7:$R$2292,6,0)</f>
        <v>6.7359999999999998</v>
      </c>
      <c r="G14" s="61">
        <f t="shared" si="1"/>
        <v>5</v>
      </c>
      <c r="H14" s="60">
        <f>VLOOKUP($A14,'Return Data'!$B$7:$R$2292,7,0)</f>
        <v>7.5194999999999999</v>
      </c>
      <c r="I14" s="61">
        <f t="shared" si="2"/>
        <v>7</v>
      </c>
      <c r="J14" s="60">
        <f>VLOOKUP($A14,'Return Data'!$B$7:$R$2292,8,0)</f>
        <v>7.2649999999999997</v>
      </c>
      <c r="K14" s="61">
        <f t="shared" si="3"/>
        <v>7</v>
      </c>
      <c r="L14" s="60">
        <f>VLOOKUP($A14,'Return Data'!$B$7:$R$2292,9,0)</f>
        <v>6.7808000000000002</v>
      </c>
      <c r="M14" s="61">
        <f t="shared" si="4"/>
        <v>7</v>
      </c>
      <c r="N14" s="60">
        <f>VLOOKUP($A14,'Return Data'!$B$7:$R$2292,10,0)</f>
        <v>5.4573</v>
      </c>
      <c r="O14" s="61">
        <f t="shared" si="5"/>
        <v>6</v>
      </c>
      <c r="P14" s="60">
        <f>VLOOKUP($A14,'Return Data'!$B$7:$R$2292,11,0)</f>
        <v>5.2904</v>
      </c>
      <c r="Q14" s="61">
        <f t="shared" si="6"/>
        <v>7</v>
      </c>
      <c r="R14" s="60">
        <f>VLOOKUP($A14,'Return Data'!$B$7:$R$2292,12,0)</f>
        <v>4.0880000000000001</v>
      </c>
      <c r="S14" s="61">
        <f t="shared" si="7"/>
        <v>5</v>
      </c>
      <c r="T14" s="60">
        <f>VLOOKUP($A14,'Return Data'!$B$7:$R$2292,13,0)</f>
        <v>3.6667000000000001</v>
      </c>
      <c r="U14" s="61">
        <f t="shared" si="8"/>
        <v>5</v>
      </c>
      <c r="V14" s="60">
        <f>VLOOKUP($A14,'Return Data'!$B$7:$R$2292,17,0)</f>
        <v>3.9927000000000001</v>
      </c>
      <c r="W14" s="61">
        <f t="shared" ref="W14" si="12">RANK(V14,V$8:V$14,0)</f>
        <v>6</v>
      </c>
      <c r="X14" s="60"/>
      <c r="Y14" s="61"/>
      <c r="Z14" s="60">
        <f>VLOOKUP($A14,'Return Data'!$B$7:$R$2292,16,0)</f>
        <v>6.5227000000000004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8.8530571428571427</v>
      </c>
      <c r="E16" s="69"/>
      <c r="F16" s="70">
        <f>AVERAGE(F8:F14)</f>
        <v>7.9162857142857144</v>
      </c>
      <c r="G16" s="69"/>
      <c r="H16" s="70">
        <f>AVERAGE(H8:H14)</f>
        <v>11.575928571428571</v>
      </c>
      <c r="I16" s="69"/>
      <c r="J16" s="70">
        <f>AVERAGE(J8:J14)</f>
        <v>9.2519142857142871</v>
      </c>
      <c r="K16" s="69"/>
      <c r="L16" s="70">
        <f>AVERAGE(L8:L14)</f>
        <v>8.4744428571428578</v>
      </c>
      <c r="M16" s="69"/>
      <c r="N16" s="70">
        <f>AVERAGE(N8:N14)</f>
        <v>6.9097428571428576</v>
      </c>
      <c r="O16" s="69"/>
      <c r="P16" s="70">
        <f>AVERAGE(P8:P14)</f>
        <v>5.9928999999999997</v>
      </c>
      <c r="Q16" s="69"/>
      <c r="R16" s="70">
        <f>AVERAGE(R8:R14)</f>
        <v>4.4244428571428571</v>
      </c>
      <c r="S16" s="69"/>
      <c r="T16" s="70">
        <f>AVERAGE(T8:T14)</f>
        <v>4.0507999999999997</v>
      </c>
      <c r="U16" s="69"/>
      <c r="V16" s="70">
        <f>AVERAGE(V8:V14)</f>
        <v>4.4850666666666674</v>
      </c>
      <c r="W16" s="69"/>
      <c r="X16" s="70">
        <f>AVERAGE(X8:X14)</f>
        <v>6.1062000000000003</v>
      </c>
      <c r="Y16" s="69"/>
      <c r="Z16" s="70">
        <f>AVERAGE(Z8:Z14)</f>
        <v>7.419142857142857</v>
      </c>
      <c r="AA16" s="71"/>
    </row>
    <row r="17" spans="1:27" x14ac:dyDescent="0.3">
      <c r="A17" s="68" t="s">
        <v>28</v>
      </c>
      <c r="B17" s="69"/>
      <c r="C17" s="69"/>
      <c r="D17" s="70">
        <f>MIN(D8:D14)</f>
        <v>-5.1193</v>
      </c>
      <c r="E17" s="69"/>
      <c r="F17" s="70">
        <f>MIN(F8:F14)</f>
        <v>4.9819000000000004</v>
      </c>
      <c r="G17" s="69"/>
      <c r="H17" s="70">
        <f>MIN(H8:H14)</f>
        <v>7.5194999999999999</v>
      </c>
      <c r="I17" s="69"/>
      <c r="J17" s="70">
        <f>MIN(J8:J14)</f>
        <v>7.2649999999999997</v>
      </c>
      <c r="K17" s="69"/>
      <c r="L17" s="70">
        <f>MIN(L8:L14)</f>
        <v>6.7808000000000002</v>
      </c>
      <c r="M17" s="69"/>
      <c r="N17" s="70">
        <f>MIN(N8:N14)</f>
        <v>5.2115999999999998</v>
      </c>
      <c r="O17" s="69"/>
      <c r="P17" s="70">
        <f>MIN(P8:P14)</f>
        <v>5.2904</v>
      </c>
      <c r="Q17" s="69"/>
      <c r="R17" s="70">
        <f>MIN(R8:R14)</f>
        <v>3.4792999999999998</v>
      </c>
      <c r="S17" s="69"/>
      <c r="T17" s="70">
        <f>MIN(T8:T14)</f>
        <v>3.5701000000000001</v>
      </c>
      <c r="U17" s="69"/>
      <c r="V17" s="70">
        <f>MIN(V8:V14)</f>
        <v>3.9927000000000001</v>
      </c>
      <c r="W17" s="69"/>
      <c r="X17" s="70">
        <f>MIN(X8:X14)</f>
        <v>5.2262000000000004</v>
      </c>
      <c r="Y17" s="69"/>
      <c r="Z17" s="70">
        <f>MIN(Z8:Z14)</f>
        <v>6.5227000000000004</v>
      </c>
      <c r="AA17" s="71"/>
    </row>
    <row r="18" spans="1:27" ht="15" thickBot="1" x14ac:dyDescent="0.35">
      <c r="A18" s="72" t="s">
        <v>29</v>
      </c>
      <c r="B18" s="73"/>
      <c r="C18" s="73"/>
      <c r="D18" s="74">
        <f>MAX(D8:D14)</f>
        <v>16.577100000000002</v>
      </c>
      <c r="E18" s="73"/>
      <c r="F18" s="74">
        <f>MAX(F8:F14)</f>
        <v>12.253399999999999</v>
      </c>
      <c r="G18" s="73"/>
      <c r="H18" s="74">
        <f>MAX(H8:H14)</f>
        <v>15.2258</v>
      </c>
      <c r="I18" s="73"/>
      <c r="J18" s="74">
        <f>MAX(J8:J14)</f>
        <v>11.0943</v>
      </c>
      <c r="K18" s="73"/>
      <c r="L18" s="74">
        <f>MAX(L8:L14)</f>
        <v>9.8793000000000006</v>
      </c>
      <c r="M18" s="73"/>
      <c r="N18" s="74">
        <f>MAX(N8:N14)</f>
        <v>10.982100000000001</v>
      </c>
      <c r="O18" s="73"/>
      <c r="P18" s="74">
        <f>MAX(P8:P14)</f>
        <v>7.2614000000000001</v>
      </c>
      <c r="Q18" s="73"/>
      <c r="R18" s="74">
        <f>MAX(R8:R14)</f>
        <v>5.5030999999999999</v>
      </c>
      <c r="S18" s="73"/>
      <c r="T18" s="74">
        <f>MAX(T8:T14)</f>
        <v>4.5343999999999998</v>
      </c>
      <c r="U18" s="73"/>
      <c r="V18" s="74">
        <f>MAX(V8:V14)</f>
        <v>5.1706000000000003</v>
      </c>
      <c r="W18" s="73"/>
      <c r="X18" s="74">
        <f>MAX(X8:X14)</f>
        <v>6.6656000000000004</v>
      </c>
      <c r="Y18" s="73"/>
      <c r="Z18" s="74">
        <f>MAX(Z8:Z14)</f>
        <v>8.2729999999999997</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44881</v>
      </c>
      <c r="C8" s="60">
        <f>VLOOKUP($A8,'Return Data'!$B$7:$R$2292,4,0)</f>
        <v>285.55070000000001</v>
      </c>
      <c r="D8" s="60">
        <f>VLOOKUP($A8,'Return Data'!$B$7:$R$2292,5,0)</f>
        <v>8.2464999999999993</v>
      </c>
      <c r="E8" s="61">
        <f>RANK(D8,D$8:D$14,0)</f>
        <v>4</v>
      </c>
      <c r="F8" s="60">
        <f>VLOOKUP($A8,'Return Data'!$B$7:$R$2292,6,0)</f>
        <v>6.9524999999999997</v>
      </c>
      <c r="G8" s="61">
        <f>RANK(F8,F$8:F$14,0)</f>
        <v>3</v>
      </c>
      <c r="H8" s="60">
        <f>VLOOKUP($A8,'Return Data'!$B$7:$R$2292,7,0)</f>
        <v>8.7357999999999993</v>
      </c>
      <c r="I8" s="61">
        <f>RANK(H8,H$8:H$14,0)</f>
        <v>6</v>
      </c>
      <c r="J8" s="60">
        <f>VLOOKUP($A8,'Return Data'!$B$7:$R$2292,8,0)</f>
        <v>7.9088000000000003</v>
      </c>
      <c r="K8" s="61">
        <f>RANK(J8,J$8:J$14,0)</f>
        <v>6</v>
      </c>
      <c r="L8" s="60">
        <f>VLOOKUP($A8,'Return Data'!$B$7:$R$2292,9,0)</f>
        <v>7.2534000000000001</v>
      </c>
      <c r="M8" s="61">
        <f>RANK(L8,L$8:L$14,0)</f>
        <v>6</v>
      </c>
      <c r="N8" s="60">
        <f>VLOOKUP($A8,'Return Data'!$B$7:$R$2292,10,0)</f>
        <v>5.7191000000000001</v>
      </c>
      <c r="O8" s="61">
        <f>RANK(N8,N$8:N$14,0)</f>
        <v>5</v>
      </c>
      <c r="P8" s="60">
        <f>VLOOKUP($A8,'Return Data'!$B$7:$R$2292,11,0)</f>
        <v>5.5654000000000003</v>
      </c>
      <c r="Q8" s="61">
        <f>RANK(P8,P$8:P$14,0)</f>
        <v>4</v>
      </c>
      <c r="R8" s="60">
        <f>VLOOKUP($A8,'Return Data'!$B$7:$R$2292,12,0)</f>
        <v>4.6307999999999998</v>
      </c>
      <c r="S8" s="61">
        <f>RANK(R8,R$8:R$14,0)</f>
        <v>2</v>
      </c>
      <c r="T8" s="60">
        <f>VLOOKUP($A8,'Return Data'!$B$7:$R$2292,13,0)</f>
        <v>4.2872000000000003</v>
      </c>
      <c r="U8" s="61">
        <f>RANK(T8,T$8:T$14,0)</f>
        <v>1</v>
      </c>
      <c r="V8" s="60">
        <f>VLOOKUP($A8,'Return Data'!$B$7:$R$2292,17,0)</f>
        <v>4.1710000000000003</v>
      </c>
      <c r="W8" s="61">
        <f>RANK(V8,V$8:V$14,0)</f>
        <v>3</v>
      </c>
      <c r="X8" s="60">
        <f>VLOOKUP($A8,'Return Data'!$B$7:$R$2292,14,0)</f>
        <v>5.6135999999999999</v>
      </c>
      <c r="Y8" s="61">
        <f>RANK(X8,X$8:X$14,0)</f>
        <v>4</v>
      </c>
      <c r="Z8" s="60">
        <f>VLOOKUP($A8,'Return Data'!$B$7:$R$2292,16,0)</f>
        <v>7.9854000000000003</v>
      </c>
      <c r="AA8" s="62">
        <f>RANK(Z8,Z$8:Z$14,0)</f>
        <v>1</v>
      </c>
    </row>
    <row r="9" spans="1:27" x14ac:dyDescent="0.3">
      <c r="A9" s="58" t="s">
        <v>772</v>
      </c>
      <c r="B9" s="59">
        <f>VLOOKUP($A9,'Return Data'!$B$7:$R$2292,3,0)</f>
        <v>44881</v>
      </c>
      <c r="C9" s="60">
        <f>VLOOKUP($A9,'Return Data'!$B$7:$R$2292,4,0)</f>
        <v>33.318800000000003</v>
      </c>
      <c r="D9" s="60">
        <f>VLOOKUP($A9,'Return Data'!$B$7:$R$2292,5,0)</f>
        <v>15.891299999999999</v>
      </c>
      <c r="E9" s="61">
        <f t="shared" ref="E9:E14" si="0">RANK(D9,D$8:D$14,0)</f>
        <v>1</v>
      </c>
      <c r="F9" s="60">
        <f>VLOOKUP($A9,'Return Data'!$B$7:$R$2292,6,0)</f>
        <v>11.5426</v>
      </c>
      <c r="G9" s="61">
        <f t="shared" ref="G9:G14" si="1">RANK(F9,F$8:F$14,0)</f>
        <v>1</v>
      </c>
      <c r="H9" s="60">
        <f>VLOOKUP($A9,'Return Data'!$B$7:$R$2292,7,0)</f>
        <v>14.516299999999999</v>
      </c>
      <c r="I9" s="61">
        <f t="shared" ref="I9:I14" si="2">RANK(H9,H$8:H$14,0)</f>
        <v>1</v>
      </c>
      <c r="J9" s="60">
        <f>VLOOKUP($A9,'Return Data'!$B$7:$R$2292,8,0)</f>
        <v>9.1478999999999999</v>
      </c>
      <c r="K9" s="61">
        <f t="shared" ref="K9:K14" si="3">RANK(J9,J$8:J$14,0)</f>
        <v>3</v>
      </c>
      <c r="L9" s="60">
        <f>VLOOKUP($A9,'Return Data'!$B$7:$R$2292,9,0)</f>
        <v>7.7184999999999997</v>
      </c>
      <c r="M9" s="61">
        <f t="shared" ref="M9:M14" si="4">RANK(L9,L$8:L$14,0)</f>
        <v>5</v>
      </c>
      <c r="N9" s="60">
        <f>VLOOKUP($A9,'Return Data'!$B$7:$R$2292,10,0)</f>
        <v>6.3261000000000003</v>
      </c>
      <c r="O9" s="61">
        <f t="shared" ref="O9:O14" si="5">RANK(N9,N$8:N$14,0)</f>
        <v>3</v>
      </c>
      <c r="P9" s="60">
        <f>VLOOKUP($A9,'Return Data'!$B$7:$R$2292,11,0)</f>
        <v>5.0678999999999998</v>
      </c>
      <c r="Q9" s="61">
        <f t="shared" ref="Q9:Q14" si="6">RANK(P9,P$8:P$14,0)</f>
        <v>5</v>
      </c>
      <c r="R9" s="60">
        <f>VLOOKUP($A9,'Return Data'!$B$7:$R$2292,12,0)</f>
        <v>3.9702999999999999</v>
      </c>
      <c r="S9" s="61">
        <f t="shared" ref="S9:S14" si="7">RANK(R9,R$8:R$14,0)</f>
        <v>4</v>
      </c>
      <c r="T9" s="60">
        <f>VLOOKUP($A9,'Return Data'!$B$7:$R$2292,13,0)</f>
        <v>3.5413999999999999</v>
      </c>
      <c r="U9" s="61">
        <f t="shared" ref="U9:U14" si="8">RANK(T9,T$8:T$14,0)</f>
        <v>4</v>
      </c>
      <c r="V9" s="60">
        <f>VLOOKUP($A9,'Return Data'!$B$7:$R$2292,17,0)</f>
        <v>3.7235999999999998</v>
      </c>
      <c r="W9" s="61">
        <f t="shared" ref="W9:W11" si="9">RANK(V9,V$8:V$14,0)</f>
        <v>5</v>
      </c>
      <c r="X9" s="60">
        <f>VLOOKUP($A9,'Return Data'!$B$7:$R$2292,14,0)</f>
        <v>4.5164999999999997</v>
      </c>
      <c r="Y9" s="61">
        <f t="shared" ref="Y9:Y11" si="10">RANK(X9,X$8:X$14,0)</f>
        <v>5</v>
      </c>
      <c r="Z9" s="60">
        <f>VLOOKUP($A9,'Return Data'!$B$7:$R$2292,16,0)</f>
        <v>5.7352999999999996</v>
      </c>
      <c r="AA9" s="62">
        <f t="shared" ref="AA9:AA14" si="11">RANK(Z9,Z$8:Z$14,0)</f>
        <v>6</v>
      </c>
    </row>
    <row r="10" spans="1:27" x14ac:dyDescent="0.3">
      <c r="A10" s="58" t="s">
        <v>774</v>
      </c>
      <c r="B10" s="59">
        <f>VLOOKUP($A10,'Return Data'!$B$7:$R$2292,3,0)</f>
        <v>44881</v>
      </c>
      <c r="C10" s="60">
        <f>VLOOKUP($A10,'Return Data'!$B$7:$R$2292,4,0)</f>
        <v>40.774999999999999</v>
      </c>
      <c r="D10" s="60">
        <f>VLOOKUP($A10,'Return Data'!$B$7:$R$2292,5,0)</f>
        <v>15.492800000000001</v>
      </c>
      <c r="E10" s="61">
        <f t="shared" si="0"/>
        <v>2</v>
      </c>
      <c r="F10" s="60">
        <f>VLOOKUP($A10,'Return Data'!$B$7:$R$2292,6,0)</f>
        <v>6.1638999999999999</v>
      </c>
      <c r="G10" s="61">
        <f t="shared" si="1"/>
        <v>6</v>
      </c>
      <c r="H10" s="60">
        <f>VLOOKUP($A10,'Return Data'!$B$7:$R$2292,7,0)</f>
        <v>10.2248</v>
      </c>
      <c r="I10" s="61">
        <f t="shared" si="2"/>
        <v>5</v>
      </c>
      <c r="J10" s="60">
        <f>VLOOKUP($A10,'Return Data'!$B$7:$R$2292,8,0)</f>
        <v>8.5769000000000002</v>
      </c>
      <c r="K10" s="61">
        <f t="shared" si="3"/>
        <v>4</v>
      </c>
      <c r="L10" s="60">
        <f>VLOOKUP($A10,'Return Data'!$B$7:$R$2292,9,0)</f>
        <v>7.8155999999999999</v>
      </c>
      <c r="M10" s="61">
        <f t="shared" si="4"/>
        <v>4</v>
      </c>
      <c r="N10" s="60">
        <f>VLOOKUP($A10,'Return Data'!$B$7:$R$2292,10,0)</f>
        <v>7.3141999999999996</v>
      </c>
      <c r="O10" s="61">
        <f t="shared" si="5"/>
        <v>2</v>
      </c>
      <c r="P10" s="60">
        <f>VLOOKUP($A10,'Return Data'!$B$7:$R$2292,11,0)</f>
        <v>6.1143000000000001</v>
      </c>
      <c r="Q10" s="61">
        <f t="shared" si="6"/>
        <v>2</v>
      </c>
      <c r="R10" s="60">
        <f>VLOOKUP($A10,'Return Data'!$B$7:$R$2292,12,0)</f>
        <v>4.4806999999999997</v>
      </c>
      <c r="S10" s="61">
        <f t="shared" si="7"/>
        <v>3</v>
      </c>
      <c r="T10" s="60">
        <f>VLOOKUP($A10,'Return Data'!$B$7:$R$2292,13,0)</f>
        <v>4.1185</v>
      </c>
      <c r="U10" s="61">
        <f t="shared" si="8"/>
        <v>2</v>
      </c>
      <c r="V10" s="60">
        <f>VLOOKUP($A10,'Return Data'!$B$7:$R$2292,17,0)</f>
        <v>4.5152000000000001</v>
      </c>
      <c r="W10" s="61">
        <f t="shared" si="9"/>
        <v>1</v>
      </c>
      <c r="X10" s="60">
        <f>VLOOKUP($A10,'Return Data'!$B$7:$R$2292,14,0)</f>
        <v>5.9710000000000001</v>
      </c>
      <c r="Y10" s="61">
        <f t="shared" si="10"/>
        <v>2</v>
      </c>
      <c r="Z10" s="60">
        <f>VLOOKUP($A10,'Return Data'!$B$7:$R$2292,16,0)</f>
        <v>7.7774000000000001</v>
      </c>
      <c r="AA10" s="62">
        <f t="shared" si="11"/>
        <v>2</v>
      </c>
    </row>
    <row r="11" spans="1:27" x14ac:dyDescent="0.3">
      <c r="A11" s="58" t="s">
        <v>776</v>
      </c>
      <c r="B11" s="59">
        <f>VLOOKUP($A11,'Return Data'!$B$7:$R$2292,3,0)</f>
        <v>44881</v>
      </c>
      <c r="C11" s="60">
        <f>VLOOKUP($A11,'Return Data'!$B$7:$R$2292,4,0)</f>
        <v>348.35860000000002</v>
      </c>
      <c r="D11" s="60">
        <f>VLOOKUP($A11,'Return Data'!$B$7:$R$2292,5,0)</f>
        <v>10.7323</v>
      </c>
      <c r="E11" s="61">
        <f t="shared" si="0"/>
        <v>3</v>
      </c>
      <c r="F11" s="60">
        <f>VLOOKUP($A11,'Return Data'!$B$7:$R$2292,6,0)</f>
        <v>10.200699999999999</v>
      </c>
      <c r="G11" s="61">
        <f t="shared" si="1"/>
        <v>2</v>
      </c>
      <c r="H11" s="60">
        <f>VLOOKUP($A11,'Return Data'!$B$7:$R$2292,7,0)</f>
        <v>11.5525</v>
      </c>
      <c r="I11" s="61">
        <f t="shared" si="2"/>
        <v>3</v>
      </c>
      <c r="J11" s="60">
        <f>VLOOKUP($A11,'Return Data'!$B$7:$R$2292,8,0)</f>
        <v>8.1735000000000007</v>
      </c>
      <c r="K11" s="61">
        <f t="shared" si="3"/>
        <v>5</v>
      </c>
      <c r="L11" s="60">
        <f>VLOOKUP($A11,'Return Data'!$B$7:$R$2292,9,0)</f>
        <v>8.2295999999999996</v>
      </c>
      <c r="M11" s="61">
        <f t="shared" si="4"/>
        <v>3</v>
      </c>
      <c r="N11" s="60">
        <f>VLOOKUP($A11,'Return Data'!$B$7:$R$2292,10,0)</f>
        <v>10.2624</v>
      </c>
      <c r="O11" s="61">
        <f t="shared" si="5"/>
        <v>1</v>
      </c>
      <c r="P11" s="60">
        <f>VLOOKUP($A11,'Return Data'!$B$7:$R$2292,11,0)</f>
        <v>6.5343999999999998</v>
      </c>
      <c r="Q11" s="61">
        <f t="shared" si="6"/>
        <v>1</v>
      </c>
      <c r="R11" s="60">
        <f>VLOOKUP($A11,'Return Data'!$B$7:$R$2292,12,0)</f>
        <v>4.7682000000000002</v>
      </c>
      <c r="S11" s="61">
        <f t="shared" si="7"/>
        <v>1</v>
      </c>
      <c r="T11" s="60">
        <f>VLOOKUP($A11,'Return Data'!$B$7:$R$2292,13,0)</f>
        <v>3.5901000000000001</v>
      </c>
      <c r="U11" s="61">
        <f t="shared" si="8"/>
        <v>3</v>
      </c>
      <c r="V11" s="60">
        <f>VLOOKUP($A11,'Return Data'!$B$7:$R$2292,17,0)</f>
        <v>4.4208999999999996</v>
      </c>
      <c r="W11" s="61">
        <f t="shared" si="9"/>
        <v>2</v>
      </c>
      <c r="X11" s="60">
        <f>VLOOKUP($A11,'Return Data'!$B$7:$R$2292,14,0)</f>
        <v>5.9008000000000003</v>
      </c>
      <c r="Y11" s="61">
        <f t="shared" si="10"/>
        <v>3</v>
      </c>
      <c r="Z11" s="60">
        <f>VLOOKUP($A11,'Return Data'!$B$7:$R$2292,16,0)</f>
        <v>7.6139000000000001</v>
      </c>
      <c r="AA11" s="62">
        <f t="shared" si="11"/>
        <v>3</v>
      </c>
    </row>
    <row r="12" spans="1:27" x14ac:dyDescent="0.3">
      <c r="A12" s="58" t="s">
        <v>779</v>
      </c>
      <c r="B12" s="59">
        <f>VLOOKUP($A12,'Return Data'!$B$7:$R$2292,3,0)</f>
        <v>44881</v>
      </c>
      <c r="C12" s="60">
        <f>VLOOKUP($A12,'Return Data'!$B$7:$R$2292,4,0)</f>
        <v>1238.0706</v>
      </c>
      <c r="D12" s="60">
        <f>VLOOKUP($A12,'Return Data'!$B$7:$R$2292,5,0)</f>
        <v>-5.524</v>
      </c>
      <c r="E12" s="61">
        <f t="shared" si="0"/>
        <v>7</v>
      </c>
      <c r="F12" s="60">
        <f>VLOOKUP($A12,'Return Data'!$B$7:$R$2292,6,0)</f>
        <v>4.5772000000000004</v>
      </c>
      <c r="G12" s="61">
        <f t="shared" si="1"/>
        <v>7</v>
      </c>
      <c r="H12" s="60">
        <f>VLOOKUP($A12,'Return Data'!$B$7:$R$2292,7,0)</f>
        <v>11.463100000000001</v>
      </c>
      <c r="I12" s="61">
        <f t="shared" si="2"/>
        <v>4</v>
      </c>
      <c r="J12" s="60">
        <f>VLOOKUP($A12,'Return Data'!$B$7:$R$2292,8,0)</f>
        <v>10.69</v>
      </c>
      <c r="K12" s="61">
        <f t="shared" si="3"/>
        <v>1</v>
      </c>
      <c r="L12" s="60">
        <f>VLOOKUP($A12,'Return Data'!$B$7:$R$2292,9,0)</f>
        <v>9.4747000000000003</v>
      </c>
      <c r="M12" s="61">
        <f t="shared" si="4"/>
        <v>1</v>
      </c>
      <c r="N12" s="60">
        <f>VLOOKUP($A12,'Return Data'!$B$7:$R$2292,10,0)</f>
        <v>5.7786999999999997</v>
      </c>
      <c r="O12" s="61">
        <f t="shared" si="5"/>
        <v>4</v>
      </c>
      <c r="P12" s="60">
        <f>VLOOKUP($A12,'Return Data'!$B$7:$R$2292,11,0)</f>
        <v>5.6711</v>
      </c>
      <c r="Q12" s="61">
        <f t="shared" si="6"/>
        <v>3</v>
      </c>
      <c r="R12" s="60">
        <f>VLOOKUP($A12,'Return Data'!$B$7:$R$2292,12,0)</f>
        <v>3.0693000000000001</v>
      </c>
      <c r="S12" s="61">
        <f t="shared" si="7"/>
        <v>7</v>
      </c>
      <c r="T12" s="60">
        <f>VLOOKUP($A12,'Return Data'!$B$7:$R$2292,13,0)</f>
        <v>3.1564999999999999</v>
      </c>
      <c r="U12" s="61">
        <f t="shared" si="8"/>
        <v>6</v>
      </c>
      <c r="V12" s="60"/>
      <c r="W12" s="61"/>
      <c r="X12" s="60"/>
      <c r="Y12" s="61"/>
      <c r="Z12" s="60">
        <f>VLOOKUP($A12,'Return Data'!$B$7:$R$2292,16,0)</f>
        <v>6.2687999999999997</v>
      </c>
      <c r="AA12" s="62">
        <f t="shared" si="11"/>
        <v>5</v>
      </c>
    </row>
    <row r="13" spans="1:27" x14ac:dyDescent="0.3">
      <c r="A13" s="58" t="s">
        <v>780</v>
      </c>
      <c r="B13" s="59">
        <f>VLOOKUP($A13,'Return Data'!$B$7:$R$2292,3,0)</f>
        <v>44881</v>
      </c>
      <c r="C13" s="60">
        <f>VLOOKUP($A13,'Return Data'!$B$7:$R$2292,4,0)</f>
        <v>36.971200000000003</v>
      </c>
      <c r="D13" s="60">
        <f>VLOOKUP($A13,'Return Data'!$B$7:$R$2292,5,0)</f>
        <v>5.9245000000000001</v>
      </c>
      <c r="E13" s="61">
        <f t="shared" si="0"/>
        <v>6</v>
      </c>
      <c r="F13" s="60">
        <f>VLOOKUP($A13,'Return Data'!$B$7:$R$2292,6,0)</f>
        <v>6.6601999999999997</v>
      </c>
      <c r="G13" s="61">
        <f t="shared" si="1"/>
        <v>4</v>
      </c>
      <c r="H13" s="60">
        <f>VLOOKUP($A13,'Return Data'!$B$7:$R$2292,7,0)</f>
        <v>14.4255</v>
      </c>
      <c r="I13" s="61">
        <f t="shared" si="2"/>
        <v>2</v>
      </c>
      <c r="J13" s="60">
        <f>VLOOKUP($A13,'Return Data'!$B$7:$R$2292,8,0)</f>
        <v>10.4147</v>
      </c>
      <c r="K13" s="61">
        <f t="shared" si="3"/>
        <v>2</v>
      </c>
      <c r="L13" s="60">
        <f>VLOOKUP($A13,'Return Data'!$B$7:$R$2292,9,0)</f>
        <v>9.4469999999999992</v>
      </c>
      <c r="M13" s="61">
        <f t="shared" si="4"/>
        <v>2</v>
      </c>
      <c r="N13" s="60">
        <f>VLOOKUP($A13,'Return Data'!$B$7:$R$2292,10,0)</f>
        <v>4.8766999999999996</v>
      </c>
      <c r="O13" s="61">
        <f t="shared" si="5"/>
        <v>7</v>
      </c>
      <c r="P13" s="60">
        <f>VLOOKUP($A13,'Return Data'!$B$7:$R$2292,11,0)</f>
        <v>5.0388000000000002</v>
      </c>
      <c r="Q13" s="61">
        <f t="shared" si="6"/>
        <v>6</v>
      </c>
      <c r="R13" s="60">
        <f>VLOOKUP($A13,'Return Data'!$B$7:$R$2292,12,0)</f>
        <v>3.2778</v>
      </c>
      <c r="S13" s="61">
        <f t="shared" si="7"/>
        <v>6</v>
      </c>
      <c r="T13" s="60">
        <f>VLOOKUP($A13,'Return Data'!$B$7:$R$2292,13,0)</f>
        <v>3.2986</v>
      </c>
      <c r="U13" s="61">
        <f t="shared" si="8"/>
        <v>5</v>
      </c>
      <c r="V13" s="60">
        <f>VLOOKUP($A13,'Return Data'!$B$7:$R$2292,17,0)</f>
        <v>3.8359000000000001</v>
      </c>
      <c r="W13" s="61">
        <f t="shared" ref="W13:W14" si="12">RANK(V13,V$8:V$14,0)</f>
        <v>4</v>
      </c>
      <c r="X13" s="60">
        <f>VLOOKUP($A13,'Return Data'!$B$7:$R$2292,14,0)</f>
        <v>6.2359</v>
      </c>
      <c r="Y13" s="61">
        <f t="shared" ref="Y13" si="13">RANK(X13,X$8:X$14,0)</f>
        <v>1</v>
      </c>
      <c r="Z13" s="60">
        <f>VLOOKUP($A13,'Return Data'!$B$7:$R$2292,16,0)</f>
        <v>7.4417999999999997</v>
      </c>
      <c r="AA13" s="62">
        <f t="shared" si="11"/>
        <v>4</v>
      </c>
    </row>
    <row r="14" spans="1:27" x14ac:dyDescent="0.3">
      <c r="A14" s="58" t="s">
        <v>783</v>
      </c>
      <c r="B14" s="59">
        <f>VLOOKUP($A14,'Return Data'!$B$7:$R$2292,3,0)</f>
        <v>44881</v>
      </c>
      <c r="C14" s="60">
        <f>VLOOKUP($A14,'Return Data'!$B$7:$R$2292,4,0)</f>
        <v>1249.5431000000001</v>
      </c>
      <c r="D14" s="60">
        <f>VLOOKUP($A14,'Return Data'!$B$7:$R$2292,5,0)</f>
        <v>8.1399000000000008</v>
      </c>
      <c r="E14" s="61">
        <f t="shared" si="0"/>
        <v>5</v>
      </c>
      <c r="F14" s="60">
        <f>VLOOKUP($A14,'Return Data'!$B$7:$R$2292,6,0)</f>
        <v>6.2354000000000003</v>
      </c>
      <c r="G14" s="61">
        <f t="shared" si="1"/>
        <v>5</v>
      </c>
      <c r="H14" s="60">
        <f>VLOOKUP($A14,'Return Data'!$B$7:$R$2292,7,0)</f>
        <v>7.0186999999999999</v>
      </c>
      <c r="I14" s="61">
        <f t="shared" si="2"/>
        <v>7</v>
      </c>
      <c r="J14" s="60">
        <f>VLOOKUP($A14,'Return Data'!$B$7:$R$2292,8,0)</f>
        <v>6.7637</v>
      </c>
      <c r="K14" s="61">
        <f t="shared" si="3"/>
        <v>7</v>
      </c>
      <c r="L14" s="60">
        <f>VLOOKUP($A14,'Return Data'!$B$7:$R$2292,9,0)</f>
        <v>6.2778</v>
      </c>
      <c r="M14" s="61">
        <f t="shared" si="4"/>
        <v>7</v>
      </c>
      <c r="N14" s="60">
        <f>VLOOKUP($A14,'Return Data'!$B$7:$R$2292,10,0)</f>
        <v>4.9504000000000001</v>
      </c>
      <c r="O14" s="61">
        <f t="shared" si="5"/>
        <v>6</v>
      </c>
      <c r="P14" s="60">
        <f>VLOOKUP($A14,'Return Data'!$B$7:$R$2292,11,0)</f>
        <v>4.7774999999999999</v>
      </c>
      <c r="Q14" s="61">
        <f t="shared" si="6"/>
        <v>7</v>
      </c>
      <c r="R14" s="60">
        <f>VLOOKUP($A14,'Return Data'!$B$7:$R$2292,12,0)</f>
        <v>3.5737000000000001</v>
      </c>
      <c r="S14" s="61">
        <f t="shared" si="7"/>
        <v>5</v>
      </c>
      <c r="T14" s="60">
        <f>VLOOKUP($A14,'Return Data'!$B$7:$R$2292,13,0)</f>
        <v>3.1497000000000002</v>
      </c>
      <c r="U14" s="61">
        <f t="shared" si="8"/>
        <v>7</v>
      </c>
      <c r="V14" s="60">
        <f>VLOOKUP($A14,'Return Data'!$B$7:$R$2292,17,0)</f>
        <v>3.3201999999999998</v>
      </c>
      <c r="W14" s="61">
        <f t="shared" si="12"/>
        <v>6</v>
      </c>
      <c r="X14" s="60"/>
      <c r="Y14" s="61"/>
      <c r="Z14" s="60">
        <f>VLOOKUP($A14,'Return Data'!$B$7:$R$2292,16,0)</f>
        <v>5.6558000000000002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8.4147571428571428</v>
      </c>
      <c r="E16" s="69"/>
      <c r="F16" s="70">
        <f>AVERAGE(F8:F14)</f>
        <v>7.4760714285714283</v>
      </c>
      <c r="G16" s="69"/>
      <c r="H16" s="70">
        <f>AVERAGE(H8:H14)</f>
        <v>11.133814285714285</v>
      </c>
      <c r="I16" s="69"/>
      <c r="J16" s="70">
        <f>AVERAGE(J8:J14)</f>
        <v>8.8107857142857142</v>
      </c>
      <c r="K16" s="69"/>
      <c r="L16" s="70">
        <f>AVERAGE(L8:L14)</f>
        <v>8.0309428571428576</v>
      </c>
      <c r="M16" s="69"/>
      <c r="N16" s="70">
        <f>AVERAGE(N8:N14)</f>
        <v>6.4610857142857148</v>
      </c>
      <c r="O16" s="69"/>
      <c r="P16" s="70">
        <f>AVERAGE(P8:P14)</f>
        <v>5.5384857142857129</v>
      </c>
      <c r="Q16" s="69"/>
      <c r="R16" s="70">
        <f>AVERAGE(R8:R14)</f>
        <v>3.9672571428571426</v>
      </c>
      <c r="S16" s="69"/>
      <c r="T16" s="70">
        <f>AVERAGE(T8:T14)</f>
        <v>3.5917142857142856</v>
      </c>
      <c r="U16" s="69"/>
      <c r="V16" s="70">
        <f>AVERAGE(V8:V14)</f>
        <v>3.9977999999999998</v>
      </c>
      <c r="W16" s="69"/>
      <c r="X16" s="70">
        <f>AVERAGE(X8:X14)</f>
        <v>5.6475600000000004</v>
      </c>
      <c r="Y16" s="69"/>
      <c r="Z16" s="70">
        <f>AVERAGE(Z8:Z14)</f>
        <v>6.9254857142857142</v>
      </c>
      <c r="AA16" s="71"/>
    </row>
    <row r="17" spans="1:27" x14ac:dyDescent="0.3">
      <c r="A17" s="68" t="s">
        <v>28</v>
      </c>
      <c r="B17" s="69"/>
      <c r="C17" s="69"/>
      <c r="D17" s="70">
        <f>MIN(D8:D14)</f>
        <v>-5.524</v>
      </c>
      <c r="E17" s="69"/>
      <c r="F17" s="70">
        <f>MIN(F8:F14)</f>
        <v>4.5772000000000004</v>
      </c>
      <c r="G17" s="69"/>
      <c r="H17" s="70">
        <f>MIN(H8:H14)</f>
        <v>7.0186999999999999</v>
      </c>
      <c r="I17" s="69"/>
      <c r="J17" s="70">
        <f>MIN(J8:J14)</f>
        <v>6.7637</v>
      </c>
      <c r="K17" s="69"/>
      <c r="L17" s="70">
        <f>MIN(L8:L14)</f>
        <v>6.2778</v>
      </c>
      <c r="M17" s="69"/>
      <c r="N17" s="70">
        <f>MIN(N8:N14)</f>
        <v>4.8766999999999996</v>
      </c>
      <c r="O17" s="69"/>
      <c r="P17" s="70">
        <f>MIN(P8:P14)</f>
        <v>4.7774999999999999</v>
      </c>
      <c r="Q17" s="69"/>
      <c r="R17" s="70">
        <f>MIN(R8:R14)</f>
        <v>3.0693000000000001</v>
      </c>
      <c r="S17" s="69"/>
      <c r="T17" s="70">
        <f>MIN(T8:T14)</f>
        <v>3.1497000000000002</v>
      </c>
      <c r="U17" s="69"/>
      <c r="V17" s="70">
        <f>MIN(V8:V14)</f>
        <v>3.3201999999999998</v>
      </c>
      <c r="W17" s="69"/>
      <c r="X17" s="70">
        <f>MIN(X8:X14)</f>
        <v>4.5164999999999997</v>
      </c>
      <c r="Y17" s="69"/>
      <c r="Z17" s="70">
        <f>MIN(Z8:Z14)</f>
        <v>5.6558000000000002</v>
      </c>
      <c r="AA17" s="71"/>
    </row>
    <row r="18" spans="1:27" ht="15" thickBot="1" x14ac:dyDescent="0.35">
      <c r="A18" s="72" t="s">
        <v>29</v>
      </c>
      <c r="B18" s="73"/>
      <c r="C18" s="73"/>
      <c r="D18" s="74">
        <f>MAX(D8:D14)</f>
        <v>15.891299999999999</v>
      </c>
      <c r="E18" s="73"/>
      <c r="F18" s="74">
        <f>MAX(F8:F14)</f>
        <v>11.5426</v>
      </c>
      <c r="G18" s="73"/>
      <c r="H18" s="74">
        <f>MAX(H8:H14)</f>
        <v>14.516299999999999</v>
      </c>
      <c r="I18" s="73"/>
      <c r="J18" s="74">
        <f>MAX(J8:J14)</f>
        <v>10.69</v>
      </c>
      <c r="K18" s="73"/>
      <c r="L18" s="74">
        <f>MAX(L8:L14)</f>
        <v>9.4747000000000003</v>
      </c>
      <c r="M18" s="73"/>
      <c r="N18" s="74">
        <f>MAX(N8:N14)</f>
        <v>10.2624</v>
      </c>
      <c r="O18" s="73"/>
      <c r="P18" s="74">
        <f>MAX(P8:P14)</f>
        <v>6.5343999999999998</v>
      </c>
      <c r="Q18" s="73"/>
      <c r="R18" s="74">
        <f>MAX(R8:R14)</f>
        <v>4.7682000000000002</v>
      </c>
      <c r="S18" s="73"/>
      <c r="T18" s="74">
        <f>MAX(T8:T14)</f>
        <v>4.2872000000000003</v>
      </c>
      <c r="U18" s="73"/>
      <c r="V18" s="74">
        <f>MAX(V8:V14)</f>
        <v>4.5152000000000001</v>
      </c>
      <c r="W18" s="73"/>
      <c r="X18" s="74">
        <f>MAX(X8:X14)</f>
        <v>6.2359</v>
      </c>
      <c r="Y18" s="73"/>
      <c r="Z18" s="74">
        <f>MAX(Z8:Z14)</f>
        <v>7.9854000000000003</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44881</v>
      </c>
      <c r="C8" s="60">
        <f>VLOOKUP($A8,'Return Data'!$B$7:$R$2292,4,0)</f>
        <v>353.92669999999998</v>
      </c>
      <c r="D8" s="60">
        <f>VLOOKUP($A8,'Return Data'!$B$7:$R$2292,5,0)</f>
        <v>6.6323999999999996</v>
      </c>
      <c r="E8" s="61">
        <f t="shared" ref="E8:E43" si="0">RANK(D8,D$8:D$43,0)</f>
        <v>17</v>
      </c>
      <c r="F8" s="60">
        <f>VLOOKUP($A8,'Return Data'!$B$7:$R$2292,6,0)</f>
        <v>6.6314000000000002</v>
      </c>
      <c r="G8" s="61">
        <f t="shared" ref="G8:G43" si="1">RANK(F8,F$8:F$43,0)</f>
        <v>9</v>
      </c>
      <c r="H8" s="60">
        <f>VLOOKUP($A8,'Return Data'!$B$7:$R$2292,7,0)</f>
        <v>6.5864000000000003</v>
      </c>
      <c r="I8" s="61">
        <f t="shared" ref="I8:I43" si="2">RANK(H8,H$8:H$43,0)</f>
        <v>6</v>
      </c>
      <c r="J8" s="60">
        <f>VLOOKUP($A8,'Return Data'!$B$7:$R$2292,8,0)</f>
        <v>6.4941000000000004</v>
      </c>
      <c r="K8" s="61">
        <f t="shared" ref="K8:K43" si="3">RANK(J8,J$8:J$43,0)</f>
        <v>6</v>
      </c>
      <c r="L8" s="60">
        <f>VLOOKUP($A8,'Return Data'!$B$7:$R$2292,9,0)</f>
        <v>6.4</v>
      </c>
      <c r="M8" s="61">
        <f t="shared" ref="M8:M43" si="4">RANK(L8,L$8:L$43,0)</f>
        <v>10</v>
      </c>
      <c r="N8" s="60">
        <f>VLOOKUP($A8,'Return Data'!$B$7:$R$2292,10,0)</f>
        <v>5.8066000000000004</v>
      </c>
      <c r="O8" s="61">
        <f t="shared" ref="O8:O43" si="5">RANK(N8,N$8:N$43,0)</f>
        <v>14</v>
      </c>
      <c r="P8" s="60">
        <f>VLOOKUP($A8,'Return Data'!$B$7:$R$2292,11,0)</f>
        <v>5.4146000000000001</v>
      </c>
      <c r="Q8" s="61">
        <f t="shared" ref="Q8:Q43" si="6">RANK(P8,P$8:P$43,0)</f>
        <v>4</v>
      </c>
      <c r="R8" s="60">
        <f>VLOOKUP($A8,'Return Data'!$B$7:$R$2292,12,0)</f>
        <v>4.8236999999999997</v>
      </c>
      <c r="S8" s="61">
        <f t="shared" ref="S8:S43" si="7">RANK(R8,R$8:R$43,0)</f>
        <v>11</v>
      </c>
      <c r="T8" s="60">
        <f>VLOOKUP($A8,'Return Data'!$B$7:$R$2292,13,0)</f>
        <v>4.5442999999999998</v>
      </c>
      <c r="U8" s="61">
        <f t="shared" ref="U8:U43" si="8">RANK(T8,T$8:T$43,0)</f>
        <v>8</v>
      </c>
      <c r="V8" s="60">
        <f>VLOOKUP($A8,'Return Data'!$B$7:$R$2292,17,0)</f>
        <v>3.9216000000000002</v>
      </c>
      <c r="W8" s="61">
        <f t="shared" ref="W8:W43" si="9">RANK(V8,V$8:V$43,0)</f>
        <v>10</v>
      </c>
      <c r="X8" s="60">
        <f>VLOOKUP($A8,'Return Data'!$B$7:$R$2292,14,0)</f>
        <v>4.1740000000000004</v>
      </c>
      <c r="Y8" s="61">
        <f t="shared" ref="Y8:Y23" si="10">RANK(X8,X$8:X$43,0)</f>
        <v>7</v>
      </c>
      <c r="Z8" s="60">
        <f>VLOOKUP($A8,'Return Data'!$B$7:$R$2292,16,0)</f>
        <v>6.8452999999999999</v>
      </c>
      <c r="AA8" s="62">
        <f t="shared" ref="AA8:AA43" si="11">RANK(Z8,Z$8:Z$43,0)</f>
        <v>3</v>
      </c>
    </row>
    <row r="9" spans="1:27" x14ac:dyDescent="0.3">
      <c r="A9" s="58" t="s">
        <v>119</v>
      </c>
      <c r="B9" s="59">
        <f>VLOOKUP($A9,'Return Data'!$B$7:$R$2292,3,0)</f>
        <v>44881</v>
      </c>
      <c r="C9" s="60">
        <f>VLOOKUP($A9,'Return Data'!$B$7:$R$2292,4,0)</f>
        <v>2438.8876</v>
      </c>
      <c r="D9" s="60">
        <f>VLOOKUP($A9,'Return Data'!$B$7:$R$2292,5,0)</f>
        <v>6.7927999999999997</v>
      </c>
      <c r="E9" s="61">
        <f t="shared" si="0"/>
        <v>8</v>
      </c>
      <c r="F9" s="60">
        <f>VLOOKUP($A9,'Return Data'!$B$7:$R$2292,6,0)</f>
        <v>6.6654</v>
      </c>
      <c r="G9" s="61">
        <f t="shared" si="1"/>
        <v>6</v>
      </c>
      <c r="H9" s="60">
        <f>VLOOKUP($A9,'Return Data'!$B$7:$R$2292,7,0)</f>
        <v>6.6390000000000002</v>
      </c>
      <c r="I9" s="61">
        <f t="shared" si="2"/>
        <v>5</v>
      </c>
      <c r="J9" s="60">
        <f>VLOOKUP($A9,'Return Data'!$B$7:$R$2292,8,0)</f>
        <v>6.5130999999999997</v>
      </c>
      <c r="K9" s="61">
        <f t="shared" si="3"/>
        <v>4</v>
      </c>
      <c r="L9" s="60">
        <f>VLOOKUP($A9,'Return Data'!$B$7:$R$2292,9,0)</f>
        <v>6.4291999999999998</v>
      </c>
      <c r="M9" s="61">
        <f t="shared" si="4"/>
        <v>5</v>
      </c>
      <c r="N9" s="60">
        <f>VLOOKUP($A9,'Return Data'!$B$7:$R$2292,10,0)</f>
        <v>5.8426</v>
      </c>
      <c r="O9" s="61">
        <f t="shared" si="5"/>
        <v>7</v>
      </c>
      <c r="P9" s="60">
        <f>VLOOKUP($A9,'Return Data'!$B$7:$R$2292,11,0)</f>
        <v>5.4043999999999999</v>
      </c>
      <c r="Q9" s="61">
        <f t="shared" si="6"/>
        <v>7</v>
      </c>
      <c r="R9" s="60">
        <f>VLOOKUP($A9,'Return Data'!$B$7:$R$2292,12,0)</f>
        <v>4.8367000000000004</v>
      </c>
      <c r="S9" s="61">
        <f t="shared" si="7"/>
        <v>7</v>
      </c>
      <c r="T9" s="60">
        <f>VLOOKUP($A9,'Return Data'!$B$7:$R$2292,13,0)</f>
        <v>4.5464000000000002</v>
      </c>
      <c r="U9" s="61">
        <f t="shared" si="8"/>
        <v>6</v>
      </c>
      <c r="V9" s="60">
        <f>VLOOKUP($A9,'Return Data'!$B$7:$R$2292,17,0)</f>
        <v>3.9150999999999998</v>
      </c>
      <c r="W9" s="61">
        <f t="shared" si="9"/>
        <v>14</v>
      </c>
      <c r="X9" s="60">
        <f>VLOOKUP($A9,'Return Data'!$B$7:$R$2292,14,0)</f>
        <v>4.1506999999999996</v>
      </c>
      <c r="Y9" s="61">
        <f t="shared" si="10"/>
        <v>13</v>
      </c>
      <c r="Z9" s="60">
        <f>VLOOKUP($A9,'Return Data'!$B$7:$R$2292,16,0)</f>
        <v>6.8007</v>
      </c>
      <c r="AA9" s="62">
        <f t="shared" si="11"/>
        <v>11</v>
      </c>
    </row>
    <row r="10" spans="1:27" x14ac:dyDescent="0.3">
      <c r="A10" s="58" t="s">
        <v>1972</v>
      </c>
      <c r="B10" s="59">
        <f>VLOOKUP($A10,'Return Data'!$B$7:$R$2292,3,0)</f>
        <v>44881</v>
      </c>
      <c r="C10" s="60">
        <f>VLOOKUP($A10,'Return Data'!$B$7:$R$2292,4,0)</f>
        <v>2531.1904</v>
      </c>
      <c r="D10" s="60">
        <f>VLOOKUP($A10,'Return Data'!$B$7:$R$2292,5,0)</f>
        <v>6.7369000000000003</v>
      </c>
      <c r="E10" s="61">
        <f t="shared" si="0"/>
        <v>11</v>
      </c>
      <c r="F10" s="60">
        <f>VLOOKUP($A10,'Return Data'!$B$7:$R$2292,6,0)</f>
        <v>6.5526999999999997</v>
      </c>
      <c r="G10" s="61">
        <f t="shared" si="1"/>
        <v>15</v>
      </c>
      <c r="H10" s="60">
        <f>VLOOKUP($A10,'Return Data'!$B$7:$R$2292,7,0)</f>
        <v>6.5416999999999996</v>
      </c>
      <c r="I10" s="61">
        <f t="shared" si="2"/>
        <v>9</v>
      </c>
      <c r="J10" s="60">
        <f>VLOOKUP($A10,'Return Data'!$B$7:$R$2292,8,0)</f>
        <v>6.4625000000000004</v>
      </c>
      <c r="K10" s="61">
        <f t="shared" si="3"/>
        <v>10</v>
      </c>
      <c r="L10" s="60">
        <f>VLOOKUP($A10,'Return Data'!$B$7:$R$2292,9,0)</f>
        <v>6.4115000000000002</v>
      </c>
      <c r="M10" s="61">
        <f t="shared" si="4"/>
        <v>7</v>
      </c>
      <c r="N10" s="60">
        <f>VLOOKUP($A10,'Return Data'!$B$7:$R$2292,10,0)</f>
        <v>5.8468</v>
      </c>
      <c r="O10" s="61">
        <f t="shared" si="5"/>
        <v>6</v>
      </c>
      <c r="P10" s="60">
        <f>VLOOKUP($A10,'Return Data'!$B$7:$R$2292,11,0)</f>
        <v>5.4234999999999998</v>
      </c>
      <c r="Q10" s="61">
        <f t="shared" si="6"/>
        <v>3</v>
      </c>
      <c r="R10" s="60">
        <f>VLOOKUP($A10,'Return Data'!$B$7:$R$2292,12,0)</f>
        <v>4.8792</v>
      </c>
      <c r="S10" s="61">
        <f t="shared" si="7"/>
        <v>2</v>
      </c>
      <c r="T10" s="60">
        <f>VLOOKUP($A10,'Return Data'!$B$7:$R$2292,13,0)</f>
        <v>4.5887000000000002</v>
      </c>
      <c r="U10" s="61">
        <f t="shared" si="8"/>
        <v>3</v>
      </c>
      <c r="V10" s="60">
        <f>VLOOKUP($A10,'Return Data'!$B$7:$R$2292,17,0)</f>
        <v>3.9727999999999999</v>
      </c>
      <c r="W10" s="61">
        <f t="shared" si="9"/>
        <v>4</v>
      </c>
      <c r="X10" s="60">
        <f>VLOOKUP($A10,'Return Data'!$B$7:$R$2292,14,0)</f>
        <v>4.1534000000000004</v>
      </c>
      <c r="Y10" s="61">
        <f t="shared" si="10"/>
        <v>10</v>
      </c>
      <c r="Z10" s="60">
        <f>VLOOKUP($A10,'Return Data'!$B$7:$R$2292,16,0)</f>
        <v>6.8414000000000001</v>
      </c>
      <c r="AA10" s="62">
        <f t="shared" si="11"/>
        <v>4</v>
      </c>
    </row>
    <row r="11" spans="1:27" x14ac:dyDescent="0.3">
      <c r="A11" s="58" t="s">
        <v>2027</v>
      </c>
      <c r="B11" s="59">
        <f>VLOOKUP($A11,'Return Data'!$B$7:$R$2292,3,0)</f>
        <v>44881</v>
      </c>
      <c r="C11" s="60">
        <f>VLOOKUP($A11,'Return Data'!$B$7:$R$2292,4,0)</f>
        <v>2527.1033000000002</v>
      </c>
      <c r="D11" s="60">
        <f>VLOOKUP($A11,'Return Data'!$B$7:$R$2292,5,0)</f>
        <v>7.2779999999999996</v>
      </c>
      <c r="E11" s="61">
        <f t="shared" si="0"/>
        <v>1</v>
      </c>
      <c r="F11" s="60">
        <f>VLOOKUP($A11,'Return Data'!$B$7:$R$2292,6,0)</f>
        <v>6.8741000000000003</v>
      </c>
      <c r="G11" s="61">
        <f t="shared" si="1"/>
        <v>1</v>
      </c>
      <c r="H11" s="60">
        <f>VLOOKUP($A11,'Return Data'!$B$7:$R$2292,7,0)</f>
        <v>6.7001999999999997</v>
      </c>
      <c r="I11" s="61">
        <f t="shared" si="2"/>
        <v>2</v>
      </c>
      <c r="J11" s="60">
        <f>VLOOKUP($A11,'Return Data'!$B$7:$R$2292,8,0)</f>
        <v>6.5105000000000004</v>
      </c>
      <c r="K11" s="61">
        <f t="shared" si="3"/>
        <v>5</v>
      </c>
      <c r="L11" s="60">
        <f>VLOOKUP($A11,'Return Data'!$B$7:$R$2292,9,0)</f>
        <v>6.4678000000000004</v>
      </c>
      <c r="M11" s="61">
        <f t="shared" si="4"/>
        <v>2</v>
      </c>
      <c r="N11" s="60">
        <f>VLOOKUP($A11,'Return Data'!$B$7:$R$2292,10,0)</f>
        <v>5.8521000000000001</v>
      </c>
      <c r="O11" s="61">
        <f t="shared" si="5"/>
        <v>4</v>
      </c>
      <c r="P11" s="60">
        <f>VLOOKUP($A11,'Return Data'!$B$7:$R$2292,11,0)</f>
        <v>5.4131</v>
      </c>
      <c r="Q11" s="61">
        <f t="shared" si="6"/>
        <v>6</v>
      </c>
      <c r="R11" s="60">
        <f>VLOOKUP($A11,'Return Data'!$B$7:$R$2292,12,0)</f>
        <v>4.8640999999999996</v>
      </c>
      <c r="S11" s="61">
        <f t="shared" si="7"/>
        <v>5</v>
      </c>
      <c r="T11" s="60">
        <f>VLOOKUP($A11,'Return Data'!$B$7:$R$2292,13,0)</f>
        <v>4.5839999999999996</v>
      </c>
      <c r="U11" s="61">
        <f t="shared" si="8"/>
        <v>5</v>
      </c>
      <c r="V11" s="60">
        <f>VLOOKUP($A11,'Return Data'!$B$7:$R$2292,17,0)</f>
        <v>3.9213</v>
      </c>
      <c r="W11" s="61">
        <f t="shared" si="9"/>
        <v>12</v>
      </c>
      <c r="X11" s="60">
        <f>VLOOKUP($A11,'Return Data'!$B$7:$R$2292,14,0)</f>
        <v>4.0960999999999999</v>
      </c>
      <c r="Y11" s="61">
        <f t="shared" si="10"/>
        <v>19</v>
      </c>
      <c r="Z11" s="60">
        <f>VLOOKUP($A11,'Return Data'!$B$7:$R$2292,16,0)</f>
        <v>6.7755000000000001</v>
      </c>
      <c r="AA11" s="62">
        <f t="shared" si="11"/>
        <v>14</v>
      </c>
    </row>
    <row r="12" spans="1:27" x14ac:dyDescent="0.3">
      <c r="A12" s="58" t="s">
        <v>123</v>
      </c>
      <c r="B12" s="59">
        <f>VLOOKUP($A12,'Return Data'!$B$7:$R$2292,3,0)</f>
        <v>44881</v>
      </c>
      <c r="C12" s="60">
        <f>VLOOKUP($A12,'Return Data'!$B$7:$R$2292,4,0)</f>
        <v>2630.0931</v>
      </c>
      <c r="D12" s="60">
        <f>VLOOKUP($A12,'Return Data'!$B$7:$R$2292,5,0)</f>
        <v>6.9387999999999996</v>
      </c>
      <c r="E12" s="61">
        <f t="shared" si="0"/>
        <v>7</v>
      </c>
      <c r="F12" s="60">
        <f>VLOOKUP($A12,'Return Data'!$B$7:$R$2292,6,0)</f>
        <v>6.6627000000000001</v>
      </c>
      <c r="G12" s="61">
        <f t="shared" si="1"/>
        <v>7</v>
      </c>
      <c r="H12" s="60">
        <f>VLOOKUP($A12,'Return Data'!$B$7:$R$2292,7,0)</f>
        <v>6.5311000000000003</v>
      </c>
      <c r="I12" s="61">
        <f t="shared" si="2"/>
        <v>11</v>
      </c>
      <c r="J12" s="60">
        <f>VLOOKUP($A12,'Return Data'!$B$7:$R$2292,8,0)</f>
        <v>6.4749999999999996</v>
      </c>
      <c r="K12" s="61">
        <f t="shared" si="3"/>
        <v>8</v>
      </c>
      <c r="L12" s="60">
        <f>VLOOKUP($A12,'Return Data'!$B$7:$R$2292,9,0)</f>
        <v>6.3954000000000004</v>
      </c>
      <c r="M12" s="61">
        <f t="shared" si="4"/>
        <v>11</v>
      </c>
      <c r="N12" s="60">
        <f>VLOOKUP($A12,'Return Data'!$B$7:$R$2292,10,0)</f>
        <v>5.8555999999999999</v>
      </c>
      <c r="O12" s="61">
        <f t="shared" si="5"/>
        <v>2</v>
      </c>
      <c r="P12" s="60">
        <f>VLOOKUP($A12,'Return Data'!$B$7:$R$2292,11,0)</f>
        <v>5.3308999999999997</v>
      </c>
      <c r="Q12" s="61">
        <f t="shared" si="6"/>
        <v>22</v>
      </c>
      <c r="R12" s="60">
        <f>VLOOKUP($A12,'Return Data'!$B$7:$R$2292,12,0)</f>
        <v>4.7896999999999998</v>
      </c>
      <c r="S12" s="61">
        <f t="shared" si="7"/>
        <v>19</v>
      </c>
      <c r="T12" s="60">
        <f>VLOOKUP($A12,'Return Data'!$B$7:$R$2292,13,0)</f>
        <v>4.4790999999999999</v>
      </c>
      <c r="U12" s="61">
        <f t="shared" si="8"/>
        <v>25</v>
      </c>
      <c r="V12" s="60">
        <f>VLOOKUP($A12,'Return Data'!$B$7:$R$2292,17,0)</f>
        <v>3.8382999999999998</v>
      </c>
      <c r="W12" s="61">
        <f t="shared" si="9"/>
        <v>29</v>
      </c>
      <c r="X12" s="60">
        <f>VLOOKUP($A12,'Return Data'!$B$7:$R$2292,14,0)</f>
        <v>3.8784999999999998</v>
      </c>
      <c r="Y12" s="61">
        <f t="shared" si="10"/>
        <v>30</v>
      </c>
      <c r="Z12" s="60">
        <f>VLOOKUP($A12,'Return Data'!$B$7:$R$2292,16,0)</f>
        <v>6.6128999999999998</v>
      </c>
      <c r="AA12" s="62">
        <f t="shared" si="11"/>
        <v>27</v>
      </c>
    </row>
    <row r="13" spans="1:27" x14ac:dyDescent="0.3">
      <c r="A13" s="58" t="s">
        <v>124</v>
      </c>
      <c r="B13" s="59">
        <f>VLOOKUP($A13,'Return Data'!$B$7:$R$2292,3,0)</f>
        <v>44881</v>
      </c>
      <c r="C13" s="60">
        <f>VLOOKUP($A13,'Return Data'!$B$7:$R$2292,4,0)</f>
        <v>3138.6408000000001</v>
      </c>
      <c r="D13" s="60">
        <f>VLOOKUP($A13,'Return Data'!$B$7:$R$2292,5,0)</f>
        <v>6.0994000000000002</v>
      </c>
      <c r="E13" s="61">
        <f t="shared" si="0"/>
        <v>33</v>
      </c>
      <c r="F13" s="60">
        <f>VLOOKUP($A13,'Return Data'!$B$7:$R$2292,6,0)</f>
        <v>6.3636999999999997</v>
      </c>
      <c r="G13" s="61">
        <f t="shared" si="1"/>
        <v>25</v>
      </c>
      <c r="H13" s="60">
        <f>VLOOKUP($A13,'Return Data'!$B$7:$R$2292,7,0)</f>
        <v>6.4025999999999996</v>
      </c>
      <c r="I13" s="61">
        <f t="shared" si="2"/>
        <v>22</v>
      </c>
      <c r="J13" s="60">
        <f>VLOOKUP($A13,'Return Data'!$B$7:$R$2292,8,0)</f>
        <v>6.3826000000000001</v>
      </c>
      <c r="K13" s="61">
        <f t="shared" si="3"/>
        <v>21</v>
      </c>
      <c r="L13" s="60">
        <f>VLOOKUP($A13,'Return Data'!$B$7:$R$2292,9,0)</f>
        <v>6.3479999999999999</v>
      </c>
      <c r="M13" s="61">
        <f t="shared" si="4"/>
        <v>18</v>
      </c>
      <c r="N13" s="60">
        <f>VLOOKUP($A13,'Return Data'!$B$7:$R$2292,10,0)</f>
        <v>5.7964000000000002</v>
      </c>
      <c r="O13" s="61">
        <f t="shared" si="5"/>
        <v>16</v>
      </c>
      <c r="P13" s="60">
        <f>VLOOKUP($A13,'Return Data'!$B$7:$R$2292,11,0)</f>
        <v>5.3663999999999996</v>
      </c>
      <c r="Q13" s="61">
        <f t="shared" si="6"/>
        <v>15</v>
      </c>
      <c r="R13" s="60">
        <f>VLOOKUP($A13,'Return Data'!$B$7:$R$2292,12,0)</f>
        <v>4.8071999999999999</v>
      </c>
      <c r="S13" s="61">
        <f t="shared" si="7"/>
        <v>15</v>
      </c>
      <c r="T13" s="60">
        <f>VLOOKUP($A13,'Return Data'!$B$7:$R$2292,13,0)</f>
        <v>4.5244</v>
      </c>
      <c r="U13" s="61">
        <f t="shared" si="8"/>
        <v>16</v>
      </c>
      <c r="V13" s="60">
        <f>VLOOKUP($A13,'Return Data'!$B$7:$R$2292,17,0)</f>
        <v>3.9020999999999999</v>
      </c>
      <c r="W13" s="61">
        <f t="shared" si="9"/>
        <v>18</v>
      </c>
      <c r="X13" s="60">
        <f>VLOOKUP($A13,'Return Data'!$B$7:$R$2292,14,0)</f>
        <v>4.1037999999999997</v>
      </c>
      <c r="Y13" s="61">
        <f t="shared" si="10"/>
        <v>17</v>
      </c>
      <c r="Z13" s="60">
        <f>VLOOKUP($A13,'Return Data'!$B$7:$R$2292,16,0)</f>
        <v>6.7648000000000001</v>
      </c>
      <c r="AA13" s="62">
        <f t="shared" si="11"/>
        <v>16</v>
      </c>
    </row>
    <row r="14" spans="1:27" x14ac:dyDescent="0.3">
      <c r="A14" s="58" t="s">
        <v>125</v>
      </c>
      <c r="B14" s="59">
        <f>VLOOKUP($A14,'Return Data'!$B$7:$R$2292,3,0)</f>
        <v>44881</v>
      </c>
      <c r="C14" s="60">
        <f>VLOOKUP($A14,'Return Data'!$B$7:$R$2292,4,0)</f>
        <v>2833.7828</v>
      </c>
      <c r="D14" s="60">
        <f>VLOOKUP($A14,'Return Data'!$B$7:$R$2292,5,0)</f>
        <v>6.7454000000000001</v>
      </c>
      <c r="E14" s="61">
        <f t="shared" si="0"/>
        <v>10</v>
      </c>
      <c r="F14" s="60">
        <f>VLOOKUP($A14,'Return Data'!$B$7:$R$2292,6,0)</f>
        <v>6.8110999999999997</v>
      </c>
      <c r="G14" s="61">
        <f t="shared" si="1"/>
        <v>3</v>
      </c>
      <c r="H14" s="60">
        <f>VLOOKUP($A14,'Return Data'!$B$7:$R$2292,7,0)</f>
        <v>6.6993999999999998</v>
      </c>
      <c r="I14" s="61">
        <f t="shared" si="2"/>
        <v>3</v>
      </c>
      <c r="J14" s="60">
        <f>VLOOKUP($A14,'Return Data'!$B$7:$R$2292,8,0)</f>
        <v>6.6026999999999996</v>
      </c>
      <c r="K14" s="61">
        <f t="shared" si="3"/>
        <v>2</v>
      </c>
      <c r="L14" s="60">
        <f>VLOOKUP($A14,'Return Data'!$B$7:$R$2292,9,0)</f>
        <v>6.4874999999999998</v>
      </c>
      <c r="M14" s="61">
        <f t="shared" si="4"/>
        <v>1</v>
      </c>
      <c r="N14" s="60">
        <f>VLOOKUP($A14,'Return Data'!$B$7:$R$2292,10,0)</f>
        <v>5.8959000000000001</v>
      </c>
      <c r="O14" s="61">
        <f t="shared" si="5"/>
        <v>1</v>
      </c>
      <c r="P14" s="60">
        <f>VLOOKUP($A14,'Return Data'!$B$7:$R$2292,11,0)</f>
        <v>5.4458000000000002</v>
      </c>
      <c r="Q14" s="61">
        <f t="shared" si="6"/>
        <v>1</v>
      </c>
      <c r="R14" s="60">
        <f>VLOOKUP($A14,'Return Data'!$B$7:$R$2292,12,0)</f>
        <v>4.7877000000000001</v>
      </c>
      <c r="S14" s="61">
        <f t="shared" si="7"/>
        <v>21</v>
      </c>
      <c r="T14" s="60">
        <f>VLOOKUP($A14,'Return Data'!$B$7:$R$2292,13,0)</f>
        <v>4.5045000000000002</v>
      </c>
      <c r="U14" s="61">
        <f t="shared" si="8"/>
        <v>19</v>
      </c>
      <c r="V14" s="60">
        <f>VLOOKUP($A14,'Return Data'!$B$7:$R$2292,17,0)</f>
        <v>3.9735999999999998</v>
      </c>
      <c r="W14" s="61">
        <f t="shared" si="9"/>
        <v>3</v>
      </c>
      <c r="X14" s="60">
        <f>VLOOKUP($A14,'Return Data'!$B$7:$R$2292,14,0)</f>
        <v>4.2012999999999998</v>
      </c>
      <c r="Y14" s="61">
        <f t="shared" si="10"/>
        <v>4</v>
      </c>
      <c r="Z14" s="60">
        <f>VLOOKUP($A14,'Return Data'!$B$7:$R$2292,16,0)</f>
        <v>6.7282999999999999</v>
      </c>
      <c r="AA14" s="62">
        <f t="shared" si="11"/>
        <v>25</v>
      </c>
    </row>
    <row r="15" spans="1:27" x14ac:dyDescent="0.3">
      <c r="A15" s="58" t="s">
        <v>127</v>
      </c>
      <c r="B15" s="59">
        <f>VLOOKUP($A15,'Return Data'!$B$7:$R$2292,3,0)</f>
        <v>44881</v>
      </c>
      <c r="C15" s="60">
        <f>VLOOKUP($A15,'Return Data'!$B$7:$R$2292,4,0)</f>
        <v>3299.4863999999998</v>
      </c>
      <c r="D15" s="60">
        <f>VLOOKUP($A15,'Return Data'!$B$7:$R$2292,5,0)</f>
        <v>7.0956000000000001</v>
      </c>
      <c r="E15" s="61">
        <f t="shared" si="0"/>
        <v>3</v>
      </c>
      <c r="F15" s="60">
        <f>VLOOKUP($A15,'Return Data'!$B$7:$R$2292,6,0)</f>
        <v>6.6218000000000004</v>
      </c>
      <c r="G15" s="61">
        <f t="shared" si="1"/>
        <v>11</v>
      </c>
      <c r="H15" s="60">
        <f>VLOOKUP($A15,'Return Data'!$B$7:$R$2292,7,0)</f>
        <v>6.5046999999999997</v>
      </c>
      <c r="I15" s="61">
        <f t="shared" si="2"/>
        <v>13</v>
      </c>
      <c r="J15" s="60">
        <f>VLOOKUP($A15,'Return Data'!$B$7:$R$2292,8,0)</f>
        <v>6.4313000000000002</v>
      </c>
      <c r="K15" s="61">
        <f t="shared" si="3"/>
        <v>14</v>
      </c>
      <c r="L15" s="60">
        <f>VLOOKUP($A15,'Return Data'!$B$7:$R$2292,9,0)</f>
        <v>6.3775000000000004</v>
      </c>
      <c r="M15" s="61">
        <f t="shared" si="4"/>
        <v>15</v>
      </c>
      <c r="N15" s="60">
        <f>VLOOKUP($A15,'Return Data'!$B$7:$R$2292,10,0)</f>
        <v>5.8532999999999999</v>
      </c>
      <c r="O15" s="61">
        <f t="shared" si="5"/>
        <v>3</v>
      </c>
      <c r="P15" s="60">
        <f>VLOOKUP($A15,'Return Data'!$B$7:$R$2292,11,0)</f>
        <v>5.3719000000000001</v>
      </c>
      <c r="Q15" s="61">
        <f t="shared" si="6"/>
        <v>13</v>
      </c>
      <c r="R15" s="60">
        <f>VLOOKUP($A15,'Return Data'!$B$7:$R$2292,12,0)</f>
        <v>4.7969999999999997</v>
      </c>
      <c r="S15" s="61">
        <f t="shared" si="7"/>
        <v>18</v>
      </c>
      <c r="T15" s="60">
        <f>VLOOKUP($A15,'Return Data'!$B$7:$R$2292,13,0)</f>
        <v>4.5266000000000002</v>
      </c>
      <c r="U15" s="61">
        <f t="shared" si="8"/>
        <v>15</v>
      </c>
      <c r="V15" s="60">
        <f>VLOOKUP($A15,'Return Data'!$B$7:$R$2292,17,0)</f>
        <v>3.9013</v>
      </c>
      <c r="W15" s="61">
        <f t="shared" si="9"/>
        <v>19</v>
      </c>
      <c r="X15" s="60">
        <f>VLOOKUP($A15,'Return Data'!$B$7:$R$2292,14,0)</f>
        <v>4.1786000000000003</v>
      </c>
      <c r="Y15" s="61">
        <f t="shared" si="10"/>
        <v>5</v>
      </c>
      <c r="Z15" s="60">
        <f>VLOOKUP($A15,'Return Data'!$B$7:$R$2292,16,0)</f>
        <v>6.8803000000000001</v>
      </c>
      <c r="AA15" s="62">
        <f t="shared" si="11"/>
        <v>2</v>
      </c>
    </row>
    <row r="16" spans="1:27" x14ac:dyDescent="0.3">
      <c r="A16" s="58" t="s">
        <v>128</v>
      </c>
      <c r="B16" s="59">
        <f>VLOOKUP($A16,'Return Data'!$B$7:$R$2292,3,0)</f>
        <v>44881</v>
      </c>
      <c r="C16" s="60">
        <f>VLOOKUP($A16,'Return Data'!$B$7:$R$2292,4,0)</f>
        <v>4314.3563999999997</v>
      </c>
      <c r="D16" s="60">
        <f>VLOOKUP($A16,'Return Data'!$B$7:$R$2292,5,0)</f>
        <v>7.0529000000000002</v>
      </c>
      <c r="E16" s="61">
        <f t="shared" si="0"/>
        <v>5</v>
      </c>
      <c r="F16" s="60">
        <f>VLOOKUP($A16,'Return Data'!$B$7:$R$2292,6,0)</f>
        <v>6.6234000000000002</v>
      </c>
      <c r="G16" s="61">
        <f t="shared" si="1"/>
        <v>10</v>
      </c>
      <c r="H16" s="60">
        <f>VLOOKUP($A16,'Return Data'!$B$7:$R$2292,7,0)</f>
        <v>6.5077999999999996</v>
      </c>
      <c r="I16" s="61">
        <f t="shared" si="2"/>
        <v>12</v>
      </c>
      <c r="J16" s="60">
        <f>VLOOKUP($A16,'Return Data'!$B$7:$R$2292,8,0)</f>
        <v>6.3630000000000004</v>
      </c>
      <c r="K16" s="61">
        <f t="shared" si="3"/>
        <v>24</v>
      </c>
      <c r="L16" s="60">
        <f>VLOOKUP($A16,'Return Data'!$B$7:$R$2292,9,0)</f>
        <v>6.3224</v>
      </c>
      <c r="M16" s="61">
        <f t="shared" si="4"/>
        <v>22</v>
      </c>
      <c r="N16" s="60">
        <f>VLOOKUP($A16,'Return Data'!$B$7:$R$2292,10,0)</f>
        <v>5.7215999999999996</v>
      </c>
      <c r="O16" s="61">
        <f t="shared" si="5"/>
        <v>26</v>
      </c>
      <c r="P16" s="60">
        <f>VLOOKUP($A16,'Return Data'!$B$7:$R$2292,11,0)</f>
        <v>5.3105000000000002</v>
      </c>
      <c r="Q16" s="61">
        <f t="shared" si="6"/>
        <v>26</v>
      </c>
      <c r="R16" s="60">
        <f>VLOOKUP($A16,'Return Data'!$B$7:$R$2292,12,0)</f>
        <v>4.7447999999999997</v>
      </c>
      <c r="S16" s="61">
        <f t="shared" si="7"/>
        <v>26</v>
      </c>
      <c r="T16" s="60">
        <f>VLOOKUP($A16,'Return Data'!$B$7:$R$2292,13,0)</f>
        <v>4.4687999999999999</v>
      </c>
      <c r="U16" s="61">
        <f t="shared" si="8"/>
        <v>28</v>
      </c>
      <c r="V16" s="60">
        <f>VLOOKUP($A16,'Return Data'!$B$7:$R$2292,17,0)</f>
        <v>3.8513000000000002</v>
      </c>
      <c r="W16" s="61">
        <f t="shared" si="9"/>
        <v>28</v>
      </c>
      <c r="X16" s="60">
        <f>VLOOKUP($A16,'Return Data'!$B$7:$R$2292,14,0)</f>
        <v>4.0622999999999996</v>
      </c>
      <c r="Y16" s="61">
        <f t="shared" si="10"/>
        <v>23</v>
      </c>
      <c r="Z16" s="60">
        <f>VLOOKUP($A16,'Return Data'!$B$7:$R$2292,16,0)</f>
        <v>6.7366999999999999</v>
      </c>
      <c r="AA16" s="62">
        <f t="shared" si="11"/>
        <v>22</v>
      </c>
    </row>
    <row r="17" spans="1:27" x14ac:dyDescent="0.3">
      <c r="A17" s="58" t="s">
        <v>129</v>
      </c>
      <c r="B17" s="59">
        <f>VLOOKUP($A17,'Return Data'!$B$7:$R$2292,3,0)</f>
        <v>44881</v>
      </c>
      <c r="C17" s="60">
        <f>VLOOKUP($A17,'Return Data'!$B$7:$R$2292,4,0)</f>
        <v>2186.7067999999999</v>
      </c>
      <c r="D17" s="60">
        <f>VLOOKUP($A17,'Return Data'!$B$7:$R$2292,5,0)</f>
        <v>7.0251999999999999</v>
      </c>
      <c r="E17" s="61">
        <f t="shared" si="0"/>
        <v>6</v>
      </c>
      <c r="F17" s="60">
        <f>VLOOKUP($A17,'Return Data'!$B$7:$R$2292,6,0)</f>
        <v>6.7144000000000004</v>
      </c>
      <c r="G17" s="61">
        <f t="shared" si="1"/>
        <v>5</v>
      </c>
      <c r="H17" s="60">
        <f>VLOOKUP($A17,'Return Data'!$B$7:$R$2292,7,0)</f>
        <v>6.5743</v>
      </c>
      <c r="I17" s="61">
        <f t="shared" si="2"/>
        <v>7</v>
      </c>
      <c r="J17" s="60">
        <f>VLOOKUP($A17,'Return Data'!$B$7:$R$2292,8,0)</f>
        <v>6.4701000000000004</v>
      </c>
      <c r="K17" s="61">
        <f t="shared" si="3"/>
        <v>9</v>
      </c>
      <c r="L17" s="60">
        <f>VLOOKUP($A17,'Return Data'!$B$7:$R$2292,9,0)</f>
        <v>6.4001000000000001</v>
      </c>
      <c r="M17" s="61">
        <f t="shared" si="4"/>
        <v>9</v>
      </c>
      <c r="N17" s="60">
        <f>VLOOKUP($A17,'Return Data'!$B$7:$R$2292,10,0)</f>
        <v>5.8249000000000004</v>
      </c>
      <c r="O17" s="61">
        <f t="shared" si="5"/>
        <v>10</v>
      </c>
      <c r="P17" s="60">
        <f>VLOOKUP($A17,'Return Data'!$B$7:$R$2292,11,0)</f>
        <v>5.3712999999999997</v>
      </c>
      <c r="Q17" s="61">
        <f t="shared" si="6"/>
        <v>14</v>
      </c>
      <c r="R17" s="60">
        <f>VLOOKUP($A17,'Return Data'!$B$7:$R$2292,12,0)</f>
        <v>4.8215000000000003</v>
      </c>
      <c r="S17" s="61">
        <f t="shared" si="7"/>
        <v>12</v>
      </c>
      <c r="T17" s="60">
        <f>VLOOKUP($A17,'Return Data'!$B$7:$R$2292,13,0)</f>
        <v>4.5388999999999999</v>
      </c>
      <c r="U17" s="61">
        <f t="shared" si="8"/>
        <v>9</v>
      </c>
      <c r="V17" s="60">
        <f>VLOOKUP($A17,'Return Data'!$B$7:$R$2292,17,0)</f>
        <v>3.9062999999999999</v>
      </c>
      <c r="W17" s="61">
        <f t="shared" si="9"/>
        <v>17</v>
      </c>
      <c r="X17" s="60">
        <f>VLOOKUP($A17,'Return Data'!$B$7:$R$2292,14,0)</f>
        <v>4.0749000000000004</v>
      </c>
      <c r="Y17" s="61">
        <f t="shared" si="10"/>
        <v>21</v>
      </c>
      <c r="Z17" s="60">
        <f>VLOOKUP($A17,'Return Data'!$B$7:$R$2292,16,0)</f>
        <v>6.7615999999999996</v>
      </c>
      <c r="AA17" s="62">
        <f t="shared" si="11"/>
        <v>18</v>
      </c>
    </row>
    <row r="18" spans="1:27" x14ac:dyDescent="0.3">
      <c r="A18" s="58" t="s">
        <v>130</v>
      </c>
      <c r="B18" s="59">
        <f>VLOOKUP($A18,'Return Data'!$B$7:$R$2292,3,0)</f>
        <v>44881</v>
      </c>
      <c r="C18" s="60">
        <f>VLOOKUP($A18,'Return Data'!$B$7:$R$2292,4,0)</f>
        <v>324.97660000000002</v>
      </c>
      <c r="D18" s="60">
        <f>VLOOKUP($A18,'Return Data'!$B$7:$R$2292,5,0)</f>
        <v>6.3693999999999997</v>
      </c>
      <c r="E18" s="61">
        <f t="shared" si="0"/>
        <v>26</v>
      </c>
      <c r="F18" s="60">
        <f>VLOOKUP($A18,'Return Data'!$B$7:$R$2292,6,0)</f>
        <v>6.2705000000000002</v>
      </c>
      <c r="G18" s="61">
        <f t="shared" si="1"/>
        <v>30</v>
      </c>
      <c r="H18" s="60">
        <f>VLOOKUP($A18,'Return Data'!$B$7:$R$2292,7,0)</f>
        <v>6.2409999999999997</v>
      </c>
      <c r="I18" s="61">
        <f t="shared" si="2"/>
        <v>31</v>
      </c>
      <c r="J18" s="60">
        <f>VLOOKUP($A18,'Return Data'!$B$7:$R$2292,8,0)</f>
        <v>6.2024999999999997</v>
      </c>
      <c r="K18" s="61">
        <f t="shared" si="3"/>
        <v>33</v>
      </c>
      <c r="L18" s="60">
        <f>VLOOKUP($A18,'Return Data'!$B$7:$R$2292,9,0)</f>
        <v>6.2499000000000002</v>
      </c>
      <c r="M18" s="61">
        <f t="shared" si="4"/>
        <v>30</v>
      </c>
      <c r="N18" s="60">
        <f>VLOOKUP($A18,'Return Data'!$B$7:$R$2292,10,0)</f>
        <v>5.6875999999999998</v>
      </c>
      <c r="O18" s="61">
        <f t="shared" si="5"/>
        <v>30</v>
      </c>
      <c r="P18" s="60">
        <f>VLOOKUP($A18,'Return Data'!$B$7:$R$2292,11,0)</f>
        <v>5.2892999999999999</v>
      </c>
      <c r="Q18" s="61">
        <f t="shared" si="6"/>
        <v>28</v>
      </c>
      <c r="R18" s="60">
        <f>VLOOKUP($A18,'Return Data'!$B$7:$R$2292,12,0)</f>
        <v>4.7275</v>
      </c>
      <c r="S18" s="61">
        <f t="shared" si="7"/>
        <v>29</v>
      </c>
      <c r="T18" s="60">
        <f>VLOOKUP($A18,'Return Data'!$B$7:$R$2292,13,0)</f>
        <v>4.4535</v>
      </c>
      <c r="U18" s="61">
        <f t="shared" si="8"/>
        <v>29</v>
      </c>
      <c r="V18" s="60">
        <f>VLOOKUP($A18,'Return Data'!$B$7:$R$2292,17,0)</f>
        <v>3.8708</v>
      </c>
      <c r="W18" s="61">
        <f t="shared" si="9"/>
        <v>24</v>
      </c>
      <c r="X18" s="60">
        <f>VLOOKUP($A18,'Return Data'!$B$7:$R$2292,14,0)</f>
        <v>4.1344000000000003</v>
      </c>
      <c r="Y18" s="61">
        <f t="shared" si="10"/>
        <v>15</v>
      </c>
      <c r="Z18" s="60">
        <f>VLOOKUP($A18,'Return Data'!$B$7:$R$2292,16,0)</f>
        <v>6.7850999999999999</v>
      </c>
      <c r="AA18" s="62">
        <f t="shared" si="11"/>
        <v>12</v>
      </c>
    </row>
    <row r="19" spans="1:27" x14ac:dyDescent="0.3">
      <c r="A19" s="58" t="s">
        <v>131</v>
      </c>
      <c r="B19" s="59">
        <f>VLOOKUP($A19,'Return Data'!$B$7:$R$2292,3,0)</f>
        <v>44881</v>
      </c>
      <c r="C19" s="60">
        <f>VLOOKUP($A19,'Return Data'!$B$7:$R$2292,4,0)</f>
        <v>2363.3784000000001</v>
      </c>
      <c r="D19" s="60">
        <f>VLOOKUP($A19,'Return Data'!$B$7:$R$2292,5,0)</f>
        <v>6.2003000000000004</v>
      </c>
      <c r="E19" s="61">
        <f t="shared" si="0"/>
        <v>31</v>
      </c>
      <c r="F19" s="60">
        <f>VLOOKUP($A19,'Return Data'!$B$7:$R$2292,6,0)</f>
        <v>6.2729999999999997</v>
      </c>
      <c r="G19" s="61">
        <f t="shared" si="1"/>
        <v>29</v>
      </c>
      <c r="H19" s="60">
        <f>VLOOKUP($A19,'Return Data'!$B$7:$R$2292,7,0)</f>
        <v>6.3792999999999997</v>
      </c>
      <c r="I19" s="61">
        <f t="shared" si="2"/>
        <v>24</v>
      </c>
      <c r="J19" s="60">
        <f>VLOOKUP($A19,'Return Data'!$B$7:$R$2292,8,0)</f>
        <v>6.4565000000000001</v>
      </c>
      <c r="K19" s="61">
        <f t="shared" si="3"/>
        <v>11</v>
      </c>
      <c r="L19" s="60">
        <f>VLOOKUP($A19,'Return Data'!$B$7:$R$2292,9,0)</f>
        <v>6.4085999999999999</v>
      </c>
      <c r="M19" s="61">
        <f t="shared" si="4"/>
        <v>8</v>
      </c>
      <c r="N19" s="60">
        <f>VLOOKUP($A19,'Return Data'!$B$7:$R$2292,10,0)</f>
        <v>5.8136999999999999</v>
      </c>
      <c r="O19" s="61">
        <f t="shared" si="5"/>
        <v>13</v>
      </c>
      <c r="P19" s="60">
        <f>VLOOKUP($A19,'Return Data'!$B$7:$R$2292,11,0)</f>
        <v>5.4146000000000001</v>
      </c>
      <c r="Q19" s="61">
        <f t="shared" si="6"/>
        <v>4</v>
      </c>
      <c r="R19" s="60">
        <f>VLOOKUP($A19,'Return Data'!$B$7:$R$2292,12,0)</f>
        <v>4.8091999999999997</v>
      </c>
      <c r="S19" s="61">
        <f t="shared" si="7"/>
        <v>14</v>
      </c>
      <c r="T19" s="60">
        <f>VLOOKUP($A19,'Return Data'!$B$7:$R$2292,13,0)</f>
        <v>4.5345000000000004</v>
      </c>
      <c r="U19" s="61">
        <f t="shared" si="8"/>
        <v>11</v>
      </c>
      <c r="V19" s="60">
        <f>VLOOKUP($A19,'Return Data'!$B$7:$R$2292,17,0)</f>
        <v>3.9582000000000002</v>
      </c>
      <c r="W19" s="61">
        <f t="shared" si="9"/>
        <v>6</v>
      </c>
      <c r="X19" s="60">
        <f>VLOOKUP($A19,'Return Data'!$B$7:$R$2292,14,0)</f>
        <v>4.2488000000000001</v>
      </c>
      <c r="Y19" s="61">
        <f t="shared" si="10"/>
        <v>2</v>
      </c>
      <c r="Z19" s="60">
        <f>VLOOKUP($A19,'Return Data'!$B$7:$R$2292,16,0)</f>
        <v>6.8083</v>
      </c>
      <c r="AA19" s="62">
        <f t="shared" si="11"/>
        <v>8</v>
      </c>
    </row>
    <row r="20" spans="1:27" x14ac:dyDescent="0.3">
      <c r="A20" s="58" t="s">
        <v>132</v>
      </c>
      <c r="B20" s="59">
        <f>VLOOKUP($A20,'Return Data'!$B$7:$R$2292,3,0)</f>
        <v>44881</v>
      </c>
      <c r="C20" s="60">
        <f>VLOOKUP($A20,'Return Data'!$B$7:$R$2292,4,0)</f>
        <v>2651.7525999999998</v>
      </c>
      <c r="D20" s="60">
        <f>VLOOKUP($A20,'Return Data'!$B$7:$R$2292,5,0)</f>
        <v>6.6136999999999997</v>
      </c>
      <c r="E20" s="61">
        <f t="shared" si="0"/>
        <v>19</v>
      </c>
      <c r="F20" s="60">
        <f>VLOOKUP($A20,'Return Data'!$B$7:$R$2292,6,0)</f>
        <v>6.5651000000000002</v>
      </c>
      <c r="G20" s="61">
        <f t="shared" si="1"/>
        <v>14</v>
      </c>
      <c r="H20" s="60">
        <f>VLOOKUP($A20,'Return Data'!$B$7:$R$2292,7,0)</f>
        <v>6.4295999999999998</v>
      </c>
      <c r="I20" s="61">
        <f t="shared" si="2"/>
        <v>19</v>
      </c>
      <c r="J20" s="60">
        <f>VLOOKUP($A20,'Return Data'!$B$7:$R$2292,8,0)</f>
        <v>6.3525</v>
      </c>
      <c r="K20" s="61">
        <f t="shared" si="3"/>
        <v>25</v>
      </c>
      <c r="L20" s="60">
        <f>VLOOKUP($A20,'Return Data'!$B$7:$R$2292,9,0)</f>
        <v>6.3300999999999998</v>
      </c>
      <c r="M20" s="61">
        <f t="shared" si="4"/>
        <v>19</v>
      </c>
      <c r="N20" s="60">
        <f>VLOOKUP($A20,'Return Data'!$B$7:$R$2292,10,0)</f>
        <v>5.7763999999999998</v>
      </c>
      <c r="O20" s="61">
        <f t="shared" si="5"/>
        <v>19</v>
      </c>
      <c r="P20" s="60">
        <f>VLOOKUP($A20,'Return Data'!$B$7:$R$2292,11,0)</f>
        <v>5.3564999999999996</v>
      </c>
      <c r="Q20" s="61">
        <f t="shared" si="6"/>
        <v>17</v>
      </c>
      <c r="R20" s="60">
        <f>VLOOKUP($A20,'Return Data'!$B$7:$R$2292,12,0)</f>
        <v>4.7986000000000004</v>
      </c>
      <c r="S20" s="61">
        <f t="shared" si="7"/>
        <v>17</v>
      </c>
      <c r="T20" s="60">
        <f>VLOOKUP($A20,'Return Data'!$B$7:$R$2292,13,0)</f>
        <v>4.4989999999999997</v>
      </c>
      <c r="U20" s="61">
        <f t="shared" si="8"/>
        <v>20</v>
      </c>
      <c r="V20" s="60">
        <f>VLOOKUP($A20,'Return Data'!$B$7:$R$2292,17,0)</f>
        <v>3.8654000000000002</v>
      </c>
      <c r="W20" s="61">
        <f t="shared" si="9"/>
        <v>26</v>
      </c>
      <c r="X20" s="60">
        <f>VLOOKUP($A20,'Return Data'!$B$7:$R$2292,14,0)</f>
        <v>4.0251999999999999</v>
      </c>
      <c r="Y20" s="61">
        <f t="shared" si="10"/>
        <v>26</v>
      </c>
      <c r="Z20" s="60">
        <f>VLOOKUP($A20,'Return Data'!$B$7:$R$2292,16,0)</f>
        <v>6.7041000000000004</v>
      </c>
      <c r="AA20" s="62">
        <f t="shared" si="11"/>
        <v>26</v>
      </c>
    </row>
    <row r="21" spans="1:27" x14ac:dyDescent="0.3">
      <c r="A21" s="58" t="s">
        <v>133</v>
      </c>
      <c r="B21" s="59">
        <f>VLOOKUP($A21,'Return Data'!$B$7:$R$2292,3,0)</f>
        <v>44881</v>
      </c>
      <c r="C21" s="60">
        <f>VLOOKUP($A21,'Return Data'!$B$7:$R$2292,4,0)</f>
        <v>1691.3198</v>
      </c>
      <c r="D21" s="60">
        <f>VLOOKUP($A21,'Return Data'!$B$7:$R$2292,5,0)</f>
        <v>7.0907</v>
      </c>
      <c r="E21" s="61">
        <f t="shared" si="0"/>
        <v>4</v>
      </c>
      <c r="F21" s="60">
        <f>VLOOKUP($A21,'Return Data'!$B$7:$R$2292,6,0)</f>
        <v>6.7988999999999997</v>
      </c>
      <c r="G21" s="61">
        <f t="shared" si="1"/>
        <v>4</v>
      </c>
      <c r="H21" s="60">
        <f>VLOOKUP($A21,'Return Data'!$B$7:$R$2292,7,0)</f>
        <v>6.5316999999999998</v>
      </c>
      <c r="I21" s="61">
        <f t="shared" si="2"/>
        <v>10</v>
      </c>
      <c r="J21" s="60">
        <f>VLOOKUP($A21,'Return Data'!$B$7:$R$2292,8,0)</f>
        <v>6.3943000000000003</v>
      </c>
      <c r="K21" s="61">
        <f t="shared" si="3"/>
        <v>20</v>
      </c>
      <c r="L21" s="60">
        <f>VLOOKUP($A21,'Return Data'!$B$7:$R$2292,9,0)</f>
        <v>6.2859999999999996</v>
      </c>
      <c r="M21" s="61">
        <f t="shared" si="4"/>
        <v>28</v>
      </c>
      <c r="N21" s="60">
        <f>VLOOKUP($A21,'Return Data'!$B$7:$R$2292,10,0)</f>
        <v>5.6637000000000004</v>
      </c>
      <c r="O21" s="61">
        <f t="shared" si="5"/>
        <v>31</v>
      </c>
      <c r="P21" s="60">
        <f>VLOOKUP($A21,'Return Data'!$B$7:$R$2292,11,0)</f>
        <v>5.2403000000000004</v>
      </c>
      <c r="Q21" s="61">
        <f t="shared" si="6"/>
        <v>30</v>
      </c>
      <c r="R21" s="60">
        <f>VLOOKUP($A21,'Return Data'!$B$7:$R$2292,12,0)</f>
        <v>4.6577000000000002</v>
      </c>
      <c r="S21" s="61">
        <f t="shared" si="7"/>
        <v>31</v>
      </c>
      <c r="T21" s="60">
        <f>VLOOKUP($A21,'Return Data'!$B$7:$R$2292,13,0)</f>
        <v>4.3634000000000004</v>
      </c>
      <c r="U21" s="61">
        <f t="shared" si="8"/>
        <v>31</v>
      </c>
      <c r="V21" s="60">
        <f>VLOOKUP($A21,'Return Data'!$B$7:$R$2292,17,0)</f>
        <v>3.6572</v>
      </c>
      <c r="W21" s="61">
        <f t="shared" si="9"/>
        <v>34</v>
      </c>
      <c r="X21" s="60">
        <f>VLOOKUP($A21,'Return Data'!$B$7:$R$2292,14,0)</f>
        <v>3.6884000000000001</v>
      </c>
      <c r="Y21" s="61">
        <f t="shared" si="10"/>
        <v>34</v>
      </c>
      <c r="Z21" s="60">
        <f>VLOOKUP($A21,'Return Data'!$B$7:$R$2292,16,0)</f>
        <v>6.0007000000000001</v>
      </c>
      <c r="AA21" s="62">
        <f t="shared" si="11"/>
        <v>30</v>
      </c>
    </row>
    <row r="22" spans="1:27" x14ac:dyDescent="0.3">
      <c r="A22" s="58" t="s">
        <v>134</v>
      </c>
      <c r="B22" s="59">
        <f>VLOOKUP($A22,'Return Data'!$B$7:$R$2292,3,0)</f>
        <v>44881</v>
      </c>
      <c r="C22" s="60">
        <f>VLOOKUP($A22,'Return Data'!$B$7:$R$2292,4,0)</f>
        <v>2132.0455999999999</v>
      </c>
      <c r="D22" s="60">
        <f>VLOOKUP($A22,'Return Data'!$B$7:$R$2292,5,0)</f>
        <v>6.6761999999999997</v>
      </c>
      <c r="E22" s="61">
        <f t="shared" si="0"/>
        <v>13</v>
      </c>
      <c r="F22" s="60">
        <f>VLOOKUP($A22,'Return Data'!$B$7:$R$2292,6,0)</f>
        <v>6.2027999999999999</v>
      </c>
      <c r="G22" s="61">
        <f t="shared" si="1"/>
        <v>33</v>
      </c>
      <c r="H22" s="60">
        <f>VLOOKUP($A22,'Return Data'!$B$7:$R$2292,7,0)</f>
        <v>6.1885000000000003</v>
      </c>
      <c r="I22" s="61">
        <f t="shared" si="2"/>
        <v>33</v>
      </c>
      <c r="J22" s="60">
        <f>VLOOKUP($A22,'Return Data'!$B$7:$R$2292,8,0)</f>
        <v>6.1936999999999998</v>
      </c>
      <c r="K22" s="61">
        <f t="shared" si="3"/>
        <v>34</v>
      </c>
      <c r="L22" s="60">
        <f>VLOOKUP($A22,'Return Data'!$B$7:$R$2292,9,0)</f>
        <v>6.1988000000000003</v>
      </c>
      <c r="M22" s="61">
        <f t="shared" si="4"/>
        <v>31</v>
      </c>
      <c r="N22" s="60">
        <f>VLOOKUP($A22,'Return Data'!$B$7:$R$2292,10,0)</f>
        <v>5.7038000000000002</v>
      </c>
      <c r="O22" s="61">
        <f t="shared" si="5"/>
        <v>29</v>
      </c>
      <c r="P22" s="60">
        <f>VLOOKUP($A22,'Return Data'!$B$7:$R$2292,11,0)</f>
        <v>5.1242000000000001</v>
      </c>
      <c r="Q22" s="61">
        <f t="shared" si="6"/>
        <v>34</v>
      </c>
      <c r="R22" s="60">
        <f>VLOOKUP($A22,'Return Data'!$B$7:$R$2292,12,0)</f>
        <v>4.5824999999999996</v>
      </c>
      <c r="S22" s="61">
        <f t="shared" si="7"/>
        <v>32</v>
      </c>
      <c r="T22" s="60">
        <f>VLOOKUP($A22,'Return Data'!$B$7:$R$2292,13,0)</f>
        <v>4.2801999999999998</v>
      </c>
      <c r="U22" s="61">
        <f t="shared" si="8"/>
        <v>33</v>
      </c>
      <c r="V22" s="60">
        <f>VLOOKUP($A22,'Return Data'!$B$7:$R$2292,17,0)</f>
        <v>3.7353000000000001</v>
      </c>
      <c r="W22" s="61">
        <f t="shared" si="9"/>
        <v>30</v>
      </c>
      <c r="X22" s="60">
        <f>VLOOKUP($A22,'Return Data'!$B$7:$R$2292,14,0)</f>
        <v>3.9102000000000001</v>
      </c>
      <c r="Y22" s="61">
        <f t="shared" si="10"/>
        <v>29</v>
      </c>
      <c r="Z22" s="60">
        <f>VLOOKUP($A22,'Return Data'!$B$7:$R$2292,16,0)</f>
        <v>6.7588999999999997</v>
      </c>
      <c r="AA22" s="62">
        <f t="shared" si="11"/>
        <v>19</v>
      </c>
    </row>
    <row r="23" spans="1:27" x14ac:dyDescent="0.3">
      <c r="A23" s="58" t="s">
        <v>139</v>
      </c>
      <c r="B23" s="59">
        <f>VLOOKUP($A23,'Return Data'!$B$7:$R$2292,3,0)</f>
        <v>44881</v>
      </c>
      <c r="C23" s="60">
        <f>VLOOKUP($A23,'Return Data'!$B$7:$R$2292,4,0)</f>
        <v>3014.7775999999999</v>
      </c>
      <c r="D23" s="60">
        <f>VLOOKUP($A23,'Return Data'!$B$7:$R$2292,5,0)</f>
        <v>6.6843000000000004</v>
      </c>
      <c r="E23" s="61">
        <f t="shared" si="0"/>
        <v>12</v>
      </c>
      <c r="F23" s="60">
        <f>VLOOKUP($A23,'Return Data'!$B$7:$R$2292,6,0)</f>
        <v>6.6565000000000003</v>
      </c>
      <c r="G23" s="61">
        <f t="shared" si="1"/>
        <v>8</v>
      </c>
      <c r="H23" s="60">
        <f>VLOOKUP($A23,'Return Data'!$B$7:$R$2292,7,0)</f>
        <v>6.5654000000000003</v>
      </c>
      <c r="I23" s="61">
        <f t="shared" si="2"/>
        <v>8</v>
      </c>
      <c r="J23" s="60">
        <f>VLOOKUP($A23,'Return Data'!$B$7:$R$2292,8,0)</f>
        <v>6.4455999999999998</v>
      </c>
      <c r="K23" s="61">
        <f t="shared" si="3"/>
        <v>12</v>
      </c>
      <c r="L23" s="60">
        <f>VLOOKUP($A23,'Return Data'!$B$7:$R$2292,9,0)</f>
        <v>6.3928000000000003</v>
      </c>
      <c r="M23" s="61">
        <f t="shared" si="4"/>
        <v>12</v>
      </c>
      <c r="N23" s="60">
        <f>VLOOKUP($A23,'Return Data'!$B$7:$R$2292,10,0)</f>
        <v>5.7767999999999997</v>
      </c>
      <c r="O23" s="61">
        <f t="shared" si="5"/>
        <v>18</v>
      </c>
      <c r="P23" s="60">
        <f>VLOOKUP($A23,'Return Data'!$B$7:$R$2292,11,0)</f>
        <v>5.3415999999999997</v>
      </c>
      <c r="Q23" s="61">
        <f t="shared" si="6"/>
        <v>21</v>
      </c>
      <c r="R23" s="60">
        <f>VLOOKUP($A23,'Return Data'!$B$7:$R$2292,12,0)</f>
        <v>4.7880000000000003</v>
      </c>
      <c r="S23" s="61">
        <f t="shared" si="7"/>
        <v>20</v>
      </c>
      <c r="T23" s="60">
        <f>VLOOKUP($A23,'Return Data'!$B$7:$R$2292,13,0)</f>
        <v>4.4923999999999999</v>
      </c>
      <c r="U23" s="61">
        <f t="shared" si="8"/>
        <v>22</v>
      </c>
      <c r="V23" s="60">
        <f>VLOOKUP($A23,'Return Data'!$B$7:$R$2292,17,0)</f>
        <v>3.8803000000000001</v>
      </c>
      <c r="W23" s="61">
        <f t="shared" si="9"/>
        <v>20</v>
      </c>
      <c r="X23" s="60">
        <f>VLOOKUP($A23,'Return Data'!$B$7:$R$2292,14,0)</f>
        <v>4.0582000000000003</v>
      </c>
      <c r="Y23" s="61">
        <f t="shared" si="10"/>
        <v>25</v>
      </c>
      <c r="Z23" s="60">
        <f>VLOOKUP($A23,'Return Data'!$B$7:$R$2292,16,0)</f>
        <v>6.7625999999999999</v>
      </c>
      <c r="AA23" s="62">
        <f t="shared" si="11"/>
        <v>17</v>
      </c>
    </row>
    <row r="24" spans="1:27" x14ac:dyDescent="0.3">
      <c r="A24" s="58" t="s">
        <v>140</v>
      </c>
      <c r="B24" s="59">
        <f>VLOOKUP($A24,'Return Data'!$B$7:$R$2292,3,0)</f>
        <v>44881</v>
      </c>
      <c r="C24" s="60">
        <f>VLOOKUP($A24,'Return Data'!$B$7:$R$2292,4,0)</f>
        <v>1149.7334000000001</v>
      </c>
      <c r="D24" s="60">
        <f>VLOOKUP($A24,'Return Data'!$B$7:$R$2292,5,0)</f>
        <v>5.4135999999999997</v>
      </c>
      <c r="E24" s="61">
        <f t="shared" si="0"/>
        <v>36</v>
      </c>
      <c r="F24" s="60">
        <f>VLOOKUP($A24,'Return Data'!$B$7:$R$2292,6,0)</f>
        <v>5.5930999999999997</v>
      </c>
      <c r="G24" s="61">
        <f t="shared" si="1"/>
        <v>36</v>
      </c>
      <c r="H24" s="60">
        <f>VLOOKUP($A24,'Return Data'!$B$7:$R$2292,7,0)</f>
        <v>5.7324999999999999</v>
      </c>
      <c r="I24" s="61">
        <f t="shared" si="2"/>
        <v>36</v>
      </c>
      <c r="J24" s="60">
        <f>VLOOKUP($A24,'Return Data'!$B$7:$R$2292,8,0)</f>
        <v>5.7603999999999997</v>
      </c>
      <c r="K24" s="61">
        <f t="shared" si="3"/>
        <v>36</v>
      </c>
      <c r="L24" s="60">
        <f>VLOOKUP($A24,'Return Data'!$B$7:$R$2292,9,0)</f>
        <v>5.9698000000000002</v>
      </c>
      <c r="M24" s="61">
        <f t="shared" si="4"/>
        <v>36</v>
      </c>
      <c r="N24" s="60">
        <f>VLOOKUP($A24,'Return Data'!$B$7:$R$2292,10,0)</f>
        <v>5.6268000000000002</v>
      </c>
      <c r="O24" s="61">
        <f t="shared" si="5"/>
        <v>32</v>
      </c>
      <c r="P24" s="60">
        <f>VLOOKUP($A24,'Return Data'!$B$7:$R$2292,11,0)</f>
        <v>5.1970999999999998</v>
      </c>
      <c r="Q24" s="61">
        <f t="shared" si="6"/>
        <v>31</v>
      </c>
      <c r="R24" s="60">
        <f>VLOOKUP($A24,'Return Data'!$B$7:$R$2292,12,0)</f>
        <v>4.7140000000000004</v>
      </c>
      <c r="S24" s="61">
        <f t="shared" si="7"/>
        <v>30</v>
      </c>
      <c r="T24" s="60">
        <f>VLOOKUP($A24,'Return Data'!$B$7:$R$2292,13,0)</f>
        <v>4.3990999999999998</v>
      </c>
      <c r="U24" s="61">
        <f t="shared" si="8"/>
        <v>30</v>
      </c>
      <c r="V24" s="60">
        <f>VLOOKUP($A24,'Return Data'!$B$7:$R$2292,17,0)</f>
        <v>3.7351999999999999</v>
      </c>
      <c r="W24" s="61">
        <f t="shared" si="9"/>
        <v>31</v>
      </c>
      <c r="X24" s="60"/>
      <c r="Y24" s="61"/>
      <c r="Z24" s="60">
        <f>VLOOKUP($A24,'Return Data'!$B$7:$R$2292,16,0)</f>
        <v>3.9864999999999999</v>
      </c>
      <c r="AA24" s="62">
        <f t="shared" si="11"/>
        <v>36</v>
      </c>
    </row>
    <row r="25" spans="1:27" x14ac:dyDescent="0.3">
      <c r="A25" s="58" t="s">
        <v>141</v>
      </c>
      <c r="B25" s="59">
        <f>VLOOKUP($A25,'Return Data'!$B$7:$R$2292,3,0)</f>
        <v>44881</v>
      </c>
      <c r="C25" s="60">
        <f>VLOOKUP($A25,'Return Data'!$B$7:$R$2292,4,0)</f>
        <v>60.050400000000003</v>
      </c>
      <c r="D25" s="60">
        <f>VLOOKUP($A25,'Return Data'!$B$7:$R$2292,5,0)</f>
        <v>6.3833000000000002</v>
      </c>
      <c r="E25" s="61">
        <f t="shared" si="0"/>
        <v>25</v>
      </c>
      <c r="F25" s="60">
        <f>VLOOKUP($A25,'Return Data'!$B$7:$R$2292,6,0)</f>
        <v>6.4665999999999997</v>
      </c>
      <c r="G25" s="61">
        <f t="shared" si="1"/>
        <v>20</v>
      </c>
      <c r="H25" s="60">
        <f>VLOOKUP($A25,'Return Data'!$B$7:$R$2292,7,0)</f>
        <v>6.3464</v>
      </c>
      <c r="I25" s="61">
        <f t="shared" si="2"/>
        <v>25</v>
      </c>
      <c r="J25" s="60">
        <f>VLOOKUP($A25,'Return Data'!$B$7:$R$2292,8,0)</f>
        <v>6.2713000000000001</v>
      </c>
      <c r="K25" s="61">
        <f t="shared" si="3"/>
        <v>30</v>
      </c>
      <c r="L25" s="60">
        <f>VLOOKUP($A25,'Return Data'!$B$7:$R$2292,9,0)</f>
        <v>6.2920999999999996</v>
      </c>
      <c r="M25" s="61">
        <f t="shared" si="4"/>
        <v>27</v>
      </c>
      <c r="N25" s="60">
        <f>VLOOKUP($A25,'Return Data'!$B$7:$R$2292,10,0)</f>
        <v>5.8201000000000001</v>
      </c>
      <c r="O25" s="61">
        <f t="shared" si="5"/>
        <v>11</v>
      </c>
      <c r="P25" s="60">
        <f>VLOOKUP($A25,'Return Data'!$B$7:$R$2292,11,0)</f>
        <v>5.3739999999999997</v>
      </c>
      <c r="Q25" s="61">
        <f t="shared" si="6"/>
        <v>11</v>
      </c>
      <c r="R25" s="60">
        <f>VLOOKUP($A25,'Return Data'!$B$7:$R$2292,12,0)</f>
        <v>4.8301999999999996</v>
      </c>
      <c r="S25" s="61">
        <f t="shared" si="7"/>
        <v>8</v>
      </c>
      <c r="T25" s="60">
        <f>VLOOKUP($A25,'Return Data'!$B$7:$R$2292,13,0)</f>
        <v>4.5457999999999998</v>
      </c>
      <c r="U25" s="61">
        <f t="shared" si="8"/>
        <v>7</v>
      </c>
      <c r="V25" s="60">
        <f>VLOOKUP($A25,'Return Data'!$B$7:$R$2292,17,0)</f>
        <v>3.9321999999999999</v>
      </c>
      <c r="W25" s="61">
        <f t="shared" si="9"/>
        <v>8</v>
      </c>
      <c r="X25" s="60">
        <f>VLOOKUP($A25,'Return Data'!$B$7:$R$2292,14,0)</f>
        <v>4.0595999999999997</v>
      </c>
      <c r="Y25" s="61">
        <f t="shared" ref="Y25:Y43" si="12">RANK(X25,X$8:X$43,0)</f>
        <v>24</v>
      </c>
      <c r="Z25" s="60">
        <f>VLOOKUP($A25,'Return Data'!$B$7:$R$2292,16,0)</f>
        <v>6.8109999999999999</v>
      </c>
      <c r="AA25" s="62">
        <f t="shared" si="11"/>
        <v>7</v>
      </c>
    </row>
    <row r="26" spans="1:27" x14ac:dyDescent="0.3">
      <c r="A26" s="58" t="s">
        <v>142</v>
      </c>
      <c r="B26" s="59">
        <f>VLOOKUP($A26,'Return Data'!$B$7:$R$2292,3,0)</f>
        <v>44881</v>
      </c>
      <c r="C26" s="60">
        <f>VLOOKUP($A26,'Return Data'!$B$7:$R$2292,4,0)</f>
        <v>4436.3279000000002</v>
      </c>
      <c r="D26" s="60">
        <f>VLOOKUP($A26,'Return Data'!$B$7:$R$2292,5,0)</f>
        <v>6.5362999999999998</v>
      </c>
      <c r="E26" s="61">
        <f t="shared" si="0"/>
        <v>22</v>
      </c>
      <c r="F26" s="60">
        <f>VLOOKUP($A26,'Return Data'!$B$7:$R$2292,6,0)</f>
        <v>6.5488</v>
      </c>
      <c r="G26" s="61">
        <f t="shared" si="1"/>
        <v>16</v>
      </c>
      <c r="H26" s="60">
        <f>VLOOKUP($A26,'Return Data'!$B$7:$R$2292,7,0)</f>
        <v>6.4973000000000001</v>
      </c>
      <c r="I26" s="61">
        <f t="shared" si="2"/>
        <v>14</v>
      </c>
      <c r="J26" s="60">
        <f>VLOOKUP($A26,'Return Data'!$B$7:$R$2292,8,0)</f>
        <v>6.4123999999999999</v>
      </c>
      <c r="K26" s="61">
        <f t="shared" si="3"/>
        <v>18</v>
      </c>
      <c r="L26" s="60">
        <f>VLOOKUP($A26,'Return Data'!$B$7:$R$2292,9,0)</f>
        <v>6.3295000000000003</v>
      </c>
      <c r="M26" s="61">
        <f t="shared" si="4"/>
        <v>20</v>
      </c>
      <c r="N26" s="60">
        <f>VLOOKUP($A26,'Return Data'!$B$7:$R$2292,10,0)</f>
        <v>5.7146999999999997</v>
      </c>
      <c r="O26" s="61">
        <f t="shared" si="5"/>
        <v>28</v>
      </c>
      <c r="P26" s="60">
        <f>VLOOKUP($A26,'Return Data'!$B$7:$R$2292,11,0)</f>
        <v>5.2861000000000002</v>
      </c>
      <c r="Q26" s="61">
        <f t="shared" si="6"/>
        <v>29</v>
      </c>
      <c r="R26" s="60">
        <f>VLOOKUP($A26,'Return Data'!$B$7:$R$2292,12,0)</f>
        <v>4.7403000000000004</v>
      </c>
      <c r="S26" s="61">
        <f t="shared" si="7"/>
        <v>28</v>
      </c>
      <c r="T26" s="60">
        <f>VLOOKUP($A26,'Return Data'!$B$7:$R$2292,13,0)</f>
        <v>4.4699</v>
      </c>
      <c r="U26" s="61">
        <f t="shared" si="8"/>
        <v>27</v>
      </c>
      <c r="V26" s="60">
        <f>VLOOKUP($A26,'Return Data'!$B$7:$R$2292,17,0)</f>
        <v>3.8719000000000001</v>
      </c>
      <c r="W26" s="61">
        <f t="shared" si="9"/>
        <v>23</v>
      </c>
      <c r="X26" s="60">
        <f>VLOOKUP($A26,'Return Data'!$B$7:$R$2292,14,0)</f>
        <v>4.0692000000000004</v>
      </c>
      <c r="Y26" s="61">
        <f t="shared" si="12"/>
        <v>22</v>
      </c>
      <c r="Z26" s="60">
        <f>VLOOKUP($A26,'Return Data'!$B$7:$R$2292,16,0)</f>
        <v>6.7335000000000003</v>
      </c>
      <c r="AA26" s="62">
        <f t="shared" si="11"/>
        <v>23</v>
      </c>
    </row>
    <row r="27" spans="1:27" x14ac:dyDescent="0.3">
      <c r="A27" s="58" t="s">
        <v>143</v>
      </c>
      <c r="B27" s="59">
        <f>VLOOKUP($A27,'Return Data'!$B$7:$R$2292,3,0)</f>
        <v>44881</v>
      </c>
      <c r="C27" s="60">
        <f>VLOOKUP($A27,'Return Data'!$B$7:$R$2292,4,0)</f>
        <v>3006.0601999999999</v>
      </c>
      <c r="D27" s="60">
        <f>VLOOKUP($A27,'Return Data'!$B$7:$R$2292,5,0)</f>
        <v>6.2239000000000004</v>
      </c>
      <c r="E27" s="61">
        <f t="shared" si="0"/>
        <v>30</v>
      </c>
      <c r="F27" s="60">
        <f>VLOOKUP($A27,'Return Data'!$B$7:$R$2292,6,0)</f>
        <v>6.3292999999999999</v>
      </c>
      <c r="G27" s="61">
        <f t="shared" si="1"/>
        <v>28</v>
      </c>
      <c r="H27" s="60">
        <f>VLOOKUP($A27,'Return Data'!$B$7:$R$2292,7,0)</f>
        <v>6.3390000000000004</v>
      </c>
      <c r="I27" s="61">
        <f t="shared" si="2"/>
        <v>27</v>
      </c>
      <c r="J27" s="60">
        <f>VLOOKUP($A27,'Return Data'!$B$7:$R$2292,8,0)</f>
        <v>6.3110999999999997</v>
      </c>
      <c r="K27" s="61">
        <f t="shared" si="3"/>
        <v>29</v>
      </c>
      <c r="L27" s="60">
        <f>VLOOKUP($A27,'Return Data'!$B$7:$R$2292,9,0)</f>
        <v>6.2979000000000003</v>
      </c>
      <c r="M27" s="61">
        <f t="shared" si="4"/>
        <v>26</v>
      </c>
      <c r="N27" s="60">
        <f>VLOOKUP($A27,'Return Data'!$B$7:$R$2292,10,0)</f>
        <v>5.7236000000000002</v>
      </c>
      <c r="O27" s="61">
        <f t="shared" si="5"/>
        <v>25</v>
      </c>
      <c r="P27" s="60">
        <f>VLOOKUP($A27,'Return Data'!$B$7:$R$2292,11,0)</f>
        <v>5.2995000000000001</v>
      </c>
      <c r="Q27" s="61">
        <f t="shared" si="6"/>
        <v>27</v>
      </c>
      <c r="R27" s="60">
        <f>VLOOKUP($A27,'Return Data'!$B$7:$R$2292,12,0)</f>
        <v>4.7716000000000003</v>
      </c>
      <c r="S27" s="61">
        <f t="shared" si="7"/>
        <v>23</v>
      </c>
      <c r="T27" s="60">
        <f>VLOOKUP($A27,'Return Data'!$B$7:$R$2292,13,0)</f>
        <v>4.4824999999999999</v>
      </c>
      <c r="U27" s="61">
        <f t="shared" si="8"/>
        <v>23</v>
      </c>
      <c r="V27" s="60">
        <f>VLOOKUP($A27,'Return Data'!$B$7:$R$2292,17,0)</f>
        <v>3.8591000000000002</v>
      </c>
      <c r="W27" s="61">
        <f t="shared" si="9"/>
        <v>27</v>
      </c>
      <c r="X27" s="60">
        <f>VLOOKUP($A27,'Return Data'!$B$7:$R$2292,14,0)</f>
        <v>4.0867000000000004</v>
      </c>
      <c r="Y27" s="61">
        <f t="shared" si="12"/>
        <v>20</v>
      </c>
      <c r="Z27" s="60">
        <f>VLOOKUP($A27,'Return Data'!$B$7:$R$2292,16,0)</f>
        <v>6.7553000000000001</v>
      </c>
      <c r="AA27" s="62">
        <f t="shared" si="11"/>
        <v>20</v>
      </c>
    </row>
    <row r="28" spans="1:27" x14ac:dyDescent="0.3">
      <c r="A28" s="58" t="s">
        <v>144</v>
      </c>
      <c r="B28" s="59">
        <f>VLOOKUP($A28,'Return Data'!$B$7:$R$2292,3,0)</f>
        <v>44881</v>
      </c>
      <c r="C28" s="60">
        <f>VLOOKUP($A28,'Return Data'!$B$7:$R$2292,4,0)</f>
        <v>3987.0511999999999</v>
      </c>
      <c r="D28" s="60">
        <f>VLOOKUP($A28,'Return Data'!$B$7:$R$2292,5,0)</f>
        <v>6.3415999999999997</v>
      </c>
      <c r="E28" s="61">
        <f t="shared" si="0"/>
        <v>27</v>
      </c>
      <c r="F28" s="60">
        <f>VLOOKUP($A28,'Return Data'!$B$7:$R$2292,6,0)</f>
        <v>6.5313999999999997</v>
      </c>
      <c r="G28" s="61">
        <f t="shared" si="1"/>
        <v>17</v>
      </c>
      <c r="H28" s="60">
        <f>VLOOKUP($A28,'Return Data'!$B$7:$R$2292,7,0)</f>
        <v>6.4663000000000004</v>
      </c>
      <c r="I28" s="61">
        <f t="shared" si="2"/>
        <v>15</v>
      </c>
      <c r="J28" s="60">
        <f>VLOOKUP($A28,'Return Data'!$B$7:$R$2292,8,0)</f>
        <v>6.3380000000000001</v>
      </c>
      <c r="K28" s="61">
        <f t="shared" si="3"/>
        <v>26</v>
      </c>
      <c r="L28" s="60">
        <f>VLOOKUP($A28,'Return Data'!$B$7:$R$2292,9,0)</f>
        <v>6.3106</v>
      </c>
      <c r="M28" s="61">
        <f t="shared" si="4"/>
        <v>24</v>
      </c>
      <c r="N28" s="60">
        <f>VLOOKUP($A28,'Return Data'!$B$7:$R$2292,10,0)</f>
        <v>5.7609000000000004</v>
      </c>
      <c r="O28" s="61">
        <f t="shared" si="5"/>
        <v>20</v>
      </c>
      <c r="P28" s="60">
        <f>VLOOKUP($A28,'Return Data'!$B$7:$R$2292,11,0)</f>
        <v>5.3197999999999999</v>
      </c>
      <c r="Q28" s="61">
        <f t="shared" si="6"/>
        <v>23</v>
      </c>
      <c r="R28" s="60">
        <f>VLOOKUP($A28,'Return Data'!$B$7:$R$2292,12,0)</f>
        <v>4.7516999999999996</v>
      </c>
      <c r="S28" s="61">
        <f t="shared" si="7"/>
        <v>24</v>
      </c>
      <c r="T28" s="60">
        <f>VLOOKUP($A28,'Return Data'!$B$7:$R$2292,13,0)</f>
        <v>4.4791999999999996</v>
      </c>
      <c r="U28" s="61">
        <f t="shared" si="8"/>
        <v>24</v>
      </c>
      <c r="V28" s="60">
        <f>VLOOKUP($A28,'Return Data'!$B$7:$R$2292,17,0)</f>
        <v>3.9087999999999998</v>
      </c>
      <c r="W28" s="61">
        <f t="shared" si="9"/>
        <v>16</v>
      </c>
      <c r="X28" s="60">
        <f>VLOOKUP($A28,'Return Data'!$B$7:$R$2292,14,0)</f>
        <v>4.1694000000000004</v>
      </c>
      <c r="Y28" s="61">
        <f t="shared" si="12"/>
        <v>8</v>
      </c>
      <c r="Z28" s="60">
        <f>VLOOKUP($A28,'Return Data'!$B$7:$R$2292,16,0)</f>
        <v>6.7808000000000002</v>
      </c>
      <c r="AA28" s="62">
        <f t="shared" si="11"/>
        <v>13</v>
      </c>
    </row>
    <row r="29" spans="1:27" x14ac:dyDescent="0.3">
      <c r="A29" s="58" t="s">
        <v>433</v>
      </c>
      <c r="B29" s="59">
        <f>VLOOKUP($A29,'Return Data'!$B$7:$R$2292,3,0)</f>
        <v>44881</v>
      </c>
      <c r="C29" s="60">
        <f>VLOOKUP($A29,'Return Data'!$B$7:$R$2292,4,0)</f>
        <v>1428.4132</v>
      </c>
      <c r="D29" s="60">
        <f>VLOOKUP($A29,'Return Data'!$B$7:$R$2292,5,0)</f>
        <v>6.149</v>
      </c>
      <c r="E29" s="61">
        <f t="shared" si="0"/>
        <v>32</v>
      </c>
      <c r="F29" s="60">
        <f>VLOOKUP($A29,'Return Data'!$B$7:$R$2292,6,0)</f>
        <v>6.2159000000000004</v>
      </c>
      <c r="G29" s="61">
        <f t="shared" si="1"/>
        <v>32</v>
      </c>
      <c r="H29" s="60">
        <f>VLOOKUP($A29,'Return Data'!$B$7:$R$2292,7,0)</f>
        <v>6.2416</v>
      </c>
      <c r="I29" s="61">
        <f t="shared" si="2"/>
        <v>30</v>
      </c>
      <c r="J29" s="60">
        <f>VLOOKUP($A29,'Return Data'!$B$7:$R$2292,8,0)</f>
        <v>6.3635000000000002</v>
      </c>
      <c r="K29" s="61">
        <f t="shared" si="3"/>
        <v>23</v>
      </c>
      <c r="L29" s="60">
        <f>VLOOKUP($A29,'Return Data'!$B$7:$R$2292,9,0)</f>
        <v>6.4322999999999997</v>
      </c>
      <c r="M29" s="61">
        <f t="shared" si="4"/>
        <v>4</v>
      </c>
      <c r="N29" s="60">
        <f>VLOOKUP($A29,'Return Data'!$B$7:$R$2292,10,0)</f>
        <v>5.8478000000000003</v>
      </c>
      <c r="O29" s="61">
        <f t="shared" si="5"/>
        <v>5</v>
      </c>
      <c r="P29" s="60">
        <f>VLOOKUP($A29,'Return Data'!$B$7:$R$2292,11,0)</f>
        <v>5.4372999999999996</v>
      </c>
      <c r="Q29" s="61">
        <f t="shared" si="6"/>
        <v>2</v>
      </c>
      <c r="R29" s="60">
        <f>VLOOKUP($A29,'Return Data'!$B$7:$R$2292,12,0)</f>
        <v>4.8762999999999996</v>
      </c>
      <c r="S29" s="61">
        <f t="shared" si="7"/>
        <v>3</v>
      </c>
      <c r="T29" s="60">
        <f>VLOOKUP($A29,'Return Data'!$B$7:$R$2292,13,0)</f>
        <v>4.5875000000000004</v>
      </c>
      <c r="U29" s="61">
        <f t="shared" si="8"/>
        <v>4</v>
      </c>
      <c r="V29" s="60">
        <f>VLOOKUP($A29,'Return Data'!$B$7:$R$2292,17,0)</f>
        <v>3.9716999999999998</v>
      </c>
      <c r="W29" s="61">
        <f t="shared" si="9"/>
        <v>5</v>
      </c>
      <c r="X29" s="60">
        <f>VLOOKUP($A29,'Return Data'!$B$7:$R$2292,14,0)</f>
        <v>4.2084000000000001</v>
      </c>
      <c r="Y29" s="61">
        <f t="shared" si="12"/>
        <v>3</v>
      </c>
      <c r="Z29" s="60">
        <f>VLOOKUP($A29,'Return Data'!$B$7:$R$2292,16,0)</f>
        <v>5.7521000000000004</v>
      </c>
      <c r="AA29" s="62">
        <f t="shared" si="11"/>
        <v>31</v>
      </c>
    </row>
    <row r="30" spans="1:27" x14ac:dyDescent="0.3">
      <c r="A30" s="58" t="s">
        <v>146</v>
      </c>
      <c r="B30" s="59">
        <f>VLOOKUP($A30,'Return Data'!$B$7:$R$2292,3,0)</f>
        <v>44881</v>
      </c>
      <c r="C30" s="60">
        <f>VLOOKUP($A30,'Return Data'!$B$7:$R$2292,4,0)</f>
        <v>2318.0273999999999</v>
      </c>
      <c r="D30" s="60">
        <f>VLOOKUP($A30,'Return Data'!$B$7:$R$2292,5,0)</f>
        <v>6.6303000000000001</v>
      </c>
      <c r="E30" s="61">
        <f t="shared" si="0"/>
        <v>18</v>
      </c>
      <c r="F30" s="60">
        <f>VLOOKUP($A30,'Return Data'!$B$7:$R$2292,6,0)</f>
        <v>6.5292000000000003</v>
      </c>
      <c r="G30" s="61">
        <f t="shared" si="1"/>
        <v>18</v>
      </c>
      <c r="H30" s="60">
        <f>VLOOKUP($A30,'Return Data'!$B$7:$R$2292,7,0)</f>
        <v>6.4641000000000002</v>
      </c>
      <c r="I30" s="61">
        <f t="shared" si="2"/>
        <v>16</v>
      </c>
      <c r="J30" s="60">
        <f>VLOOKUP($A30,'Return Data'!$B$7:$R$2292,8,0)</f>
        <v>6.4284999999999997</v>
      </c>
      <c r="K30" s="61">
        <f t="shared" si="3"/>
        <v>15</v>
      </c>
      <c r="L30" s="60">
        <f>VLOOKUP($A30,'Return Data'!$B$7:$R$2292,9,0)</f>
        <v>6.3922999999999996</v>
      </c>
      <c r="M30" s="61">
        <f t="shared" si="4"/>
        <v>13</v>
      </c>
      <c r="N30" s="60">
        <f>VLOOKUP($A30,'Return Data'!$B$7:$R$2292,10,0)</f>
        <v>5.7912999999999997</v>
      </c>
      <c r="O30" s="61">
        <f t="shared" si="5"/>
        <v>17</v>
      </c>
      <c r="P30" s="60">
        <f>VLOOKUP($A30,'Return Data'!$B$7:$R$2292,11,0)</f>
        <v>5.3442999999999996</v>
      </c>
      <c r="Q30" s="61">
        <f t="shared" si="6"/>
        <v>20</v>
      </c>
      <c r="R30" s="60">
        <f>VLOOKUP($A30,'Return Data'!$B$7:$R$2292,12,0)</f>
        <v>4.8243</v>
      </c>
      <c r="S30" s="61">
        <f t="shared" si="7"/>
        <v>9</v>
      </c>
      <c r="T30" s="60">
        <f>VLOOKUP($A30,'Return Data'!$B$7:$R$2292,13,0)</f>
        <v>4.5305</v>
      </c>
      <c r="U30" s="61">
        <f t="shared" si="8"/>
        <v>13</v>
      </c>
      <c r="V30" s="60">
        <f>VLOOKUP($A30,'Return Data'!$B$7:$R$2292,17,0)</f>
        <v>3.948</v>
      </c>
      <c r="W30" s="61">
        <f t="shared" si="9"/>
        <v>7</v>
      </c>
      <c r="X30" s="60">
        <f>VLOOKUP($A30,'Return Data'!$B$7:$R$2292,14,0)</f>
        <v>4.1468999999999996</v>
      </c>
      <c r="Y30" s="61">
        <f t="shared" si="12"/>
        <v>14</v>
      </c>
      <c r="Z30" s="60">
        <f>VLOOKUP($A30,'Return Data'!$B$7:$R$2292,16,0)</f>
        <v>6.6040999999999999</v>
      </c>
      <c r="AA30" s="62">
        <f t="shared" si="11"/>
        <v>28</v>
      </c>
    </row>
    <row r="31" spans="1:27" x14ac:dyDescent="0.3">
      <c r="A31" s="58" t="s">
        <v>147</v>
      </c>
      <c r="B31" s="59">
        <f>VLOOKUP($A31,'Return Data'!$B$7:$R$2292,3,0)</f>
        <v>44881</v>
      </c>
      <c r="C31" s="60">
        <f>VLOOKUP($A31,'Return Data'!$B$7:$R$2292,4,0)</f>
        <v>11.723599999999999</v>
      </c>
      <c r="D31" s="60">
        <f>VLOOKUP($A31,'Return Data'!$B$7:$R$2292,5,0)</f>
        <v>6.5392999999999999</v>
      </c>
      <c r="E31" s="61">
        <f t="shared" si="0"/>
        <v>21</v>
      </c>
      <c r="F31" s="60">
        <f>VLOOKUP($A31,'Return Data'!$B$7:$R$2292,6,0)</f>
        <v>6.4377000000000004</v>
      </c>
      <c r="G31" s="61">
        <f t="shared" si="1"/>
        <v>21</v>
      </c>
      <c r="H31" s="60">
        <f>VLOOKUP($A31,'Return Data'!$B$7:$R$2292,7,0)</f>
        <v>6.3234000000000004</v>
      </c>
      <c r="I31" s="61">
        <f t="shared" si="2"/>
        <v>28</v>
      </c>
      <c r="J31" s="60">
        <f>VLOOKUP($A31,'Return Data'!$B$7:$R$2292,8,0)</f>
        <v>6.4428000000000001</v>
      </c>
      <c r="K31" s="61">
        <f t="shared" si="3"/>
        <v>13</v>
      </c>
      <c r="L31" s="60">
        <f>VLOOKUP($A31,'Return Data'!$B$7:$R$2292,9,0)</f>
        <v>6.1075999999999997</v>
      </c>
      <c r="M31" s="61">
        <f t="shared" si="4"/>
        <v>34</v>
      </c>
      <c r="N31" s="60">
        <f>VLOOKUP($A31,'Return Data'!$B$7:$R$2292,10,0)</f>
        <v>5.3817000000000004</v>
      </c>
      <c r="O31" s="61">
        <f t="shared" si="5"/>
        <v>36</v>
      </c>
      <c r="P31" s="60">
        <f>VLOOKUP($A31,'Return Data'!$B$7:$R$2292,11,0)</f>
        <v>5.0403000000000002</v>
      </c>
      <c r="Q31" s="61">
        <f t="shared" si="6"/>
        <v>36</v>
      </c>
      <c r="R31" s="60">
        <f>VLOOKUP($A31,'Return Data'!$B$7:$R$2292,12,0)</f>
        <v>4.4665999999999997</v>
      </c>
      <c r="S31" s="61">
        <f t="shared" si="7"/>
        <v>35</v>
      </c>
      <c r="T31" s="60">
        <f>VLOOKUP($A31,'Return Data'!$B$7:$R$2292,13,0)</f>
        <v>4.2050999999999998</v>
      </c>
      <c r="U31" s="61">
        <f t="shared" si="8"/>
        <v>35</v>
      </c>
      <c r="V31" s="60">
        <f>VLOOKUP($A31,'Return Data'!$B$7:$R$2292,17,0)</f>
        <v>3.6132</v>
      </c>
      <c r="W31" s="61">
        <f t="shared" si="9"/>
        <v>35</v>
      </c>
      <c r="X31" s="60">
        <f>VLOOKUP($A31,'Return Data'!$B$7:$R$2292,14,0)</f>
        <v>3.6604999999999999</v>
      </c>
      <c r="Y31" s="61">
        <f t="shared" si="12"/>
        <v>35</v>
      </c>
      <c r="Z31" s="60">
        <f>VLOOKUP($A31,'Return Data'!$B$7:$R$2292,16,0)</f>
        <v>4.1482999999999999</v>
      </c>
      <c r="AA31" s="62">
        <f t="shared" si="11"/>
        <v>35</v>
      </c>
    </row>
    <row r="32" spans="1:27" x14ac:dyDescent="0.3">
      <c r="A32" s="58" t="s">
        <v>1870</v>
      </c>
      <c r="B32" s="59">
        <f>VLOOKUP($A32,'Return Data'!$B$7:$R$2292,3,0)</f>
        <v>44881</v>
      </c>
      <c r="C32" s="60">
        <f>VLOOKUP($A32,'Return Data'!$B$7:$R$2292,4,0)</f>
        <v>2407.8638000000001</v>
      </c>
      <c r="D32" s="60">
        <f>VLOOKUP($A32,'Return Data'!$B$7:$R$2292,5,0)</f>
        <v>7.1471999999999998</v>
      </c>
      <c r="E32" s="61">
        <f t="shared" si="0"/>
        <v>2</v>
      </c>
      <c r="F32" s="60">
        <f>VLOOKUP($A32,'Return Data'!$B$7:$R$2292,6,0)</f>
        <v>6.8632</v>
      </c>
      <c r="G32" s="61">
        <f t="shared" si="1"/>
        <v>2</v>
      </c>
      <c r="H32" s="60">
        <f>VLOOKUP($A32,'Return Data'!$B$7:$R$2292,7,0)</f>
        <v>6.8292000000000002</v>
      </c>
      <c r="I32" s="61">
        <f t="shared" si="2"/>
        <v>1</v>
      </c>
      <c r="J32" s="60">
        <f>VLOOKUP($A32,'Return Data'!$B$7:$R$2292,8,0)</f>
        <v>6.6257999999999999</v>
      </c>
      <c r="K32" s="61">
        <f t="shared" si="3"/>
        <v>1</v>
      </c>
      <c r="L32" s="60">
        <f>VLOOKUP($A32,'Return Data'!$B$7:$R$2292,9,0)</f>
        <v>6.1877000000000004</v>
      </c>
      <c r="M32" s="61">
        <f t="shared" si="4"/>
        <v>32</v>
      </c>
      <c r="N32" s="60">
        <f>VLOOKUP($A32,'Return Data'!$B$7:$R$2292,10,0)</f>
        <v>5.7178000000000004</v>
      </c>
      <c r="O32" s="61">
        <f t="shared" si="5"/>
        <v>27</v>
      </c>
      <c r="P32" s="60">
        <f>VLOOKUP($A32,'Return Data'!$B$7:$R$2292,11,0)</f>
        <v>5.4</v>
      </c>
      <c r="Q32" s="61">
        <f t="shared" si="6"/>
        <v>8</v>
      </c>
      <c r="R32" s="60">
        <f>VLOOKUP($A32,'Return Data'!$B$7:$R$2292,12,0)</f>
        <v>5.0277000000000003</v>
      </c>
      <c r="S32" s="61">
        <f t="shared" si="7"/>
        <v>1</v>
      </c>
      <c r="T32" s="60">
        <f>VLOOKUP($A32,'Return Data'!$B$7:$R$2292,13,0)</f>
        <v>4.8183999999999996</v>
      </c>
      <c r="U32" s="61">
        <f t="shared" si="8"/>
        <v>1</v>
      </c>
      <c r="V32" s="60">
        <f>VLOOKUP($A32,'Return Data'!$B$7:$R$2292,17,0)</f>
        <v>4.0579999999999998</v>
      </c>
      <c r="W32" s="61">
        <f t="shared" si="9"/>
        <v>2</v>
      </c>
      <c r="X32" s="60">
        <f>VLOOKUP($A32,'Return Data'!$B$7:$R$2292,14,0)</f>
        <v>4.0212000000000003</v>
      </c>
      <c r="Y32" s="61">
        <f t="shared" si="12"/>
        <v>27</v>
      </c>
      <c r="Z32" s="60">
        <f>VLOOKUP($A32,'Return Data'!$B$7:$R$2292,16,0)</f>
        <v>6.8041</v>
      </c>
      <c r="AA32" s="62">
        <f t="shared" si="11"/>
        <v>10</v>
      </c>
    </row>
    <row r="33" spans="1:27" x14ac:dyDescent="0.3">
      <c r="A33" s="58" t="s">
        <v>148</v>
      </c>
      <c r="B33" s="59">
        <f>VLOOKUP($A33,'Return Data'!$B$7:$R$2292,3,0)</f>
        <v>44881</v>
      </c>
      <c r="C33" s="60">
        <f>VLOOKUP($A33,'Return Data'!$B$7:$R$2292,4,0)</f>
        <v>5370.8209999999999</v>
      </c>
      <c r="D33" s="60">
        <f>VLOOKUP($A33,'Return Data'!$B$7:$R$2292,5,0)</f>
        <v>6.6463000000000001</v>
      </c>
      <c r="E33" s="61">
        <f t="shared" si="0"/>
        <v>16</v>
      </c>
      <c r="F33" s="60">
        <f>VLOOKUP($A33,'Return Data'!$B$7:$R$2292,6,0)</f>
        <v>6.6090999999999998</v>
      </c>
      <c r="G33" s="61">
        <f t="shared" si="1"/>
        <v>12</v>
      </c>
      <c r="H33" s="60">
        <f>VLOOKUP($A33,'Return Data'!$B$7:$R$2292,7,0)</f>
        <v>6.6486999999999998</v>
      </c>
      <c r="I33" s="61">
        <f t="shared" si="2"/>
        <v>4</v>
      </c>
      <c r="J33" s="60">
        <f>VLOOKUP($A33,'Return Data'!$B$7:$R$2292,8,0)</f>
        <v>6.5357000000000003</v>
      </c>
      <c r="K33" s="61">
        <f t="shared" si="3"/>
        <v>3</v>
      </c>
      <c r="L33" s="60">
        <f>VLOOKUP($A33,'Return Data'!$B$7:$R$2292,9,0)</f>
        <v>6.4382000000000001</v>
      </c>
      <c r="M33" s="61">
        <f t="shared" si="4"/>
        <v>3</v>
      </c>
      <c r="N33" s="60">
        <f>VLOOKUP($A33,'Return Data'!$B$7:$R$2292,10,0)</f>
        <v>5.8162000000000003</v>
      </c>
      <c r="O33" s="61">
        <f t="shared" si="5"/>
        <v>12</v>
      </c>
      <c r="P33" s="60">
        <f>VLOOKUP($A33,'Return Data'!$B$7:$R$2292,11,0)</f>
        <v>5.3895999999999997</v>
      </c>
      <c r="Q33" s="61">
        <f t="shared" si="6"/>
        <v>10</v>
      </c>
      <c r="R33" s="60">
        <f>VLOOKUP($A33,'Return Data'!$B$7:$R$2292,12,0)</f>
        <v>4.7869000000000002</v>
      </c>
      <c r="S33" s="61">
        <f t="shared" si="7"/>
        <v>22</v>
      </c>
      <c r="T33" s="60">
        <f>VLOOKUP($A33,'Return Data'!$B$7:$R$2292,13,0)</f>
        <v>4.5216000000000003</v>
      </c>
      <c r="U33" s="61">
        <f t="shared" si="8"/>
        <v>17</v>
      </c>
      <c r="V33" s="60">
        <f>VLOOKUP($A33,'Return Data'!$B$7:$R$2292,17,0)</f>
        <v>3.9098999999999999</v>
      </c>
      <c r="W33" s="61">
        <f t="shared" si="9"/>
        <v>15</v>
      </c>
      <c r="X33" s="60">
        <f>VLOOKUP($A33,'Return Data'!$B$7:$R$2292,14,0)</f>
        <v>4.1527000000000003</v>
      </c>
      <c r="Y33" s="61">
        <f t="shared" si="12"/>
        <v>12</v>
      </c>
      <c r="Z33" s="60">
        <f>VLOOKUP($A33,'Return Data'!$B$7:$R$2292,16,0)</f>
        <v>6.8226000000000004</v>
      </c>
      <c r="AA33" s="62">
        <f t="shared" si="11"/>
        <v>5</v>
      </c>
    </row>
    <row r="34" spans="1:27" x14ac:dyDescent="0.3">
      <c r="A34" s="58" t="s">
        <v>149</v>
      </c>
      <c r="B34" s="59">
        <f>VLOOKUP($A34,'Return Data'!$B$7:$R$2292,3,0)</f>
        <v>44881</v>
      </c>
      <c r="C34" s="60">
        <f>VLOOKUP($A34,'Return Data'!$B$7:$R$2292,4,0)</f>
        <v>1226.6242999999999</v>
      </c>
      <c r="D34" s="60">
        <f>VLOOKUP($A34,'Return Data'!$B$7:$R$2292,5,0)</f>
        <v>6.4790999999999999</v>
      </c>
      <c r="E34" s="61">
        <f t="shared" si="0"/>
        <v>23</v>
      </c>
      <c r="F34" s="60">
        <f>VLOOKUP($A34,'Return Data'!$B$7:$R$2292,6,0)</f>
        <v>6.0683999999999996</v>
      </c>
      <c r="G34" s="61">
        <f t="shared" si="1"/>
        <v>34</v>
      </c>
      <c r="H34" s="60">
        <f>VLOOKUP($A34,'Return Data'!$B$7:$R$2292,7,0)</f>
        <v>6.1856</v>
      </c>
      <c r="I34" s="61">
        <f t="shared" si="2"/>
        <v>34</v>
      </c>
      <c r="J34" s="60">
        <f>VLOOKUP($A34,'Return Data'!$B$7:$R$2292,8,0)</f>
        <v>6.1520000000000001</v>
      </c>
      <c r="K34" s="61">
        <f t="shared" si="3"/>
        <v>35</v>
      </c>
      <c r="L34" s="60">
        <f>VLOOKUP($A34,'Return Data'!$B$7:$R$2292,9,0)</f>
        <v>6.0401999999999996</v>
      </c>
      <c r="M34" s="61">
        <f t="shared" si="4"/>
        <v>35</v>
      </c>
      <c r="N34" s="60">
        <f>VLOOKUP($A34,'Return Data'!$B$7:$R$2292,10,0)</f>
        <v>5.4377000000000004</v>
      </c>
      <c r="O34" s="61">
        <f t="shared" si="5"/>
        <v>35</v>
      </c>
      <c r="P34" s="60">
        <f>VLOOKUP($A34,'Return Data'!$B$7:$R$2292,11,0)</f>
        <v>5.0865</v>
      </c>
      <c r="Q34" s="61">
        <f t="shared" si="6"/>
        <v>35</v>
      </c>
      <c r="R34" s="60">
        <f>VLOOKUP($A34,'Return Data'!$B$7:$R$2292,12,0)</f>
        <v>4.5148000000000001</v>
      </c>
      <c r="S34" s="61">
        <f t="shared" si="7"/>
        <v>34</v>
      </c>
      <c r="T34" s="60">
        <f>VLOOKUP($A34,'Return Data'!$B$7:$R$2292,13,0)</f>
        <v>4.2717999999999998</v>
      </c>
      <c r="U34" s="61">
        <f t="shared" si="8"/>
        <v>34</v>
      </c>
      <c r="V34" s="60">
        <f>VLOOKUP($A34,'Return Data'!$B$7:$R$2292,17,0)</f>
        <v>3.7075999999999998</v>
      </c>
      <c r="W34" s="61">
        <f t="shared" si="9"/>
        <v>33</v>
      </c>
      <c r="X34" s="60">
        <f>VLOOKUP($A34,'Return Data'!$B$7:$R$2292,14,0)</f>
        <v>3.7995000000000001</v>
      </c>
      <c r="Y34" s="61">
        <f t="shared" si="12"/>
        <v>31</v>
      </c>
      <c r="Z34" s="60">
        <f>VLOOKUP($A34,'Return Data'!$B$7:$R$2292,16,0)</f>
        <v>4.6223000000000001</v>
      </c>
      <c r="AA34" s="62">
        <f t="shared" si="11"/>
        <v>33</v>
      </c>
    </row>
    <row r="35" spans="1:27" x14ac:dyDescent="0.3">
      <c r="A35" s="58" t="s">
        <v>1939</v>
      </c>
      <c r="B35" s="59">
        <f>VLOOKUP($A35,'Return Data'!$B$7:$R$2292,3,0)</f>
        <v>44881</v>
      </c>
      <c r="C35" s="60">
        <f>VLOOKUP($A35,'Return Data'!$B$7:$R$2292,4,0)</f>
        <v>286.12040000000002</v>
      </c>
      <c r="D35" s="60">
        <f>VLOOKUP($A35,'Return Data'!$B$7:$R$2292,5,0)</f>
        <v>5.8308</v>
      </c>
      <c r="E35" s="61">
        <f t="shared" si="0"/>
        <v>35</v>
      </c>
      <c r="F35" s="60">
        <f>VLOOKUP($A35,'Return Data'!$B$7:$R$2292,6,0)</f>
        <v>5.9817</v>
      </c>
      <c r="G35" s="61">
        <f t="shared" si="1"/>
        <v>35</v>
      </c>
      <c r="H35" s="60">
        <f>VLOOKUP($A35,'Return Data'!$B$7:$R$2292,7,0)</f>
        <v>6.0994000000000002</v>
      </c>
      <c r="I35" s="61">
        <f t="shared" si="2"/>
        <v>35</v>
      </c>
      <c r="J35" s="60">
        <f>VLOOKUP($A35,'Return Data'!$B$7:$R$2292,8,0)</f>
        <v>6.2091000000000003</v>
      </c>
      <c r="K35" s="61">
        <f t="shared" si="3"/>
        <v>32</v>
      </c>
      <c r="L35" s="60">
        <f>VLOOKUP($A35,'Return Data'!$B$7:$R$2292,9,0)</f>
        <v>6.2816999999999998</v>
      </c>
      <c r="M35" s="61">
        <f t="shared" si="4"/>
        <v>29</v>
      </c>
      <c r="N35" s="60">
        <f>VLOOKUP($A35,'Return Data'!$B$7:$R$2292,10,0)</f>
        <v>5.7470999999999997</v>
      </c>
      <c r="O35" s="61">
        <f t="shared" si="5"/>
        <v>22</v>
      </c>
      <c r="P35" s="60">
        <f>VLOOKUP($A35,'Return Data'!$B$7:$R$2292,11,0)</f>
        <v>5.3540000000000001</v>
      </c>
      <c r="Q35" s="61">
        <f t="shared" si="6"/>
        <v>18</v>
      </c>
      <c r="R35" s="60">
        <f>VLOOKUP($A35,'Return Data'!$B$7:$R$2292,12,0)</f>
        <v>4.8003999999999998</v>
      </c>
      <c r="S35" s="61">
        <f t="shared" si="7"/>
        <v>16</v>
      </c>
      <c r="T35" s="60">
        <f>VLOOKUP($A35,'Return Data'!$B$7:$R$2292,13,0)</f>
        <v>4.5172999999999996</v>
      </c>
      <c r="U35" s="61">
        <f t="shared" si="8"/>
        <v>18</v>
      </c>
      <c r="V35" s="60">
        <f>VLOOKUP($A35,'Return Data'!$B$7:$R$2292,17,0)</f>
        <v>3.9215</v>
      </c>
      <c r="W35" s="61">
        <f t="shared" si="9"/>
        <v>11</v>
      </c>
      <c r="X35" s="60">
        <f>VLOOKUP($A35,'Return Data'!$B$7:$R$2292,14,0)</f>
        <v>4.1646999999999998</v>
      </c>
      <c r="Y35" s="61">
        <f t="shared" si="12"/>
        <v>9</v>
      </c>
      <c r="Z35" s="60">
        <f>VLOOKUP($A35,'Return Data'!$B$7:$R$2292,16,0)</f>
        <v>6.8061999999999996</v>
      </c>
      <c r="AA35" s="62">
        <f t="shared" si="11"/>
        <v>9</v>
      </c>
    </row>
    <row r="36" spans="1:27" x14ac:dyDescent="0.3">
      <c r="A36" s="58" t="s">
        <v>152</v>
      </c>
      <c r="B36" s="59">
        <f>VLOOKUP($A36,'Return Data'!$B$7:$R$2292,3,0)</f>
        <v>44881</v>
      </c>
      <c r="C36" s="60">
        <f>VLOOKUP($A36,'Return Data'!$B$7:$R$2292,4,0)</f>
        <v>35.376399999999997</v>
      </c>
      <c r="D36" s="60">
        <f>VLOOKUP($A36,'Return Data'!$B$7:$R$2292,5,0)</f>
        <v>6.2948000000000004</v>
      </c>
      <c r="E36" s="61">
        <f t="shared" si="0"/>
        <v>29</v>
      </c>
      <c r="F36" s="60">
        <f>VLOOKUP($A36,'Return Data'!$B$7:$R$2292,6,0)</f>
        <v>6.3314000000000004</v>
      </c>
      <c r="G36" s="61">
        <f t="shared" si="1"/>
        <v>27</v>
      </c>
      <c r="H36" s="60">
        <f>VLOOKUP($A36,'Return Data'!$B$7:$R$2292,7,0)</f>
        <v>6.3456999999999999</v>
      </c>
      <c r="I36" s="61">
        <f t="shared" si="2"/>
        <v>26</v>
      </c>
      <c r="J36" s="60">
        <f>VLOOKUP($A36,'Return Data'!$B$7:$R$2292,8,0)</f>
        <v>6.3311999999999999</v>
      </c>
      <c r="K36" s="61">
        <f t="shared" si="3"/>
        <v>27</v>
      </c>
      <c r="L36" s="60">
        <f>VLOOKUP($A36,'Return Data'!$B$7:$R$2292,9,0)</f>
        <v>6.3040000000000003</v>
      </c>
      <c r="M36" s="61">
        <f t="shared" si="4"/>
        <v>25</v>
      </c>
      <c r="N36" s="60">
        <f>VLOOKUP($A36,'Return Data'!$B$7:$R$2292,10,0)</f>
        <v>5.7512999999999996</v>
      </c>
      <c r="O36" s="61">
        <f t="shared" si="5"/>
        <v>21</v>
      </c>
      <c r="P36" s="60">
        <f>VLOOKUP($A36,'Return Data'!$B$7:$R$2292,11,0)</f>
        <v>5.3521000000000001</v>
      </c>
      <c r="Q36" s="61">
        <f t="shared" si="6"/>
        <v>19</v>
      </c>
      <c r="R36" s="60">
        <f>VLOOKUP($A36,'Return Data'!$B$7:$R$2292,12,0)</f>
        <v>4.8696000000000002</v>
      </c>
      <c r="S36" s="61">
        <f t="shared" si="7"/>
        <v>4</v>
      </c>
      <c r="T36" s="60">
        <f>VLOOKUP($A36,'Return Data'!$B$7:$R$2292,13,0)</f>
        <v>4.7435</v>
      </c>
      <c r="U36" s="61">
        <f t="shared" si="8"/>
        <v>2</v>
      </c>
      <c r="V36" s="60">
        <f>VLOOKUP($A36,'Return Data'!$B$7:$R$2292,17,0)</f>
        <v>4.5304000000000002</v>
      </c>
      <c r="W36" s="61">
        <f t="shared" si="9"/>
        <v>1</v>
      </c>
      <c r="X36" s="60">
        <f>VLOOKUP($A36,'Return Data'!$B$7:$R$2292,14,0)</f>
        <v>4.8704000000000001</v>
      </c>
      <c r="Y36" s="61">
        <f t="shared" si="12"/>
        <v>1</v>
      </c>
      <c r="Z36" s="60">
        <f>VLOOKUP($A36,'Return Data'!$B$7:$R$2292,16,0)</f>
        <v>7.2564000000000002</v>
      </c>
      <c r="AA36" s="62">
        <f t="shared" si="11"/>
        <v>1</v>
      </c>
    </row>
    <row r="37" spans="1:27" x14ac:dyDescent="0.3">
      <c r="A37" s="58" t="s">
        <v>153</v>
      </c>
      <c r="B37" s="59">
        <f>VLOOKUP($A37,'Return Data'!$B$7:$R$2292,3,0)</f>
        <v>44881</v>
      </c>
      <c r="C37" s="60">
        <f>VLOOKUP($A37,'Return Data'!$B$7:$R$2292,4,0)</f>
        <v>29.564900000000002</v>
      </c>
      <c r="D37" s="60">
        <f>VLOOKUP($A37,'Return Data'!$B$7:$R$2292,5,0)</f>
        <v>6.7914000000000003</v>
      </c>
      <c r="E37" s="61">
        <f t="shared" si="0"/>
        <v>9</v>
      </c>
      <c r="F37" s="60">
        <f>VLOOKUP($A37,'Return Data'!$B$7:$R$2292,6,0)</f>
        <v>6.3819999999999997</v>
      </c>
      <c r="G37" s="61">
        <f t="shared" si="1"/>
        <v>24</v>
      </c>
      <c r="H37" s="60">
        <f>VLOOKUP($A37,'Return Data'!$B$7:$R$2292,7,0)</f>
        <v>6.2154999999999996</v>
      </c>
      <c r="I37" s="61">
        <f t="shared" si="2"/>
        <v>32</v>
      </c>
      <c r="J37" s="60">
        <f>VLOOKUP($A37,'Return Data'!$B$7:$R$2292,8,0)</f>
        <v>6.2229999999999999</v>
      </c>
      <c r="K37" s="61">
        <f t="shared" si="3"/>
        <v>31</v>
      </c>
      <c r="L37" s="60">
        <f>VLOOKUP($A37,'Return Data'!$B$7:$R$2292,9,0)</f>
        <v>6.1128</v>
      </c>
      <c r="M37" s="61">
        <f t="shared" si="4"/>
        <v>33</v>
      </c>
      <c r="N37" s="60">
        <f>VLOOKUP($A37,'Return Data'!$B$7:$R$2292,10,0)</f>
        <v>5.5267999999999997</v>
      </c>
      <c r="O37" s="61">
        <f t="shared" si="5"/>
        <v>34</v>
      </c>
      <c r="P37" s="60">
        <f>VLOOKUP($A37,'Return Data'!$B$7:$R$2292,11,0)</f>
        <v>5.13</v>
      </c>
      <c r="Q37" s="61">
        <f t="shared" si="6"/>
        <v>32</v>
      </c>
      <c r="R37" s="60">
        <f>VLOOKUP($A37,'Return Data'!$B$7:$R$2292,12,0)</f>
        <v>4.5716000000000001</v>
      </c>
      <c r="S37" s="61">
        <f t="shared" si="7"/>
        <v>33</v>
      </c>
      <c r="T37" s="60">
        <f>VLOOKUP($A37,'Return Data'!$B$7:$R$2292,13,0)</f>
        <v>4.3014999999999999</v>
      </c>
      <c r="U37" s="61">
        <f t="shared" si="8"/>
        <v>32</v>
      </c>
      <c r="V37" s="60">
        <f>VLOOKUP($A37,'Return Data'!$B$7:$R$2292,17,0)</f>
        <v>3.7219000000000002</v>
      </c>
      <c r="W37" s="61">
        <f t="shared" si="9"/>
        <v>32</v>
      </c>
      <c r="X37" s="60">
        <f>VLOOKUP($A37,'Return Data'!$B$7:$R$2292,14,0)</f>
        <v>3.7867999999999999</v>
      </c>
      <c r="Y37" s="61">
        <f t="shared" si="12"/>
        <v>32</v>
      </c>
      <c r="Z37" s="60">
        <f>VLOOKUP($A37,'Return Data'!$B$7:$R$2292,16,0)</f>
        <v>6.7389000000000001</v>
      </c>
      <c r="AA37" s="62">
        <f t="shared" si="11"/>
        <v>21</v>
      </c>
    </row>
    <row r="38" spans="1:27" x14ac:dyDescent="0.3">
      <c r="A38" s="58" t="s">
        <v>156</v>
      </c>
      <c r="B38" s="59">
        <f>VLOOKUP($A38,'Return Data'!$B$7:$R$2292,3,0)</f>
        <v>44881</v>
      </c>
      <c r="C38" s="60">
        <f>VLOOKUP($A38,'Return Data'!$B$7:$R$2292,4,0)</f>
        <v>3436.5529999999999</v>
      </c>
      <c r="D38" s="60">
        <f>VLOOKUP($A38,'Return Data'!$B$7:$R$2292,5,0)</f>
        <v>6.0900999999999996</v>
      </c>
      <c r="E38" s="61">
        <f t="shared" si="0"/>
        <v>34</v>
      </c>
      <c r="F38" s="60">
        <f>VLOOKUP($A38,'Return Data'!$B$7:$R$2292,6,0)</f>
        <v>6.2625999999999999</v>
      </c>
      <c r="G38" s="61">
        <f t="shared" si="1"/>
        <v>31</v>
      </c>
      <c r="H38" s="60">
        <f>VLOOKUP($A38,'Return Data'!$B$7:$R$2292,7,0)</f>
        <v>6.3208000000000002</v>
      </c>
      <c r="I38" s="61">
        <f t="shared" si="2"/>
        <v>29</v>
      </c>
      <c r="J38" s="60">
        <f>VLOOKUP($A38,'Return Data'!$B$7:$R$2292,8,0)</f>
        <v>6.3293999999999997</v>
      </c>
      <c r="K38" s="61">
        <f t="shared" si="3"/>
        <v>28</v>
      </c>
      <c r="L38" s="60">
        <f>VLOOKUP($A38,'Return Data'!$B$7:$R$2292,9,0)</f>
        <v>6.3242000000000003</v>
      </c>
      <c r="M38" s="61">
        <f t="shared" si="4"/>
        <v>21</v>
      </c>
      <c r="N38" s="60">
        <f>VLOOKUP($A38,'Return Data'!$B$7:$R$2292,10,0)</f>
        <v>5.7443999999999997</v>
      </c>
      <c r="O38" s="61">
        <f t="shared" si="5"/>
        <v>23</v>
      </c>
      <c r="P38" s="60">
        <f>VLOOKUP($A38,'Return Data'!$B$7:$R$2292,11,0)</f>
        <v>5.3178000000000001</v>
      </c>
      <c r="Q38" s="61">
        <f t="shared" si="6"/>
        <v>24</v>
      </c>
      <c r="R38" s="60">
        <f>VLOOKUP($A38,'Return Data'!$B$7:$R$2292,12,0)</f>
        <v>4.7435999999999998</v>
      </c>
      <c r="S38" s="61">
        <f t="shared" si="7"/>
        <v>27</v>
      </c>
      <c r="T38" s="60">
        <f>VLOOKUP($A38,'Return Data'!$B$7:$R$2292,13,0)</f>
        <v>4.4713000000000003</v>
      </c>
      <c r="U38" s="61">
        <f t="shared" si="8"/>
        <v>26</v>
      </c>
      <c r="V38" s="60">
        <f>VLOOKUP($A38,'Return Data'!$B$7:$R$2292,17,0)</f>
        <v>3.88</v>
      </c>
      <c r="W38" s="61">
        <f t="shared" si="9"/>
        <v>21</v>
      </c>
      <c r="X38" s="60">
        <f>VLOOKUP($A38,'Return Data'!$B$7:$R$2292,14,0)</f>
        <v>4.0974000000000004</v>
      </c>
      <c r="Y38" s="61">
        <f t="shared" si="12"/>
        <v>18</v>
      </c>
      <c r="Z38" s="60">
        <f>VLOOKUP($A38,'Return Data'!$B$7:$R$2292,16,0)</f>
        <v>6.7298999999999998</v>
      </c>
      <c r="AA38" s="62">
        <f t="shared" si="11"/>
        <v>24</v>
      </c>
    </row>
    <row r="39" spans="1:27" x14ac:dyDescent="0.3">
      <c r="A39" s="58" t="s">
        <v>1912</v>
      </c>
      <c r="B39" s="59">
        <f>VLOOKUP($A39,'Return Data'!$B$7:$R$2292,3,0)</f>
        <v>44881</v>
      </c>
      <c r="C39" s="60">
        <f>VLOOKUP($A39,'Return Data'!$B$7:$R$2292,4,0)</f>
        <v>3101.8507199999999</v>
      </c>
      <c r="D39" s="60">
        <f>VLOOKUP($A39,'Return Data'!$B$7:$R$2292,5,0)</f>
        <v>6.4194000000000004</v>
      </c>
      <c r="E39" s="61">
        <f t="shared" si="0"/>
        <v>24</v>
      </c>
      <c r="F39" s="60">
        <f>VLOOKUP($A39,'Return Data'!$B$7:$R$2292,6,0)</f>
        <v>6.3482000000000003</v>
      </c>
      <c r="G39" s="61">
        <f t="shared" si="1"/>
        <v>26</v>
      </c>
      <c r="H39" s="60">
        <f>VLOOKUP($A39,'Return Data'!$B$7:$R$2292,7,0)</f>
        <v>6.3798000000000004</v>
      </c>
      <c r="I39" s="61">
        <f t="shared" si="2"/>
        <v>23</v>
      </c>
      <c r="J39" s="60">
        <f>VLOOKUP($A39,'Return Data'!$B$7:$R$2292,8,0)</f>
        <v>6.4231999999999996</v>
      </c>
      <c r="K39" s="61">
        <f t="shared" si="3"/>
        <v>17</v>
      </c>
      <c r="L39" s="60">
        <f>VLOOKUP($A39,'Return Data'!$B$7:$R$2292,9,0)</f>
        <v>6.391</v>
      </c>
      <c r="M39" s="61">
        <f t="shared" si="4"/>
        <v>14</v>
      </c>
      <c r="N39" s="60">
        <f>VLOOKUP($A39,'Return Data'!$B$7:$R$2292,10,0)</f>
        <v>5.8399000000000001</v>
      </c>
      <c r="O39" s="61">
        <f t="shared" si="5"/>
        <v>8</v>
      </c>
      <c r="P39" s="60">
        <f>VLOOKUP($A39,'Return Data'!$B$7:$R$2292,11,0)</f>
        <v>5.3914999999999997</v>
      </c>
      <c r="Q39" s="61">
        <f t="shared" si="6"/>
        <v>9</v>
      </c>
      <c r="R39" s="60">
        <f>VLOOKUP($A39,'Return Data'!$B$7:$R$2292,12,0)</f>
        <v>4.8518999999999997</v>
      </c>
      <c r="S39" s="61">
        <f t="shared" si="7"/>
        <v>6</v>
      </c>
      <c r="T39" s="60">
        <f>VLOOKUP($A39,'Return Data'!$B$7:$R$2292,13,0)</f>
        <v>4.53</v>
      </c>
      <c r="U39" s="61">
        <f t="shared" si="8"/>
        <v>14</v>
      </c>
      <c r="V39" s="60">
        <f>VLOOKUP($A39,'Return Data'!$B$7:$R$2292,17,0)</f>
        <v>3.8704999999999998</v>
      </c>
      <c r="W39" s="61">
        <f t="shared" si="9"/>
        <v>25</v>
      </c>
      <c r="X39" s="60">
        <f>VLOOKUP($A39,'Return Data'!$B$7:$R$2292,14,0)</f>
        <v>3.9476</v>
      </c>
      <c r="Y39" s="61">
        <f t="shared" si="12"/>
        <v>28</v>
      </c>
      <c r="Z39" s="60">
        <f>VLOOKUP($A39,'Return Data'!$B$7:$R$2292,16,0)</f>
        <v>5.7398999999999996</v>
      </c>
      <c r="AA39" s="62">
        <f t="shared" si="11"/>
        <v>32</v>
      </c>
    </row>
    <row r="40" spans="1:27" x14ac:dyDescent="0.3">
      <c r="A40" s="58" t="s">
        <v>158</v>
      </c>
      <c r="B40" s="59">
        <f>VLOOKUP($A40,'Return Data'!$B$7:$R$2292,3,0)</f>
        <v>44881</v>
      </c>
      <c r="C40" s="60">
        <f>VLOOKUP($A40,'Return Data'!$B$7:$R$2292,4,0)</f>
        <v>3464.4634999999998</v>
      </c>
      <c r="D40" s="60">
        <f>VLOOKUP($A40,'Return Data'!$B$7:$R$2292,5,0)</f>
        <v>6.5975000000000001</v>
      </c>
      <c r="E40" s="61">
        <f t="shared" si="0"/>
        <v>20</v>
      </c>
      <c r="F40" s="60">
        <f>VLOOKUP($A40,'Return Data'!$B$7:$R$2292,6,0)</f>
        <v>6.4177999999999997</v>
      </c>
      <c r="G40" s="61">
        <f t="shared" si="1"/>
        <v>22</v>
      </c>
      <c r="H40" s="60">
        <f>VLOOKUP($A40,'Return Data'!$B$7:$R$2292,7,0)</f>
        <v>6.4562999999999997</v>
      </c>
      <c r="I40" s="61">
        <f t="shared" si="2"/>
        <v>18</v>
      </c>
      <c r="J40" s="60">
        <f>VLOOKUP($A40,'Return Data'!$B$7:$R$2292,8,0)</f>
        <v>6.4786999999999999</v>
      </c>
      <c r="K40" s="61">
        <f t="shared" si="3"/>
        <v>7</v>
      </c>
      <c r="L40" s="60">
        <f>VLOOKUP($A40,'Return Data'!$B$7:$R$2292,9,0)</f>
        <v>6.4237000000000002</v>
      </c>
      <c r="M40" s="61">
        <f t="shared" si="4"/>
        <v>6</v>
      </c>
      <c r="N40" s="60">
        <f>VLOOKUP($A40,'Return Data'!$B$7:$R$2292,10,0)</f>
        <v>5.7396000000000003</v>
      </c>
      <c r="O40" s="61">
        <f t="shared" si="5"/>
        <v>24</v>
      </c>
      <c r="P40" s="60">
        <f>VLOOKUP($A40,'Return Data'!$B$7:$R$2292,11,0)</f>
        <v>5.3147000000000002</v>
      </c>
      <c r="Q40" s="61">
        <f t="shared" si="6"/>
        <v>25</v>
      </c>
      <c r="R40" s="60">
        <f>VLOOKUP($A40,'Return Data'!$B$7:$R$2292,12,0)</f>
        <v>4.7496999999999998</v>
      </c>
      <c r="S40" s="61">
        <f t="shared" si="7"/>
        <v>25</v>
      </c>
      <c r="T40" s="60">
        <f>VLOOKUP($A40,'Return Data'!$B$7:$R$2292,13,0)</f>
        <v>4.4926000000000004</v>
      </c>
      <c r="U40" s="61">
        <f t="shared" si="8"/>
        <v>21</v>
      </c>
      <c r="V40" s="60">
        <f>VLOOKUP($A40,'Return Data'!$B$7:$R$2292,17,0)</f>
        <v>3.8772000000000002</v>
      </c>
      <c r="W40" s="61">
        <f t="shared" si="9"/>
        <v>22</v>
      </c>
      <c r="X40" s="60">
        <f>VLOOKUP($A40,'Return Data'!$B$7:$R$2292,14,0)</f>
        <v>4.1531000000000002</v>
      </c>
      <c r="Y40" s="61">
        <f t="shared" si="12"/>
        <v>11</v>
      </c>
      <c r="Z40" s="60">
        <f>VLOOKUP($A40,'Return Data'!$B$7:$R$2292,16,0)</f>
        <v>6.8175999999999997</v>
      </c>
      <c r="AA40" s="62">
        <f t="shared" si="11"/>
        <v>6</v>
      </c>
    </row>
    <row r="41" spans="1:27" x14ac:dyDescent="0.3">
      <c r="A41" s="58" t="s">
        <v>160</v>
      </c>
      <c r="B41" s="59">
        <f>VLOOKUP($A41,'Return Data'!$B$7:$R$2292,3,0)</f>
        <v>44881</v>
      </c>
      <c r="C41" s="60">
        <f>VLOOKUP($A41,'Return Data'!$B$7:$R$2292,4,0)</f>
        <v>2115.7197000000001</v>
      </c>
      <c r="D41" s="60">
        <f>VLOOKUP($A41,'Return Data'!$B$7:$R$2292,5,0)</f>
        <v>6.6517999999999997</v>
      </c>
      <c r="E41" s="61">
        <f t="shared" si="0"/>
        <v>15</v>
      </c>
      <c r="F41" s="60">
        <f>VLOOKUP($A41,'Return Data'!$B$7:$R$2292,6,0)</f>
        <v>6.5955000000000004</v>
      </c>
      <c r="G41" s="61">
        <f t="shared" si="1"/>
        <v>13</v>
      </c>
      <c r="H41" s="60">
        <f>VLOOKUP($A41,'Return Data'!$B$7:$R$2292,7,0)</f>
        <v>6.4169</v>
      </c>
      <c r="I41" s="61">
        <f t="shared" si="2"/>
        <v>20</v>
      </c>
      <c r="J41" s="60">
        <f>VLOOKUP($A41,'Return Data'!$B$7:$R$2292,8,0)</f>
        <v>6.3799000000000001</v>
      </c>
      <c r="K41" s="61">
        <f t="shared" si="3"/>
        <v>22</v>
      </c>
      <c r="L41" s="60">
        <f>VLOOKUP($A41,'Return Data'!$B$7:$R$2292,9,0)</f>
        <v>6.3628999999999998</v>
      </c>
      <c r="M41" s="61">
        <f t="shared" si="4"/>
        <v>17</v>
      </c>
      <c r="N41" s="60">
        <f>VLOOKUP($A41,'Return Data'!$B$7:$R$2292,10,0)</f>
        <v>5.835</v>
      </c>
      <c r="O41" s="61">
        <f t="shared" si="5"/>
        <v>9</v>
      </c>
      <c r="P41" s="60">
        <f>VLOOKUP($A41,'Return Data'!$B$7:$R$2292,11,0)</f>
        <v>5.3655999999999997</v>
      </c>
      <c r="Q41" s="61">
        <f t="shared" si="6"/>
        <v>16</v>
      </c>
      <c r="R41" s="60">
        <f>VLOOKUP($A41,'Return Data'!$B$7:$R$2292,12,0)</f>
        <v>4.8243</v>
      </c>
      <c r="S41" s="61">
        <f t="shared" si="7"/>
        <v>9</v>
      </c>
      <c r="T41" s="60">
        <f>VLOOKUP($A41,'Return Data'!$B$7:$R$2292,13,0)</f>
        <v>4.5328999999999997</v>
      </c>
      <c r="U41" s="61">
        <f t="shared" si="8"/>
        <v>12</v>
      </c>
      <c r="V41" s="60">
        <f>VLOOKUP($A41,'Return Data'!$B$7:$R$2292,17,0)</f>
        <v>3.9255</v>
      </c>
      <c r="W41" s="61">
        <f t="shared" si="9"/>
        <v>9</v>
      </c>
      <c r="X41" s="60">
        <f>VLOOKUP($A41,'Return Data'!$B$7:$R$2292,14,0)</f>
        <v>4.1783000000000001</v>
      </c>
      <c r="Y41" s="61">
        <f t="shared" si="12"/>
        <v>6</v>
      </c>
      <c r="Z41" s="60">
        <f>VLOOKUP($A41,'Return Data'!$B$7:$R$2292,16,0)</f>
        <v>6.3567999999999998</v>
      </c>
      <c r="AA41" s="62">
        <f t="shared" si="11"/>
        <v>29</v>
      </c>
    </row>
    <row r="42" spans="1:27" x14ac:dyDescent="0.3">
      <c r="A42" s="58" t="s">
        <v>161</v>
      </c>
      <c r="B42" s="59">
        <f>VLOOKUP($A42,'Return Data'!$B$7:$R$2292,3,0)</f>
        <v>44881</v>
      </c>
      <c r="C42" s="60">
        <f>VLOOKUP($A42,'Return Data'!$B$7:$R$2292,4,0)</f>
        <v>3597.8398999999999</v>
      </c>
      <c r="D42" s="60">
        <f>VLOOKUP($A42,'Return Data'!$B$7:$R$2292,5,0)</f>
        <v>6.3030999999999997</v>
      </c>
      <c r="E42" s="61">
        <f t="shared" si="0"/>
        <v>28</v>
      </c>
      <c r="F42" s="60">
        <f>VLOOKUP($A42,'Return Data'!$B$7:$R$2292,6,0)</f>
        <v>6.4878</v>
      </c>
      <c r="G42" s="61">
        <f t="shared" si="1"/>
        <v>19</v>
      </c>
      <c r="H42" s="60">
        <f>VLOOKUP($A42,'Return Data'!$B$7:$R$2292,7,0)</f>
        <v>6.4614000000000003</v>
      </c>
      <c r="I42" s="61">
        <f t="shared" si="2"/>
        <v>17</v>
      </c>
      <c r="J42" s="60">
        <f>VLOOKUP($A42,'Return Data'!$B$7:$R$2292,8,0)</f>
        <v>6.3956</v>
      </c>
      <c r="K42" s="61">
        <f t="shared" si="3"/>
        <v>19</v>
      </c>
      <c r="L42" s="60">
        <f>VLOOKUP($A42,'Return Data'!$B$7:$R$2292,9,0)</f>
        <v>6.3708999999999998</v>
      </c>
      <c r="M42" s="61">
        <f t="shared" si="4"/>
        <v>16</v>
      </c>
      <c r="N42" s="60">
        <f>VLOOKUP($A42,'Return Data'!$B$7:$R$2292,10,0)</f>
        <v>5.8066000000000004</v>
      </c>
      <c r="O42" s="61">
        <f t="shared" si="5"/>
        <v>14</v>
      </c>
      <c r="P42" s="60">
        <f>VLOOKUP($A42,'Return Data'!$B$7:$R$2292,11,0)</f>
        <v>5.3728999999999996</v>
      </c>
      <c r="Q42" s="61">
        <f t="shared" si="6"/>
        <v>12</v>
      </c>
      <c r="R42" s="60">
        <f>VLOOKUP($A42,'Return Data'!$B$7:$R$2292,12,0)</f>
        <v>4.8136999999999999</v>
      </c>
      <c r="S42" s="61">
        <f t="shared" si="7"/>
        <v>13</v>
      </c>
      <c r="T42" s="60">
        <f>VLOOKUP($A42,'Return Data'!$B$7:$R$2292,13,0)</f>
        <v>4.5357000000000003</v>
      </c>
      <c r="U42" s="61">
        <f t="shared" si="8"/>
        <v>10</v>
      </c>
      <c r="V42" s="60">
        <f>VLOOKUP($A42,'Return Data'!$B$7:$R$2292,17,0)</f>
        <v>3.9182000000000001</v>
      </c>
      <c r="W42" s="61">
        <f t="shared" si="9"/>
        <v>13</v>
      </c>
      <c r="X42" s="60">
        <f>VLOOKUP($A42,'Return Data'!$B$7:$R$2292,14,0)</f>
        <v>4.1283000000000003</v>
      </c>
      <c r="Y42" s="61">
        <f t="shared" si="12"/>
        <v>16</v>
      </c>
      <c r="Z42" s="60">
        <f>VLOOKUP($A42,'Return Data'!$B$7:$R$2292,16,0)</f>
        <v>6.7657999999999996</v>
      </c>
      <c r="AA42" s="62">
        <f t="shared" si="11"/>
        <v>15</v>
      </c>
    </row>
    <row r="43" spans="1:27" x14ac:dyDescent="0.3">
      <c r="A43" s="58" t="s">
        <v>1930</v>
      </c>
      <c r="B43" s="59">
        <f>VLOOKUP($A43,'Return Data'!$B$7:$R$2292,3,0)</f>
        <v>44881</v>
      </c>
      <c r="C43" s="60">
        <f>VLOOKUP($A43,'Return Data'!$B$7:$R$2292,4,0)</f>
        <v>1179.7397000000001</v>
      </c>
      <c r="D43" s="60">
        <f>VLOOKUP($A43,'Return Data'!$B$7:$R$2292,5,0)</f>
        <v>6.6531000000000002</v>
      </c>
      <c r="E43" s="61">
        <f t="shared" si="0"/>
        <v>14</v>
      </c>
      <c r="F43" s="60">
        <f>VLOOKUP($A43,'Return Data'!$B$7:$R$2292,6,0)</f>
        <v>6.4005000000000001</v>
      </c>
      <c r="G43" s="61">
        <f t="shared" si="1"/>
        <v>23</v>
      </c>
      <c r="H43" s="60">
        <f>VLOOKUP($A43,'Return Data'!$B$7:$R$2292,7,0)</f>
        <v>6.4114000000000004</v>
      </c>
      <c r="I43" s="61">
        <f t="shared" si="2"/>
        <v>21</v>
      </c>
      <c r="J43" s="60">
        <f>VLOOKUP($A43,'Return Data'!$B$7:$R$2292,8,0)</f>
        <v>6.4253</v>
      </c>
      <c r="K43" s="61">
        <f t="shared" si="3"/>
        <v>16</v>
      </c>
      <c r="L43" s="60">
        <f>VLOOKUP($A43,'Return Data'!$B$7:$R$2292,9,0)</f>
        <v>6.3169000000000004</v>
      </c>
      <c r="M43" s="61">
        <f t="shared" si="4"/>
        <v>23</v>
      </c>
      <c r="N43" s="60">
        <f>VLOOKUP($A43,'Return Data'!$B$7:$R$2292,10,0)</f>
        <v>5.5686</v>
      </c>
      <c r="O43" s="61">
        <f t="shared" si="5"/>
        <v>33</v>
      </c>
      <c r="P43" s="60">
        <f>VLOOKUP($A43,'Return Data'!$B$7:$R$2292,11,0)</f>
        <v>5.1250999999999998</v>
      </c>
      <c r="Q43" s="61">
        <f t="shared" si="6"/>
        <v>33</v>
      </c>
      <c r="R43" s="60">
        <f>VLOOKUP($A43,'Return Data'!$B$7:$R$2292,12,0)</f>
        <v>4.4572000000000003</v>
      </c>
      <c r="S43" s="61">
        <f t="shared" si="7"/>
        <v>36</v>
      </c>
      <c r="T43" s="60">
        <f>VLOOKUP($A43,'Return Data'!$B$7:$R$2292,13,0)</f>
        <v>4.1425000000000001</v>
      </c>
      <c r="U43" s="61">
        <f t="shared" si="8"/>
        <v>36</v>
      </c>
      <c r="V43" s="60">
        <f>VLOOKUP($A43,'Return Data'!$B$7:$R$2292,17,0)</f>
        <v>3.5577999999999999</v>
      </c>
      <c r="W43" s="61">
        <f t="shared" si="9"/>
        <v>36</v>
      </c>
      <c r="X43" s="60">
        <f>VLOOKUP($A43,'Return Data'!$B$7:$R$2292,14,0)</f>
        <v>3.7021999999999999</v>
      </c>
      <c r="Y43" s="61">
        <f t="shared" si="12"/>
        <v>33</v>
      </c>
      <c r="Z43" s="60">
        <f>VLOOKUP($A43,'Return Data'!$B$7:$R$2292,16,0)</f>
        <v>4.3968999999999996</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6.5598305555555552</v>
      </c>
      <c r="E45" s="69"/>
      <c r="F45" s="70">
        <f>AVERAGE(F8:F43)</f>
        <v>6.4635472222222212</v>
      </c>
      <c r="G45" s="69"/>
      <c r="H45" s="70">
        <f>AVERAGE(H8:H43)</f>
        <v>6.4223333333333317</v>
      </c>
      <c r="I45" s="69"/>
      <c r="J45" s="70">
        <f>AVERAGE(J8:J43)</f>
        <v>6.3774138888888885</v>
      </c>
      <c r="K45" s="69"/>
      <c r="L45" s="70">
        <f>AVERAGE(L8:L43)</f>
        <v>6.3219972222222216</v>
      </c>
      <c r="M45" s="69"/>
      <c r="N45" s="70">
        <f>AVERAGE(N8:N43)</f>
        <v>5.7476583333333346</v>
      </c>
      <c r="O45" s="69"/>
      <c r="P45" s="70">
        <f>AVERAGE(P8:P43)</f>
        <v>5.3199194444444444</v>
      </c>
      <c r="Q45" s="69"/>
      <c r="R45" s="70">
        <f>AVERAGE(R8:R43)</f>
        <v>4.7639305555555547</v>
      </c>
      <c r="S45" s="69"/>
      <c r="T45" s="70">
        <f>AVERAGE(T8:T43)</f>
        <v>4.486316666666669</v>
      </c>
      <c r="U45" s="69"/>
      <c r="V45" s="70">
        <f>AVERAGE(V8:V43)</f>
        <v>3.8830416666666658</v>
      </c>
      <c r="W45" s="69"/>
      <c r="X45" s="70">
        <f>AVERAGE(X8:X43)</f>
        <v>4.0726199999999997</v>
      </c>
      <c r="Y45" s="69"/>
      <c r="Z45" s="70">
        <f>AVERAGE(Z8:Z43)</f>
        <v>6.4165611111111112</v>
      </c>
      <c r="AA45" s="71"/>
    </row>
    <row r="46" spans="1:27" x14ac:dyDescent="0.3">
      <c r="A46" s="68" t="s">
        <v>28</v>
      </c>
      <c r="B46" s="69"/>
      <c r="C46" s="69"/>
      <c r="D46" s="70">
        <f>MIN(D8:D43)</f>
        <v>5.4135999999999997</v>
      </c>
      <c r="E46" s="69"/>
      <c r="F46" s="70">
        <f>MIN(F8:F43)</f>
        <v>5.5930999999999997</v>
      </c>
      <c r="G46" s="69"/>
      <c r="H46" s="70">
        <f>MIN(H8:H43)</f>
        <v>5.7324999999999999</v>
      </c>
      <c r="I46" s="69"/>
      <c r="J46" s="70">
        <f>MIN(J8:J43)</f>
        <v>5.7603999999999997</v>
      </c>
      <c r="K46" s="69"/>
      <c r="L46" s="70">
        <f>MIN(L8:L43)</f>
        <v>5.9698000000000002</v>
      </c>
      <c r="M46" s="69"/>
      <c r="N46" s="70">
        <f>MIN(N8:N43)</f>
        <v>5.3817000000000004</v>
      </c>
      <c r="O46" s="69"/>
      <c r="P46" s="70">
        <f>MIN(P8:P43)</f>
        <v>5.0403000000000002</v>
      </c>
      <c r="Q46" s="69"/>
      <c r="R46" s="70">
        <f>MIN(R8:R43)</f>
        <v>4.4572000000000003</v>
      </c>
      <c r="S46" s="69"/>
      <c r="T46" s="70">
        <f>MIN(T8:T43)</f>
        <v>4.1425000000000001</v>
      </c>
      <c r="U46" s="69"/>
      <c r="V46" s="70">
        <f>MIN(V8:V43)</f>
        <v>3.5577999999999999</v>
      </c>
      <c r="W46" s="69"/>
      <c r="X46" s="70">
        <f>MIN(X8:X43)</f>
        <v>3.6604999999999999</v>
      </c>
      <c r="Y46" s="69"/>
      <c r="Z46" s="70">
        <f>MIN(Z8:Z43)</f>
        <v>3.9864999999999999</v>
      </c>
      <c r="AA46" s="71"/>
    </row>
    <row r="47" spans="1:27" ht="15" thickBot="1" x14ac:dyDescent="0.35">
      <c r="A47" s="72" t="s">
        <v>29</v>
      </c>
      <c r="B47" s="73"/>
      <c r="C47" s="73"/>
      <c r="D47" s="74">
        <f>MAX(D8:D43)</f>
        <v>7.2779999999999996</v>
      </c>
      <c r="E47" s="73"/>
      <c r="F47" s="74">
        <f>MAX(F8:F43)</f>
        <v>6.8741000000000003</v>
      </c>
      <c r="G47" s="73"/>
      <c r="H47" s="74">
        <f>MAX(H8:H43)</f>
        <v>6.8292000000000002</v>
      </c>
      <c r="I47" s="73"/>
      <c r="J47" s="74">
        <f>MAX(J8:J43)</f>
        <v>6.6257999999999999</v>
      </c>
      <c r="K47" s="73"/>
      <c r="L47" s="74">
        <f>MAX(L8:L43)</f>
        <v>6.4874999999999998</v>
      </c>
      <c r="M47" s="73"/>
      <c r="N47" s="74">
        <f>MAX(N8:N43)</f>
        <v>5.8959000000000001</v>
      </c>
      <c r="O47" s="73"/>
      <c r="P47" s="74">
        <f>MAX(P8:P43)</f>
        <v>5.4458000000000002</v>
      </c>
      <c r="Q47" s="73"/>
      <c r="R47" s="74">
        <f>MAX(R8:R43)</f>
        <v>5.0277000000000003</v>
      </c>
      <c r="S47" s="73"/>
      <c r="T47" s="74">
        <f>MAX(T8:T43)</f>
        <v>4.8183999999999996</v>
      </c>
      <c r="U47" s="73"/>
      <c r="V47" s="74">
        <f>MAX(V8:V43)</f>
        <v>4.5304000000000002</v>
      </c>
      <c r="W47" s="73"/>
      <c r="X47" s="74">
        <f>MAX(X8:X43)</f>
        <v>4.8704000000000001</v>
      </c>
      <c r="Y47" s="73"/>
      <c r="Z47" s="74">
        <f>MAX(Z8:Z43)</f>
        <v>7.2564000000000002</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44881</v>
      </c>
      <c r="C8" s="60">
        <f>VLOOKUP($A8,'Return Data'!$B$7:$R$2292,4,0)</f>
        <v>350.8877</v>
      </c>
      <c r="D8" s="60">
        <f>VLOOKUP($A8,'Return Data'!$B$7:$R$2292,5,0)</f>
        <v>6.5025000000000004</v>
      </c>
      <c r="E8" s="61">
        <f t="shared" ref="E8:E42" si="0">RANK(D8,D$8:D$42,0)</f>
        <v>18</v>
      </c>
      <c r="F8" s="60">
        <f>VLOOKUP($A8,'Return Data'!$B$7:$R$2292,6,0)</f>
        <v>6.5014000000000003</v>
      </c>
      <c r="G8" s="61">
        <f t="shared" ref="G8:G42" si="1">RANK(F8,F$8:F$42,0)</f>
        <v>10</v>
      </c>
      <c r="H8" s="60">
        <f>VLOOKUP($A8,'Return Data'!$B$7:$R$2292,7,0)</f>
        <v>6.4603000000000002</v>
      </c>
      <c r="I8" s="61">
        <f t="shared" ref="I8:I42" si="2">RANK(H8,H$8:H$42,0)</f>
        <v>9</v>
      </c>
      <c r="J8" s="60">
        <f>VLOOKUP($A8,'Return Data'!$B$7:$R$2292,8,0)</f>
        <v>6.3667999999999996</v>
      </c>
      <c r="K8" s="61">
        <f t="shared" ref="K8:K42" si="3">RANK(J8,J$8:J$42,0)</f>
        <v>10</v>
      </c>
      <c r="L8" s="60">
        <f>VLOOKUP($A8,'Return Data'!$B$7:$R$2292,9,0)</f>
        <v>6.2721999999999998</v>
      </c>
      <c r="M8" s="61">
        <f t="shared" ref="M8:M42" si="4">RANK(L8,L$8:L$42,0)</f>
        <v>14</v>
      </c>
      <c r="N8" s="60">
        <f>VLOOKUP($A8,'Return Data'!$B$7:$R$2292,10,0)</f>
        <v>5.6813000000000002</v>
      </c>
      <c r="O8" s="61">
        <f t="shared" ref="O8:O42" si="5">RANK(N8,N$8:N$42,0)</f>
        <v>15</v>
      </c>
      <c r="P8" s="60">
        <f>VLOOKUP($A8,'Return Data'!$B$7:$R$2292,11,0)</f>
        <v>5.2906000000000004</v>
      </c>
      <c r="Q8" s="61">
        <f t="shared" ref="Q8:Q42" si="6">RANK(P8,P$8:P$42,0)</f>
        <v>7</v>
      </c>
      <c r="R8" s="60">
        <f>VLOOKUP($A8,'Return Data'!$B$7:$R$2292,12,0)</f>
        <v>4.6997</v>
      </c>
      <c r="S8" s="61">
        <f t="shared" ref="S8:S42" si="7">RANK(R8,R$8:R$42,0)</f>
        <v>18</v>
      </c>
      <c r="T8" s="60">
        <f>VLOOKUP($A8,'Return Data'!$B$7:$R$2292,13,0)</f>
        <v>4.4204999999999997</v>
      </c>
      <c r="U8" s="61">
        <f t="shared" ref="U8:U42" si="8">RANK(T8,T$8:T$42,0)</f>
        <v>15</v>
      </c>
      <c r="V8" s="60">
        <f>VLOOKUP($A8,'Return Data'!$B$7:$R$2292,17,0)</f>
        <v>3.8026</v>
      </c>
      <c r="W8" s="61">
        <f t="shared" ref="W8:W42" si="9">RANK(V8,V$8:V$42,0)</f>
        <v>15</v>
      </c>
      <c r="X8" s="60">
        <f>VLOOKUP($A8,'Return Data'!$B$7:$R$2292,14,0)</f>
        <v>4.0602</v>
      </c>
      <c r="Y8" s="61">
        <f t="shared" ref="Y8:Y22" si="10">RANK(X8,X$8:X$42,0)</f>
        <v>6</v>
      </c>
      <c r="Z8" s="60">
        <f>VLOOKUP($A8,'Return Data'!$B$7:$R$2292,16,0)</f>
        <v>6.9641999999999999</v>
      </c>
      <c r="AA8" s="62">
        <f t="shared" ref="AA8:AA42" si="11">RANK(Z8,Z$8:Z$42,0)</f>
        <v>12</v>
      </c>
    </row>
    <row r="9" spans="1:27" x14ac:dyDescent="0.3">
      <c r="A9" s="58" t="s">
        <v>228</v>
      </c>
      <c r="B9" s="59">
        <f>VLOOKUP($A9,'Return Data'!$B$7:$R$2292,3,0)</f>
        <v>44881</v>
      </c>
      <c r="C9" s="60">
        <f>VLOOKUP($A9,'Return Data'!$B$7:$R$2292,4,0)</f>
        <v>2423.2105000000001</v>
      </c>
      <c r="D9" s="60">
        <f>VLOOKUP($A9,'Return Data'!$B$7:$R$2292,5,0)</f>
        <v>6.7237</v>
      </c>
      <c r="E9" s="61">
        <f t="shared" si="0"/>
        <v>7</v>
      </c>
      <c r="F9" s="60">
        <f>VLOOKUP($A9,'Return Data'!$B$7:$R$2292,6,0)</f>
        <v>6.5945</v>
      </c>
      <c r="G9" s="61">
        <f t="shared" si="1"/>
        <v>5</v>
      </c>
      <c r="H9" s="60">
        <f>VLOOKUP($A9,'Return Data'!$B$7:$R$2292,7,0)</f>
        <v>6.5681000000000003</v>
      </c>
      <c r="I9" s="61">
        <f t="shared" si="2"/>
        <v>3</v>
      </c>
      <c r="J9" s="60">
        <f>VLOOKUP($A9,'Return Data'!$B$7:$R$2292,8,0)</f>
        <v>6.4419000000000004</v>
      </c>
      <c r="K9" s="61">
        <f t="shared" si="3"/>
        <v>2</v>
      </c>
      <c r="L9" s="60">
        <f>VLOOKUP($A9,'Return Data'!$B$7:$R$2292,9,0)</f>
        <v>6.3578000000000001</v>
      </c>
      <c r="M9" s="61">
        <f t="shared" si="4"/>
        <v>3</v>
      </c>
      <c r="N9" s="60">
        <f>VLOOKUP($A9,'Return Data'!$B$7:$R$2292,10,0)</f>
        <v>5.7706</v>
      </c>
      <c r="O9" s="61">
        <f t="shared" si="5"/>
        <v>4</v>
      </c>
      <c r="P9" s="60">
        <f>VLOOKUP($A9,'Return Data'!$B$7:$R$2292,11,0)</f>
        <v>5.3316999999999997</v>
      </c>
      <c r="Q9" s="61">
        <f t="shared" si="6"/>
        <v>5</v>
      </c>
      <c r="R9" s="60">
        <f>VLOOKUP($A9,'Return Data'!$B$7:$R$2292,12,0)</f>
        <v>4.7636000000000003</v>
      </c>
      <c r="S9" s="61">
        <f t="shared" si="7"/>
        <v>5</v>
      </c>
      <c r="T9" s="60">
        <f>VLOOKUP($A9,'Return Data'!$B$7:$R$2292,13,0)</f>
        <v>4.4725000000000001</v>
      </c>
      <c r="U9" s="61">
        <f t="shared" si="8"/>
        <v>6</v>
      </c>
      <c r="V9" s="60">
        <f>VLOOKUP($A9,'Return Data'!$B$7:$R$2292,17,0)</f>
        <v>3.8414999999999999</v>
      </c>
      <c r="W9" s="61">
        <f t="shared" si="9"/>
        <v>8</v>
      </c>
      <c r="X9" s="60">
        <f>VLOOKUP($A9,'Return Data'!$B$7:$R$2292,14,0)</f>
        <v>4.08</v>
      </c>
      <c r="Y9" s="61">
        <f t="shared" si="10"/>
        <v>4</v>
      </c>
      <c r="Z9" s="60">
        <f>VLOOKUP($A9,'Return Data'!$B$7:$R$2292,16,0)</f>
        <v>6.9831000000000003</v>
      </c>
      <c r="AA9" s="62">
        <f t="shared" si="11"/>
        <v>11</v>
      </c>
    </row>
    <row r="10" spans="1:27" x14ac:dyDescent="0.3">
      <c r="A10" s="58" t="s">
        <v>1971</v>
      </c>
      <c r="B10" s="59">
        <f>VLOOKUP($A10,'Return Data'!$B$7:$R$2292,3,0)</f>
        <v>44881</v>
      </c>
      <c r="C10" s="60">
        <f>VLOOKUP($A10,'Return Data'!$B$7:$R$2292,4,0)</f>
        <v>2507.4367999999999</v>
      </c>
      <c r="D10" s="60">
        <f>VLOOKUP($A10,'Return Data'!$B$7:$R$2292,5,0)</f>
        <v>6.6593999999999998</v>
      </c>
      <c r="E10" s="61">
        <f t="shared" si="0"/>
        <v>9</v>
      </c>
      <c r="F10" s="60">
        <f>VLOOKUP($A10,'Return Data'!$B$7:$R$2292,6,0)</f>
        <v>6.4753999999999996</v>
      </c>
      <c r="G10" s="61">
        <f t="shared" si="1"/>
        <v>12</v>
      </c>
      <c r="H10" s="60">
        <f>VLOOKUP($A10,'Return Data'!$B$7:$R$2292,7,0)</f>
        <v>6.4646999999999997</v>
      </c>
      <c r="I10" s="61">
        <f t="shared" si="2"/>
        <v>8</v>
      </c>
      <c r="J10" s="60">
        <f>VLOOKUP($A10,'Return Data'!$B$7:$R$2292,8,0)</f>
        <v>6.3853999999999997</v>
      </c>
      <c r="K10" s="61">
        <f t="shared" si="3"/>
        <v>7</v>
      </c>
      <c r="L10" s="60">
        <f>VLOOKUP($A10,'Return Data'!$B$7:$R$2292,9,0)</f>
        <v>6.3342000000000001</v>
      </c>
      <c r="M10" s="61">
        <f t="shared" si="4"/>
        <v>4</v>
      </c>
      <c r="N10" s="60">
        <f>VLOOKUP($A10,'Return Data'!$B$7:$R$2292,10,0)</f>
        <v>5.7686999999999999</v>
      </c>
      <c r="O10" s="61">
        <f t="shared" si="5"/>
        <v>5</v>
      </c>
      <c r="P10" s="60">
        <f>VLOOKUP($A10,'Return Data'!$B$7:$R$2292,11,0)</f>
        <v>5.3415999999999997</v>
      </c>
      <c r="Q10" s="61">
        <f t="shared" si="6"/>
        <v>3</v>
      </c>
      <c r="R10" s="60">
        <f>VLOOKUP($A10,'Return Data'!$B$7:$R$2292,12,0)</f>
        <v>4.7896999999999998</v>
      </c>
      <c r="S10" s="61">
        <f t="shared" si="7"/>
        <v>3</v>
      </c>
      <c r="T10" s="60">
        <f>VLOOKUP($A10,'Return Data'!$B$7:$R$2292,13,0)</f>
        <v>4.4946999999999999</v>
      </c>
      <c r="U10" s="61">
        <f t="shared" si="8"/>
        <v>3</v>
      </c>
      <c r="V10" s="60">
        <f>VLOOKUP($A10,'Return Data'!$B$7:$R$2292,17,0)</f>
        <v>3.8742000000000001</v>
      </c>
      <c r="W10" s="61">
        <f t="shared" si="9"/>
        <v>4</v>
      </c>
      <c r="X10" s="60">
        <f>VLOOKUP($A10,'Return Data'!$B$7:$R$2292,14,0)</f>
        <v>4.0529000000000002</v>
      </c>
      <c r="Y10" s="61">
        <f t="shared" si="10"/>
        <v>7</v>
      </c>
      <c r="Z10" s="60">
        <f>VLOOKUP($A10,'Return Data'!$B$7:$R$2292,16,0)</f>
        <v>6.8952999999999998</v>
      </c>
      <c r="AA10" s="62">
        <f t="shared" si="11"/>
        <v>16</v>
      </c>
    </row>
    <row r="11" spans="1:27" x14ac:dyDescent="0.3">
      <c r="A11" s="58" t="s">
        <v>2028</v>
      </c>
      <c r="B11" s="59">
        <f>VLOOKUP($A11,'Return Data'!$B$7:$R$2292,3,0)</f>
        <v>44881</v>
      </c>
      <c r="C11" s="60">
        <f>VLOOKUP($A11,'Return Data'!$B$7:$R$2292,4,0)</f>
        <v>2504.8842</v>
      </c>
      <c r="D11" s="60">
        <f>VLOOKUP($A11,'Return Data'!$B$7:$R$2292,5,0)</f>
        <v>7.1982999999999997</v>
      </c>
      <c r="E11" s="61">
        <f t="shared" si="0"/>
        <v>1</v>
      </c>
      <c r="F11" s="60">
        <f>VLOOKUP($A11,'Return Data'!$B$7:$R$2292,6,0)</f>
        <v>6.7927</v>
      </c>
      <c r="G11" s="61">
        <f t="shared" si="1"/>
        <v>2</v>
      </c>
      <c r="H11" s="60">
        <f>VLOOKUP($A11,'Return Data'!$B$7:$R$2292,7,0)</f>
        <v>6.6204999999999998</v>
      </c>
      <c r="I11" s="61">
        <f t="shared" si="2"/>
        <v>2</v>
      </c>
      <c r="J11" s="60">
        <f>VLOOKUP($A11,'Return Data'!$B$7:$R$2292,8,0)</f>
        <v>6.4313000000000002</v>
      </c>
      <c r="K11" s="61">
        <f t="shared" si="3"/>
        <v>3</v>
      </c>
      <c r="L11" s="60">
        <f>VLOOKUP($A11,'Return Data'!$B$7:$R$2292,9,0)</f>
        <v>6.3893000000000004</v>
      </c>
      <c r="M11" s="61">
        <f t="shared" si="4"/>
        <v>1</v>
      </c>
      <c r="N11" s="60">
        <f>VLOOKUP($A11,'Return Data'!$B$7:$R$2292,10,0)</f>
        <v>5.7729999999999997</v>
      </c>
      <c r="O11" s="61">
        <f t="shared" si="5"/>
        <v>3</v>
      </c>
      <c r="P11" s="60">
        <f>VLOOKUP($A11,'Return Data'!$B$7:$R$2292,11,0)</f>
        <v>5.3406000000000002</v>
      </c>
      <c r="Q11" s="61">
        <f t="shared" si="6"/>
        <v>4</v>
      </c>
      <c r="R11" s="60">
        <f>VLOOKUP($A11,'Return Data'!$B$7:$R$2292,12,0)</f>
        <v>4.8021000000000003</v>
      </c>
      <c r="S11" s="61">
        <f t="shared" si="7"/>
        <v>2</v>
      </c>
      <c r="T11" s="60">
        <f>VLOOKUP($A11,'Return Data'!$B$7:$R$2292,13,0)</f>
        <v>4.5167000000000002</v>
      </c>
      <c r="U11" s="61">
        <f t="shared" si="8"/>
        <v>2</v>
      </c>
      <c r="V11" s="60">
        <f>VLOOKUP($A11,'Return Data'!$B$7:$R$2292,17,0)</f>
        <v>3.8487</v>
      </c>
      <c r="W11" s="61">
        <f t="shared" si="9"/>
        <v>6</v>
      </c>
      <c r="X11" s="60">
        <f>VLOOKUP($A11,'Return Data'!$B$7:$R$2292,14,0)</f>
        <v>4.0189000000000004</v>
      </c>
      <c r="Y11" s="61">
        <f t="shared" si="10"/>
        <v>16</v>
      </c>
      <c r="Z11" s="60">
        <f>VLOOKUP($A11,'Return Data'!$B$7:$R$2292,16,0)</f>
        <v>6.6102999999999996</v>
      </c>
      <c r="AA11" s="62">
        <f t="shared" si="11"/>
        <v>25</v>
      </c>
    </row>
    <row r="12" spans="1:27" x14ac:dyDescent="0.3">
      <c r="A12" s="58" t="s">
        <v>232</v>
      </c>
      <c r="B12" s="59">
        <f>VLOOKUP($A12,'Return Data'!$B$7:$R$2292,3,0)</f>
        <v>44881</v>
      </c>
      <c r="C12" s="60">
        <f>VLOOKUP($A12,'Return Data'!$B$7:$R$2292,4,0)</f>
        <v>2620.4254999999998</v>
      </c>
      <c r="D12" s="60">
        <f>VLOOKUP($A12,'Return Data'!$B$7:$R$2292,5,0)</f>
        <v>6.8711000000000002</v>
      </c>
      <c r="E12" s="61">
        <f t="shared" si="0"/>
        <v>6</v>
      </c>
      <c r="F12" s="60">
        <f>VLOOKUP($A12,'Return Data'!$B$7:$R$2292,6,0)</f>
        <v>6.5919999999999996</v>
      </c>
      <c r="G12" s="61">
        <f t="shared" si="1"/>
        <v>6</v>
      </c>
      <c r="H12" s="60">
        <f>VLOOKUP($A12,'Return Data'!$B$7:$R$2292,7,0)</f>
        <v>6.4566999999999997</v>
      </c>
      <c r="I12" s="61">
        <f t="shared" si="2"/>
        <v>11</v>
      </c>
      <c r="J12" s="60">
        <f>VLOOKUP($A12,'Return Data'!$B$7:$R$2292,8,0)</f>
        <v>6.3987999999999996</v>
      </c>
      <c r="K12" s="61">
        <f t="shared" si="3"/>
        <v>5</v>
      </c>
      <c r="L12" s="60">
        <f>VLOOKUP($A12,'Return Data'!$B$7:$R$2292,9,0)</f>
        <v>6.3186</v>
      </c>
      <c r="M12" s="61">
        <f t="shared" si="4"/>
        <v>7</v>
      </c>
      <c r="N12" s="60">
        <f>VLOOKUP($A12,'Return Data'!$B$7:$R$2292,10,0)</f>
        <v>5.8018000000000001</v>
      </c>
      <c r="O12" s="61">
        <f t="shared" si="5"/>
        <v>1</v>
      </c>
      <c r="P12" s="60">
        <f>VLOOKUP($A12,'Return Data'!$B$7:$R$2292,11,0)</f>
        <v>5.2866999999999997</v>
      </c>
      <c r="Q12" s="61">
        <f t="shared" si="6"/>
        <v>8</v>
      </c>
      <c r="R12" s="60">
        <f>VLOOKUP($A12,'Return Data'!$B$7:$R$2292,12,0)</f>
        <v>4.7478999999999996</v>
      </c>
      <c r="S12" s="61">
        <f t="shared" si="7"/>
        <v>7</v>
      </c>
      <c r="T12" s="60">
        <f>VLOOKUP($A12,'Return Data'!$B$7:$R$2292,13,0)</f>
        <v>4.4375999999999998</v>
      </c>
      <c r="U12" s="61">
        <f t="shared" si="8"/>
        <v>9</v>
      </c>
      <c r="V12" s="60">
        <f>VLOOKUP($A12,'Return Data'!$B$7:$R$2292,17,0)</f>
        <v>3.8024</v>
      </c>
      <c r="W12" s="61">
        <f t="shared" si="9"/>
        <v>16</v>
      </c>
      <c r="X12" s="60">
        <f>VLOOKUP($A12,'Return Data'!$B$7:$R$2292,14,0)</f>
        <v>3.8477999999999999</v>
      </c>
      <c r="Y12" s="61">
        <f t="shared" si="10"/>
        <v>28</v>
      </c>
      <c r="Z12" s="60">
        <f>VLOOKUP($A12,'Return Data'!$B$7:$R$2292,16,0)</f>
        <v>6.9123000000000001</v>
      </c>
      <c r="AA12" s="62">
        <f t="shared" si="11"/>
        <v>13</v>
      </c>
    </row>
    <row r="13" spans="1:27" x14ac:dyDescent="0.3">
      <c r="A13" s="58" t="s">
        <v>233</v>
      </c>
      <c r="B13" s="59">
        <f>VLOOKUP($A13,'Return Data'!$B$7:$R$2292,3,0)</f>
        <v>44881</v>
      </c>
      <c r="C13" s="60">
        <f>VLOOKUP($A13,'Return Data'!$B$7:$R$2292,4,0)</f>
        <v>3111.0970000000002</v>
      </c>
      <c r="D13" s="60">
        <f>VLOOKUP($A13,'Return Data'!$B$7:$R$2292,5,0)</f>
        <v>5.9984999999999999</v>
      </c>
      <c r="E13" s="61">
        <f t="shared" si="0"/>
        <v>31</v>
      </c>
      <c r="F13" s="60">
        <f>VLOOKUP($A13,'Return Data'!$B$7:$R$2292,6,0)</f>
        <v>6.2638999999999996</v>
      </c>
      <c r="G13" s="61">
        <f t="shared" si="1"/>
        <v>24</v>
      </c>
      <c r="H13" s="60">
        <f>VLOOKUP($A13,'Return Data'!$B$7:$R$2292,7,0)</f>
        <v>6.3026</v>
      </c>
      <c r="I13" s="61">
        <f t="shared" si="2"/>
        <v>20</v>
      </c>
      <c r="J13" s="60">
        <f>VLOOKUP($A13,'Return Data'!$B$7:$R$2292,8,0)</f>
        <v>6.2824</v>
      </c>
      <c r="K13" s="61">
        <f t="shared" si="3"/>
        <v>20</v>
      </c>
      <c r="L13" s="60">
        <f>VLOOKUP($A13,'Return Data'!$B$7:$R$2292,9,0)</f>
        <v>6.2473999999999998</v>
      </c>
      <c r="M13" s="61">
        <f t="shared" si="4"/>
        <v>16</v>
      </c>
      <c r="N13" s="60">
        <f>VLOOKUP($A13,'Return Data'!$B$7:$R$2292,10,0)</f>
        <v>5.6996000000000002</v>
      </c>
      <c r="O13" s="61">
        <f t="shared" si="5"/>
        <v>13</v>
      </c>
      <c r="P13" s="60">
        <f>VLOOKUP($A13,'Return Data'!$B$7:$R$2292,11,0)</f>
        <v>5.2712000000000003</v>
      </c>
      <c r="Q13" s="61">
        <f t="shared" si="6"/>
        <v>12</v>
      </c>
      <c r="R13" s="60">
        <f>VLOOKUP($A13,'Return Data'!$B$7:$R$2292,12,0)</f>
        <v>4.7192999999999996</v>
      </c>
      <c r="S13" s="61">
        <f t="shared" si="7"/>
        <v>13</v>
      </c>
      <c r="T13" s="60">
        <f>VLOOKUP($A13,'Return Data'!$B$7:$R$2292,13,0)</f>
        <v>4.4367999999999999</v>
      </c>
      <c r="U13" s="61">
        <f t="shared" si="8"/>
        <v>10</v>
      </c>
      <c r="V13" s="60">
        <f>VLOOKUP($A13,'Return Data'!$B$7:$R$2292,17,0)</f>
        <v>3.8087</v>
      </c>
      <c r="W13" s="61">
        <f t="shared" si="9"/>
        <v>12</v>
      </c>
      <c r="X13" s="60">
        <f>VLOOKUP($A13,'Return Data'!$B$7:$R$2292,14,0)</f>
        <v>4.0126999999999997</v>
      </c>
      <c r="Y13" s="61">
        <f t="shared" si="10"/>
        <v>17</v>
      </c>
      <c r="Z13" s="60">
        <f>VLOOKUP($A13,'Return Data'!$B$7:$R$2292,16,0)</f>
        <v>6.9065000000000003</v>
      </c>
      <c r="AA13" s="62">
        <f t="shared" si="11"/>
        <v>14</v>
      </c>
    </row>
    <row r="14" spans="1:27" x14ac:dyDescent="0.3">
      <c r="A14" s="58" t="s">
        <v>234</v>
      </c>
      <c r="B14" s="59">
        <f>VLOOKUP($A14,'Return Data'!$B$7:$R$2292,3,0)</f>
        <v>44881</v>
      </c>
      <c r="C14" s="60">
        <f>VLOOKUP($A14,'Return Data'!$B$7:$R$2292,4,0)</f>
        <v>2790.4785999999999</v>
      </c>
      <c r="D14" s="60">
        <f>VLOOKUP($A14,'Return Data'!$B$7:$R$2292,5,0)</f>
        <v>6.5058999999999996</v>
      </c>
      <c r="E14" s="61">
        <f t="shared" si="0"/>
        <v>17</v>
      </c>
      <c r="F14" s="60">
        <f>VLOOKUP($A14,'Return Data'!$B$7:$R$2292,6,0)</f>
        <v>6.5711000000000004</v>
      </c>
      <c r="G14" s="61">
        <f t="shared" si="1"/>
        <v>8</v>
      </c>
      <c r="H14" s="60">
        <f>VLOOKUP($A14,'Return Data'!$B$7:$R$2292,7,0)</f>
        <v>6.4591000000000003</v>
      </c>
      <c r="I14" s="61">
        <f t="shared" si="2"/>
        <v>10</v>
      </c>
      <c r="J14" s="60">
        <f>VLOOKUP($A14,'Return Data'!$B$7:$R$2292,8,0)</f>
        <v>6.3620999999999999</v>
      </c>
      <c r="K14" s="61">
        <f t="shared" si="3"/>
        <v>12</v>
      </c>
      <c r="L14" s="60">
        <f>VLOOKUP($A14,'Return Data'!$B$7:$R$2292,9,0)</f>
        <v>6.2462</v>
      </c>
      <c r="M14" s="61">
        <f t="shared" si="4"/>
        <v>17</v>
      </c>
      <c r="N14" s="60">
        <f>VLOOKUP($A14,'Return Data'!$B$7:$R$2292,10,0)</f>
        <v>5.6524000000000001</v>
      </c>
      <c r="O14" s="61">
        <f t="shared" si="5"/>
        <v>19</v>
      </c>
      <c r="P14" s="60">
        <f>VLOOKUP($A14,'Return Data'!$B$7:$R$2292,11,0)</f>
        <v>5.1993999999999998</v>
      </c>
      <c r="Q14" s="61">
        <f t="shared" si="6"/>
        <v>23</v>
      </c>
      <c r="R14" s="60">
        <f>VLOOKUP($A14,'Return Data'!$B$7:$R$2292,12,0)</f>
        <v>4.5392999999999999</v>
      </c>
      <c r="S14" s="61">
        <f t="shared" si="7"/>
        <v>30</v>
      </c>
      <c r="T14" s="60">
        <f>VLOOKUP($A14,'Return Data'!$B$7:$R$2292,13,0)</f>
        <v>4.2539999999999996</v>
      </c>
      <c r="U14" s="61">
        <f t="shared" si="8"/>
        <v>29</v>
      </c>
      <c r="V14" s="60">
        <f>VLOOKUP($A14,'Return Data'!$B$7:$R$2292,17,0)</f>
        <v>3.7204000000000002</v>
      </c>
      <c r="W14" s="61">
        <f t="shared" si="9"/>
        <v>28</v>
      </c>
      <c r="X14" s="60">
        <f>VLOOKUP($A14,'Return Data'!$B$7:$R$2292,14,0)</f>
        <v>3.9432</v>
      </c>
      <c r="Y14" s="61">
        <f t="shared" si="10"/>
        <v>26</v>
      </c>
      <c r="Z14" s="60">
        <f>VLOOKUP($A14,'Return Data'!$B$7:$R$2292,16,0)</f>
        <v>6.9010999999999996</v>
      </c>
      <c r="AA14" s="62">
        <f t="shared" si="11"/>
        <v>15</v>
      </c>
    </row>
    <row r="15" spans="1:27" x14ac:dyDescent="0.3">
      <c r="A15" s="58" t="s">
        <v>236</v>
      </c>
      <c r="B15" s="59">
        <f>VLOOKUP($A15,'Return Data'!$B$7:$R$2292,3,0)</f>
        <v>44881</v>
      </c>
      <c r="C15" s="60">
        <f>VLOOKUP($A15,'Return Data'!$B$7:$R$2292,4,0)</f>
        <v>4277.6862000000001</v>
      </c>
      <c r="D15" s="60">
        <f>VLOOKUP($A15,'Return Data'!$B$7:$R$2292,5,0)</f>
        <v>6.9537000000000004</v>
      </c>
      <c r="E15" s="61">
        <f t="shared" si="0"/>
        <v>4</v>
      </c>
      <c r="F15" s="60">
        <f>VLOOKUP($A15,'Return Data'!$B$7:$R$2292,6,0)</f>
        <v>6.5240999999999998</v>
      </c>
      <c r="G15" s="61">
        <f t="shared" si="1"/>
        <v>9</v>
      </c>
      <c r="H15" s="60">
        <f>VLOOKUP($A15,'Return Data'!$B$7:$R$2292,7,0)</f>
        <v>6.4081000000000001</v>
      </c>
      <c r="I15" s="61">
        <f t="shared" si="2"/>
        <v>12</v>
      </c>
      <c r="J15" s="60">
        <f>VLOOKUP($A15,'Return Data'!$B$7:$R$2292,8,0)</f>
        <v>6.2629000000000001</v>
      </c>
      <c r="K15" s="61">
        <f t="shared" si="3"/>
        <v>22</v>
      </c>
      <c r="L15" s="60">
        <f>VLOOKUP($A15,'Return Data'!$B$7:$R$2292,9,0)</f>
        <v>6.2222999999999997</v>
      </c>
      <c r="M15" s="61">
        <f t="shared" si="4"/>
        <v>21</v>
      </c>
      <c r="N15" s="60">
        <f>VLOOKUP($A15,'Return Data'!$B$7:$R$2292,10,0)</f>
        <v>5.6196000000000002</v>
      </c>
      <c r="O15" s="61">
        <f t="shared" si="5"/>
        <v>24</v>
      </c>
      <c r="P15" s="60">
        <f>VLOOKUP($A15,'Return Data'!$B$7:$R$2292,11,0)</f>
        <v>5.2073999999999998</v>
      </c>
      <c r="Q15" s="61">
        <f t="shared" si="6"/>
        <v>22</v>
      </c>
      <c r="R15" s="60">
        <f>VLOOKUP($A15,'Return Data'!$B$7:$R$2292,12,0)</f>
        <v>4.641</v>
      </c>
      <c r="S15" s="61">
        <f t="shared" si="7"/>
        <v>21</v>
      </c>
      <c r="T15" s="60">
        <f>VLOOKUP($A15,'Return Data'!$B$7:$R$2292,13,0)</f>
        <v>4.3640999999999996</v>
      </c>
      <c r="U15" s="61">
        <f t="shared" si="8"/>
        <v>24</v>
      </c>
      <c r="V15" s="60">
        <f>VLOOKUP($A15,'Return Data'!$B$7:$R$2292,17,0)</f>
        <v>3.7475999999999998</v>
      </c>
      <c r="W15" s="61">
        <f t="shared" si="9"/>
        <v>27</v>
      </c>
      <c r="X15" s="60">
        <f>VLOOKUP($A15,'Return Data'!$B$7:$R$2292,14,0)</f>
        <v>3.9582000000000002</v>
      </c>
      <c r="Y15" s="61">
        <f t="shared" si="10"/>
        <v>25</v>
      </c>
      <c r="Z15" s="60">
        <f>VLOOKUP($A15,'Return Data'!$B$7:$R$2292,16,0)</f>
        <v>6.7988999999999997</v>
      </c>
      <c r="AA15" s="62">
        <f t="shared" si="11"/>
        <v>21</v>
      </c>
    </row>
    <row r="16" spans="1:27" x14ac:dyDescent="0.3">
      <c r="A16" s="58" t="s">
        <v>237</v>
      </c>
      <c r="B16" s="59">
        <f>VLOOKUP($A16,'Return Data'!$B$7:$R$2292,3,0)</f>
        <v>44881</v>
      </c>
      <c r="C16" s="60">
        <f>VLOOKUP($A16,'Return Data'!$B$7:$R$2292,4,0)</f>
        <v>2172.1405</v>
      </c>
      <c r="D16" s="60">
        <f>VLOOKUP($A16,'Return Data'!$B$7:$R$2292,5,0)</f>
        <v>6.9260999999999999</v>
      </c>
      <c r="E16" s="61">
        <f t="shared" si="0"/>
        <v>5</v>
      </c>
      <c r="F16" s="60">
        <f>VLOOKUP($A16,'Return Data'!$B$7:$R$2292,6,0)</f>
        <v>6.6158999999999999</v>
      </c>
      <c r="G16" s="61">
        <f t="shared" si="1"/>
        <v>4</v>
      </c>
      <c r="H16" s="60">
        <f>VLOOKUP($A16,'Return Data'!$B$7:$R$2292,7,0)</f>
        <v>6.4757999999999996</v>
      </c>
      <c r="I16" s="61">
        <f t="shared" si="2"/>
        <v>7</v>
      </c>
      <c r="J16" s="60">
        <f>VLOOKUP($A16,'Return Data'!$B$7:$R$2292,8,0)</f>
        <v>6.3716999999999997</v>
      </c>
      <c r="K16" s="61">
        <f t="shared" si="3"/>
        <v>9</v>
      </c>
      <c r="L16" s="60">
        <f>VLOOKUP($A16,'Return Data'!$B$7:$R$2292,9,0)</f>
        <v>6.3017000000000003</v>
      </c>
      <c r="M16" s="61">
        <f t="shared" si="4"/>
        <v>9</v>
      </c>
      <c r="N16" s="60">
        <f>VLOOKUP($A16,'Return Data'!$B$7:$R$2292,10,0)</f>
        <v>5.7256</v>
      </c>
      <c r="O16" s="61">
        <f t="shared" si="5"/>
        <v>9</v>
      </c>
      <c r="P16" s="60">
        <f>VLOOKUP($A16,'Return Data'!$B$7:$R$2292,11,0)</f>
        <v>5.2710999999999997</v>
      </c>
      <c r="Q16" s="61">
        <f t="shared" si="6"/>
        <v>13</v>
      </c>
      <c r="R16" s="60">
        <f>VLOOKUP($A16,'Return Data'!$B$7:$R$2292,12,0)</f>
        <v>4.7195999999999998</v>
      </c>
      <c r="S16" s="61">
        <f t="shared" si="7"/>
        <v>12</v>
      </c>
      <c r="T16" s="60">
        <f>VLOOKUP($A16,'Return Data'!$B$7:$R$2292,13,0)</f>
        <v>4.4349999999999996</v>
      </c>
      <c r="U16" s="61">
        <f t="shared" si="8"/>
        <v>12</v>
      </c>
      <c r="V16" s="60">
        <f>VLOOKUP($A16,'Return Data'!$B$7:$R$2292,17,0)</f>
        <v>3.8041</v>
      </c>
      <c r="W16" s="61">
        <f t="shared" si="9"/>
        <v>14</v>
      </c>
      <c r="X16" s="60">
        <f>VLOOKUP($A16,'Return Data'!$B$7:$R$2292,14,0)</f>
        <v>3.9718</v>
      </c>
      <c r="Y16" s="61">
        <f t="shared" si="10"/>
        <v>20</v>
      </c>
      <c r="Z16" s="60">
        <f>VLOOKUP($A16,'Return Data'!$B$7:$R$2292,16,0)</f>
        <v>4.2889999999999997</v>
      </c>
      <c r="AA16" s="62">
        <f t="shared" si="11"/>
        <v>33</v>
      </c>
    </row>
    <row r="17" spans="1:27" x14ac:dyDescent="0.3">
      <c r="A17" s="58" t="s">
        <v>238</v>
      </c>
      <c r="B17" s="59">
        <f>VLOOKUP($A17,'Return Data'!$B$7:$R$2292,3,0)</f>
        <v>44881</v>
      </c>
      <c r="C17" s="60">
        <f>VLOOKUP($A17,'Return Data'!$B$7:$R$2292,4,0)</f>
        <v>322.61559999999997</v>
      </c>
      <c r="D17" s="60">
        <f>VLOOKUP($A17,'Return Data'!$B$7:$R$2292,5,0)</f>
        <v>6.2801999999999998</v>
      </c>
      <c r="E17" s="61">
        <f t="shared" si="0"/>
        <v>24</v>
      </c>
      <c r="F17" s="60">
        <f>VLOOKUP($A17,'Return Data'!$B$7:$R$2292,6,0)</f>
        <v>6.1805000000000003</v>
      </c>
      <c r="G17" s="61">
        <f t="shared" si="1"/>
        <v>28</v>
      </c>
      <c r="H17" s="60">
        <f>VLOOKUP($A17,'Return Data'!$B$7:$R$2292,7,0)</f>
        <v>6.1505999999999998</v>
      </c>
      <c r="I17" s="61">
        <f t="shared" si="2"/>
        <v>28</v>
      </c>
      <c r="J17" s="60">
        <f>VLOOKUP($A17,'Return Data'!$B$7:$R$2292,8,0)</f>
        <v>6.1116000000000001</v>
      </c>
      <c r="K17" s="61">
        <f t="shared" si="3"/>
        <v>30</v>
      </c>
      <c r="L17" s="60">
        <f>VLOOKUP($A17,'Return Data'!$B$7:$R$2292,9,0)</f>
        <v>6.1593999999999998</v>
      </c>
      <c r="M17" s="61">
        <f t="shared" si="4"/>
        <v>27</v>
      </c>
      <c r="N17" s="60">
        <f>VLOOKUP($A17,'Return Data'!$B$7:$R$2292,10,0)</f>
        <v>5.5963000000000003</v>
      </c>
      <c r="O17" s="61">
        <f t="shared" si="5"/>
        <v>28</v>
      </c>
      <c r="P17" s="60">
        <f>VLOOKUP($A17,'Return Data'!$B$7:$R$2292,11,0)</f>
        <v>5.1969000000000003</v>
      </c>
      <c r="Q17" s="61">
        <f t="shared" si="6"/>
        <v>24</v>
      </c>
      <c r="R17" s="60">
        <f>VLOOKUP($A17,'Return Data'!$B$7:$R$2292,12,0)</f>
        <v>4.6342999999999996</v>
      </c>
      <c r="S17" s="61">
        <f t="shared" si="7"/>
        <v>23</v>
      </c>
      <c r="T17" s="60">
        <f>VLOOKUP($A17,'Return Data'!$B$7:$R$2292,13,0)</f>
        <v>4.3529</v>
      </c>
      <c r="U17" s="61">
        <f t="shared" si="8"/>
        <v>25</v>
      </c>
      <c r="V17" s="60">
        <f>VLOOKUP($A17,'Return Data'!$B$7:$R$2292,17,0)</f>
        <v>3.7584</v>
      </c>
      <c r="W17" s="61">
        <f t="shared" si="9"/>
        <v>24</v>
      </c>
      <c r="X17" s="60">
        <f>VLOOKUP($A17,'Return Data'!$B$7:$R$2292,14,0)</f>
        <v>4.0223000000000004</v>
      </c>
      <c r="Y17" s="61">
        <f t="shared" si="10"/>
        <v>13</v>
      </c>
      <c r="Z17" s="60">
        <f>VLOOKUP($A17,'Return Data'!$B$7:$R$2292,16,0)</f>
        <v>7.1292999999999997</v>
      </c>
      <c r="AA17" s="62">
        <f t="shared" si="11"/>
        <v>4</v>
      </c>
    </row>
    <row r="18" spans="1:27" x14ac:dyDescent="0.3">
      <c r="A18" s="58" t="s">
        <v>239</v>
      </c>
      <c r="B18" s="59">
        <f>VLOOKUP($A18,'Return Data'!$B$7:$R$2292,3,0)</f>
        <v>44881</v>
      </c>
      <c r="C18" s="60">
        <f>VLOOKUP($A18,'Return Data'!$B$7:$R$2292,4,0)</f>
        <v>2343.681</v>
      </c>
      <c r="D18" s="60">
        <f>VLOOKUP($A18,'Return Data'!$B$7:$R$2292,5,0)</f>
        <v>6.1604999999999999</v>
      </c>
      <c r="E18" s="61">
        <f t="shared" si="0"/>
        <v>29</v>
      </c>
      <c r="F18" s="60">
        <f>VLOOKUP($A18,'Return Data'!$B$7:$R$2292,6,0)</f>
        <v>6.2332000000000001</v>
      </c>
      <c r="G18" s="61">
        <f t="shared" si="1"/>
        <v>27</v>
      </c>
      <c r="H18" s="60">
        <f>VLOOKUP($A18,'Return Data'!$B$7:$R$2292,7,0)</f>
        <v>6.3395999999999999</v>
      </c>
      <c r="I18" s="61">
        <f t="shared" si="2"/>
        <v>17</v>
      </c>
      <c r="J18" s="60">
        <f>VLOOKUP($A18,'Return Data'!$B$7:$R$2292,8,0)</f>
        <v>6.4165000000000001</v>
      </c>
      <c r="K18" s="61">
        <f t="shared" si="3"/>
        <v>4</v>
      </c>
      <c r="L18" s="60">
        <f>VLOOKUP($A18,'Return Data'!$B$7:$R$2292,9,0)</f>
        <v>6.3684000000000003</v>
      </c>
      <c r="M18" s="61">
        <f t="shared" si="4"/>
        <v>2</v>
      </c>
      <c r="N18" s="60">
        <f>VLOOKUP($A18,'Return Data'!$B$7:$R$2292,10,0)</f>
        <v>5.7732000000000001</v>
      </c>
      <c r="O18" s="61">
        <f t="shared" si="5"/>
        <v>2</v>
      </c>
      <c r="P18" s="60">
        <f>VLOOKUP($A18,'Return Data'!$B$7:$R$2292,11,0)</f>
        <v>5.3734999999999999</v>
      </c>
      <c r="Q18" s="61">
        <f t="shared" si="6"/>
        <v>1</v>
      </c>
      <c r="R18" s="60">
        <f>VLOOKUP($A18,'Return Data'!$B$7:$R$2292,12,0)</f>
        <v>4.7676999999999996</v>
      </c>
      <c r="S18" s="61">
        <f t="shared" si="7"/>
        <v>4</v>
      </c>
      <c r="T18" s="60">
        <f>VLOOKUP($A18,'Return Data'!$B$7:$R$2292,13,0)</f>
        <v>4.4926000000000004</v>
      </c>
      <c r="U18" s="61">
        <f t="shared" si="8"/>
        <v>4</v>
      </c>
      <c r="V18" s="60">
        <f>VLOOKUP($A18,'Return Data'!$B$7:$R$2292,17,0)</f>
        <v>3.9165999999999999</v>
      </c>
      <c r="W18" s="61">
        <f t="shared" si="9"/>
        <v>3</v>
      </c>
      <c r="X18" s="60">
        <f>VLOOKUP($A18,'Return Data'!$B$7:$R$2292,14,0)</f>
        <v>4.2069000000000001</v>
      </c>
      <c r="Y18" s="61">
        <f t="shared" si="10"/>
        <v>2</v>
      </c>
      <c r="Z18" s="60">
        <f>VLOOKUP($A18,'Return Data'!$B$7:$R$2292,16,0)</f>
        <v>7.1313000000000004</v>
      </c>
      <c r="AA18" s="62">
        <f t="shared" si="11"/>
        <v>3</v>
      </c>
    </row>
    <row r="19" spans="1:27" x14ac:dyDescent="0.3">
      <c r="A19" s="58" t="s">
        <v>240</v>
      </c>
      <c r="B19" s="59">
        <f>VLOOKUP($A19,'Return Data'!$B$7:$R$2292,3,0)</f>
        <v>44881</v>
      </c>
      <c r="C19" s="60">
        <f>VLOOKUP($A19,'Return Data'!$B$7:$R$2292,4,0)</f>
        <v>2635.3069</v>
      </c>
      <c r="D19" s="60">
        <f>VLOOKUP($A19,'Return Data'!$B$7:$R$2292,5,0)</f>
        <v>6.4844999999999997</v>
      </c>
      <c r="E19" s="61">
        <f t="shared" si="0"/>
        <v>19</v>
      </c>
      <c r="F19" s="60">
        <f>VLOOKUP($A19,'Return Data'!$B$7:$R$2292,6,0)</f>
        <v>6.4351000000000003</v>
      </c>
      <c r="G19" s="61">
        <f t="shared" si="1"/>
        <v>14</v>
      </c>
      <c r="H19" s="60">
        <f>VLOOKUP($A19,'Return Data'!$B$7:$R$2292,7,0)</f>
        <v>6.2994000000000003</v>
      </c>
      <c r="I19" s="61">
        <f t="shared" si="2"/>
        <v>21</v>
      </c>
      <c r="J19" s="60">
        <f>VLOOKUP($A19,'Return Data'!$B$7:$R$2292,8,0)</f>
        <v>6.2222</v>
      </c>
      <c r="K19" s="61">
        <f t="shared" si="3"/>
        <v>26</v>
      </c>
      <c r="L19" s="60">
        <f>VLOOKUP($A19,'Return Data'!$B$7:$R$2292,9,0)</f>
        <v>6.1993999999999998</v>
      </c>
      <c r="M19" s="61">
        <f t="shared" si="4"/>
        <v>23</v>
      </c>
      <c r="N19" s="60">
        <f>VLOOKUP($A19,'Return Data'!$B$7:$R$2292,10,0)</f>
        <v>5.6471999999999998</v>
      </c>
      <c r="O19" s="61">
        <f t="shared" si="5"/>
        <v>20</v>
      </c>
      <c r="P19" s="60">
        <f>VLOOKUP($A19,'Return Data'!$B$7:$R$2292,11,0)</f>
        <v>5.2503000000000002</v>
      </c>
      <c r="Q19" s="61">
        <f t="shared" si="6"/>
        <v>16</v>
      </c>
      <c r="R19" s="60">
        <f>VLOOKUP($A19,'Return Data'!$B$7:$R$2292,12,0)</f>
        <v>4.7027999999999999</v>
      </c>
      <c r="S19" s="61">
        <f t="shared" si="7"/>
        <v>17</v>
      </c>
      <c r="T19" s="60">
        <f>VLOOKUP($A19,'Return Data'!$B$7:$R$2292,13,0)</f>
        <v>4.4090999999999996</v>
      </c>
      <c r="U19" s="61">
        <f t="shared" si="8"/>
        <v>18</v>
      </c>
      <c r="V19" s="60">
        <f>VLOOKUP($A19,'Return Data'!$B$7:$R$2292,17,0)</f>
        <v>3.7947000000000002</v>
      </c>
      <c r="W19" s="61">
        <f t="shared" si="9"/>
        <v>19</v>
      </c>
      <c r="X19" s="60">
        <f>VLOOKUP($A19,'Return Data'!$B$7:$R$2292,14,0)</f>
        <v>3.9601999999999999</v>
      </c>
      <c r="Y19" s="61">
        <f t="shared" si="10"/>
        <v>24</v>
      </c>
      <c r="Z19" s="60">
        <f>VLOOKUP($A19,'Return Data'!$B$7:$R$2292,16,0)</f>
        <v>5.3365</v>
      </c>
      <c r="AA19" s="62">
        <f t="shared" si="11"/>
        <v>30</v>
      </c>
    </row>
    <row r="20" spans="1:27" x14ac:dyDescent="0.3">
      <c r="A20" s="58" t="s">
        <v>241</v>
      </c>
      <c r="B20" s="59">
        <f>VLOOKUP($A20,'Return Data'!$B$7:$R$2292,3,0)</f>
        <v>44881</v>
      </c>
      <c r="C20" s="60">
        <f>VLOOKUP($A20,'Return Data'!$B$7:$R$2292,4,0)</f>
        <v>1683.7093</v>
      </c>
      <c r="D20" s="60">
        <f>VLOOKUP($A20,'Return Data'!$B$7:$R$2292,5,0)</f>
        <v>7.0403000000000002</v>
      </c>
      <c r="E20" s="61">
        <f t="shared" si="0"/>
        <v>3</v>
      </c>
      <c r="F20" s="60">
        <f>VLOOKUP($A20,'Return Data'!$B$7:$R$2292,6,0)</f>
        <v>6.7478999999999996</v>
      </c>
      <c r="G20" s="61">
        <f t="shared" si="1"/>
        <v>3</v>
      </c>
      <c r="H20" s="60">
        <f>VLOOKUP($A20,'Return Data'!$B$7:$R$2292,7,0)</f>
        <v>6.4812000000000003</v>
      </c>
      <c r="I20" s="61">
        <f t="shared" si="2"/>
        <v>6</v>
      </c>
      <c r="J20" s="60">
        <f>VLOOKUP($A20,'Return Data'!$B$7:$R$2292,8,0)</f>
        <v>6.3441000000000001</v>
      </c>
      <c r="K20" s="61">
        <f t="shared" si="3"/>
        <v>13</v>
      </c>
      <c r="L20" s="60">
        <f>VLOOKUP($A20,'Return Data'!$B$7:$R$2292,9,0)</f>
        <v>6.2355999999999998</v>
      </c>
      <c r="M20" s="61">
        <f t="shared" si="4"/>
        <v>19</v>
      </c>
      <c r="N20" s="60">
        <f>VLOOKUP($A20,'Return Data'!$B$7:$R$2292,10,0)</f>
        <v>5.6130000000000004</v>
      </c>
      <c r="O20" s="61">
        <f t="shared" si="5"/>
        <v>26</v>
      </c>
      <c r="P20" s="60">
        <f>VLOOKUP($A20,'Return Data'!$B$7:$R$2292,11,0)</f>
        <v>5.1890999999999998</v>
      </c>
      <c r="Q20" s="61">
        <f t="shared" si="6"/>
        <v>26</v>
      </c>
      <c r="R20" s="60">
        <f>VLOOKUP($A20,'Return Data'!$B$7:$R$2292,12,0)</f>
        <v>4.6059999999999999</v>
      </c>
      <c r="S20" s="61">
        <f t="shared" si="7"/>
        <v>28</v>
      </c>
      <c r="T20" s="60">
        <f>VLOOKUP($A20,'Return Data'!$B$7:$R$2292,13,0)</f>
        <v>4.3112000000000004</v>
      </c>
      <c r="U20" s="61">
        <f t="shared" si="8"/>
        <v>28</v>
      </c>
      <c r="V20" s="60">
        <f>VLOOKUP($A20,'Return Data'!$B$7:$R$2292,17,0)</f>
        <v>3.6053999999999999</v>
      </c>
      <c r="W20" s="61">
        <f t="shared" si="9"/>
        <v>31</v>
      </c>
      <c r="X20" s="60">
        <f>VLOOKUP($A20,'Return Data'!$B$7:$R$2292,14,0)</f>
        <v>3.6366000000000001</v>
      </c>
      <c r="Y20" s="61">
        <f t="shared" si="10"/>
        <v>32</v>
      </c>
      <c r="Z20" s="60">
        <f>VLOOKUP($A20,'Return Data'!$B$7:$R$2292,16,0)</f>
        <v>5.9477000000000002</v>
      </c>
      <c r="AA20" s="62">
        <f t="shared" si="11"/>
        <v>28</v>
      </c>
    </row>
    <row r="21" spans="1:27" x14ac:dyDescent="0.3">
      <c r="A21" s="58" t="s">
        <v>1891</v>
      </c>
      <c r="B21" s="59">
        <f>VLOOKUP($A21,'Return Data'!$B$7:$R$2292,3,0)</f>
        <v>44881</v>
      </c>
      <c r="C21" s="60">
        <f>VLOOKUP($A21,'Return Data'!$B$7:$R$2292,4,0)</f>
        <v>2111.7674000000002</v>
      </c>
      <c r="D21" s="60">
        <f>VLOOKUP($A21,'Return Data'!$B$7:$R$2292,5,0)</f>
        <v>6.5846999999999998</v>
      </c>
      <c r="E21" s="61">
        <f t="shared" si="0"/>
        <v>11</v>
      </c>
      <c r="F21" s="60">
        <f>VLOOKUP($A21,'Return Data'!$B$7:$R$2292,6,0)</f>
        <v>6.1083999999999996</v>
      </c>
      <c r="G21" s="61">
        <f t="shared" si="1"/>
        <v>30</v>
      </c>
      <c r="H21" s="60">
        <f>VLOOKUP($A21,'Return Data'!$B$7:$R$2292,7,0)</f>
        <v>6.0965999999999996</v>
      </c>
      <c r="I21" s="61">
        <f t="shared" si="2"/>
        <v>31</v>
      </c>
      <c r="J21" s="60">
        <f>VLOOKUP($A21,'Return Data'!$B$7:$R$2292,8,0)</f>
        <v>6.1022999999999996</v>
      </c>
      <c r="K21" s="61">
        <f t="shared" si="3"/>
        <v>31</v>
      </c>
      <c r="L21" s="60">
        <f>VLOOKUP($A21,'Return Data'!$B$7:$R$2292,9,0)</f>
        <v>6.1085000000000003</v>
      </c>
      <c r="M21" s="61">
        <f t="shared" si="4"/>
        <v>30</v>
      </c>
      <c r="N21" s="60">
        <f>VLOOKUP($A21,'Return Data'!$B$7:$R$2292,10,0)</f>
        <v>5.6092000000000004</v>
      </c>
      <c r="O21" s="61">
        <f t="shared" si="5"/>
        <v>27</v>
      </c>
      <c r="P21" s="60">
        <f>VLOOKUP($A21,'Return Data'!$B$7:$R$2292,11,0)</f>
        <v>5.0251999999999999</v>
      </c>
      <c r="Q21" s="61">
        <f t="shared" si="6"/>
        <v>32</v>
      </c>
      <c r="R21" s="60">
        <f>VLOOKUP($A21,'Return Data'!$B$7:$R$2292,12,0)</f>
        <v>4.4824000000000002</v>
      </c>
      <c r="S21" s="61">
        <f t="shared" si="7"/>
        <v>31</v>
      </c>
      <c r="T21" s="60">
        <f>VLOOKUP($A21,'Return Data'!$B$7:$R$2292,13,0)</f>
        <v>4.1913999999999998</v>
      </c>
      <c r="U21" s="61">
        <f t="shared" si="8"/>
        <v>32</v>
      </c>
      <c r="V21" s="60">
        <f>VLOOKUP($A21,'Return Data'!$B$7:$R$2292,17,0)</f>
        <v>3.6393</v>
      </c>
      <c r="W21" s="61">
        <f t="shared" si="9"/>
        <v>29</v>
      </c>
      <c r="X21" s="60">
        <f>VLOOKUP($A21,'Return Data'!$B$7:$R$2292,14,0)</f>
        <v>3.8115000000000001</v>
      </c>
      <c r="Y21" s="61">
        <f t="shared" si="10"/>
        <v>29</v>
      </c>
      <c r="Z21" s="60">
        <f>VLOOKUP($A21,'Return Data'!$B$7:$R$2292,16,0)</f>
        <v>6.9869000000000003</v>
      </c>
      <c r="AA21" s="62">
        <f t="shared" si="11"/>
        <v>10</v>
      </c>
    </row>
    <row r="22" spans="1:27" x14ac:dyDescent="0.3">
      <c r="A22" s="58" t="s">
        <v>243</v>
      </c>
      <c r="B22" s="59">
        <f>VLOOKUP($A22,'Return Data'!$B$7:$R$2292,3,0)</f>
        <v>44881</v>
      </c>
      <c r="C22" s="60">
        <f>VLOOKUP($A22,'Return Data'!$B$7:$R$2292,4,0)</f>
        <v>2994.4405999999999</v>
      </c>
      <c r="D22" s="60">
        <f>VLOOKUP($A22,'Return Data'!$B$7:$R$2292,5,0)</f>
        <v>6.6139000000000001</v>
      </c>
      <c r="E22" s="61">
        <f t="shared" si="0"/>
        <v>10</v>
      </c>
      <c r="F22" s="60">
        <f>VLOOKUP($A22,'Return Data'!$B$7:$R$2292,6,0)</f>
        <v>6.5861999999999998</v>
      </c>
      <c r="G22" s="61">
        <f t="shared" si="1"/>
        <v>7</v>
      </c>
      <c r="H22" s="60">
        <f>VLOOKUP($A22,'Return Data'!$B$7:$R$2292,7,0)</f>
        <v>6.4946999999999999</v>
      </c>
      <c r="I22" s="61">
        <f t="shared" si="2"/>
        <v>5</v>
      </c>
      <c r="J22" s="60">
        <f>VLOOKUP($A22,'Return Data'!$B$7:$R$2292,8,0)</f>
        <v>6.3750999999999998</v>
      </c>
      <c r="K22" s="61">
        <f t="shared" si="3"/>
        <v>8</v>
      </c>
      <c r="L22" s="60">
        <f>VLOOKUP($A22,'Return Data'!$B$7:$R$2292,9,0)</f>
        <v>6.3220000000000001</v>
      </c>
      <c r="M22" s="61">
        <f t="shared" si="4"/>
        <v>5</v>
      </c>
      <c r="N22" s="60">
        <f>VLOOKUP($A22,'Return Data'!$B$7:$R$2292,10,0)</f>
        <v>5.7035999999999998</v>
      </c>
      <c r="O22" s="61">
        <f t="shared" si="5"/>
        <v>12</v>
      </c>
      <c r="P22" s="60">
        <f>VLOOKUP($A22,'Return Data'!$B$7:$R$2292,11,0)</f>
        <v>5.2683999999999997</v>
      </c>
      <c r="Q22" s="61">
        <f t="shared" si="6"/>
        <v>14</v>
      </c>
      <c r="R22" s="60">
        <f>VLOOKUP($A22,'Return Data'!$B$7:$R$2292,12,0)</f>
        <v>4.7142999999999997</v>
      </c>
      <c r="S22" s="61">
        <f t="shared" si="7"/>
        <v>15</v>
      </c>
      <c r="T22" s="60">
        <f>VLOOKUP($A22,'Return Data'!$B$7:$R$2292,13,0)</f>
        <v>4.4183000000000003</v>
      </c>
      <c r="U22" s="61">
        <f t="shared" si="8"/>
        <v>17</v>
      </c>
      <c r="V22" s="60">
        <f>VLOOKUP($A22,'Return Data'!$B$7:$R$2292,17,0)</f>
        <v>3.8069999999999999</v>
      </c>
      <c r="W22" s="61">
        <f t="shared" si="9"/>
        <v>13</v>
      </c>
      <c r="X22" s="60">
        <f>VLOOKUP($A22,'Return Data'!$B$7:$R$2292,14,0)</f>
        <v>3.9849000000000001</v>
      </c>
      <c r="Y22" s="61">
        <f t="shared" si="10"/>
        <v>19</v>
      </c>
      <c r="Z22" s="60">
        <f>VLOOKUP($A22,'Return Data'!$B$7:$R$2292,16,0)</f>
        <v>7.0914000000000001</v>
      </c>
      <c r="AA22" s="62">
        <f t="shared" si="11"/>
        <v>6</v>
      </c>
    </row>
    <row r="23" spans="1:27" x14ac:dyDescent="0.3">
      <c r="A23" s="58" t="s">
        <v>244</v>
      </c>
      <c r="B23" s="59">
        <f>VLOOKUP($A23,'Return Data'!$B$7:$R$2292,3,0)</f>
        <v>44881</v>
      </c>
      <c r="C23" s="60">
        <f>VLOOKUP($A23,'Return Data'!$B$7:$R$2292,4,0)</f>
        <v>1144.7852</v>
      </c>
      <c r="D23" s="60">
        <f>VLOOKUP($A23,'Return Data'!$B$7:$R$2292,5,0)</f>
        <v>5.2519999999999998</v>
      </c>
      <c r="E23" s="61">
        <f t="shared" si="0"/>
        <v>35</v>
      </c>
      <c r="F23" s="60">
        <f>VLOOKUP($A23,'Return Data'!$B$7:$R$2292,6,0)</f>
        <v>5.4321999999999999</v>
      </c>
      <c r="G23" s="61">
        <f t="shared" si="1"/>
        <v>35</v>
      </c>
      <c r="H23" s="60">
        <f>VLOOKUP($A23,'Return Data'!$B$7:$R$2292,7,0)</f>
        <v>5.5719000000000003</v>
      </c>
      <c r="I23" s="61">
        <f t="shared" si="2"/>
        <v>35</v>
      </c>
      <c r="J23" s="60">
        <f>VLOOKUP($A23,'Return Data'!$B$7:$R$2292,8,0)</f>
        <v>5.6001000000000003</v>
      </c>
      <c r="K23" s="61">
        <f t="shared" si="3"/>
        <v>35</v>
      </c>
      <c r="L23" s="60">
        <f>VLOOKUP($A23,'Return Data'!$B$7:$R$2292,9,0)</f>
        <v>5.8089000000000004</v>
      </c>
      <c r="M23" s="61">
        <f t="shared" si="4"/>
        <v>35</v>
      </c>
      <c r="N23" s="60">
        <f>VLOOKUP($A23,'Return Data'!$B$7:$R$2292,10,0)</f>
        <v>5.4645999999999999</v>
      </c>
      <c r="O23" s="61">
        <f t="shared" si="5"/>
        <v>31</v>
      </c>
      <c r="P23" s="60">
        <f>VLOOKUP($A23,'Return Data'!$B$7:$R$2292,11,0)</f>
        <v>5.0328999999999997</v>
      </c>
      <c r="Q23" s="61">
        <f t="shared" si="6"/>
        <v>30</v>
      </c>
      <c r="R23" s="60">
        <f>VLOOKUP($A23,'Return Data'!$B$7:$R$2292,12,0)</f>
        <v>4.5484999999999998</v>
      </c>
      <c r="S23" s="61">
        <f t="shared" si="7"/>
        <v>29</v>
      </c>
      <c r="T23" s="60">
        <f>VLOOKUP($A23,'Return Data'!$B$7:$R$2292,13,0)</f>
        <v>4.2439</v>
      </c>
      <c r="U23" s="61">
        <f t="shared" si="8"/>
        <v>30</v>
      </c>
      <c r="V23" s="60">
        <f>VLOOKUP($A23,'Return Data'!$B$7:$R$2292,17,0)</f>
        <v>3.6009000000000002</v>
      </c>
      <c r="W23" s="61">
        <f t="shared" si="9"/>
        <v>33</v>
      </c>
      <c r="X23" s="60"/>
      <c r="Y23" s="61"/>
      <c r="Z23" s="60">
        <f>VLOOKUP($A23,'Return Data'!$B$7:$R$2292,16,0)</f>
        <v>3.8610000000000002</v>
      </c>
      <c r="AA23" s="62">
        <f t="shared" si="11"/>
        <v>35</v>
      </c>
    </row>
    <row r="24" spans="1:27" x14ac:dyDescent="0.3">
      <c r="A24" s="58" t="s">
        <v>245</v>
      </c>
      <c r="B24" s="59">
        <f>VLOOKUP($A24,'Return Data'!$B$7:$R$2292,3,0)</f>
        <v>44881</v>
      </c>
      <c r="C24" s="60">
        <f>VLOOKUP($A24,'Return Data'!$B$7:$R$2292,4,0)</f>
        <v>59.570500000000003</v>
      </c>
      <c r="D24" s="60">
        <f>VLOOKUP($A24,'Return Data'!$B$7:$R$2292,5,0)</f>
        <v>6.2507999999999999</v>
      </c>
      <c r="E24" s="61">
        <f t="shared" si="0"/>
        <v>25</v>
      </c>
      <c r="F24" s="60">
        <f>VLOOKUP($A24,'Return Data'!$B$7:$R$2292,6,0)</f>
        <v>6.3552</v>
      </c>
      <c r="G24" s="61">
        <f t="shared" si="1"/>
        <v>20</v>
      </c>
      <c r="H24" s="60">
        <f>VLOOKUP($A24,'Return Data'!$B$7:$R$2292,7,0)</f>
        <v>6.2397</v>
      </c>
      <c r="I24" s="61">
        <f t="shared" si="2"/>
        <v>25</v>
      </c>
      <c r="J24" s="60">
        <f>VLOOKUP($A24,'Return Data'!$B$7:$R$2292,8,0)</f>
        <v>6.1723999999999997</v>
      </c>
      <c r="K24" s="61">
        <f t="shared" si="3"/>
        <v>28</v>
      </c>
      <c r="L24" s="60">
        <f>VLOOKUP($A24,'Return Data'!$B$7:$R$2292,9,0)</f>
        <v>6.1932</v>
      </c>
      <c r="M24" s="61">
        <f t="shared" si="4"/>
        <v>24</v>
      </c>
      <c r="N24" s="60">
        <f>VLOOKUP($A24,'Return Data'!$B$7:$R$2292,10,0)</f>
        <v>5.7190000000000003</v>
      </c>
      <c r="O24" s="61">
        <f t="shared" si="5"/>
        <v>10</v>
      </c>
      <c r="P24" s="60">
        <f>VLOOKUP($A24,'Return Data'!$B$7:$R$2292,11,0)</f>
        <v>5.2717000000000001</v>
      </c>
      <c r="Q24" s="61">
        <f t="shared" si="6"/>
        <v>11</v>
      </c>
      <c r="R24" s="60">
        <f>VLOOKUP($A24,'Return Data'!$B$7:$R$2292,12,0)</f>
        <v>4.7267000000000001</v>
      </c>
      <c r="S24" s="61">
        <f t="shared" si="7"/>
        <v>8</v>
      </c>
      <c r="T24" s="60">
        <f>VLOOKUP($A24,'Return Data'!$B$7:$R$2292,13,0)</f>
        <v>4.4436999999999998</v>
      </c>
      <c r="U24" s="61">
        <f t="shared" si="8"/>
        <v>8</v>
      </c>
      <c r="V24" s="60">
        <f>VLOOKUP($A24,'Return Data'!$B$7:$R$2292,17,0)</f>
        <v>3.8399000000000001</v>
      </c>
      <c r="W24" s="61">
        <f t="shared" si="9"/>
        <v>9</v>
      </c>
      <c r="X24" s="60">
        <f>VLOOKUP($A24,'Return Data'!$B$7:$R$2292,14,0)</f>
        <v>3.9702000000000002</v>
      </c>
      <c r="Y24" s="61">
        <f t="shared" ref="Y24:Y42" si="12">RANK(X24,X$8:X$42,0)</f>
        <v>21</v>
      </c>
      <c r="Z24" s="60">
        <f>VLOOKUP($A24,'Return Data'!$B$7:$R$2292,16,0)</f>
        <v>7.4321999999999999</v>
      </c>
      <c r="AA24" s="62">
        <f t="shared" si="11"/>
        <v>2</v>
      </c>
    </row>
    <row r="25" spans="1:27" x14ac:dyDescent="0.3">
      <c r="A25" s="58" t="s">
        <v>246</v>
      </c>
      <c r="B25" s="59">
        <f>VLOOKUP($A25,'Return Data'!$B$7:$R$2292,3,0)</f>
        <v>44881</v>
      </c>
      <c r="C25" s="60">
        <f>VLOOKUP($A25,'Return Data'!$B$7:$R$2292,4,0)</f>
        <v>4408.1059999999998</v>
      </c>
      <c r="D25" s="60">
        <f>VLOOKUP($A25,'Return Data'!$B$7:$R$2292,5,0)</f>
        <v>6.415</v>
      </c>
      <c r="E25" s="61">
        <f t="shared" si="0"/>
        <v>21</v>
      </c>
      <c r="F25" s="60">
        <f>VLOOKUP($A25,'Return Data'!$B$7:$R$2292,6,0)</f>
        <v>6.4276999999999997</v>
      </c>
      <c r="G25" s="61">
        <f t="shared" si="1"/>
        <v>16</v>
      </c>
      <c r="H25" s="60">
        <f>VLOOKUP($A25,'Return Data'!$B$7:$R$2292,7,0)</f>
        <v>6.3761999999999999</v>
      </c>
      <c r="I25" s="61">
        <f t="shared" si="2"/>
        <v>13</v>
      </c>
      <c r="J25" s="60">
        <f>VLOOKUP($A25,'Return Data'!$B$7:$R$2292,8,0)</f>
        <v>6.2908999999999997</v>
      </c>
      <c r="K25" s="61">
        <f t="shared" si="3"/>
        <v>19</v>
      </c>
      <c r="L25" s="60">
        <f>VLOOKUP($A25,'Return Data'!$B$7:$R$2292,9,0)</f>
        <v>6.2073</v>
      </c>
      <c r="M25" s="61">
        <f t="shared" si="4"/>
        <v>22</v>
      </c>
      <c r="N25" s="60">
        <f>VLOOKUP($A25,'Return Data'!$B$7:$R$2292,10,0)</f>
        <v>5.5911999999999997</v>
      </c>
      <c r="O25" s="61">
        <f t="shared" si="5"/>
        <v>29</v>
      </c>
      <c r="P25" s="60">
        <f>VLOOKUP($A25,'Return Data'!$B$7:$R$2292,11,0)</f>
        <v>5.1612</v>
      </c>
      <c r="Q25" s="61">
        <f t="shared" si="6"/>
        <v>28</v>
      </c>
      <c r="R25" s="60">
        <f>VLOOKUP($A25,'Return Data'!$B$7:$R$2292,12,0)</f>
        <v>4.6143000000000001</v>
      </c>
      <c r="S25" s="61">
        <f t="shared" si="7"/>
        <v>25</v>
      </c>
      <c r="T25" s="60">
        <f>VLOOKUP($A25,'Return Data'!$B$7:$R$2292,13,0)</f>
        <v>4.3428000000000004</v>
      </c>
      <c r="U25" s="61">
        <f t="shared" si="8"/>
        <v>26</v>
      </c>
      <c r="V25" s="60">
        <f>VLOOKUP($A25,'Return Data'!$B$7:$R$2292,17,0)</f>
        <v>3.7484999999999999</v>
      </c>
      <c r="W25" s="61">
        <f t="shared" si="9"/>
        <v>26</v>
      </c>
      <c r="X25" s="60">
        <f>VLOOKUP($A25,'Return Data'!$B$7:$R$2292,14,0)</f>
        <v>3.9659</v>
      </c>
      <c r="Y25" s="61">
        <f t="shared" si="12"/>
        <v>23</v>
      </c>
      <c r="Z25" s="60">
        <f>VLOOKUP($A25,'Return Data'!$B$7:$R$2292,16,0)</f>
        <v>6.8503999999999996</v>
      </c>
      <c r="AA25" s="62">
        <f t="shared" si="11"/>
        <v>18</v>
      </c>
    </row>
    <row r="26" spans="1:27" x14ac:dyDescent="0.3">
      <c r="A26" s="58" t="s">
        <v>1928</v>
      </c>
      <c r="B26" s="59">
        <f>VLOOKUP($A26,'Return Data'!$B$7:$R$2292,3,0)</f>
        <v>44881</v>
      </c>
      <c r="C26" s="60">
        <f>VLOOKUP($A26,'Return Data'!$B$7:$R$2292,4,0)</f>
        <v>2989.6817000000001</v>
      </c>
      <c r="D26" s="60">
        <f>VLOOKUP($A26,'Return Data'!$B$7:$R$2292,5,0)</f>
        <v>6.1651999999999996</v>
      </c>
      <c r="E26" s="61">
        <f t="shared" si="0"/>
        <v>28</v>
      </c>
      <c r="F26" s="60">
        <f>VLOOKUP($A26,'Return Data'!$B$7:$R$2292,6,0)</f>
        <v>6.2694999999999999</v>
      </c>
      <c r="G26" s="61">
        <f t="shared" si="1"/>
        <v>23</v>
      </c>
      <c r="H26" s="60">
        <f>VLOOKUP($A26,'Return Data'!$B$7:$R$2292,7,0)</f>
        <v>6.2789999999999999</v>
      </c>
      <c r="I26" s="61">
        <f t="shared" si="2"/>
        <v>23</v>
      </c>
      <c r="J26" s="60">
        <f>VLOOKUP($A26,'Return Data'!$B$7:$R$2292,8,0)</f>
        <v>6.2510000000000003</v>
      </c>
      <c r="K26" s="61">
        <f t="shared" si="3"/>
        <v>24</v>
      </c>
      <c r="L26" s="60">
        <f>VLOOKUP($A26,'Return Data'!$B$7:$R$2292,9,0)</f>
        <v>6.2374999999999998</v>
      </c>
      <c r="M26" s="61">
        <f t="shared" si="4"/>
        <v>18</v>
      </c>
      <c r="N26" s="60">
        <f>VLOOKUP($A26,'Return Data'!$B$7:$R$2292,10,0)</f>
        <v>5.6627000000000001</v>
      </c>
      <c r="O26" s="61">
        <f t="shared" si="5"/>
        <v>18</v>
      </c>
      <c r="P26" s="60">
        <f>VLOOKUP($A26,'Return Data'!$B$7:$R$2292,11,0)</f>
        <v>5.2378999999999998</v>
      </c>
      <c r="Q26" s="61">
        <f t="shared" si="6"/>
        <v>19</v>
      </c>
      <c r="R26" s="60">
        <f>VLOOKUP($A26,'Return Data'!$B$7:$R$2292,12,0)</f>
        <v>4.7093999999999996</v>
      </c>
      <c r="S26" s="61">
        <f t="shared" si="7"/>
        <v>16</v>
      </c>
      <c r="T26" s="60">
        <f>VLOOKUP($A26,'Return Data'!$B$7:$R$2292,13,0)</f>
        <v>4.4199000000000002</v>
      </c>
      <c r="U26" s="61">
        <f t="shared" si="8"/>
        <v>16</v>
      </c>
      <c r="V26" s="60">
        <f>VLOOKUP($A26,'Return Data'!$B$7:$R$2292,17,0)</f>
        <v>3.8003</v>
      </c>
      <c r="W26" s="61">
        <f t="shared" si="9"/>
        <v>18</v>
      </c>
      <c r="X26" s="60">
        <f>VLOOKUP($A26,'Return Data'!$B$7:$R$2292,14,0)</f>
        <v>4.0301</v>
      </c>
      <c r="Y26" s="61">
        <f t="shared" si="12"/>
        <v>11</v>
      </c>
      <c r="Z26" s="60">
        <f>VLOOKUP($A26,'Return Data'!$B$7:$R$2292,16,0)</f>
        <v>7.0247999999999999</v>
      </c>
      <c r="AA26" s="62">
        <f t="shared" si="11"/>
        <v>8</v>
      </c>
    </row>
    <row r="27" spans="1:27" x14ac:dyDescent="0.3">
      <c r="A27" s="58" t="s">
        <v>1882</v>
      </c>
      <c r="B27" s="59">
        <f>VLOOKUP($A27,'Return Data'!$B$7:$R$2292,3,0)</f>
        <v>44881</v>
      </c>
      <c r="C27" s="60">
        <f>VLOOKUP($A27,'Return Data'!$B$7:$R$2292,4,0)</f>
        <v>3941.7487000000001</v>
      </c>
      <c r="D27" s="60">
        <f>VLOOKUP($A27,'Return Data'!$B$7:$R$2292,5,0)</f>
        <v>6.2004999999999999</v>
      </c>
      <c r="E27" s="61">
        <f t="shared" si="0"/>
        <v>27</v>
      </c>
      <c r="F27" s="60">
        <f>VLOOKUP($A27,'Return Data'!$B$7:$R$2292,6,0)</f>
        <v>6.3910999999999998</v>
      </c>
      <c r="G27" s="61">
        <f t="shared" si="1"/>
        <v>18</v>
      </c>
      <c r="H27" s="60">
        <f>VLOOKUP($A27,'Return Data'!$B$7:$R$2292,7,0)</f>
        <v>6.3258999999999999</v>
      </c>
      <c r="I27" s="61">
        <f t="shared" si="2"/>
        <v>18</v>
      </c>
      <c r="J27" s="60">
        <f>VLOOKUP($A27,'Return Data'!$B$7:$R$2292,8,0)</f>
        <v>6.1974</v>
      </c>
      <c r="K27" s="61">
        <f t="shared" si="3"/>
        <v>27</v>
      </c>
      <c r="L27" s="60">
        <f>VLOOKUP($A27,'Return Data'!$B$7:$R$2292,9,0)</f>
        <v>6.1695000000000002</v>
      </c>
      <c r="M27" s="61">
        <f t="shared" si="4"/>
        <v>25</v>
      </c>
      <c r="N27" s="60">
        <f>VLOOKUP($A27,'Return Data'!$B$7:$R$2292,10,0)</f>
        <v>5.6185999999999998</v>
      </c>
      <c r="O27" s="61">
        <f t="shared" si="5"/>
        <v>25</v>
      </c>
      <c r="P27" s="60">
        <f>VLOOKUP($A27,'Return Data'!$B$7:$R$2292,11,0)</f>
        <v>5.1757999999999997</v>
      </c>
      <c r="Q27" s="61">
        <f t="shared" si="6"/>
        <v>27</v>
      </c>
      <c r="R27" s="60">
        <f>VLOOKUP($A27,'Return Data'!$B$7:$R$2292,12,0)</f>
        <v>4.6064999999999996</v>
      </c>
      <c r="S27" s="61">
        <f t="shared" si="7"/>
        <v>27</v>
      </c>
      <c r="T27" s="60">
        <f>VLOOKUP($A27,'Return Data'!$B$7:$R$2292,13,0)</f>
        <v>4.3327999999999998</v>
      </c>
      <c r="U27" s="61">
        <f t="shared" si="8"/>
        <v>27</v>
      </c>
      <c r="V27" s="60">
        <f>VLOOKUP($A27,'Return Data'!$B$7:$R$2292,17,0)</f>
        <v>3.7631000000000001</v>
      </c>
      <c r="W27" s="61">
        <f t="shared" si="9"/>
        <v>23</v>
      </c>
      <c r="X27" s="60">
        <f>VLOOKUP($A27,'Return Data'!$B$7:$R$2292,14,0)</f>
        <v>4.0258000000000003</v>
      </c>
      <c r="Y27" s="61">
        <f t="shared" si="12"/>
        <v>12</v>
      </c>
      <c r="Z27" s="60">
        <f>VLOOKUP($A27,'Return Data'!$B$7:$R$2292,16,0)</f>
        <v>6.8529999999999998</v>
      </c>
      <c r="AA27" s="62">
        <f t="shared" si="11"/>
        <v>17</v>
      </c>
    </row>
    <row r="28" spans="1:27" x14ac:dyDescent="0.3">
      <c r="A28" s="58" t="s">
        <v>434</v>
      </c>
      <c r="B28" s="59">
        <f>VLOOKUP($A28,'Return Data'!$B$7:$R$2292,3,0)</f>
        <v>44881</v>
      </c>
      <c r="C28" s="60">
        <f>VLOOKUP($A28,'Return Data'!$B$7:$R$2292,4,0)</f>
        <v>1417.3748000000001</v>
      </c>
      <c r="D28" s="60">
        <f>VLOOKUP($A28,'Return Data'!$B$7:$R$2292,5,0)</f>
        <v>6.0347</v>
      </c>
      <c r="E28" s="61">
        <f t="shared" si="0"/>
        <v>30</v>
      </c>
      <c r="F28" s="60">
        <f>VLOOKUP($A28,'Return Data'!$B$7:$R$2292,6,0)</f>
        <v>6.1054000000000004</v>
      </c>
      <c r="G28" s="61">
        <f t="shared" si="1"/>
        <v>31</v>
      </c>
      <c r="H28" s="60">
        <f>VLOOKUP($A28,'Return Data'!$B$7:$R$2292,7,0)</f>
        <v>6.1310000000000002</v>
      </c>
      <c r="I28" s="61">
        <f t="shared" si="2"/>
        <v>29</v>
      </c>
      <c r="J28" s="60">
        <f>VLOOKUP($A28,'Return Data'!$B$7:$R$2292,8,0)</f>
        <v>6.2530000000000001</v>
      </c>
      <c r="K28" s="61">
        <f t="shared" si="3"/>
        <v>23</v>
      </c>
      <c r="L28" s="60">
        <f>VLOOKUP($A28,'Return Data'!$B$7:$R$2292,9,0)</f>
        <v>6.3211000000000004</v>
      </c>
      <c r="M28" s="61">
        <f t="shared" si="4"/>
        <v>6</v>
      </c>
      <c r="N28" s="60">
        <f>VLOOKUP($A28,'Return Data'!$B$7:$R$2292,10,0)</f>
        <v>5.7355999999999998</v>
      </c>
      <c r="O28" s="61">
        <f t="shared" si="5"/>
        <v>6</v>
      </c>
      <c r="P28" s="60">
        <f>VLOOKUP($A28,'Return Data'!$B$7:$R$2292,11,0)</f>
        <v>5.3239000000000001</v>
      </c>
      <c r="Q28" s="61">
        <f t="shared" si="6"/>
        <v>6</v>
      </c>
      <c r="R28" s="60">
        <f>VLOOKUP($A28,'Return Data'!$B$7:$R$2292,12,0)</f>
        <v>4.7619999999999996</v>
      </c>
      <c r="S28" s="61">
        <f t="shared" si="7"/>
        <v>6</v>
      </c>
      <c r="T28" s="60">
        <f>VLOOKUP($A28,'Return Data'!$B$7:$R$2292,13,0)</f>
        <v>4.4722</v>
      </c>
      <c r="U28" s="61">
        <f t="shared" si="8"/>
        <v>7</v>
      </c>
      <c r="V28" s="60">
        <f>VLOOKUP($A28,'Return Data'!$B$7:$R$2292,17,0)</f>
        <v>3.8572000000000002</v>
      </c>
      <c r="W28" s="61">
        <f t="shared" si="9"/>
        <v>5</v>
      </c>
      <c r="X28" s="60">
        <f>VLOOKUP($A28,'Return Data'!$B$7:$R$2292,14,0)</f>
        <v>4.0937999999999999</v>
      </c>
      <c r="Y28" s="61">
        <f t="shared" si="12"/>
        <v>3</v>
      </c>
      <c r="Z28" s="60">
        <f>VLOOKUP($A28,'Return Data'!$B$7:$R$2292,16,0)</f>
        <v>5.6234999999999999</v>
      </c>
      <c r="AA28" s="62">
        <f t="shared" si="11"/>
        <v>29</v>
      </c>
    </row>
    <row r="29" spans="1:27" x14ac:dyDescent="0.3">
      <c r="A29" s="58" t="s">
        <v>250</v>
      </c>
      <c r="B29" s="59">
        <f>VLOOKUP($A29,'Return Data'!$B$7:$R$2292,3,0)</f>
        <v>44881</v>
      </c>
      <c r="C29" s="60">
        <f>VLOOKUP($A29,'Return Data'!$B$7:$R$2292,4,0)</f>
        <v>2284.9126999999999</v>
      </c>
      <c r="D29" s="60">
        <f>VLOOKUP($A29,'Return Data'!$B$7:$R$2292,5,0)</f>
        <v>6.5235000000000003</v>
      </c>
      <c r="E29" s="61">
        <f t="shared" si="0"/>
        <v>15</v>
      </c>
      <c r="F29" s="60">
        <f>VLOOKUP($A29,'Return Data'!$B$7:$R$2292,6,0)</f>
        <v>6.4303999999999997</v>
      </c>
      <c r="G29" s="61">
        <f t="shared" si="1"/>
        <v>15</v>
      </c>
      <c r="H29" s="60">
        <f>VLOOKUP($A29,'Return Data'!$B$7:$R$2292,7,0)</f>
        <v>6.3625999999999996</v>
      </c>
      <c r="I29" s="61">
        <f t="shared" si="2"/>
        <v>15</v>
      </c>
      <c r="J29" s="60">
        <f>VLOOKUP($A29,'Return Data'!$B$7:$R$2292,8,0)</f>
        <v>6.3240999999999996</v>
      </c>
      <c r="K29" s="61">
        <f t="shared" si="3"/>
        <v>14</v>
      </c>
      <c r="L29" s="60">
        <f>VLOOKUP($A29,'Return Data'!$B$7:$R$2292,9,0)</f>
        <v>6.2884000000000002</v>
      </c>
      <c r="M29" s="61">
        <f t="shared" si="4"/>
        <v>11</v>
      </c>
      <c r="N29" s="60">
        <f>VLOOKUP($A29,'Return Data'!$B$7:$R$2292,10,0)</f>
        <v>5.6902999999999997</v>
      </c>
      <c r="O29" s="61">
        <f t="shared" si="5"/>
        <v>14</v>
      </c>
      <c r="P29" s="60">
        <f>VLOOKUP($A29,'Return Data'!$B$7:$R$2292,11,0)</f>
        <v>5.2431999999999999</v>
      </c>
      <c r="Q29" s="61">
        <f t="shared" si="6"/>
        <v>18</v>
      </c>
      <c r="R29" s="60">
        <f>VLOOKUP($A29,'Return Data'!$B$7:$R$2292,12,0)</f>
        <v>4.7230999999999996</v>
      </c>
      <c r="S29" s="61">
        <f t="shared" si="7"/>
        <v>9</v>
      </c>
      <c r="T29" s="60">
        <f>VLOOKUP($A29,'Return Data'!$B$7:$R$2292,13,0)</f>
        <v>4.4276999999999997</v>
      </c>
      <c r="U29" s="61">
        <f t="shared" si="8"/>
        <v>14</v>
      </c>
      <c r="V29" s="60">
        <f>VLOOKUP($A29,'Return Data'!$B$7:$R$2292,17,0)</f>
        <v>3.8469000000000002</v>
      </c>
      <c r="W29" s="61">
        <f t="shared" si="9"/>
        <v>7</v>
      </c>
      <c r="X29" s="60">
        <f>VLOOKUP($A29,'Return Data'!$B$7:$R$2292,14,0)</f>
        <v>4.0445000000000002</v>
      </c>
      <c r="Y29" s="61">
        <f t="shared" si="12"/>
        <v>8</v>
      </c>
      <c r="Z29" s="60">
        <f>VLOOKUP($A29,'Return Data'!$B$7:$R$2292,16,0)</f>
        <v>6.1468999999999996</v>
      </c>
      <c r="AA29" s="62">
        <f t="shared" si="11"/>
        <v>27</v>
      </c>
    </row>
    <row r="30" spans="1:27" x14ac:dyDescent="0.3">
      <c r="A30" s="58" t="s">
        <v>251</v>
      </c>
      <c r="B30" s="59">
        <f>VLOOKUP($A30,'Return Data'!$B$7:$R$2292,3,0)</f>
        <v>44881</v>
      </c>
      <c r="C30" s="60">
        <f>VLOOKUP($A30,'Return Data'!$B$7:$R$2292,4,0)</f>
        <v>11.654999999999999</v>
      </c>
      <c r="D30" s="60">
        <f>VLOOKUP($A30,'Return Data'!$B$7:$R$2292,5,0)</f>
        <v>6.5777999999999999</v>
      </c>
      <c r="E30" s="61">
        <f t="shared" si="0"/>
        <v>12</v>
      </c>
      <c r="F30" s="60">
        <f>VLOOKUP($A30,'Return Data'!$B$7:$R$2292,6,0)</f>
        <v>6.3711000000000002</v>
      </c>
      <c r="G30" s="61">
        <f t="shared" si="1"/>
        <v>19</v>
      </c>
      <c r="H30" s="60">
        <f>VLOOKUP($A30,'Return Data'!$B$7:$R$2292,7,0)</f>
        <v>6.2260999999999997</v>
      </c>
      <c r="I30" s="61">
        <f t="shared" si="2"/>
        <v>26</v>
      </c>
      <c r="J30" s="60">
        <f>VLOOKUP($A30,'Return Data'!$B$7:$R$2292,8,0)</f>
        <v>6.3010000000000002</v>
      </c>
      <c r="K30" s="61">
        <f t="shared" si="3"/>
        <v>18</v>
      </c>
      <c r="L30" s="60">
        <f>VLOOKUP($A30,'Return Data'!$B$7:$R$2292,9,0)</f>
        <v>5.96</v>
      </c>
      <c r="M30" s="61">
        <f t="shared" si="4"/>
        <v>33</v>
      </c>
      <c r="N30" s="60">
        <f>VLOOKUP($A30,'Return Data'!$B$7:$R$2292,10,0)</f>
        <v>5.2320000000000002</v>
      </c>
      <c r="O30" s="61">
        <f t="shared" si="5"/>
        <v>35</v>
      </c>
      <c r="P30" s="60">
        <f>VLOOKUP($A30,'Return Data'!$B$7:$R$2292,11,0)</f>
        <v>4.8883000000000001</v>
      </c>
      <c r="Q30" s="61">
        <f t="shared" si="6"/>
        <v>35</v>
      </c>
      <c r="R30" s="60">
        <f>VLOOKUP($A30,'Return Data'!$B$7:$R$2292,12,0)</f>
        <v>4.3127000000000004</v>
      </c>
      <c r="S30" s="61">
        <f t="shared" si="7"/>
        <v>35</v>
      </c>
      <c r="T30" s="60">
        <f>VLOOKUP($A30,'Return Data'!$B$7:$R$2292,13,0)</f>
        <v>4.0495000000000001</v>
      </c>
      <c r="U30" s="61">
        <f t="shared" si="8"/>
        <v>34</v>
      </c>
      <c r="V30" s="60">
        <f>VLOOKUP($A30,'Return Data'!$B$7:$R$2292,17,0)</f>
        <v>3.4580000000000002</v>
      </c>
      <c r="W30" s="61">
        <f t="shared" si="9"/>
        <v>34</v>
      </c>
      <c r="X30" s="60">
        <f>VLOOKUP($A30,'Return Data'!$B$7:$R$2292,14,0)</f>
        <v>3.5047999999999999</v>
      </c>
      <c r="Y30" s="61">
        <f t="shared" si="12"/>
        <v>34</v>
      </c>
      <c r="Z30" s="60">
        <f>VLOOKUP($A30,'Return Data'!$B$7:$R$2292,16,0)</f>
        <v>3.9922</v>
      </c>
      <c r="AA30" s="62">
        <f t="shared" si="11"/>
        <v>34</v>
      </c>
    </row>
    <row r="31" spans="1:27" x14ac:dyDescent="0.3">
      <c r="A31" s="58" t="s">
        <v>1871</v>
      </c>
      <c r="B31" s="59">
        <f>VLOOKUP($A31,'Return Data'!$B$7:$R$2292,3,0)</f>
        <v>44881</v>
      </c>
      <c r="C31" s="60">
        <f>VLOOKUP($A31,'Return Data'!$B$7:$R$2292,4,0)</f>
        <v>2389.3065000000001</v>
      </c>
      <c r="D31" s="60">
        <f>VLOOKUP($A31,'Return Data'!$B$7:$R$2292,5,0)</f>
        <v>7.1002999999999998</v>
      </c>
      <c r="E31" s="61">
        <f t="shared" si="0"/>
        <v>2</v>
      </c>
      <c r="F31" s="60">
        <f>VLOOKUP($A31,'Return Data'!$B$7:$R$2292,6,0)</f>
        <v>6.8166000000000002</v>
      </c>
      <c r="G31" s="61">
        <f t="shared" si="1"/>
        <v>1</v>
      </c>
      <c r="H31" s="60">
        <f>VLOOKUP($A31,'Return Data'!$B$7:$R$2292,7,0)</f>
        <v>6.7816999999999998</v>
      </c>
      <c r="I31" s="61">
        <f t="shared" si="2"/>
        <v>1</v>
      </c>
      <c r="J31" s="60">
        <f>VLOOKUP($A31,'Return Data'!$B$7:$R$2292,8,0)</f>
        <v>6.5761000000000003</v>
      </c>
      <c r="K31" s="61">
        <f t="shared" si="3"/>
        <v>1</v>
      </c>
      <c r="L31" s="60">
        <f>VLOOKUP($A31,'Return Data'!$B$7:$R$2292,9,0)</f>
        <v>6.1361999999999997</v>
      </c>
      <c r="M31" s="61">
        <f t="shared" si="4"/>
        <v>29</v>
      </c>
      <c r="N31" s="60">
        <f>VLOOKUP($A31,'Return Data'!$B$7:$R$2292,10,0)</f>
        <v>5.6662999999999997</v>
      </c>
      <c r="O31" s="61">
        <f t="shared" si="5"/>
        <v>17</v>
      </c>
      <c r="P31" s="60">
        <f>VLOOKUP($A31,'Return Data'!$B$7:$R$2292,11,0)</f>
        <v>5.3482000000000003</v>
      </c>
      <c r="Q31" s="61">
        <f t="shared" si="6"/>
        <v>2</v>
      </c>
      <c r="R31" s="60">
        <f>VLOOKUP($A31,'Return Data'!$B$7:$R$2292,12,0)</f>
        <v>4.9751000000000003</v>
      </c>
      <c r="S31" s="61">
        <f t="shared" si="7"/>
        <v>1</v>
      </c>
      <c r="T31" s="60">
        <f>VLOOKUP($A31,'Return Data'!$B$7:$R$2292,13,0)</f>
        <v>4.7655000000000003</v>
      </c>
      <c r="U31" s="61">
        <f t="shared" si="8"/>
        <v>1</v>
      </c>
      <c r="V31" s="60">
        <f>VLOOKUP($A31,'Return Data'!$B$7:$R$2292,17,0)</f>
        <v>4.0057</v>
      </c>
      <c r="W31" s="61">
        <f t="shared" si="9"/>
        <v>2</v>
      </c>
      <c r="X31" s="60">
        <f>VLOOKUP($A31,'Return Data'!$B$7:$R$2292,14,0)</f>
        <v>3.9689999999999999</v>
      </c>
      <c r="Y31" s="61">
        <f t="shared" si="12"/>
        <v>22</v>
      </c>
      <c r="Z31" s="60">
        <f>VLOOKUP($A31,'Return Data'!$B$7:$R$2292,16,0)</f>
        <v>7.0712999999999999</v>
      </c>
      <c r="AA31" s="62">
        <f t="shared" si="11"/>
        <v>7</v>
      </c>
    </row>
    <row r="32" spans="1:27" x14ac:dyDescent="0.3">
      <c r="A32" s="58" t="s">
        <v>252</v>
      </c>
      <c r="B32" s="59">
        <f>VLOOKUP($A32,'Return Data'!$B$7:$R$2292,3,0)</f>
        <v>44881</v>
      </c>
      <c r="C32" s="60">
        <f>VLOOKUP($A32,'Return Data'!$B$7:$R$2292,4,0)</f>
        <v>5321.1822000000002</v>
      </c>
      <c r="D32" s="60">
        <f>VLOOKUP($A32,'Return Data'!$B$7:$R$2292,5,0)</f>
        <v>6.5065999999999997</v>
      </c>
      <c r="E32" s="61">
        <f t="shared" si="0"/>
        <v>16</v>
      </c>
      <c r="F32" s="60">
        <f>VLOOKUP($A32,'Return Data'!$B$7:$R$2292,6,0)</f>
        <v>6.4695</v>
      </c>
      <c r="G32" s="61">
        <f t="shared" si="1"/>
        <v>13</v>
      </c>
      <c r="H32" s="60">
        <f>VLOOKUP($A32,'Return Data'!$B$7:$R$2292,7,0)</f>
        <v>6.5084999999999997</v>
      </c>
      <c r="I32" s="61">
        <f t="shared" si="2"/>
        <v>4</v>
      </c>
      <c r="J32" s="60">
        <f>VLOOKUP($A32,'Return Data'!$B$7:$R$2292,8,0)</f>
        <v>6.3954000000000004</v>
      </c>
      <c r="K32" s="61">
        <f t="shared" si="3"/>
        <v>6</v>
      </c>
      <c r="L32" s="60">
        <f>VLOOKUP($A32,'Return Data'!$B$7:$R$2292,9,0)</f>
        <v>6.2975000000000003</v>
      </c>
      <c r="M32" s="61">
        <f t="shared" si="4"/>
        <v>10</v>
      </c>
      <c r="N32" s="60">
        <f>VLOOKUP($A32,'Return Data'!$B$7:$R$2292,10,0)</f>
        <v>5.6725000000000003</v>
      </c>
      <c r="O32" s="61">
        <f t="shared" si="5"/>
        <v>16</v>
      </c>
      <c r="P32" s="60">
        <f>VLOOKUP($A32,'Return Data'!$B$7:$R$2292,11,0)</f>
        <v>5.2446000000000002</v>
      </c>
      <c r="Q32" s="61">
        <f t="shared" si="6"/>
        <v>17</v>
      </c>
      <c r="R32" s="60">
        <f>VLOOKUP($A32,'Return Data'!$B$7:$R$2292,12,0)</f>
        <v>4.6424000000000003</v>
      </c>
      <c r="S32" s="61">
        <f t="shared" si="7"/>
        <v>20</v>
      </c>
      <c r="T32" s="60">
        <f>VLOOKUP($A32,'Return Data'!$B$7:$R$2292,13,0)</f>
        <v>4.3758999999999997</v>
      </c>
      <c r="U32" s="61">
        <f t="shared" si="8"/>
        <v>21</v>
      </c>
      <c r="V32" s="60">
        <f>VLOOKUP($A32,'Return Data'!$B$7:$R$2292,17,0)</f>
        <v>3.7635000000000001</v>
      </c>
      <c r="W32" s="61">
        <f t="shared" si="9"/>
        <v>22</v>
      </c>
      <c r="X32" s="60">
        <f>VLOOKUP($A32,'Return Data'!$B$7:$R$2292,14,0)</f>
        <v>4.0209999999999999</v>
      </c>
      <c r="Y32" s="61">
        <f t="shared" si="12"/>
        <v>15</v>
      </c>
      <c r="Z32" s="60">
        <f>VLOOKUP($A32,'Return Data'!$B$7:$R$2292,16,0)</f>
        <v>6.8337000000000003</v>
      </c>
      <c r="AA32" s="62">
        <f t="shared" si="11"/>
        <v>19</v>
      </c>
    </row>
    <row r="33" spans="1:27" x14ac:dyDescent="0.3">
      <c r="A33" s="58" t="s">
        <v>253</v>
      </c>
      <c r="B33" s="59">
        <f>VLOOKUP($A33,'Return Data'!$B$7:$R$2292,3,0)</f>
        <v>44881</v>
      </c>
      <c r="C33" s="60">
        <f>VLOOKUP($A33,'Return Data'!$B$7:$R$2292,4,0)</f>
        <v>1220.9734000000001</v>
      </c>
      <c r="D33" s="60">
        <f>VLOOKUP($A33,'Return Data'!$B$7:$R$2292,5,0)</f>
        <v>6.3715999999999999</v>
      </c>
      <c r="E33" s="61">
        <f t="shared" si="0"/>
        <v>22</v>
      </c>
      <c r="F33" s="60">
        <f>VLOOKUP($A33,'Return Data'!$B$7:$R$2292,6,0)</f>
        <v>5.9648000000000003</v>
      </c>
      <c r="G33" s="61">
        <f t="shared" si="1"/>
        <v>33</v>
      </c>
      <c r="H33" s="60">
        <f>VLOOKUP($A33,'Return Data'!$B$7:$R$2292,7,0)</f>
        <v>6.0846</v>
      </c>
      <c r="I33" s="61">
        <f t="shared" si="2"/>
        <v>33</v>
      </c>
      <c r="J33" s="60">
        <f>VLOOKUP($A33,'Return Data'!$B$7:$R$2292,8,0)</f>
        <v>6.0500999999999996</v>
      </c>
      <c r="K33" s="61">
        <f t="shared" si="3"/>
        <v>34</v>
      </c>
      <c r="L33" s="60">
        <f>VLOOKUP($A33,'Return Data'!$B$7:$R$2292,9,0)</f>
        <v>5.9401000000000002</v>
      </c>
      <c r="M33" s="61">
        <f t="shared" si="4"/>
        <v>34</v>
      </c>
      <c r="N33" s="60">
        <f>VLOOKUP($A33,'Return Data'!$B$7:$R$2292,10,0)</f>
        <v>5.3380999999999998</v>
      </c>
      <c r="O33" s="61">
        <f t="shared" si="5"/>
        <v>34</v>
      </c>
      <c r="P33" s="60">
        <f>VLOOKUP($A33,'Return Data'!$B$7:$R$2292,11,0)</f>
        <v>4.9859999999999998</v>
      </c>
      <c r="Q33" s="61">
        <f t="shared" si="6"/>
        <v>34</v>
      </c>
      <c r="R33" s="60">
        <f>VLOOKUP($A33,'Return Data'!$B$7:$R$2292,12,0)</f>
        <v>4.4132999999999996</v>
      </c>
      <c r="S33" s="61">
        <f t="shared" si="7"/>
        <v>33</v>
      </c>
      <c r="T33" s="60">
        <f>VLOOKUP($A33,'Return Data'!$B$7:$R$2292,13,0)</f>
        <v>4.1689999999999996</v>
      </c>
      <c r="U33" s="61">
        <f t="shared" si="8"/>
        <v>33</v>
      </c>
      <c r="V33" s="60">
        <f>VLOOKUP($A33,'Return Data'!$B$7:$R$2292,17,0)</f>
        <v>3.6048</v>
      </c>
      <c r="W33" s="61">
        <f t="shared" si="9"/>
        <v>32</v>
      </c>
      <c r="X33" s="60">
        <f>VLOOKUP($A33,'Return Data'!$B$7:$R$2292,14,0)</f>
        <v>3.6964000000000001</v>
      </c>
      <c r="Y33" s="61">
        <f t="shared" si="12"/>
        <v>30</v>
      </c>
      <c r="Z33" s="60">
        <f>VLOOKUP($A33,'Return Data'!$B$7:$R$2292,16,0)</f>
        <v>4.5153999999999996</v>
      </c>
      <c r="AA33" s="62">
        <f t="shared" si="11"/>
        <v>31</v>
      </c>
    </row>
    <row r="34" spans="1:27" x14ac:dyDescent="0.3">
      <c r="A34" s="58" t="s">
        <v>1938</v>
      </c>
      <c r="B34" s="59">
        <f>VLOOKUP($A34,'Return Data'!$B$7:$R$2292,3,0)</f>
        <v>44881</v>
      </c>
      <c r="C34" s="60">
        <f>VLOOKUP($A34,'Return Data'!$B$7:$R$2292,4,0)</f>
        <v>283.68720000000002</v>
      </c>
      <c r="D34" s="60">
        <f>VLOOKUP($A34,'Return Data'!$B$7:$R$2292,5,0)</f>
        <v>5.7134999999999998</v>
      </c>
      <c r="E34" s="61">
        <f t="shared" si="0"/>
        <v>34</v>
      </c>
      <c r="F34" s="60">
        <f>VLOOKUP($A34,'Return Data'!$B$7:$R$2292,6,0)</f>
        <v>5.8655999999999997</v>
      </c>
      <c r="G34" s="61">
        <f t="shared" si="1"/>
        <v>34</v>
      </c>
      <c r="H34" s="60">
        <f>VLOOKUP($A34,'Return Data'!$B$7:$R$2292,7,0)</f>
        <v>5.9805000000000001</v>
      </c>
      <c r="I34" s="61">
        <f t="shared" si="2"/>
        <v>34</v>
      </c>
      <c r="J34" s="60">
        <f>VLOOKUP($A34,'Return Data'!$B$7:$R$2292,8,0)</f>
        <v>6.0888999999999998</v>
      </c>
      <c r="K34" s="61">
        <f t="shared" si="3"/>
        <v>32</v>
      </c>
      <c r="L34" s="60">
        <f>VLOOKUP($A34,'Return Data'!$B$7:$R$2292,9,0)</f>
        <v>6.1609999999999996</v>
      </c>
      <c r="M34" s="61">
        <f t="shared" si="4"/>
        <v>26</v>
      </c>
      <c r="N34" s="60">
        <f>VLOOKUP($A34,'Return Data'!$B$7:$R$2292,10,0)</f>
        <v>5.6262999999999996</v>
      </c>
      <c r="O34" s="61">
        <f t="shared" si="5"/>
        <v>22</v>
      </c>
      <c r="P34" s="60">
        <f>VLOOKUP($A34,'Return Data'!$B$7:$R$2292,11,0)</f>
        <v>5.2332999999999998</v>
      </c>
      <c r="Q34" s="61">
        <f t="shared" si="6"/>
        <v>20</v>
      </c>
      <c r="R34" s="60">
        <f>VLOOKUP($A34,'Return Data'!$B$7:$R$2292,12,0)</f>
        <v>4.6802000000000001</v>
      </c>
      <c r="S34" s="61">
        <f t="shared" si="7"/>
        <v>19</v>
      </c>
      <c r="T34" s="60">
        <f>VLOOKUP($A34,'Return Data'!$B$7:$R$2292,13,0)</f>
        <v>4.3986000000000001</v>
      </c>
      <c r="U34" s="61">
        <f t="shared" si="8"/>
        <v>20</v>
      </c>
      <c r="V34" s="60">
        <f>VLOOKUP($A34,'Return Data'!$B$7:$R$2292,17,0)</f>
        <v>3.8006000000000002</v>
      </c>
      <c r="W34" s="61">
        <f t="shared" si="9"/>
        <v>17</v>
      </c>
      <c r="X34" s="60">
        <f>VLOOKUP($A34,'Return Data'!$B$7:$R$2292,14,0)</f>
        <v>4.0221</v>
      </c>
      <c r="Y34" s="61">
        <f t="shared" si="12"/>
        <v>14</v>
      </c>
      <c r="Z34" s="60">
        <f>VLOOKUP($A34,'Return Data'!$B$7:$R$2292,16,0)</f>
        <v>7.0953999999999997</v>
      </c>
      <c r="AA34" s="62">
        <f t="shared" si="11"/>
        <v>5</v>
      </c>
    </row>
    <row r="35" spans="1:27" x14ac:dyDescent="0.3">
      <c r="A35" s="58" t="s">
        <v>256</v>
      </c>
      <c r="B35" s="59">
        <f>VLOOKUP($A35,'Return Data'!$B$7:$R$2292,3,0)</f>
        <v>44881</v>
      </c>
      <c r="C35" s="60">
        <f>VLOOKUP($A35,'Return Data'!$B$7:$R$2292,4,0)</f>
        <v>34.706299999999999</v>
      </c>
      <c r="D35" s="60">
        <f>VLOOKUP($A35,'Return Data'!$B$7:$R$2292,5,0)</f>
        <v>5.9955999999999996</v>
      </c>
      <c r="E35" s="61">
        <f t="shared" si="0"/>
        <v>32</v>
      </c>
      <c r="F35" s="60">
        <f>VLOOKUP($A35,'Return Data'!$B$7:$R$2292,6,0)</f>
        <v>6.1028000000000002</v>
      </c>
      <c r="G35" s="61">
        <f t="shared" si="1"/>
        <v>32</v>
      </c>
      <c r="H35" s="60">
        <f>VLOOKUP($A35,'Return Data'!$B$7:$R$2292,7,0)</f>
        <v>6.0918000000000001</v>
      </c>
      <c r="I35" s="61">
        <f t="shared" si="2"/>
        <v>32</v>
      </c>
      <c r="J35" s="60">
        <f>VLOOKUP($A35,'Return Data'!$B$7:$R$2292,8,0)</f>
        <v>6.0838999999999999</v>
      </c>
      <c r="K35" s="61">
        <f t="shared" si="3"/>
        <v>33</v>
      </c>
      <c r="L35" s="60">
        <f>VLOOKUP($A35,'Return Data'!$B$7:$R$2292,9,0)</f>
        <v>6.0492999999999997</v>
      </c>
      <c r="M35" s="61">
        <f t="shared" si="4"/>
        <v>31</v>
      </c>
      <c r="N35" s="60">
        <f>VLOOKUP($A35,'Return Data'!$B$7:$R$2292,10,0)</f>
        <v>5.4875999999999996</v>
      </c>
      <c r="O35" s="61">
        <f t="shared" si="5"/>
        <v>30</v>
      </c>
      <c r="P35" s="60">
        <f>VLOOKUP($A35,'Return Data'!$B$7:$R$2292,11,0)</f>
        <v>5.0909000000000004</v>
      </c>
      <c r="Q35" s="61">
        <f t="shared" si="6"/>
        <v>29</v>
      </c>
      <c r="R35" s="60">
        <f>VLOOKUP($A35,'Return Data'!$B$7:$R$2292,12,0)</f>
        <v>4.6067</v>
      </c>
      <c r="S35" s="61">
        <f t="shared" si="7"/>
        <v>26</v>
      </c>
      <c r="T35" s="60">
        <f>VLOOKUP($A35,'Return Data'!$B$7:$R$2292,13,0)</f>
        <v>4.4787999999999997</v>
      </c>
      <c r="U35" s="61">
        <f t="shared" si="8"/>
        <v>5</v>
      </c>
      <c r="V35" s="60">
        <f>VLOOKUP($A35,'Return Data'!$B$7:$R$2292,17,0)</f>
        <v>4.2229000000000001</v>
      </c>
      <c r="W35" s="61">
        <f t="shared" si="9"/>
        <v>1</v>
      </c>
      <c r="X35" s="60">
        <f>VLOOKUP($A35,'Return Data'!$B$7:$R$2292,14,0)</f>
        <v>4.5435999999999996</v>
      </c>
      <c r="Y35" s="61">
        <f t="shared" si="12"/>
        <v>1</v>
      </c>
      <c r="Z35" s="60">
        <f>VLOOKUP($A35,'Return Data'!$B$7:$R$2292,16,0)</f>
        <v>7.5286999999999997</v>
      </c>
      <c r="AA35" s="62">
        <f t="shared" si="11"/>
        <v>1</v>
      </c>
    </row>
    <row r="36" spans="1:27" x14ac:dyDescent="0.3">
      <c r="A36" s="58" t="s">
        <v>257</v>
      </c>
      <c r="B36" s="59">
        <f>VLOOKUP($A36,'Return Data'!$B$7:$R$2292,3,0)</f>
        <v>44881</v>
      </c>
      <c r="C36" s="60">
        <f>VLOOKUP($A36,'Return Data'!$B$7:$R$2292,4,0)</f>
        <v>29.435500000000001</v>
      </c>
      <c r="D36" s="60">
        <f>VLOOKUP($A36,'Return Data'!$B$7:$R$2292,5,0)</f>
        <v>6.6971999999999996</v>
      </c>
      <c r="E36" s="61">
        <f t="shared" si="0"/>
        <v>8</v>
      </c>
      <c r="F36" s="60">
        <f>VLOOKUP($A36,'Return Data'!$B$7:$R$2292,6,0)</f>
        <v>6.2858999999999998</v>
      </c>
      <c r="G36" s="61">
        <f t="shared" si="1"/>
        <v>22</v>
      </c>
      <c r="H36" s="60">
        <f>VLOOKUP($A36,'Return Data'!$B$7:$R$2292,7,0)</f>
        <v>6.1185999999999998</v>
      </c>
      <c r="I36" s="61">
        <f t="shared" si="2"/>
        <v>30</v>
      </c>
      <c r="J36" s="60">
        <f>VLOOKUP($A36,'Return Data'!$B$7:$R$2292,8,0)</f>
        <v>6.1257999999999999</v>
      </c>
      <c r="K36" s="61">
        <f t="shared" si="3"/>
        <v>29</v>
      </c>
      <c r="L36" s="60">
        <f>VLOOKUP($A36,'Return Data'!$B$7:$R$2292,9,0)</f>
        <v>6.0105000000000004</v>
      </c>
      <c r="M36" s="61">
        <f t="shared" si="4"/>
        <v>32</v>
      </c>
      <c r="N36" s="60">
        <f>VLOOKUP($A36,'Return Data'!$B$7:$R$2292,10,0)</f>
        <v>5.4253999999999998</v>
      </c>
      <c r="O36" s="61">
        <f t="shared" si="5"/>
        <v>33</v>
      </c>
      <c r="P36" s="60">
        <f>VLOOKUP($A36,'Return Data'!$B$7:$R$2292,11,0)</f>
        <v>5.0277000000000003</v>
      </c>
      <c r="Q36" s="61">
        <f t="shared" si="6"/>
        <v>31</v>
      </c>
      <c r="R36" s="60">
        <f>VLOOKUP($A36,'Return Data'!$B$7:$R$2292,12,0)</f>
        <v>4.4680999999999997</v>
      </c>
      <c r="S36" s="61">
        <f t="shared" si="7"/>
        <v>32</v>
      </c>
      <c r="T36" s="60">
        <f>VLOOKUP($A36,'Return Data'!$B$7:$R$2292,13,0)</f>
        <v>4.1971999999999996</v>
      </c>
      <c r="U36" s="61">
        <f t="shared" si="8"/>
        <v>31</v>
      </c>
      <c r="V36" s="60">
        <f>VLOOKUP($A36,'Return Data'!$B$7:$R$2292,17,0)</f>
        <v>3.6181999999999999</v>
      </c>
      <c r="W36" s="61">
        <f t="shared" si="9"/>
        <v>30</v>
      </c>
      <c r="X36" s="60">
        <f>VLOOKUP($A36,'Return Data'!$B$7:$R$2292,14,0)</f>
        <v>3.6861000000000002</v>
      </c>
      <c r="Y36" s="61">
        <f t="shared" si="12"/>
        <v>31</v>
      </c>
      <c r="Z36" s="60">
        <f>VLOOKUP($A36,'Return Data'!$B$7:$R$2292,16,0)</f>
        <v>6.6753999999999998</v>
      </c>
      <c r="AA36" s="62">
        <f t="shared" si="11"/>
        <v>23</v>
      </c>
    </row>
    <row r="37" spans="1:27" x14ac:dyDescent="0.3">
      <c r="A37" s="58" t="s">
        <v>1945</v>
      </c>
      <c r="B37" s="59">
        <f>VLOOKUP($A37,'Return Data'!$B$7:$R$2292,3,0)</f>
        <v>44881</v>
      </c>
      <c r="C37" s="60">
        <f>VLOOKUP($A37,'Return Data'!$B$7:$R$2292,4,0)</f>
        <v>3411.3672999999999</v>
      </c>
      <c r="D37" s="60">
        <f>VLOOKUP($A37,'Return Data'!$B$7:$R$2292,5,0)</f>
        <v>5.9905999999999997</v>
      </c>
      <c r="E37" s="61">
        <f t="shared" si="0"/>
        <v>33</v>
      </c>
      <c r="F37" s="60">
        <f>VLOOKUP($A37,'Return Data'!$B$7:$R$2292,6,0)</f>
        <v>6.1614000000000004</v>
      </c>
      <c r="G37" s="61">
        <f t="shared" si="1"/>
        <v>29</v>
      </c>
      <c r="H37" s="60">
        <f>VLOOKUP($A37,'Return Data'!$B$7:$R$2292,7,0)</f>
        <v>6.2199</v>
      </c>
      <c r="I37" s="61">
        <f t="shared" si="2"/>
        <v>27</v>
      </c>
      <c r="J37" s="60">
        <f>VLOOKUP($A37,'Return Data'!$B$7:$R$2292,8,0)</f>
        <v>6.2286999999999999</v>
      </c>
      <c r="K37" s="61">
        <f t="shared" si="3"/>
        <v>25</v>
      </c>
      <c r="L37" s="60">
        <f>VLOOKUP($A37,'Return Data'!$B$7:$R$2292,9,0)</f>
        <v>6.2234999999999996</v>
      </c>
      <c r="M37" s="61">
        <f t="shared" si="4"/>
        <v>20</v>
      </c>
      <c r="N37" s="60">
        <f>VLOOKUP($A37,'Return Data'!$B$7:$R$2292,10,0)</f>
        <v>5.6425999999999998</v>
      </c>
      <c r="O37" s="61">
        <f t="shared" si="5"/>
        <v>21</v>
      </c>
      <c r="P37" s="60">
        <f>VLOOKUP($A37,'Return Data'!$B$7:$R$2292,11,0)</f>
        <v>5.2149000000000001</v>
      </c>
      <c r="Q37" s="61">
        <f t="shared" si="6"/>
        <v>21</v>
      </c>
      <c r="R37" s="60">
        <f>VLOOKUP($A37,'Return Data'!$B$7:$R$2292,12,0)</f>
        <v>4.6401000000000003</v>
      </c>
      <c r="S37" s="61">
        <f t="shared" si="7"/>
        <v>22</v>
      </c>
      <c r="T37" s="60">
        <f>VLOOKUP($A37,'Return Data'!$B$7:$R$2292,13,0)</f>
        <v>4.3672000000000004</v>
      </c>
      <c r="U37" s="61">
        <f t="shared" si="8"/>
        <v>23</v>
      </c>
      <c r="V37" s="60">
        <f>VLOOKUP($A37,'Return Data'!$B$7:$R$2292,17,0)</f>
        <v>3.7822</v>
      </c>
      <c r="W37" s="61">
        <f t="shared" si="9"/>
        <v>20</v>
      </c>
      <c r="X37" s="60">
        <f>VLOOKUP($A37,'Return Data'!$B$7:$R$2292,14,0)</f>
        <v>4.0052000000000003</v>
      </c>
      <c r="Y37" s="61">
        <f t="shared" si="12"/>
        <v>18</v>
      </c>
      <c r="Z37" s="60">
        <f>VLOOKUP($A37,'Return Data'!$B$7:$R$2292,16,0)</f>
        <v>6.6555999999999997</v>
      </c>
      <c r="AA37" s="62">
        <f t="shared" si="11"/>
        <v>24</v>
      </c>
    </row>
    <row r="38" spans="1:27" x14ac:dyDescent="0.3">
      <c r="A38" s="58" t="s">
        <v>1911</v>
      </c>
      <c r="B38" s="59">
        <f>VLOOKUP($A38,'Return Data'!$B$7:$R$2292,3,0)</f>
        <v>44881</v>
      </c>
      <c r="C38" s="60">
        <f>VLOOKUP($A38,'Return Data'!$B$7:$R$2292,4,0)</f>
        <v>3078.0895999999998</v>
      </c>
      <c r="D38" s="60">
        <f>VLOOKUP($A38,'Return Data'!$B$7:$R$2292,5,0)</f>
        <v>6.3113999999999999</v>
      </c>
      <c r="E38" s="61">
        <f t="shared" si="0"/>
        <v>23</v>
      </c>
      <c r="F38" s="60">
        <f>VLOOKUP($A38,'Return Data'!$B$7:$R$2292,6,0)</f>
        <v>6.2382999999999997</v>
      </c>
      <c r="G38" s="61">
        <f t="shared" si="1"/>
        <v>26</v>
      </c>
      <c r="H38" s="60">
        <f>VLOOKUP($A38,'Return Data'!$B$7:$R$2292,7,0)</f>
        <v>6.2695999999999996</v>
      </c>
      <c r="I38" s="61">
        <f t="shared" si="2"/>
        <v>24</v>
      </c>
      <c r="J38" s="60">
        <f>VLOOKUP($A38,'Return Data'!$B$7:$R$2292,8,0)</f>
        <v>6.3129999999999997</v>
      </c>
      <c r="K38" s="61">
        <f t="shared" si="3"/>
        <v>16</v>
      </c>
      <c r="L38" s="60">
        <f>VLOOKUP($A38,'Return Data'!$B$7:$R$2292,9,0)</f>
        <v>6.2805</v>
      </c>
      <c r="M38" s="61">
        <f t="shared" si="4"/>
        <v>12</v>
      </c>
      <c r="N38" s="60">
        <f>VLOOKUP($A38,'Return Data'!$B$7:$R$2292,10,0)</f>
        <v>5.7282999999999999</v>
      </c>
      <c r="O38" s="61">
        <f t="shared" si="5"/>
        <v>8</v>
      </c>
      <c r="P38" s="60">
        <f>VLOOKUP($A38,'Return Data'!$B$7:$R$2292,11,0)</f>
        <v>5.2785000000000002</v>
      </c>
      <c r="Q38" s="61">
        <f t="shared" si="6"/>
        <v>10</v>
      </c>
      <c r="R38" s="60">
        <f>VLOOKUP($A38,'Return Data'!$B$7:$R$2292,12,0)</f>
        <v>4.7220000000000004</v>
      </c>
      <c r="S38" s="61">
        <f t="shared" si="7"/>
        <v>10</v>
      </c>
      <c r="T38" s="60">
        <f>VLOOKUP($A38,'Return Data'!$B$7:$R$2292,13,0)</f>
        <v>4.4061000000000003</v>
      </c>
      <c r="U38" s="61">
        <f t="shared" si="8"/>
        <v>19</v>
      </c>
      <c r="V38" s="60">
        <f>VLOOKUP($A38,'Return Data'!$B$7:$R$2292,17,0)</f>
        <v>3.7644000000000002</v>
      </c>
      <c r="W38" s="61">
        <f t="shared" si="9"/>
        <v>21</v>
      </c>
      <c r="X38" s="60">
        <f>VLOOKUP($A38,'Return Data'!$B$7:$R$2292,14,0)</f>
        <v>3.8513999999999999</v>
      </c>
      <c r="Y38" s="61">
        <f t="shared" si="12"/>
        <v>27</v>
      </c>
      <c r="Z38" s="60">
        <f>VLOOKUP($A38,'Return Data'!$B$7:$R$2292,16,0)</f>
        <v>6.3634000000000004</v>
      </c>
      <c r="AA38" s="62">
        <f t="shared" si="11"/>
        <v>26</v>
      </c>
    </row>
    <row r="39" spans="1:27" x14ac:dyDescent="0.3">
      <c r="A39" s="58" t="s">
        <v>262</v>
      </c>
      <c r="B39" s="59">
        <f>VLOOKUP($A39,'Return Data'!$B$7:$R$2292,3,0)</f>
        <v>44881</v>
      </c>
      <c r="C39" s="60">
        <f>VLOOKUP($A39,'Return Data'!$B$7:$R$2292,4,0)</f>
        <v>3433.6950999999999</v>
      </c>
      <c r="D39" s="60">
        <f>VLOOKUP($A39,'Return Data'!$B$7:$R$2292,5,0)</f>
        <v>6.4843999999999999</v>
      </c>
      <c r="E39" s="61">
        <f t="shared" si="0"/>
        <v>20</v>
      </c>
      <c r="F39" s="60">
        <f>VLOOKUP($A39,'Return Data'!$B$7:$R$2292,6,0)</f>
        <v>6.3036000000000003</v>
      </c>
      <c r="G39" s="61">
        <f t="shared" si="1"/>
        <v>21</v>
      </c>
      <c r="H39" s="60">
        <f>VLOOKUP($A39,'Return Data'!$B$7:$R$2292,7,0)</f>
        <v>6.3410000000000002</v>
      </c>
      <c r="I39" s="61">
        <f t="shared" si="2"/>
        <v>16</v>
      </c>
      <c r="J39" s="60">
        <f>VLOOKUP($A39,'Return Data'!$B$7:$R$2292,8,0)</f>
        <v>6.3628</v>
      </c>
      <c r="K39" s="61">
        <f t="shared" si="3"/>
        <v>11</v>
      </c>
      <c r="L39" s="60">
        <f>VLOOKUP($A39,'Return Data'!$B$7:$R$2292,9,0)</f>
        <v>6.3057999999999996</v>
      </c>
      <c r="M39" s="61">
        <f t="shared" si="4"/>
        <v>8</v>
      </c>
      <c r="N39" s="60">
        <f>VLOOKUP($A39,'Return Data'!$B$7:$R$2292,10,0)</f>
        <v>5.6204999999999998</v>
      </c>
      <c r="O39" s="61">
        <f t="shared" si="5"/>
        <v>23</v>
      </c>
      <c r="P39" s="60">
        <f>VLOOKUP($A39,'Return Data'!$B$7:$R$2292,11,0)</f>
        <v>5.194</v>
      </c>
      <c r="Q39" s="61">
        <f t="shared" si="6"/>
        <v>25</v>
      </c>
      <c r="R39" s="60">
        <f>VLOOKUP($A39,'Return Data'!$B$7:$R$2292,12,0)</f>
        <v>4.6302000000000003</v>
      </c>
      <c r="S39" s="61">
        <f t="shared" si="7"/>
        <v>24</v>
      </c>
      <c r="T39" s="60">
        <f>VLOOKUP($A39,'Return Data'!$B$7:$R$2292,13,0)</f>
        <v>4.3733000000000004</v>
      </c>
      <c r="U39" s="61">
        <f t="shared" si="8"/>
        <v>22</v>
      </c>
      <c r="V39" s="60">
        <f>VLOOKUP($A39,'Return Data'!$B$7:$R$2292,17,0)</f>
        <v>3.7574999999999998</v>
      </c>
      <c r="W39" s="61">
        <f t="shared" si="9"/>
        <v>25</v>
      </c>
      <c r="X39" s="60">
        <f>VLOOKUP($A39,'Return Data'!$B$7:$R$2292,14,0)</f>
        <v>4.0324999999999998</v>
      </c>
      <c r="Y39" s="61">
        <f t="shared" si="12"/>
        <v>9</v>
      </c>
      <c r="Z39" s="60">
        <f>VLOOKUP($A39,'Return Data'!$B$7:$R$2292,16,0)</f>
        <v>7.0056000000000003</v>
      </c>
      <c r="AA39" s="62">
        <f t="shared" si="11"/>
        <v>9</v>
      </c>
    </row>
    <row r="40" spans="1:27" x14ac:dyDescent="0.3">
      <c r="A40" s="58" t="s">
        <v>263</v>
      </c>
      <c r="B40" s="59">
        <f>VLOOKUP($A40,'Return Data'!$B$7:$R$2292,3,0)</f>
        <v>44881</v>
      </c>
      <c r="C40" s="60">
        <f>VLOOKUP($A40,'Return Data'!$B$7:$R$2292,4,0)</f>
        <v>2095.4457000000002</v>
      </c>
      <c r="D40" s="60">
        <f>VLOOKUP($A40,'Return Data'!$B$7:$R$2292,5,0)</f>
        <v>6.5541</v>
      </c>
      <c r="E40" s="61">
        <f t="shared" si="0"/>
        <v>14</v>
      </c>
      <c r="F40" s="60">
        <f>VLOOKUP($A40,'Return Data'!$B$7:$R$2292,6,0)</f>
        <v>6.4960000000000004</v>
      </c>
      <c r="G40" s="61">
        <f t="shared" si="1"/>
        <v>11</v>
      </c>
      <c r="H40" s="60">
        <f>VLOOKUP($A40,'Return Data'!$B$7:$R$2292,7,0)</f>
        <v>6.3171999999999997</v>
      </c>
      <c r="I40" s="61">
        <f t="shared" si="2"/>
        <v>19</v>
      </c>
      <c r="J40" s="60">
        <f>VLOOKUP($A40,'Return Data'!$B$7:$R$2292,8,0)</f>
        <v>6.2797000000000001</v>
      </c>
      <c r="K40" s="61">
        <f t="shared" si="3"/>
        <v>21</v>
      </c>
      <c r="L40" s="60">
        <f>VLOOKUP($A40,'Return Data'!$B$7:$R$2292,9,0)</f>
        <v>6.2625999999999999</v>
      </c>
      <c r="M40" s="61">
        <f t="shared" si="4"/>
        <v>15</v>
      </c>
      <c r="N40" s="60">
        <f>VLOOKUP($A40,'Return Data'!$B$7:$R$2292,10,0)</f>
        <v>5.7333999999999996</v>
      </c>
      <c r="O40" s="61">
        <f t="shared" si="5"/>
        <v>7</v>
      </c>
      <c r="P40" s="60">
        <f>VLOOKUP($A40,'Return Data'!$B$7:$R$2292,11,0)</f>
        <v>5.2629000000000001</v>
      </c>
      <c r="Q40" s="61">
        <f t="shared" si="6"/>
        <v>15</v>
      </c>
      <c r="R40" s="60">
        <f>VLOOKUP($A40,'Return Data'!$B$7:$R$2292,12,0)</f>
        <v>4.7206999999999999</v>
      </c>
      <c r="S40" s="61">
        <f t="shared" si="7"/>
        <v>11</v>
      </c>
      <c r="T40" s="60">
        <f>VLOOKUP($A40,'Return Data'!$B$7:$R$2292,13,0)</f>
        <v>4.4283000000000001</v>
      </c>
      <c r="U40" s="61">
        <f t="shared" si="8"/>
        <v>13</v>
      </c>
      <c r="V40" s="60">
        <f>VLOOKUP($A40,'Return Data'!$B$7:$R$2292,17,0)</f>
        <v>3.8271000000000002</v>
      </c>
      <c r="W40" s="61">
        <f t="shared" si="9"/>
        <v>10</v>
      </c>
      <c r="X40" s="60">
        <f>VLOOKUP($A40,'Return Data'!$B$7:$R$2292,14,0)</f>
        <v>4.0778999999999996</v>
      </c>
      <c r="Y40" s="61">
        <f t="shared" si="12"/>
        <v>5</v>
      </c>
      <c r="Z40" s="60">
        <f>VLOOKUP($A40,'Return Data'!$B$7:$R$2292,16,0)</f>
        <v>6.6844000000000001</v>
      </c>
      <c r="AA40" s="62">
        <f t="shared" si="11"/>
        <v>22</v>
      </c>
    </row>
    <row r="41" spans="1:27" x14ac:dyDescent="0.3">
      <c r="A41" s="58" t="s">
        <v>264</v>
      </c>
      <c r="B41" s="59">
        <f>VLOOKUP($A41,'Return Data'!$B$7:$R$2292,3,0)</f>
        <v>44881</v>
      </c>
      <c r="C41" s="60">
        <f>VLOOKUP($A41,'Return Data'!$B$7:$R$2292,4,0)</f>
        <v>3573.7781</v>
      </c>
      <c r="D41" s="60">
        <f>VLOOKUP($A41,'Return Data'!$B$7:$R$2292,5,0)</f>
        <v>6.2138</v>
      </c>
      <c r="E41" s="61">
        <f t="shared" si="0"/>
        <v>26</v>
      </c>
      <c r="F41" s="60">
        <f>VLOOKUP($A41,'Return Data'!$B$7:$R$2292,6,0)</f>
        <v>6.3975999999999997</v>
      </c>
      <c r="G41" s="61">
        <f t="shared" si="1"/>
        <v>17</v>
      </c>
      <c r="H41" s="60">
        <f>VLOOKUP($A41,'Return Data'!$B$7:$R$2292,7,0)</f>
        <v>6.3714000000000004</v>
      </c>
      <c r="I41" s="61">
        <f t="shared" si="2"/>
        <v>14</v>
      </c>
      <c r="J41" s="60">
        <f>VLOOKUP($A41,'Return Data'!$B$7:$R$2292,8,0)</f>
        <v>6.3053999999999997</v>
      </c>
      <c r="K41" s="61">
        <f t="shared" si="3"/>
        <v>17</v>
      </c>
      <c r="L41" s="60">
        <f>VLOOKUP($A41,'Return Data'!$B$7:$R$2292,9,0)</f>
        <v>6.2804000000000002</v>
      </c>
      <c r="M41" s="61">
        <f t="shared" si="4"/>
        <v>13</v>
      </c>
      <c r="N41" s="60">
        <f>VLOOKUP($A41,'Return Data'!$B$7:$R$2292,10,0)</f>
        <v>5.7153</v>
      </c>
      <c r="O41" s="61">
        <f t="shared" si="5"/>
        <v>11</v>
      </c>
      <c r="P41" s="60">
        <f>VLOOKUP($A41,'Return Data'!$B$7:$R$2292,11,0)</f>
        <v>5.2788000000000004</v>
      </c>
      <c r="Q41" s="61">
        <f t="shared" si="6"/>
        <v>9</v>
      </c>
      <c r="R41" s="60">
        <f>VLOOKUP($A41,'Return Data'!$B$7:$R$2292,12,0)</f>
        <v>4.7163000000000004</v>
      </c>
      <c r="S41" s="61">
        <f t="shared" si="7"/>
        <v>14</v>
      </c>
      <c r="T41" s="60">
        <f>VLOOKUP($A41,'Return Data'!$B$7:$R$2292,13,0)</f>
        <v>4.4358000000000004</v>
      </c>
      <c r="U41" s="61">
        <f t="shared" si="8"/>
        <v>11</v>
      </c>
      <c r="V41" s="60">
        <f>VLOOKUP($A41,'Return Data'!$B$7:$R$2292,17,0)</f>
        <v>3.8226</v>
      </c>
      <c r="W41" s="61">
        <f t="shared" si="9"/>
        <v>11</v>
      </c>
      <c r="X41" s="60">
        <f>VLOOKUP($A41,'Return Data'!$B$7:$R$2292,14,0)</f>
        <v>4.0315000000000003</v>
      </c>
      <c r="Y41" s="61">
        <f t="shared" si="12"/>
        <v>10</v>
      </c>
      <c r="Z41" s="60">
        <f>VLOOKUP($A41,'Return Data'!$B$7:$R$2292,16,0)</f>
        <v>6.8277999999999999</v>
      </c>
      <c r="AA41" s="62">
        <f t="shared" si="11"/>
        <v>20</v>
      </c>
    </row>
    <row r="42" spans="1:27" x14ac:dyDescent="0.3">
      <c r="A42" s="58" t="s">
        <v>1931</v>
      </c>
      <c r="B42" s="59">
        <f>VLOOKUP($A42,'Return Data'!$B$7:$R$2292,3,0)</f>
        <v>44881</v>
      </c>
      <c r="C42" s="60">
        <f>VLOOKUP($A42,'Return Data'!$B$7:$R$2292,4,0)</f>
        <v>1175.7302999999999</v>
      </c>
      <c r="D42" s="60">
        <f>VLOOKUP($A42,'Return Data'!$B$7:$R$2292,5,0)</f>
        <v>6.5547000000000004</v>
      </c>
      <c r="E42" s="61">
        <f t="shared" si="0"/>
        <v>13</v>
      </c>
      <c r="F42" s="60">
        <f>VLOOKUP($A42,'Return Data'!$B$7:$R$2292,6,0)</f>
        <v>6.2618</v>
      </c>
      <c r="G42" s="61">
        <f t="shared" si="1"/>
        <v>25</v>
      </c>
      <c r="H42" s="60">
        <f>VLOOKUP($A42,'Return Data'!$B$7:$R$2292,7,0)</f>
        <v>6.2946</v>
      </c>
      <c r="I42" s="61">
        <f t="shared" si="2"/>
        <v>22</v>
      </c>
      <c r="J42" s="60">
        <f>VLOOKUP($A42,'Return Data'!$B$7:$R$2292,8,0)</f>
        <v>6.3173000000000004</v>
      </c>
      <c r="K42" s="61">
        <f t="shared" si="3"/>
        <v>15</v>
      </c>
      <c r="L42" s="60">
        <f>VLOOKUP($A42,'Return Data'!$B$7:$R$2292,9,0)</f>
        <v>6.1554000000000002</v>
      </c>
      <c r="M42" s="61">
        <f t="shared" si="4"/>
        <v>28</v>
      </c>
      <c r="N42" s="60">
        <f>VLOOKUP($A42,'Return Data'!$B$7:$R$2292,10,0)</f>
        <v>5.4423000000000004</v>
      </c>
      <c r="O42" s="61">
        <f t="shared" si="5"/>
        <v>32</v>
      </c>
      <c r="P42" s="60">
        <f>VLOOKUP($A42,'Return Data'!$B$7:$R$2292,11,0)</f>
        <v>4.9988000000000001</v>
      </c>
      <c r="Q42" s="61">
        <f t="shared" si="6"/>
        <v>33</v>
      </c>
      <c r="R42" s="60">
        <f>VLOOKUP($A42,'Return Data'!$B$7:$R$2292,12,0)</f>
        <v>4.3308999999999997</v>
      </c>
      <c r="S42" s="61">
        <f t="shared" si="7"/>
        <v>34</v>
      </c>
      <c r="T42" s="60">
        <f>VLOOKUP($A42,'Return Data'!$B$7:$R$2292,13,0)</f>
        <v>4.0223000000000004</v>
      </c>
      <c r="U42" s="61">
        <f t="shared" si="8"/>
        <v>35</v>
      </c>
      <c r="V42" s="60">
        <f>VLOOKUP($A42,'Return Data'!$B$7:$R$2292,17,0)</f>
        <v>3.4565999999999999</v>
      </c>
      <c r="W42" s="61">
        <f t="shared" si="9"/>
        <v>35</v>
      </c>
      <c r="X42" s="60">
        <f>VLOOKUP($A42,'Return Data'!$B$7:$R$2292,14,0)</f>
        <v>3.6076999999999999</v>
      </c>
      <c r="Y42" s="61">
        <f t="shared" si="12"/>
        <v>33</v>
      </c>
      <c r="Z42" s="60">
        <f>VLOOKUP($A42,'Return Data'!$B$7:$R$2292,16,0)</f>
        <v>4.3044000000000002</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6.4404742857142843</v>
      </c>
      <c r="E44" s="60"/>
      <c r="F44" s="70">
        <f>AVERAGE(F8:F42)</f>
        <v>6.3533942857142858</v>
      </c>
      <c r="G44" s="60"/>
      <c r="H44" s="70">
        <f>AVERAGE(H8:H42)</f>
        <v>6.3134228571428563</v>
      </c>
      <c r="I44" s="60"/>
      <c r="J44" s="70">
        <f>AVERAGE(J8:J42)</f>
        <v>6.2683457142857115</v>
      </c>
      <c r="K44" s="60"/>
      <c r="L44" s="70">
        <f>AVERAGE(L8:L42)</f>
        <v>6.2106199999999996</v>
      </c>
      <c r="M44" s="60"/>
      <c r="N44" s="70">
        <f>AVERAGE(N8:N42)</f>
        <v>5.63564857142857</v>
      </c>
      <c r="O44" s="60"/>
      <c r="P44" s="70">
        <f>AVERAGE(P8:P42)</f>
        <v>5.2096342857142837</v>
      </c>
      <c r="Q44" s="60"/>
      <c r="R44" s="70">
        <f>AVERAGE(R8:R42)</f>
        <v>4.653682857142857</v>
      </c>
      <c r="S44" s="60"/>
      <c r="T44" s="70">
        <f>AVERAGE(T8:T42)</f>
        <v>4.3759399999999999</v>
      </c>
      <c r="U44" s="60"/>
      <c r="V44" s="70">
        <f>AVERAGE(V8:V42)</f>
        <v>3.7746428571428576</v>
      </c>
      <c r="W44" s="60"/>
      <c r="X44" s="70">
        <f>AVERAGE(X8:X42)</f>
        <v>3.9631647058823529</v>
      </c>
      <c r="Y44" s="60"/>
      <c r="Z44" s="70">
        <f>AVERAGE(Z8:Z42)</f>
        <v>6.4065399999999997</v>
      </c>
      <c r="AA44" s="71"/>
    </row>
    <row r="45" spans="1:27" x14ac:dyDescent="0.3">
      <c r="A45" s="68" t="s">
        <v>28</v>
      </c>
      <c r="B45" s="69"/>
      <c r="C45" s="69"/>
      <c r="D45" s="70">
        <f>MIN(D8:D42)</f>
        <v>5.2519999999999998</v>
      </c>
      <c r="E45" s="60"/>
      <c r="F45" s="70">
        <f>MIN(F8:F42)</f>
        <v>5.4321999999999999</v>
      </c>
      <c r="G45" s="60"/>
      <c r="H45" s="70">
        <f>MIN(H8:H42)</f>
        <v>5.5719000000000003</v>
      </c>
      <c r="I45" s="60"/>
      <c r="J45" s="70">
        <f>MIN(J8:J42)</f>
        <v>5.6001000000000003</v>
      </c>
      <c r="K45" s="60"/>
      <c r="L45" s="70">
        <f>MIN(L8:L42)</f>
        <v>5.8089000000000004</v>
      </c>
      <c r="M45" s="60"/>
      <c r="N45" s="70">
        <f>MIN(N8:N42)</f>
        <v>5.2320000000000002</v>
      </c>
      <c r="O45" s="60"/>
      <c r="P45" s="70">
        <f>MIN(P8:P42)</f>
        <v>4.8883000000000001</v>
      </c>
      <c r="Q45" s="60"/>
      <c r="R45" s="70">
        <f>MIN(R8:R42)</f>
        <v>4.3127000000000004</v>
      </c>
      <c r="S45" s="60"/>
      <c r="T45" s="70">
        <f>MIN(T8:T42)</f>
        <v>4.0223000000000004</v>
      </c>
      <c r="U45" s="60"/>
      <c r="V45" s="70">
        <f>MIN(V8:V42)</f>
        <v>3.4565999999999999</v>
      </c>
      <c r="W45" s="60"/>
      <c r="X45" s="70">
        <f>MIN(X8:X42)</f>
        <v>3.5047999999999999</v>
      </c>
      <c r="Y45" s="60"/>
      <c r="Z45" s="70">
        <f>MIN(Z8:Z42)</f>
        <v>3.8610000000000002</v>
      </c>
      <c r="AA45" s="71"/>
    </row>
    <row r="46" spans="1:27" ht="15" thickBot="1" x14ac:dyDescent="0.35">
      <c r="A46" s="72" t="s">
        <v>29</v>
      </c>
      <c r="B46" s="73"/>
      <c r="C46" s="73"/>
      <c r="D46" s="74">
        <f>MAX(D8:D42)</f>
        <v>7.1982999999999997</v>
      </c>
      <c r="E46" s="90"/>
      <c r="F46" s="74">
        <f>MAX(F8:F42)</f>
        <v>6.8166000000000002</v>
      </c>
      <c r="G46" s="90"/>
      <c r="H46" s="74">
        <f>MAX(H8:H42)</f>
        <v>6.7816999999999998</v>
      </c>
      <c r="I46" s="90"/>
      <c r="J46" s="74">
        <f>MAX(J8:J42)</f>
        <v>6.5761000000000003</v>
      </c>
      <c r="K46" s="90"/>
      <c r="L46" s="74">
        <f>MAX(L8:L42)</f>
        <v>6.3893000000000004</v>
      </c>
      <c r="M46" s="90"/>
      <c r="N46" s="74">
        <f>MAX(N8:N42)</f>
        <v>5.8018000000000001</v>
      </c>
      <c r="O46" s="90"/>
      <c r="P46" s="74">
        <f>MAX(P8:P42)</f>
        <v>5.3734999999999999</v>
      </c>
      <c r="Q46" s="90"/>
      <c r="R46" s="74">
        <f>MAX(R8:R42)</f>
        <v>4.9751000000000003</v>
      </c>
      <c r="S46" s="90"/>
      <c r="T46" s="74">
        <f>MAX(T8:T42)</f>
        <v>4.7655000000000003</v>
      </c>
      <c r="U46" s="90"/>
      <c r="V46" s="74">
        <f>MAX(V8:V42)</f>
        <v>4.2229000000000001</v>
      </c>
      <c r="W46" s="90"/>
      <c r="X46" s="74">
        <f>MAX(X8:X42)</f>
        <v>4.5435999999999996</v>
      </c>
      <c r="Y46" s="90"/>
      <c r="Z46" s="74">
        <f>MAX(Z8:Z42)</f>
        <v>7.5286999999999997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44881</v>
      </c>
      <c r="E7" s="158">
        <v>1065.1300000000001</v>
      </c>
      <c r="F7" s="158">
        <v>-0.36670000000000003</v>
      </c>
      <c r="G7" s="158">
        <v>-0.12280000000000001</v>
      </c>
      <c r="H7" s="158">
        <v>0.11840000000000001</v>
      </c>
      <c r="I7" s="158">
        <v>-0.13780000000000001</v>
      </c>
      <c r="J7" s="158">
        <v>2.8464999999999998</v>
      </c>
      <c r="K7" s="158">
        <v>0.11</v>
      </c>
      <c r="L7" s="158">
        <v>8.0188000000000006</v>
      </c>
      <c r="M7" s="158">
        <v>-2.4561999999999999</v>
      </c>
      <c r="N7" s="158">
        <v>-3.5941999999999998</v>
      </c>
      <c r="O7" s="158">
        <v>11.9542</v>
      </c>
      <c r="P7" s="158">
        <v>7.3436000000000003</v>
      </c>
      <c r="Q7" s="158">
        <v>18.296299999999999</v>
      </c>
      <c r="R7" s="158">
        <v>16.192599999999999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44881</v>
      </c>
      <c r="E8" s="158">
        <v>1168.4100000000001</v>
      </c>
      <c r="F8" s="158">
        <v>-0.36499999999999999</v>
      </c>
      <c r="G8" s="158">
        <v>-0.1128</v>
      </c>
      <c r="H8" s="158">
        <v>0.13200000000000001</v>
      </c>
      <c r="I8" s="158">
        <v>-0.1111</v>
      </c>
      <c r="J8" s="158">
        <v>2.9137</v>
      </c>
      <c r="K8" s="158">
        <v>0.29530000000000001</v>
      </c>
      <c r="L8" s="158">
        <v>8.4381000000000004</v>
      </c>
      <c r="M8" s="158">
        <v>-1.877</v>
      </c>
      <c r="N8" s="158">
        <v>-2.8325</v>
      </c>
      <c r="O8" s="158">
        <v>12.8399</v>
      </c>
      <c r="P8" s="158">
        <v>8.2742000000000004</v>
      </c>
      <c r="Q8" s="158">
        <v>13.012700000000001</v>
      </c>
      <c r="R8" s="158">
        <v>17.1005</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44881</v>
      </c>
      <c r="E9" s="158">
        <v>16.37</v>
      </c>
      <c r="F9" s="158">
        <v>6.1100000000000002E-2</v>
      </c>
      <c r="G9" s="158">
        <v>6.1100000000000002E-2</v>
      </c>
      <c r="H9" s="158">
        <v>0.73850000000000005</v>
      </c>
      <c r="I9" s="158">
        <v>0.67649999999999999</v>
      </c>
      <c r="J9" s="158">
        <v>2.8913000000000002</v>
      </c>
      <c r="K9" s="158">
        <v>0.3679</v>
      </c>
      <c r="L9" s="158">
        <v>10.9831</v>
      </c>
      <c r="M9" s="158">
        <v>1.3622000000000001</v>
      </c>
      <c r="N9" s="158">
        <v>-4.6593</v>
      </c>
      <c r="O9" s="158">
        <v>12.892899999999999</v>
      </c>
      <c r="P9" s="158"/>
      <c r="Q9" s="158">
        <v>12.223000000000001</v>
      </c>
      <c r="R9" s="158">
        <v>15.017899999999999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44881</v>
      </c>
      <c r="E10" s="158">
        <v>15.39</v>
      </c>
      <c r="F10" s="158">
        <v>6.5000000000000002E-2</v>
      </c>
      <c r="G10" s="158">
        <v>6.5000000000000002E-2</v>
      </c>
      <c r="H10" s="158">
        <v>0.71989999999999998</v>
      </c>
      <c r="I10" s="158">
        <v>0.65400000000000003</v>
      </c>
      <c r="J10" s="158">
        <v>2.7370000000000001</v>
      </c>
      <c r="K10" s="158">
        <v>6.5000000000000002E-2</v>
      </c>
      <c r="L10" s="158">
        <v>10.3226</v>
      </c>
      <c r="M10" s="158">
        <v>0.39140000000000003</v>
      </c>
      <c r="N10" s="158">
        <v>-5.9291</v>
      </c>
      <c r="O10" s="158">
        <v>11.3523</v>
      </c>
      <c r="P10" s="158"/>
      <c r="Q10" s="158">
        <v>10.6137</v>
      </c>
      <c r="R10" s="158">
        <v>13.4727</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44881</v>
      </c>
      <c r="E11" s="158">
        <v>24.19</v>
      </c>
      <c r="F11" s="158">
        <v>0.20710000000000001</v>
      </c>
      <c r="G11" s="158">
        <v>0.45679999999999998</v>
      </c>
      <c r="H11" s="158">
        <v>-0.1239</v>
      </c>
      <c r="I11" s="158">
        <v>0.1242</v>
      </c>
      <c r="J11" s="158">
        <v>1.9815</v>
      </c>
      <c r="K11" s="158">
        <v>2.7612999999999999</v>
      </c>
      <c r="L11" s="158">
        <v>10.205</v>
      </c>
      <c r="M11" s="158">
        <v>1.5106999999999999</v>
      </c>
      <c r="N11" s="158">
        <v>-2.6558999999999999</v>
      </c>
      <c r="O11" s="158">
        <v>25.3385</v>
      </c>
      <c r="P11" s="158">
        <v>11.8728</v>
      </c>
      <c r="Q11" s="158">
        <v>14.9788</v>
      </c>
      <c r="R11" s="158">
        <v>26.866700000000002</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44881</v>
      </c>
      <c r="E12" s="158">
        <v>22.87</v>
      </c>
      <c r="F12" s="158">
        <v>0.17519999999999999</v>
      </c>
      <c r="G12" s="158">
        <v>0.43919999999999998</v>
      </c>
      <c r="H12" s="158">
        <v>-0.17460000000000001</v>
      </c>
      <c r="I12" s="158">
        <v>4.3700000000000003E-2</v>
      </c>
      <c r="J12" s="158">
        <v>1.8254999999999999</v>
      </c>
      <c r="K12" s="158">
        <v>2.4641999999999999</v>
      </c>
      <c r="L12" s="158">
        <v>9.6356999999999999</v>
      </c>
      <c r="M12" s="158">
        <v>0.70450000000000002</v>
      </c>
      <c r="N12" s="158">
        <v>-3.6240999999999999</v>
      </c>
      <c r="O12" s="158">
        <v>24.245100000000001</v>
      </c>
      <c r="P12" s="158">
        <v>10.8995</v>
      </c>
      <c r="Q12" s="158">
        <v>13.963900000000001</v>
      </c>
      <c r="R12" s="158">
        <v>25.687200000000001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44881</v>
      </c>
      <c r="E13" s="158">
        <v>20.9544</v>
      </c>
      <c r="F13" s="158">
        <v>-7.6E-3</v>
      </c>
      <c r="G13" s="158">
        <v>0.13619999999999999</v>
      </c>
      <c r="H13" s="158">
        <v>0.76270000000000004</v>
      </c>
      <c r="I13" s="158">
        <v>0.84799999999999998</v>
      </c>
      <c r="J13" s="158">
        <v>4.5415000000000001</v>
      </c>
      <c r="K13" s="158">
        <v>2.6114999999999999</v>
      </c>
      <c r="L13" s="158">
        <v>13.6417</v>
      </c>
      <c r="M13" s="158">
        <v>6.2812000000000001</v>
      </c>
      <c r="N13" s="158">
        <v>3.0931000000000002</v>
      </c>
      <c r="O13" s="158">
        <v>16.0077</v>
      </c>
      <c r="P13" s="158">
        <v>14.040800000000001</v>
      </c>
      <c r="Q13" s="158">
        <v>14.0855</v>
      </c>
      <c r="R13" s="158">
        <v>19.565899999999999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44881</v>
      </c>
      <c r="E14" s="158">
        <v>19.144500000000001</v>
      </c>
      <c r="F14" s="158">
        <v>-1.2E-2</v>
      </c>
      <c r="G14" s="158">
        <v>0.1135</v>
      </c>
      <c r="H14" s="158">
        <v>0.73080000000000001</v>
      </c>
      <c r="I14" s="158">
        <v>0.79500000000000004</v>
      </c>
      <c r="J14" s="158">
        <v>4.3967999999999998</v>
      </c>
      <c r="K14" s="158">
        <v>2.1873999999999998</v>
      </c>
      <c r="L14" s="158">
        <v>12.675000000000001</v>
      </c>
      <c r="M14" s="158">
        <v>4.9549000000000003</v>
      </c>
      <c r="N14" s="158">
        <v>1.3735999999999999</v>
      </c>
      <c r="O14" s="158">
        <v>14.083</v>
      </c>
      <c r="P14" s="158">
        <v>12.2193</v>
      </c>
      <c r="Q14" s="158">
        <v>12.2644</v>
      </c>
      <c r="R14" s="158">
        <v>17.558299999999999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44881</v>
      </c>
      <c r="E17" s="158">
        <v>277.20999999999998</v>
      </c>
      <c r="F17" s="158">
        <v>-0.1333</v>
      </c>
      <c r="G17" s="158">
        <v>2.53E-2</v>
      </c>
      <c r="H17" s="158">
        <v>0.34389999999999998</v>
      </c>
      <c r="I17" s="158">
        <v>0.37659999999999999</v>
      </c>
      <c r="J17" s="158">
        <v>3.9796999999999998</v>
      </c>
      <c r="K17" s="158">
        <v>2.1633</v>
      </c>
      <c r="L17" s="158">
        <v>13.0731</v>
      </c>
      <c r="M17" s="158">
        <v>4.2613000000000003</v>
      </c>
      <c r="N17" s="158">
        <v>1.7882</v>
      </c>
      <c r="O17" s="158">
        <v>16.381499999999999</v>
      </c>
      <c r="P17" s="158">
        <v>13.3361</v>
      </c>
      <c r="Q17" s="158">
        <v>14.6737</v>
      </c>
      <c r="R17" s="158">
        <v>17.299199999999999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44881</v>
      </c>
      <c r="E18" s="158">
        <v>252.59</v>
      </c>
      <c r="F18" s="158">
        <v>-0.13439999999999999</v>
      </c>
      <c r="G18" s="158">
        <v>1.1900000000000001E-2</v>
      </c>
      <c r="H18" s="158">
        <v>0.32169999999999999</v>
      </c>
      <c r="I18" s="158">
        <v>0.32969999999999999</v>
      </c>
      <c r="J18" s="158">
        <v>3.8696000000000002</v>
      </c>
      <c r="K18" s="158">
        <v>1.8508</v>
      </c>
      <c r="L18" s="158">
        <v>12.382099999999999</v>
      </c>
      <c r="M18" s="158">
        <v>3.3003</v>
      </c>
      <c r="N18" s="158">
        <v>0.5333</v>
      </c>
      <c r="O18" s="158">
        <v>14.998799999999999</v>
      </c>
      <c r="P18" s="158">
        <v>11.964399999999999</v>
      </c>
      <c r="Q18" s="158">
        <v>11.441800000000001</v>
      </c>
      <c r="R18" s="158">
        <v>15.885199999999999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44881</v>
      </c>
      <c r="E19" s="158">
        <v>255.459</v>
      </c>
      <c r="F19" s="158">
        <v>-0.2195</v>
      </c>
      <c r="G19" s="158">
        <v>0.1027</v>
      </c>
      <c r="H19" s="158">
        <v>0.45419999999999999</v>
      </c>
      <c r="I19" s="158">
        <v>0.2697</v>
      </c>
      <c r="J19" s="158">
        <v>2.8902999999999999</v>
      </c>
      <c r="K19" s="158">
        <v>0.75129999999999997</v>
      </c>
      <c r="L19" s="158">
        <v>12.0375</v>
      </c>
      <c r="M19" s="158">
        <v>1.9617</v>
      </c>
      <c r="N19" s="158">
        <v>-3.2301000000000002</v>
      </c>
      <c r="O19" s="158">
        <v>14.132300000000001</v>
      </c>
      <c r="P19" s="158">
        <v>11.3401</v>
      </c>
      <c r="Q19" s="158">
        <v>13.6303</v>
      </c>
      <c r="R19" s="158">
        <v>16.161899999999999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44881</v>
      </c>
      <c r="E20" s="158">
        <v>233.58600000000001</v>
      </c>
      <c r="F20" s="158">
        <v>-0.22209999999999999</v>
      </c>
      <c r="G20" s="158">
        <v>8.8700000000000001E-2</v>
      </c>
      <c r="H20" s="158">
        <v>0.43430000000000002</v>
      </c>
      <c r="I20" s="158">
        <v>0.23</v>
      </c>
      <c r="J20" s="158">
        <v>2.7930999999999999</v>
      </c>
      <c r="K20" s="158">
        <v>0.48180000000000001</v>
      </c>
      <c r="L20" s="158">
        <v>11.44</v>
      </c>
      <c r="M20" s="158">
        <v>1.1615</v>
      </c>
      <c r="N20" s="158">
        <v>-4.2339000000000002</v>
      </c>
      <c r="O20" s="158">
        <v>12.988899999999999</v>
      </c>
      <c r="P20" s="158">
        <v>10.209300000000001</v>
      </c>
      <c r="Q20" s="158">
        <v>14.3551</v>
      </c>
      <c r="R20" s="158">
        <v>14.974299999999999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44881</v>
      </c>
      <c r="E21" s="158">
        <v>45.02</v>
      </c>
      <c r="F21" s="158">
        <v>8.8900000000000007E-2</v>
      </c>
      <c r="G21" s="158">
        <v>0.13350000000000001</v>
      </c>
      <c r="H21" s="158">
        <v>0.58089999999999997</v>
      </c>
      <c r="I21" s="158">
        <v>0.87390000000000001</v>
      </c>
      <c r="J21" s="158">
        <v>4.5031999999999996</v>
      </c>
      <c r="K21" s="158">
        <v>3.9243000000000001</v>
      </c>
      <c r="L21" s="158">
        <v>14.642200000000001</v>
      </c>
      <c r="M21" s="158">
        <v>8.2471999999999994</v>
      </c>
      <c r="N21" s="158">
        <v>7.4462999999999999</v>
      </c>
      <c r="O21" s="158">
        <v>17.808</v>
      </c>
      <c r="P21" s="158">
        <v>13.3141</v>
      </c>
      <c r="Q21" s="158">
        <v>13.5372</v>
      </c>
      <c r="R21" s="158">
        <v>23.303899999999999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44881</v>
      </c>
      <c r="E22" s="158">
        <v>40.909999999999997</v>
      </c>
      <c r="F22" s="158">
        <v>7.3400000000000007E-2</v>
      </c>
      <c r="G22" s="158">
        <v>9.7900000000000001E-2</v>
      </c>
      <c r="H22" s="158">
        <v>0.54069999999999996</v>
      </c>
      <c r="I22" s="158">
        <v>0.76349999999999996</v>
      </c>
      <c r="J22" s="158">
        <v>4.2824</v>
      </c>
      <c r="K22" s="158">
        <v>3.3864000000000001</v>
      </c>
      <c r="L22" s="158">
        <v>13.481299999999999</v>
      </c>
      <c r="M22" s="158">
        <v>6.6197999999999997</v>
      </c>
      <c r="N22" s="158">
        <v>5.3023999999999996</v>
      </c>
      <c r="O22" s="158">
        <v>15.703799999999999</v>
      </c>
      <c r="P22" s="158">
        <v>11.576700000000001</v>
      </c>
      <c r="Q22" s="158">
        <v>11.1968</v>
      </c>
      <c r="R22" s="158">
        <v>20.974799999999998</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44881</v>
      </c>
      <c r="E23" s="158">
        <v>185.08099999999999</v>
      </c>
      <c r="F23" s="158">
        <v>0.1711</v>
      </c>
      <c r="G23" s="158">
        <v>0.67349999999999999</v>
      </c>
      <c r="H23" s="158">
        <v>1.4077999999999999</v>
      </c>
      <c r="I23" s="158">
        <v>1.0699000000000001</v>
      </c>
      <c r="J23" s="158">
        <v>4.6115000000000004</v>
      </c>
      <c r="K23" s="158">
        <v>4.0167000000000002</v>
      </c>
      <c r="L23" s="158">
        <v>14.168200000000001</v>
      </c>
      <c r="M23" s="158">
        <v>6.1543999999999999</v>
      </c>
      <c r="N23" s="158">
        <v>2.4708999999999999</v>
      </c>
      <c r="O23" s="158">
        <v>14.745200000000001</v>
      </c>
      <c r="P23" s="158">
        <v>10.0725</v>
      </c>
      <c r="Q23" s="158">
        <v>13.5589</v>
      </c>
      <c r="R23" s="158">
        <v>18.3627</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44881</v>
      </c>
      <c r="E24" s="158">
        <v>205.56129999999999</v>
      </c>
      <c r="F24" s="158">
        <v>0.17380000000000001</v>
      </c>
      <c r="G24" s="158">
        <v>0.68710000000000004</v>
      </c>
      <c r="H24" s="158">
        <v>1.4269000000000001</v>
      </c>
      <c r="I24" s="158">
        <v>1.1079000000000001</v>
      </c>
      <c r="J24" s="158">
        <v>4.7046999999999999</v>
      </c>
      <c r="K24" s="158">
        <v>4.2758000000000003</v>
      </c>
      <c r="L24" s="158">
        <v>14.739599999999999</v>
      </c>
      <c r="M24" s="158">
        <v>6.9408000000000003</v>
      </c>
      <c r="N24" s="158">
        <v>3.488</v>
      </c>
      <c r="O24" s="158">
        <v>15.896699999999999</v>
      </c>
      <c r="P24" s="158">
        <v>11.256</v>
      </c>
      <c r="Q24" s="158">
        <v>14.244199999999999</v>
      </c>
      <c r="R24" s="158">
        <v>19.5486</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44881</v>
      </c>
      <c r="E25" s="158">
        <v>85.688000000000002</v>
      </c>
      <c r="F25" s="158">
        <v>0.13439999999999999</v>
      </c>
      <c r="G25" s="158">
        <v>0.37719999999999998</v>
      </c>
      <c r="H25" s="158">
        <v>0.70989999999999998</v>
      </c>
      <c r="I25" s="158">
        <v>1.3783000000000001</v>
      </c>
      <c r="J25" s="158">
        <v>5.3182999999999998</v>
      </c>
      <c r="K25" s="158">
        <v>4.085</v>
      </c>
      <c r="L25" s="158">
        <v>14.7464</v>
      </c>
      <c r="M25" s="158">
        <v>8.0173000000000005</v>
      </c>
      <c r="N25" s="158">
        <v>5.7159000000000004</v>
      </c>
      <c r="O25" s="158">
        <v>16.411000000000001</v>
      </c>
      <c r="P25" s="158">
        <v>9.0099</v>
      </c>
      <c r="Q25" s="158">
        <v>12.9621</v>
      </c>
      <c r="R25" s="158">
        <v>21.4985</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44881</v>
      </c>
      <c r="E26" s="158">
        <v>85.688000000000002</v>
      </c>
      <c r="F26" s="158">
        <v>0.13439999999999999</v>
      </c>
      <c r="G26" s="158">
        <v>0.37719999999999998</v>
      </c>
      <c r="H26" s="158">
        <v>0.70989999999999998</v>
      </c>
      <c r="I26" s="158">
        <v>1.3783000000000001</v>
      </c>
      <c r="J26" s="158">
        <v>5.3182999999999998</v>
      </c>
      <c r="K26" s="158">
        <v>4.085</v>
      </c>
      <c r="L26" s="158">
        <v>14.7464</v>
      </c>
      <c r="M26" s="158">
        <v>8.0173000000000005</v>
      </c>
      <c r="N26" s="158">
        <v>5.7159000000000004</v>
      </c>
      <c r="O26" s="158">
        <v>16.411000000000001</v>
      </c>
      <c r="P26" s="158">
        <v>10.775</v>
      </c>
      <c r="Q26" s="158">
        <v>15.521599999999999</v>
      </c>
      <c r="R26" s="158">
        <v>21.4985</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44881</v>
      </c>
      <c r="E27" s="158">
        <v>91.31</v>
      </c>
      <c r="F27" s="158">
        <v>0.13600000000000001</v>
      </c>
      <c r="G27" s="158">
        <v>0.38590000000000002</v>
      </c>
      <c r="H27" s="158">
        <v>0.72140000000000004</v>
      </c>
      <c r="I27" s="158">
        <v>1.4026000000000001</v>
      </c>
      <c r="J27" s="158">
        <v>5.3815999999999997</v>
      </c>
      <c r="K27" s="158">
        <v>4.2590000000000003</v>
      </c>
      <c r="L27" s="158">
        <v>15.1305</v>
      </c>
      <c r="M27" s="158">
        <v>8.5434000000000001</v>
      </c>
      <c r="N27" s="158">
        <v>6.4058000000000002</v>
      </c>
      <c r="O27" s="158">
        <v>17.156400000000001</v>
      </c>
      <c r="P27" s="158">
        <v>9.7773000000000003</v>
      </c>
      <c r="Q27" s="158">
        <v>12.4567</v>
      </c>
      <c r="R27" s="158">
        <v>22.275300000000001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44881</v>
      </c>
      <c r="E28" s="158">
        <v>91.31</v>
      </c>
      <c r="F28" s="158">
        <v>0.13600000000000001</v>
      </c>
      <c r="G28" s="158">
        <v>0.38590000000000002</v>
      </c>
      <c r="H28" s="158">
        <v>0.72140000000000004</v>
      </c>
      <c r="I28" s="158">
        <v>1.4026000000000001</v>
      </c>
      <c r="J28" s="158">
        <v>5.3815999999999997</v>
      </c>
      <c r="K28" s="158">
        <v>4.2590000000000003</v>
      </c>
      <c r="L28" s="158">
        <v>15.1305</v>
      </c>
      <c r="M28" s="158">
        <v>8.5434000000000001</v>
      </c>
      <c r="N28" s="158">
        <v>6.4058000000000002</v>
      </c>
      <c r="O28" s="158">
        <v>17.156400000000001</v>
      </c>
      <c r="P28" s="158">
        <v>11.626300000000001</v>
      </c>
      <c r="Q28" s="158">
        <v>15.466100000000001</v>
      </c>
      <c r="R28" s="158">
        <v>22.275300000000001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44881</v>
      </c>
      <c r="E29" s="158">
        <v>16.736999999999998</v>
      </c>
      <c r="F29" s="158">
        <v>-7.22E-2</v>
      </c>
      <c r="G29" s="158">
        <v>0.2006</v>
      </c>
      <c r="H29" s="158">
        <v>0.31769999999999998</v>
      </c>
      <c r="I29" s="158">
        <v>0.77610000000000001</v>
      </c>
      <c r="J29" s="158">
        <v>4.3135000000000003</v>
      </c>
      <c r="K29" s="158">
        <v>1.5692999999999999</v>
      </c>
      <c r="L29" s="158">
        <v>11.1037</v>
      </c>
      <c r="M29" s="158">
        <v>1.6798</v>
      </c>
      <c r="N29" s="158">
        <v>-1.0669</v>
      </c>
      <c r="O29" s="158">
        <v>13.742800000000001</v>
      </c>
      <c r="P29" s="158"/>
      <c r="Q29" s="158">
        <v>13.4857</v>
      </c>
      <c r="R29" s="158">
        <v>14.645799999999999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44881</v>
      </c>
      <c r="E30" s="158">
        <v>15.783300000000001</v>
      </c>
      <c r="F30" s="158">
        <v>-7.5999999999999998E-2</v>
      </c>
      <c r="G30" s="158">
        <v>0.18029999999999999</v>
      </c>
      <c r="H30" s="158">
        <v>0.28910000000000002</v>
      </c>
      <c r="I30" s="158">
        <v>0.71599999999999997</v>
      </c>
      <c r="J30" s="158">
        <v>4.1712999999999996</v>
      </c>
      <c r="K30" s="158">
        <v>1.1873</v>
      </c>
      <c r="L30" s="158">
        <v>10.274800000000001</v>
      </c>
      <c r="M30" s="158">
        <v>0.55620000000000003</v>
      </c>
      <c r="N30" s="158">
        <v>-2.5283000000000002</v>
      </c>
      <c r="O30" s="158">
        <v>12.077299999999999</v>
      </c>
      <c r="P30" s="158"/>
      <c r="Q30" s="158">
        <v>11.862</v>
      </c>
      <c r="R30" s="158">
        <v>12.9564</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44881</v>
      </c>
      <c r="E31" s="158">
        <v>243.01</v>
      </c>
      <c r="F31" s="158">
        <v>-5.3499999999999999E-2</v>
      </c>
      <c r="G31" s="158">
        <v>0.39250000000000002</v>
      </c>
      <c r="H31" s="158">
        <v>0.64190000000000003</v>
      </c>
      <c r="I31" s="158">
        <v>0.38419999999999999</v>
      </c>
      <c r="J31" s="158">
        <v>5.0126999999999997</v>
      </c>
      <c r="K31" s="158">
        <v>4.5159000000000002</v>
      </c>
      <c r="L31" s="158">
        <v>12.9176</v>
      </c>
      <c r="M31" s="158">
        <v>8.3657000000000004</v>
      </c>
      <c r="N31" s="158">
        <v>9.0709</v>
      </c>
      <c r="O31" s="158">
        <v>21.3248</v>
      </c>
      <c r="P31" s="158">
        <v>13.8339</v>
      </c>
      <c r="Q31" s="158">
        <v>14.843999999999999</v>
      </c>
      <c r="R31" s="158">
        <v>33.8033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44881</v>
      </c>
      <c r="E32" s="158">
        <v>265.44</v>
      </c>
      <c r="F32" s="158">
        <v>-4.9000000000000002E-2</v>
      </c>
      <c r="G32" s="158">
        <v>0.40089999999999998</v>
      </c>
      <c r="H32" s="158">
        <v>0.65600000000000003</v>
      </c>
      <c r="I32" s="158">
        <v>0.4047</v>
      </c>
      <c r="J32" s="158">
        <v>5.0664999999999996</v>
      </c>
      <c r="K32" s="158">
        <v>4.6646000000000001</v>
      </c>
      <c r="L32" s="158">
        <v>13.237500000000001</v>
      </c>
      <c r="M32" s="158">
        <v>8.8180999999999994</v>
      </c>
      <c r="N32" s="158">
        <v>9.6814</v>
      </c>
      <c r="O32" s="158">
        <v>21.9557</v>
      </c>
      <c r="P32" s="158">
        <v>14.637499999999999</v>
      </c>
      <c r="Q32" s="158">
        <v>17.022400000000001</v>
      </c>
      <c r="R32" s="158">
        <v>34.492699999999999</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44881</v>
      </c>
      <c r="E33" s="158">
        <v>16.041</v>
      </c>
      <c r="F33" s="158">
        <v>-0.1817</v>
      </c>
      <c r="G33" s="158">
        <v>0.19989999999999999</v>
      </c>
      <c r="H33" s="158">
        <v>0.8931</v>
      </c>
      <c r="I33" s="158">
        <v>0.74609999999999999</v>
      </c>
      <c r="J33" s="158">
        <v>3.9996</v>
      </c>
      <c r="K33" s="158">
        <v>1.1974</v>
      </c>
      <c r="L33" s="158">
        <v>10.2035</v>
      </c>
      <c r="M33" s="158">
        <v>0.8931</v>
      </c>
      <c r="N33" s="158">
        <v>-2.8647999999999998</v>
      </c>
      <c r="O33" s="158">
        <v>12.27</v>
      </c>
      <c r="P33" s="158">
        <v>6.4885000000000002</v>
      </c>
      <c r="Q33" s="158">
        <v>8.1021999999999998</v>
      </c>
      <c r="R33" s="158">
        <v>13.4985</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44881</v>
      </c>
      <c r="E34" s="158">
        <v>17.375499999999999</v>
      </c>
      <c r="F34" s="158">
        <v>-0.1792</v>
      </c>
      <c r="G34" s="158">
        <v>0.2122</v>
      </c>
      <c r="H34" s="158">
        <v>0.91059999999999997</v>
      </c>
      <c r="I34" s="158">
        <v>0.77949999999999997</v>
      </c>
      <c r="J34" s="158">
        <v>4.0823</v>
      </c>
      <c r="K34" s="158">
        <v>1.4237</v>
      </c>
      <c r="L34" s="158">
        <v>10.702299999999999</v>
      </c>
      <c r="M34" s="158">
        <v>1.5286</v>
      </c>
      <c r="N34" s="158">
        <v>-2.0326</v>
      </c>
      <c r="O34" s="158">
        <v>13.212400000000001</v>
      </c>
      <c r="P34" s="158">
        <v>7.8201000000000001</v>
      </c>
      <c r="Q34" s="158">
        <v>9.5358000000000001</v>
      </c>
      <c r="R34" s="158">
        <v>14.462199999999999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44881</v>
      </c>
      <c r="E35" s="158">
        <v>19</v>
      </c>
      <c r="F35" s="158">
        <v>-1.5800000000000002E-2</v>
      </c>
      <c r="G35" s="158">
        <v>0.31680000000000003</v>
      </c>
      <c r="H35" s="158">
        <v>6.3200000000000006E-2</v>
      </c>
      <c r="I35" s="158">
        <v>-0.35659999999999997</v>
      </c>
      <c r="J35" s="158">
        <v>3.0312999999999999</v>
      </c>
      <c r="K35" s="158">
        <v>1.6532</v>
      </c>
      <c r="L35" s="158">
        <v>12.3596</v>
      </c>
      <c r="M35" s="158">
        <v>4.2237999999999998</v>
      </c>
      <c r="N35" s="158">
        <v>0.84930000000000005</v>
      </c>
      <c r="O35" s="158">
        <v>16.1036</v>
      </c>
      <c r="P35" s="158">
        <v>10.3178</v>
      </c>
      <c r="Q35" s="158">
        <v>11.529400000000001</v>
      </c>
      <c r="R35" s="158">
        <v>20.615600000000001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44881</v>
      </c>
      <c r="E36" s="158">
        <v>17.413</v>
      </c>
      <c r="F36" s="158">
        <v>-1.72E-2</v>
      </c>
      <c r="G36" s="158">
        <v>0.29949999999999999</v>
      </c>
      <c r="H36" s="158">
        <v>4.02E-2</v>
      </c>
      <c r="I36" s="158">
        <v>-0.40039999999999998</v>
      </c>
      <c r="J36" s="158">
        <v>2.9198</v>
      </c>
      <c r="K36" s="158">
        <v>1.3267</v>
      </c>
      <c r="L36" s="158">
        <v>11.6934</v>
      </c>
      <c r="M36" s="158">
        <v>3.2187000000000001</v>
      </c>
      <c r="N36" s="158">
        <v>-0.44030000000000002</v>
      </c>
      <c r="O36" s="158">
        <v>14.6363</v>
      </c>
      <c r="P36" s="158">
        <v>8.7935999999999996</v>
      </c>
      <c r="Q36" s="158">
        <v>9.8878000000000004</v>
      </c>
      <c r="R36" s="158">
        <v>19.091200000000001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44881</v>
      </c>
      <c r="E37" s="158">
        <v>16.481400000000001</v>
      </c>
      <c r="F37" s="158">
        <v>6.6199999999999995E-2</v>
      </c>
      <c r="G37" s="158">
        <v>0.10199999999999999</v>
      </c>
      <c r="H37" s="158">
        <v>0.16350000000000001</v>
      </c>
      <c r="I37" s="158">
        <v>1.1357999999999999</v>
      </c>
      <c r="J37" s="158">
        <v>5.0045000000000002</v>
      </c>
      <c r="K37" s="158">
        <v>3.9914999999999998</v>
      </c>
      <c r="L37" s="158">
        <v>13.5693</v>
      </c>
      <c r="M37" s="158">
        <v>5.923</v>
      </c>
      <c r="N37" s="158">
        <v>2.0564</v>
      </c>
      <c r="O37" s="158">
        <v>13.8116</v>
      </c>
      <c r="P37" s="158"/>
      <c r="Q37" s="158">
        <v>13.5618</v>
      </c>
      <c r="R37" s="158">
        <v>16.1553</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44881</v>
      </c>
      <c r="E38" s="158">
        <v>15.266999999999999</v>
      </c>
      <c r="F38" s="158">
        <v>6.3600000000000004E-2</v>
      </c>
      <c r="G38" s="158">
        <v>8.9200000000000002E-2</v>
      </c>
      <c r="H38" s="158">
        <v>0.14560000000000001</v>
      </c>
      <c r="I38" s="158">
        <v>1.1006</v>
      </c>
      <c r="J38" s="158">
        <v>4.9162999999999997</v>
      </c>
      <c r="K38" s="158">
        <v>3.6829000000000001</v>
      </c>
      <c r="L38" s="158">
        <v>12.7157</v>
      </c>
      <c r="M38" s="158">
        <v>4.6143999999999998</v>
      </c>
      <c r="N38" s="158">
        <v>0.29830000000000001</v>
      </c>
      <c r="O38" s="158">
        <v>11.655900000000001</v>
      </c>
      <c r="P38" s="158"/>
      <c r="Q38" s="158">
        <v>11.370799999999999</v>
      </c>
      <c r="R38" s="158">
        <v>14.015599999999999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44881</v>
      </c>
      <c r="E39" s="158">
        <v>15.6578</v>
      </c>
      <c r="F39" s="158">
        <v>-7.5300000000000006E-2</v>
      </c>
      <c r="G39" s="158">
        <v>8.5699999999999998E-2</v>
      </c>
      <c r="H39" s="158">
        <v>0.1036</v>
      </c>
      <c r="I39" s="158">
        <v>-5.2299999999999999E-2</v>
      </c>
      <c r="J39" s="158">
        <v>3.2223999999999999</v>
      </c>
      <c r="K39" s="158">
        <v>1.8632</v>
      </c>
      <c r="L39" s="158">
        <v>12.984999999999999</v>
      </c>
      <c r="M39" s="158">
        <v>3.7786</v>
      </c>
      <c r="N39" s="158">
        <v>0.62209999999999999</v>
      </c>
      <c r="O39" s="158">
        <v>11.501899999999999</v>
      </c>
      <c r="P39" s="158"/>
      <c r="Q39" s="158">
        <v>10.770200000000001</v>
      </c>
      <c r="R39" s="158">
        <v>15.3188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44881</v>
      </c>
      <c r="E40" s="158">
        <v>14.6286</v>
      </c>
      <c r="F40" s="158">
        <v>-7.9899999999999999E-2</v>
      </c>
      <c r="G40" s="158">
        <v>6.2199999999999998E-2</v>
      </c>
      <c r="H40" s="158">
        <v>7.1800000000000003E-2</v>
      </c>
      <c r="I40" s="158">
        <v>-0.11609999999999999</v>
      </c>
      <c r="J40" s="158">
        <v>3.0676999999999999</v>
      </c>
      <c r="K40" s="158">
        <v>1.4346000000000001</v>
      </c>
      <c r="L40" s="158">
        <v>12.060499999999999</v>
      </c>
      <c r="M40" s="158">
        <v>2.5308999999999999</v>
      </c>
      <c r="N40" s="158">
        <v>-0.99560000000000004</v>
      </c>
      <c r="O40" s="158">
        <v>9.7533999999999992</v>
      </c>
      <c r="P40" s="158"/>
      <c r="Q40" s="158">
        <v>9.0654000000000003</v>
      </c>
      <c r="R40" s="158">
        <v>13.4488</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44881</v>
      </c>
      <c r="E41" s="158">
        <v>214.77318857522101</v>
      </c>
      <c r="F41" s="158">
        <v>-4.5699999999999998E-2</v>
      </c>
      <c r="G41" s="158">
        <v>0.31819999999999998</v>
      </c>
      <c r="H41" s="158">
        <v>0.62529999999999997</v>
      </c>
      <c r="I41" s="158">
        <v>1.8051999999999999</v>
      </c>
      <c r="J41" s="158">
        <v>5.1967999999999996</v>
      </c>
      <c r="K41" s="158">
        <v>4.0811999999999999</v>
      </c>
      <c r="L41" s="158">
        <v>15.8588</v>
      </c>
      <c r="M41" s="158">
        <v>7.2302999999999997</v>
      </c>
      <c r="N41" s="158">
        <v>2.66</v>
      </c>
      <c r="O41" s="158">
        <v>21.376000000000001</v>
      </c>
      <c r="P41" s="158">
        <v>10.3582</v>
      </c>
      <c r="Q41" s="158">
        <v>11.7323</v>
      </c>
      <c r="R41" s="158">
        <v>19.5885</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44881</v>
      </c>
      <c r="E42" s="158">
        <v>79.1721</v>
      </c>
      <c r="F42" s="158">
        <v>-4.2299999999999997E-2</v>
      </c>
      <c r="G42" s="158">
        <v>0.33600000000000002</v>
      </c>
      <c r="H42" s="158">
        <v>0.65049999999999997</v>
      </c>
      <c r="I42" s="158">
        <v>1.8537999999999999</v>
      </c>
      <c r="J42" s="158">
        <v>5.3155000000000001</v>
      </c>
      <c r="K42" s="158">
        <v>4.4104999999999999</v>
      </c>
      <c r="L42" s="158">
        <v>16.486899999999999</v>
      </c>
      <c r="M42" s="158">
        <v>8.0056999999999992</v>
      </c>
      <c r="N42" s="158">
        <v>3.6284999999999998</v>
      </c>
      <c r="O42" s="158">
        <v>22.3904</v>
      </c>
      <c r="P42" s="158">
        <v>11.2804</v>
      </c>
      <c r="Q42" s="158">
        <v>12.375</v>
      </c>
      <c r="R42" s="158">
        <v>20.620100000000001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44881</v>
      </c>
      <c r="E43" s="158">
        <v>41.953000000000003</v>
      </c>
      <c r="F43" s="158">
        <v>-0.20930000000000001</v>
      </c>
      <c r="G43" s="158">
        <v>-0.1951</v>
      </c>
      <c r="H43" s="158">
        <v>0.1384</v>
      </c>
      <c r="I43" s="158">
        <v>0.47660000000000002</v>
      </c>
      <c r="J43" s="158">
        <v>4.1612</v>
      </c>
      <c r="K43" s="158">
        <v>2.2021999999999999</v>
      </c>
      <c r="L43" s="158">
        <v>11.949299999999999</v>
      </c>
      <c r="M43" s="158">
        <v>5.9927999999999999</v>
      </c>
      <c r="N43" s="158">
        <v>2.9622999999999999</v>
      </c>
      <c r="O43" s="158">
        <v>17.133700000000001</v>
      </c>
      <c r="P43" s="158">
        <v>11.952</v>
      </c>
      <c r="Q43" s="158">
        <v>11.344099999999999</v>
      </c>
      <c r="R43" s="158">
        <v>21.288699999999999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44881</v>
      </c>
      <c r="E44" s="158">
        <v>47.530999999999999</v>
      </c>
      <c r="F44" s="158">
        <v>-0.20580000000000001</v>
      </c>
      <c r="G44" s="158">
        <v>-0.1764</v>
      </c>
      <c r="H44" s="158">
        <v>0.1623</v>
      </c>
      <c r="I44" s="158">
        <v>0.52659999999999996</v>
      </c>
      <c r="J44" s="158">
        <v>4.2895000000000003</v>
      </c>
      <c r="K44" s="158">
        <v>2.5678999999999998</v>
      </c>
      <c r="L44" s="158">
        <v>12.750299999999999</v>
      </c>
      <c r="M44" s="158">
        <v>7.1218000000000004</v>
      </c>
      <c r="N44" s="158">
        <v>4.4316000000000004</v>
      </c>
      <c r="O44" s="158">
        <v>18.729700000000001</v>
      </c>
      <c r="P44" s="158">
        <v>13.438000000000001</v>
      </c>
      <c r="Q44" s="158">
        <v>12.8865</v>
      </c>
      <c r="R44" s="158">
        <v>22.978000000000002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44881</v>
      </c>
      <c r="E45" s="158">
        <v>164.715206231976</v>
      </c>
      <c r="F45" s="158">
        <v>-0.21049999999999999</v>
      </c>
      <c r="G45" s="158">
        <v>-0.1943</v>
      </c>
      <c r="H45" s="158">
        <v>0.1381</v>
      </c>
      <c r="I45" s="158">
        <v>0.4768</v>
      </c>
      <c r="J45" s="158">
        <v>4.157</v>
      </c>
      <c r="K45" s="158">
        <v>2.2010999999999998</v>
      </c>
      <c r="L45" s="158">
        <v>11.946099999999999</v>
      </c>
      <c r="M45" s="158">
        <v>5.9928999999999997</v>
      </c>
      <c r="N45" s="158">
        <v>2.9651000000000001</v>
      </c>
      <c r="O45" s="158">
        <v>17.089500000000001</v>
      </c>
      <c r="P45" s="158">
        <v>11.6244</v>
      </c>
      <c r="Q45" s="158">
        <v>12.9589</v>
      </c>
      <c r="R45" s="158">
        <v>21.2895</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44881</v>
      </c>
      <c r="E46" s="158">
        <v>83.146101925175103</v>
      </c>
      <c r="F46" s="158">
        <v>-0.20549999999999999</v>
      </c>
      <c r="G46" s="158">
        <v>-0.17810000000000001</v>
      </c>
      <c r="H46" s="158">
        <v>0.16159999999999999</v>
      </c>
      <c r="I46" s="158">
        <v>0.52790000000000004</v>
      </c>
      <c r="J46" s="158">
        <v>4.2915999999999999</v>
      </c>
      <c r="K46" s="158">
        <v>2.5697999999999999</v>
      </c>
      <c r="L46" s="158">
        <v>12.754899999999999</v>
      </c>
      <c r="M46" s="158">
        <v>7.1212999999999997</v>
      </c>
      <c r="N46" s="158">
        <v>4.4337</v>
      </c>
      <c r="O46" s="158">
        <v>18.683599999999998</v>
      </c>
      <c r="P46" s="158">
        <v>13.150600000000001</v>
      </c>
      <c r="Q46" s="158">
        <v>13.6927</v>
      </c>
      <c r="R46" s="158">
        <v>22.979299999999999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44881</v>
      </c>
      <c r="E47" s="158">
        <v>40.774999999999999</v>
      </c>
      <c r="F47" s="158">
        <v>4.6600000000000003E-2</v>
      </c>
      <c r="G47" s="158">
        <v>-3.9199999999999999E-2</v>
      </c>
      <c r="H47" s="158">
        <v>-0.44440000000000002</v>
      </c>
      <c r="I47" s="158">
        <v>-0.56579999999999997</v>
      </c>
      <c r="J47" s="158">
        <v>2.1724999999999999</v>
      </c>
      <c r="K47" s="158">
        <v>1.0232000000000001</v>
      </c>
      <c r="L47" s="158">
        <v>10.9101</v>
      </c>
      <c r="M47" s="158">
        <v>1.2038</v>
      </c>
      <c r="N47" s="158">
        <v>-2.4638</v>
      </c>
      <c r="O47" s="158">
        <v>12.4009</v>
      </c>
      <c r="P47" s="158">
        <v>8.6173000000000002</v>
      </c>
      <c r="Q47" s="158">
        <v>13.631600000000001</v>
      </c>
      <c r="R47" s="158">
        <v>14.315099999999999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44881</v>
      </c>
      <c r="E48" s="158">
        <v>36.896000000000001</v>
      </c>
      <c r="F48" s="158">
        <v>4.3400000000000001E-2</v>
      </c>
      <c r="G48" s="158">
        <v>-5.1499999999999997E-2</v>
      </c>
      <c r="H48" s="158">
        <v>-0.46129999999999999</v>
      </c>
      <c r="I48" s="158">
        <v>-0.60340000000000005</v>
      </c>
      <c r="J48" s="158">
        <v>2.0777000000000001</v>
      </c>
      <c r="K48" s="158">
        <v>0.76190000000000002</v>
      </c>
      <c r="L48" s="158">
        <v>10.3415</v>
      </c>
      <c r="M48" s="158">
        <v>0.43830000000000002</v>
      </c>
      <c r="N48" s="158">
        <v>-3.4464999999999999</v>
      </c>
      <c r="O48" s="158">
        <v>11.2347</v>
      </c>
      <c r="P48" s="158">
        <v>7.5026000000000002</v>
      </c>
      <c r="Q48" s="158">
        <v>11.719099999999999</v>
      </c>
      <c r="R48" s="158">
        <v>13.166</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44881</v>
      </c>
      <c r="E49" s="158">
        <v>138.6069</v>
      </c>
      <c r="F49" s="158">
        <v>3.8999999999999998E-3</v>
      </c>
      <c r="G49" s="158">
        <v>0.20530000000000001</v>
      </c>
      <c r="H49" s="158">
        <v>0.69589999999999996</v>
      </c>
      <c r="I49" s="158">
        <v>0.46789999999999998</v>
      </c>
      <c r="J49" s="158">
        <v>3.5878999999999999</v>
      </c>
      <c r="K49" s="158">
        <v>0.2455</v>
      </c>
      <c r="L49" s="158">
        <v>10.8536</v>
      </c>
      <c r="M49" s="158">
        <v>1.2113</v>
      </c>
      <c r="N49" s="158">
        <v>-2.2406999999999999</v>
      </c>
      <c r="O49" s="158">
        <v>8.6795000000000009</v>
      </c>
      <c r="P49" s="158">
        <v>7.0739999999999998</v>
      </c>
      <c r="Q49" s="158">
        <v>8.5919000000000008</v>
      </c>
      <c r="R49" s="158">
        <v>11.0809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44881</v>
      </c>
      <c r="E50" s="158">
        <v>152.93090000000001</v>
      </c>
      <c r="F50" s="158">
        <v>6.7999999999999996E-3</v>
      </c>
      <c r="G50" s="158">
        <v>0.22</v>
      </c>
      <c r="H50" s="158">
        <v>0.71660000000000001</v>
      </c>
      <c r="I50" s="158">
        <v>0.5091</v>
      </c>
      <c r="J50" s="158">
        <v>3.6882000000000001</v>
      </c>
      <c r="K50" s="158">
        <v>0.5141</v>
      </c>
      <c r="L50" s="158">
        <v>11.459300000000001</v>
      </c>
      <c r="M50" s="158">
        <v>2.0648</v>
      </c>
      <c r="N50" s="158">
        <v>-1.1180000000000001</v>
      </c>
      <c r="O50" s="158">
        <v>9.9512</v>
      </c>
      <c r="P50" s="158">
        <v>8.3940000000000001</v>
      </c>
      <c r="Q50" s="158">
        <v>9.9551999999999996</v>
      </c>
      <c r="R50" s="158">
        <v>12.395200000000001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44881</v>
      </c>
      <c r="E51" s="158">
        <v>18.8246</v>
      </c>
      <c r="F51" s="158">
        <v>-0.11509999999999999</v>
      </c>
      <c r="G51" s="158">
        <v>0.19639999999999999</v>
      </c>
      <c r="H51" s="158">
        <v>0.53620000000000001</v>
      </c>
      <c r="I51" s="158">
        <v>1.0858000000000001</v>
      </c>
      <c r="J51" s="158">
        <v>4.8396999999999997</v>
      </c>
      <c r="K51" s="158">
        <v>3.0733999999999999</v>
      </c>
      <c r="L51" s="158">
        <v>15.0381</v>
      </c>
      <c r="M51" s="158">
        <v>6.7686999999999999</v>
      </c>
      <c r="N51" s="158">
        <v>4.8460999999999999</v>
      </c>
      <c r="O51" s="158">
        <v>19.899999999999999</v>
      </c>
      <c r="P51" s="158"/>
      <c r="Q51" s="158">
        <v>20.9102</v>
      </c>
      <c r="R51" s="158">
        <v>24.639600000000002</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44881</v>
      </c>
      <c r="E52" s="158">
        <v>17.666499999999999</v>
      </c>
      <c r="F52" s="158">
        <v>-0.121</v>
      </c>
      <c r="G52" s="158">
        <v>0.16900000000000001</v>
      </c>
      <c r="H52" s="158">
        <v>0.49780000000000002</v>
      </c>
      <c r="I52" s="158">
        <v>1.0074000000000001</v>
      </c>
      <c r="J52" s="158">
        <v>4.6487999999999996</v>
      </c>
      <c r="K52" s="158">
        <v>2.5499999999999998</v>
      </c>
      <c r="L52" s="158">
        <v>13.8804</v>
      </c>
      <c r="M52" s="158">
        <v>5.1677999999999997</v>
      </c>
      <c r="N52" s="158">
        <v>2.7785000000000002</v>
      </c>
      <c r="O52" s="158">
        <v>17.632200000000001</v>
      </c>
      <c r="P52" s="158"/>
      <c r="Q52" s="158">
        <v>18.627600000000001</v>
      </c>
      <c r="R52" s="158">
        <v>22.232800000000001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44881</v>
      </c>
      <c r="E57" s="158">
        <v>25.547999999999998</v>
      </c>
      <c r="F57" s="158">
        <v>-0.1875</v>
      </c>
      <c r="G57" s="158">
        <v>0.1411</v>
      </c>
      <c r="H57" s="158">
        <v>0.59460000000000002</v>
      </c>
      <c r="I57" s="158">
        <v>1.0162</v>
      </c>
      <c r="J57" s="158">
        <v>4.4438000000000004</v>
      </c>
      <c r="K57" s="158">
        <v>2.1551999999999998</v>
      </c>
      <c r="L57" s="158">
        <v>12.744899999999999</v>
      </c>
      <c r="M57" s="158">
        <v>5.2744</v>
      </c>
      <c r="N57" s="158">
        <v>1.3608</v>
      </c>
      <c r="O57" s="158">
        <v>15.581099999999999</v>
      </c>
      <c r="P57" s="158">
        <v>12.7295</v>
      </c>
      <c r="Q57" s="158">
        <v>13.6973</v>
      </c>
      <c r="R57" s="158">
        <v>18.203299999999999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44881</v>
      </c>
      <c r="E58" s="158">
        <v>22.698</v>
      </c>
      <c r="F58" s="158">
        <v>-0.18909999999999999</v>
      </c>
      <c r="G58" s="158">
        <v>0.1235</v>
      </c>
      <c r="H58" s="158">
        <v>0.56710000000000005</v>
      </c>
      <c r="I58" s="158">
        <v>0.96530000000000005</v>
      </c>
      <c r="J58" s="158">
        <v>4.3106999999999998</v>
      </c>
      <c r="K58" s="158">
        <v>1.7939000000000001</v>
      </c>
      <c r="L58" s="158">
        <v>11.9617</v>
      </c>
      <c r="M58" s="158">
        <v>4.1957000000000004</v>
      </c>
      <c r="N58" s="158">
        <v>-3.5200000000000002E-2</v>
      </c>
      <c r="O58" s="158">
        <v>13.927</v>
      </c>
      <c r="P58" s="158">
        <v>11.0533</v>
      </c>
      <c r="Q58" s="158">
        <v>11.871600000000001</v>
      </c>
      <c r="R58" s="158">
        <v>16.537700000000001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44881</v>
      </c>
      <c r="E59" s="158">
        <v>16.8904</v>
      </c>
      <c r="F59" s="158">
        <v>0.12859999999999999</v>
      </c>
      <c r="G59" s="158">
        <v>-0.12889999999999999</v>
      </c>
      <c r="H59" s="158">
        <v>0.18740000000000001</v>
      </c>
      <c r="I59" s="158">
        <v>0.45500000000000002</v>
      </c>
      <c r="J59" s="158">
        <v>3.6328999999999998</v>
      </c>
      <c r="K59" s="158">
        <v>2.9268999999999998</v>
      </c>
      <c r="L59" s="158">
        <v>14.765599999999999</v>
      </c>
      <c r="M59" s="158">
        <v>9.4547000000000008</v>
      </c>
      <c r="N59" s="158">
        <v>2.0950000000000002</v>
      </c>
      <c r="O59" s="158">
        <v>13.2559</v>
      </c>
      <c r="P59" s="158"/>
      <c r="Q59" s="158">
        <v>13.3757</v>
      </c>
      <c r="R59" s="158">
        <v>13.981299999999999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44881</v>
      </c>
      <c r="E60" s="158">
        <v>15.8009</v>
      </c>
      <c r="F60" s="158">
        <v>0.12479999999999999</v>
      </c>
      <c r="G60" s="158">
        <v>-0.14979999999999999</v>
      </c>
      <c r="H60" s="158">
        <v>0.1585</v>
      </c>
      <c r="I60" s="158">
        <v>0.39710000000000001</v>
      </c>
      <c r="J60" s="158">
        <v>3.4916999999999998</v>
      </c>
      <c r="K60" s="158">
        <v>2.536</v>
      </c>
      <c r="L60" s="158">
        <v>13.887700000000001</v>
      </c>
      <c r="M60" s="158">
        <v>8.1727000000000007</v>
      </c>
      <c r="N60" s="158">
        <v>0.50309999999999999</v>
      </c>
      <c r="O60" s="158">
        <v>11.4208</v>
      </c>
      <c r="P60" s="158"/>
      <c r="Q60" s="158">
        <v>11.579499999999999</v>
      </c>
      <c r="R60" s="158">
        <v>12.194000000000001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44881</v>
      </c>
      <c r="E61" s="158">
        <v>15.946099999999999</v>
      </c>
      <c r="F61" s="158">
        <v>-8.2699999999999996E-2</v>
      </c>
      <c r="G61" s="158">
        <v>0.16270000000000001</v>
      </c>
      <c r="H61" s="158">
        <v>0.2427</v>
      </c>
      <c r="I61" s="158">
        <v>0.50739999999999996</v>
      </c>
      <c r="J61" s="158">
        <v>3.6962999999999999</v>
      </c>
      <c r="K61" s="158">
        <v>2.5188999999999999</v>
      </c>
      <c r="L61" s="158">
        <v>12.713200000000001</v>
      </c>
      <c r="M61" s="158">
        <v>5.2617000000000003</v>
      </c>
      <c r="N61" s="158">
        <v>2.9245000000000001</v>
      </c>
      <c r="O61" s="158">
        <v>12.552</v>
      </c>
      <c r="P61" s="158"/>
      <c r="Q61" s="158">
        <v>10.7982</v>
      </c>
      <c r="R61" s="158">
        <v>17.362300000000001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44881</v>
      </c>
      <c r="E62" s="158">
        <v>14.7051</v>
      </c>
      <c r="F62" s="158">
        <v>-8.8300000000000003E-2</v>
      </c>
      <c r="G62" s="158">
        <v>0.13619999999999999</v>
      </c>
      <c r="H62" s="158">
        <v>0.20580000000000001</v>
      </c>
      <c r="I62" s="158">
        <v>0.43369999999999997</v>
      </c>
      <c r="J62" s="158">
        <v>3.5169000000000001</v>
      </c>
      <c r="K62" s="158">
        <v>2.0280999999999998</v>
      </c>
      <c r="L62" s="158">
        <v>11.632300000000001</v>
      </c>
      <c r="M62" s="158">
        <v>3.7850999999999999</v>
      </c>
      <c r="N62" s="158">
        <v>0.99660000000000004</v>
      </c>
      <c r="O62" s="158">
        <v>10.5243</v>
      </c>
      <c r="P62" s="158"/>
      <c r="Q62" s="158">
        <v>8.843</v>
      </c>
      <c r="R62" s="158">
        <v>15.181900000000001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44881</v>
      </c>
      <c r="E63" s="158">
        <v>70.947000000000003</v>
      </c>
      <c r="F63" s="158">
        <v>-6.1699999999999998E-2</v>
      </c>
      <c r="G63" s="158">
        <v>0.32240000000000002</v>
      </c>
      <c r="H63" s="158">
        <v>1.0381</v>
      </c>
      <c r="I63" s="158">
        <v>1.1976</v>
      </c>
      <c r="J63" s="158">
        <v>5.4275000000000002</v>
      </c>
      <c r="K63" s="158">
        <v>4.2836999999999996</v>
      </c>
      <c r="L63" s="158">
        <v>15.044499999999999</v>
      </c>
      <c r="M63" s="158">
        <v>7.2587999999999999</v>
      </c>
      <c r="N63" s="158">
        <v>5.3658000000000001</v>
      </c>
      <c r="O63" s="158">
        <v>9.5465</v>
      </c>
      <c r="P63" s="158">
        <v>5.6078999999999999</v>
      </c>
      <c r="Q63" s="158">
        <v>11.8855</v>
      </c>
      <c r="R63" s="158">
        <v>21.959299999999999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44881</v>
      </c>
      <c r="E64" s="158">
        <v>78.264300000000006</v>
      </c>
      <c r="F64" s="158">
        <v>-5.96E-2</v>
      </c>
      <c r="G64" s="158">
        <v>0.33329999999999999</v>
      </c>
      <c r="H64" s="158">
        <v>1.0535000000000001</v>
      </c>
      <c r="I64" s="158">
        <v>1.2282</v>
      </c>
      <c r="J64" s="158">
        <v>5.5022000000000002</v>
      </c>
      <c r="K64" s="158">
        <v>4.4881000000000002</v>
      </c>
      <c r="L64" s="158">
        <v>15.487</v>
      </c>
      <c r="M64" s="158">
        <v>7.8757999999999999</v>
      </c>
      <c r="N64" s="158">
        <v>6.1794000000000002</v>
      </c>
      <c r="O64" s="158">
        <v>10.400600000000001</v>
      </c>
      <c r="P64" s="158">
        <v>6.5650000000000004</v>
      </c>
      <c r="Q64" s="158">
        <v>11.893700000000001</v>
      </c>
      <c r="R64" s="158">
        <v>22.9086</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44881</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44881</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44881</v>
      </c>
      <c r="E69" s="158">
        <v>93.56</v>
      </c>
      <c r="F69" s="158">
        <v>0.17130000000000001</v>
      </c>
      <c r="G69" s="158">
        <v>0.5373</v>
      </c>
      <c r="H69" s="158">
        <v>0.77549999999999997</v>
      </c>
      <c r="I69" s="158">
        <v>0.28939999999999999</v>
      </c>
      <c r="J69" s="158">
        <v>4.7821999999999996</v>
      </c>
      <c r="K69" s="158">
        <v>1.7067000000000001</v>
      </c>
      <c r="L69" s="158">
        <v>11.6068</v>
      </c>
      <c r="M69" s="158">
        <v>0.64539999999999997</v>
      </c>
      <c r="N69" s="158">
        <v>-7.5037000000000003</v>
      </c>
      <c r="O69" s="158">
        <v>9.7802000000000007</v>
      </c>
      <c r="P69" s="158">
        <v>7.1885000000000003</v>
      </c>
      <c r="Q69" s="158">
        <v>12.6358</v>
      </c>
      <c r="R69" s="158">
        <v>12.7301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44881</v>
      </c>
      <c r="E70" s="158">
        <v>107.03</v>
      </c>
      <c r="F70" s="158">
        <v>0.17780000000000001</v>
      </c>
      <c r="G70" s="158">
        <v>0.57320000000000004</v>
      </c>
      <c r="H70" s="158">
        <v>0.81950000000000001</v>
      </c>
      <c r="I70" s="158">
        <v>0.36570000000000003</v>
      </c>
      <c r="J70" s="158">
        <v>4.952</v>
      </c>
      <c r="K70" s="158">
        <v>2.1474000000000002</v>
      </c>
      <c r="L70" s="158">
        <v>12.544700000000001</v>
      </c>
      <c r="M70" s="158">
        <v>1.8751</v>
      </c>
      <c r="N70" s="158">
        <v>-6.0068000000000001</v>
      </c>
      <c r="O70" s="158">
        <v>11.5844</v>
      </c>
      <c r="P70" s="158">
        <v>8.8737999999999992</v>
      </c>
      <c r="Q70" s="158">
        <v>11.390499999999999</v>
      </c>
      <c r="R70" s="158">
        <v>14.603300000000001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44881</v>
      </c>
      <c r="E71" s="158">
        <v>313.89710000000002</v>
      </c>
      <c r="F71" s="158">
        <v>-0.42380000000000001</v>
      </c>
      <c r="G71" s="158">
        <v>-0.11849999999999999</v>
      </c>
      <c r="H71" s="158">
        <v>-0.3528</v>
      </c>
      <c r="I71" s="158">
        <v>0.79010000000000002</v>
      </c>
      <c r="J71" s="158">
        <v>5.1315999999999997</v>
      </c>
      <c r="K71" s="158">
        <v>6.5997000000000003</v>
      </c>
      <c r="L71" s="158">
        <v>18.343800000000002</v>
      </c>
      <c r="M71" s="158">
        <v>14.599500000000001</v>
      </c>
      <c r="N71" s="158">
        <v>12.0669</v>
      </c>
      <c r="O71" s="158">
        <v>30.095600000000001</v>
      </c>
      <c r="P71" s="158">
        <v>19.462900000000001</v>
      </c>
      <c r="Q71" s="158">
        <v>17.235499999999998</v>
      </c>
      <c r="R71" s="158">
        <v>36.444600000000001</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44881</v>
      </c>
      <c r="E72" s="158">
        <v>329.67180000000002</v>
      </c>
      <c r="F72" s="158">
        <v>-0.4194</v>
      </c>
      <c r="G72" s="158">
        <v>-9.5600000000000004E-2</v>
      </c>
      <c r="H72" s="158">
        <v>-0.32069999999999999</v>
      </c>
      <c r="I72" s="158">
        <v>0.85399999999999998</v>
      </c>
      <c r="J72" s="158">
        <v>5.2915999999999999</v>
      </c>
      <c r="K72" s="158">
        <v>7.0580999999999996</v>
      </c>
      <c r="L72" s="158">
        <v>19.3796</v>
      </c>
      <c r="M72" s="158">
        <v>16.078099999999999</v>
      </c>
      <c r="N72" s="158">
        <v>13.815300000000001</v>
      </c>
      <c r="O72" s="158">
        <v>31.328199999999999</v>
      </c>
      <c r="P72" s="158">
        <v>20.539200000000001</v>
      </c>
      <c r="Q72" s="158">
        <v>18.174499999999998</v>
      </c>
      <c r="R72" s="158">
        <v>37.542400000000001</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44881</v>
      </c>
      <c r="E73" s="158">
        <v>226.8603</v>
      </c>
      <c r="F73" s="158">
        <v>-0.13850000000000001</v>
      </c>
      <c r="G73" s="158">
        <v>0.30209999999999998</v>
      </c>
      <c r="H73" s="158">
        <v>0.27479999999999999</v>
      </c>
      <c r="I73" s="158">
        <v>6.1100000000000002E-2</v>
      </c>
      <c r="J73" s="158">
        <v>2.7751000000000001</v>
      </c>
      <c r="K73" s="158">
        <v>1.8368</v>
      </c>
      <c r="L73" s="158">
        <v>9.8018000000000001</v>
      </c>
      <c r="M73" s="158">
        <v>4.4717000000000002</v>
      </c>
      <c r="N73" s="158">
        <v>1.9742</v>
      </c>
      <c r="O73" s="158">
        <v>14.188599999999999</v>
      </c>
      <c r="P73" s="158">
        <v>11.7514</v>
      </c>
      <c r="Q73" s="158">
        <v>15.0633</v>
      </c>
      <c r="R73" s="158">
        <v>18.5291</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44881</v>
      </c>
      <c r="E74" s="158">
        <v>100.91246266570499</v>
      </c>
      <c r="F74" s="158">
        <v>-0.13850000000000001</v>
      </c>
      <c r="G74" s="158">
        <v>0.30220000000000002</v>
      </c>
      <c r="H74" s="158">
        <v>0.27489999999999998</v>
      </c>
      <c r="I74" s="158">
        <v>6.1199999999999997E-2</v>
      </c>
      <c r="J74" s="158">
        <v>2.7751000000000001</v>
      </c>
      <c r="K74" s="158">
        <v>1.8369</v>
      </c>
      <c r="L74" s="158">
        <v>9.8021999999999991</v>
      </c>
      <c r="M74" s="158">
        <v>4.4721000000000002</v>
      </c>
      <c r="N74" s="158">
        <v>1.9752000000000001</v>
      </c>
      <c r="O74" s="158">
        <v>14.056900000000001</v>
      </c>
      <c r="P74" s="158">
        <v>11.5886</v>
      </c>
      <c r="Q74" s="158">
        <v>14.976100000000001</v>
      </c>
      <c r="R74" s="158">
        <v>18.529800000000002</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44881</v>
      </c>
      <c r="E75" s="158">
        <v>496.72204902660798</v>
      </c>
      <c r="F75" s="158">
        <v>-0.14050000000000001</v>
      </c>
      <c r="G75" s="158">
        <v>0.2923</v>
      </c>
      <c r="H75" s="158">
        <v>0.26119999999999999</v>
      </c>
      <c r="I75" s="158">
        <v>3.39E-2</v>
      </c>
      <c r="J75" s="158">
        <v>2.7090999999999998</v>
      </c>
      <c r="K75" s="158">
        <v>1.6601999999999999</v>
      </c>
      <c r="L75" s="158">
        <v>9.4277999999999995</v>
      </c>
      <c r="M75" s="158">
        <v>3.9293999999999998</v>
      </c>
      <c r="N75" s="158">
        <v>1.2628999999999999</v>
      </c>
      <c r="O75" s="158">
        <v>13.4053</v>
      </c>
      <c r="P75" s="158">
        <v>10.9247</v>
      </c>
      <c r="Q75" s="158">
        <v>15.610799999999999</v>
      </c>
      <c r="R75" s="158">
        <v>17.697399999999998</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44881</v>
      </c>
      <c r="E76" s="158">
        <v>448.90002776133502</v>
      </c>
      <c r="F76" s="158">
        <v>-0.1406</v>
      </c>
      <c r="G76" s="158">
        <v>0.29220000000000002</v>
      </c>
      <c r="H76" s="158">
        <v>0.2611</v>
      </c>
      <c r="I76" s="158">
        <v>3.39E-2</v>
      </c>
      <c r="J76" s="158">
        <v>2.7090999999999998</v>
      </c>
      <c r="K76" s="158">
        <v>1.6601999999999999</v>
      </c>
      <c r="L76" s="158">
        <v>9.4282000000000004</v>
      </c>
      <c r="M76" s="158">
        <v>3.9295</v>
      </c>
      <c r="N76" s="158">
        <v>1.2634000000000001</v>
      </c>
      <c r="O76" s="158">
        <v>13.277100000000001</v>
      </c>
      <c r="P76" s="158">
        <v>10.7637</v>
      </c>
      <c r="Q76" s="158">
        <v>15.1934</v>
      </c>
      <c r="R76" s="158">
        <v>17.698899999999998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44881</v>
      </c>
      <c r="E77" s="158">
        <v>25.840199999999999</v>
      </c>
      <c r="F77" s="158">
        <v>-9.1200000000000003E-2</v>
      </c>
      <c r="G77" s="158">
        <v>-5.3400000000000003E-2</v>
      </c>
      <c r="H77" s="158">
        <v>-2.01E-2</v>
      </c>
      <c r="I77" s="158">
        <v>0.4541</v>
      </c>
      <c r="J77" s="158">
        <v>3.9032</v>
      </c>
      <c r="K77" s="158">
        <v>1.4415</v>
      </c>
      <c r="L77" s="158">
        <v>11.687799999999999</v>
      </c>
      <c r="M77" s="158">
        <v>5.5632999999999999</v>
      </c>
      <c r="N77" s="158">
        <v>2.4588000000000001</v>
      </c>
      <c r="O77" s="158">
        <v>11.889200000000001</v>
      </c>
      <c r="P77" s="158">
        <v>9.9205000000000005</v>
      </c>
      <c r="Q77" s="158">
        <v>11.196400000000001</v>
      </c>
      <c r="R77" s="158">
        <v>14.3203</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44881</v>
      </c>
      <c r="E78" s="158">
        <v>23.582000000000001</v>
      </c>
      <c r="F78" s="158">
        <v>-9.5699999999999993E-2</v>
      </c>
      <c r="G78" s="158">
        <v>-7.4999999999999997E-2</v>
      </c>
      <c r="H78" s="158">
        <v>-5.04E-2</v>
      </c>
      <c r="I78" s="158">
        <v>0.39379999999999998</v>
      </c>
      <c r="J78" s="158">
        <v>3.7587999999999999</v>
      </c>
      <c r="K78" s="158">
        <v>1.0510999999999999</v>
      </c>
      <c r="L78" s="158">
        <v>10.836399999999999</v>
      </c>
      <c r="M78" s="158">
        <v>4.3752000000000004</v>
      </c>
      <c r="N78" s="158">
        <v>0.92049999999999998</v>
      </c>
      <c r="O78" s="158">
        <v>10.209899999999999</v>
      </c>
      <c r="P78" s="158">
        <v>8.4362999999999992</v>
      </c>
      <c r="Q78" s="158">
        <v>10.067500000000001</v>
      </c>
      <c r="R78" s="158">
        <v>12.607200000000001</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44881</v>
      </c>
      <c r="E79" s="158">
        <v>116.54470000000001</v>
      </c>
      <c r="F79" s="158">
        <v>0.1179</v>
      </c>
      <c r="G79" s="158">
        <v>0.33889999999999998</v>
      </c>
      <c r="H79" s="158">
        <v>0.60640000000000005</v>
      </c>
      <c r="I79" s="158">
        <v>0.80179999999999996</v>
      </c>
      <c r="J79" s="158">
        <v>4.1642999999999999</v>
      </c>
      <c r="K79" s="158">
        <v>2.7881999999999998</v>
      </c>
      <c r="L79" s="158">
        <v>13.137499999999999</v>
      </c>
      <c r="M79" s="158">
        <v>5.7961999999999998</v>
      </c>
      <c r="N79" s="158">
        <v>0.86960000000000004</v>
      </c>
      <c r="O79" s="158">
        <v>15.2416</v>
      </c>
      <c r="P79" s="158">
        <v>9.2369000000000003</v>
      </c>
      <c r="Q79" s="158">
        <v>11.3432</v>
      </c>
      <c r="R79" s="158">
        <v>18.606999999999999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44881</v>
      </c>
      <c r="E80" s="158">
        <v>129.5067</v>
      </c>
      <c r="F80" s="158">
        <v>0.12130000000000001</v>
      </c>
      <c r="G80" s="158">
        <v>0.35539999999999999</v>
      </c>
      <c r="H80" s="158">
        <v>0.62970000000000004</v>
      </c>
      <c r="I80" s="158">
        <v>0.84799999999999998</v>
      </c>
      <c r="J80" s="158">
        <v>4.2777000000000003</v>
      </c>
      <c r="K80" s="158">
        <v>3.0994999999999999</v>
      </c>
      <c r="L80" s="158">
        <v>13.824400000000001</v>
      </c>
      <c r="M80" s="158">
        <v>6.7565999999999997</v>
      </c>
      <c r="N80" s="158">
        <v>2.1023999999999998</v>
      </c>
      <c r="O80" s="158">
        <v>16.669699999999999</v>
      </c>
      <c r="P80" s="158">
        <v>10.5786</v>
      </c>
      <c r="Q80" s="158">
        <v>14.3504</v>
      </c>
      <c r="R80" s="158">
        <v>20.067</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44881</v>
      </c>
      <c r="E83" s="158">
        <v>356.07060000000001</v>
      </c>
      <c r="F83" s="158">
        <v>0.21179999999999999</v>
      </c>
      <c r="G83" s="158">
        <v>0.35599999999999998</v>
      </c>
      <c r="H83" s="158">
        <v>0.77359999999999995</v>
      </c>
      <c r="I83" s="158">
        <v>1.2483</v>
      </c>
      <c r="J83" s="158">
        <v>5.4473000000000003</v>
      </c>
      <c r="K83" s="158">
        <v>3.4809000000000001</v>
      </c>
      <c r="L83" s="158">
        <v>16.349299999999999</v>
      </c>
      <c r="M83" s="158">
        <v>8.8247</v>
      </c>
      <c r="N83" s="158">
        <v>6.3154000000000003</v>
      </c>
      <c r="O83" s="158">
        <v>15.2149</v>
      </c>
      <c r="P83" s="158">
        <v>11.0906</v>
      </c>
      <c r="Q83" s="158">
        <v>13.809200000000001</v>
      </c>
      <c r="R83" s="158">
        <v>21.115600000000001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44881</v>
      </c>
      <c r="E84" s="158">
        <v>443.23170561929601</v>
      </c>
      <c r="F84" s="158">
        <v>0.2092</v>
      </c>
      <c r="G84" s="158">
        <v>0.34239999999999998</v>
      </c>
      <c r="H84" s="158">
        <v>0.75480000000000003</v>
      </c>
      <c r="I84" s="158">
        <v>1.2108000000000001</v>
      </c>
      <c r="J84" s="158">
        <v>5.3555000000000001</v>
      </c>
      <c r="K84" s="158">
        <v>3.2294</v>
      </c>
      <c r="L84" s="158">
        <v>15.786099999999999</v>
      </c>
      <c r="M84" s="158">
        <v>8.0493000000000006</v>
      </c>
      <c r="N84" s="158">
        <v>5.3056000000000001</v>
      </c>
      <c r="O84" s="158">
        <v>14.077999999999999</v>
      </c>
      <c r="P84" s="158">
        <v>9.8234999999999992</v>
      </c>
      <c r="Q84" s="158">
        <v>15.0014</v>
      </c>
      <c r="R84" s="158">
        <v>19.953800000000001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44881</v>
      </c>
      <c r="E85" s="158">
        <v>13.15</v>
      </c>
      <c r="F85" s="158">
        <v>0</v>
      </c>
      <c r="G85" s="158">
        <v>0.22869999999999999</v>
      </c>
      <c r="H85" s="158">
        <v>0.45839999999999997</v>
      </c>
      <c r="I85" s="158">
        <v>0.61209999999999998</v>
      </c>
      <c r="J85" s="158">
        <v>3.8704999999999998</v>
      </c>
      <c r="K85" s="158">
        <v>2.1756000000000002</v>
      </c>
      <c r="L85" s="158">
        <v>12.6821</v>
      </c>
      <c r="M85" s="158">
        <v>4.6142000000000003</v>
      </c>
      <c r="N85" s="158">
        <v>-0.45419999999999999</v>
      </c>
      <c r="O85" s="158"/>
      <c r="P85" s="158"/>
      <c r="Q85" s="158">
        <v>15.3955</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44881</v>
      </c>
      <c r="E86" s="158">
        <v>12.87</v>
      </c>
      <c r="F86" s="158">
        <v>7.7799999999999994E-2</v>
      </c>
      <c r="G86" s="158">
        <v>0.2336</v>
      </c>
      <c r="H86" s="158">
        <v>0.46839999999999998</v>
      </c>
      <c r="I86" s="158">
        <v>0.62549999999999994</v>
      </c>
      <c r="J86" s="158">
        <v>3.7902999999999998</v>
      </c>
      <c r="K86" s="158">
        <v>1.9001999999999999</v>
      </c>
      <c r="L86" s="158">
        <v>12.108000000000001</v>
      </c>
      <c r="M86" s="158">
        <v>3.7902999999999998</v>
      </c>
      <c r="N86" s="158">
        <v>-1.5302</v>
      </c>
      <c r="O86" s="158"/>
      <c r="P86" s="158"/>
      <c r="Q86" s="158">
        <v>14.104100000000001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44881</v>
      </c>
      <c r="E87" s="158">
        <v>279.46539999999999</v>
      </c>
      <c r="F87" s="158">
        <v>-0.14949999999999999</v>
      </c>
      <c r="G87" s="158">
        <v>0.14019999999999999</v>
      </c>
      <c r="H87" s="158">
        <v>0.65110000000000001</v>
      </c>
      <c r="I87" s="158">
        <v>0.90159999999999996</v>
      </c>
      <c r="J87" s="158">
        <v>4.6585000000000001</v>
      </c>
      <c r="K87" s="158">
        <v>2.9866999999999999</v>
      </c>
      <c r="L87" s="158">
        <v>13.6272</v>
      </c>
      <c r="M87" s="158">
        <v>6.9962</v>
      </c>
      <c r="N87" s="158">
        <v>3.1086999999999998</v>
      </c>
      <c r="O87" s="158">
        <v>18.054099999999998</v>
      </c>
      <c r="P87" s="158">
        <v>10.2821</v>
      </c>
      <c r="Q87" s="158">
        <v>12.3872</v>
      </c>
      <c r="R87" s="158">
        <v>23.242599999999999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44881</v>
      </c>
      <c r="E88" s="158">
        <v>270.99093250747597</v>
      </c>
      <c r="F88" s="158">
        <v>-0.1512</v>
      </c>
      <c r="G88" s="158">
        <v>0.13170000000000001</v>
      </c>
      <c r="H88" s="158">
        <v>0.63880000000000003</v>
      </c>
      <c r="I88" s="158">
        <v>0.87770000000000004</v>
      </c>
      <c r="J88" s="158">
        <v>4.5998999999999999</v>
      </c>
      <c r="K88" s="158">
        <v>2.8249</v>
      </c>
      <c r="L88" s="158">
        <v>13.275499999999999</v>
      </c>
      <c r="M88" s="158">
        <v>6.5140000000000002</v>
      </c>
      <c r="N88" s="158">
        <v>2.4813000000000001</v>
      </c>
      <c r="O88" s="158">
        <v>17.246400000000001</v>
      </c>
      <c r="P88" s="158">
        <v>9.5180000000000007</v>
      </c>
      <c r="Q88" s="158">
        <v>12.558400000000001</v>
      </c>
      <c r="R88" s="158">
        <v>22.468499999999999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-3.9527777777777766E-2</v>
      </c>
      <c r="G89" s="160">
        <v>0.1744347222222222</v>
      </c>
      <c r="H89" s="160">
        <v>0.41586111111111113</v>
      </c>
      <c r="I89" s="160">
        <v>0.59478472222222212</v>
      </c>
      <c r="J89" s="160">
        <v>3.9357805555555561</v>
      </c>
      <c r="K89" s="160">
        <v>2.4350958333333335</v>
      </c>
      <c r="L89" s="160">
        <v>12.355223611111109</v>
      </c>
      <c r="M89" s="160">
        <v>4.8562527777777778</v>
      </c>
      <c r="N89" s="160">
        <v>1.5400291666666672</v>
      </c>
      <c r="O89" s="160">
        <v>14.846842857142853</v>
      </c>
      <c r="P89" s="160">
        <v>10.743070370370367</v>
      </c>
      <c r="Q89" s="160">
        <v>12.727543055555557</v>
      </c>
      <c r="R89" s="160">
        <v>18.558341428571431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-4.7350000000000003E-2</v>
      </c>
      <c r="G90" s="160">
        <v>0.16585</v>
      </c>
      <c r="H90" s="160">
        <v>0.45629999999999998</v>
      </c>
      <c r="I90" s="160">
        <v>0.57000000000000006</v>
      </c>
      <c r="J90" s="160">
        <v>4.16275</v>
      </c>
      <c r="K90" s="160">
        <v>2.1942499999999998</v>
      </c>
      <c r="L90" s="160">
        <v>12.678550000000001</v>
      </c>
      <c r="M90" s="160">
        <v>4.7846500000000001</v>
      </c>
      <c r="N90" s="160">
        <v>1.3672</v>
      </c>
      <c r="O90" s="160">
        <v>14.10765</v>
      </c>
      <c r="P90" s="160">
        <v>10.769349999999999</v>
      </c>
      <c r="Q90" s="160">
        <v>12.922699999999999</v>
      </c>
      <c r="R90" s="160">
        <v>18.283000000000001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44881</v>
      </c>
      <c r="E93" s="158">
        <v>22.1035</v>
      </c>
      <c r="F93" s="158">
        <v>0.10920000000000001</v>
      </c>
      <c r="G93" s="158">
        <v>0.18579999999999999</v>
      </c>
      <c r="H93" s="158">
        <v>0.1709</v>
      </c>
      <c r="I93" s="158">
        <v>0.1336</v>
      </c>
      <c r="J93" s="158">
        <v>0.2999</v>
      </c>
      <c r="K93" s="158">
        <v>1.163</v>
      </c>
      <c r="L93" s="158">
        <v>1.8734999999999999</v>
      </c>
      <c r="M93" s="158">
        <v>2.5836999999999999</v>
      </c>
      <c r="N93" s="158">
        <v>3.5036</v>
      </c>
      <c r="O93" s="158">
        <v>3.8929999999999998</v>
      </c>
      <c r="P93" s="158">
        <v>4.8049999999999997</v>
      </c>
      <c r="Q93" s="158">
        <v>6.1338999999999997</v>
      </c>
      <c r="R93" s="158">
        <v>3.7805</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44881</v>
      </c>
      <c r="E94" s="158">
        <v>23.389199999999999</v>
      </c>
      <c r="F94" s="158">
        <v>0.1113</v>
      </c>
      <c r="G94" s="158">
        <v>0.1958</v>
      </c>
      <c r="H94" s="158">
        <v>0.18459999999999999</v>
      </c>
      <c r="I94" s="158">
        <v>0.16139999999999999</v>
      </c>
      <c r="J94" s="158">
        <v>0.36470000000000002</v>
      </c>
      <c r="K94" s="158">
        <v>1.3441000000000001</v>
      </c>
      <c r="L94" s="158">
        <v>2.2389000000000001</v>
      </c>
      <c r="M94" s="158">
        <v>3.1223999999999998</v>
      </c>
      <c r="N94" s="158">
        <v>4.2257999999999996</v>
      </c>
      <c r="O94" s="158">
        <v>4.5648</v>
      </c>
      <c r="P94" s="158">
        <v>5.4622999999999999</v>
      </c>
      <c r="Q94" s="158">
        <v>6.7523999999999997</v>
      </c>
      <c r="R94" s="158">
        <v>4.4798999999999998</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44881</v>
      </c>
      <c r="E95" s="158">
        <v>16.634599999999999</v>
      </c>
      <c r="F95" s="158">
        <v>9.8100000000000007E-2</v>
      </c>
      <c r="G95" s="158">
        <v>0.1638</v>
      </c>
      <c r="H95" s="158">
        <v>0.18490000000000001</v>
      </c>
      <c r="I95" s="158">
        <v>0.15590000000000001</v>
      </c>
      <c r="J95" s="158">
        <v>0.3523</v>
      </c>
      <c r="K95" s="158">
        <v>1.3045</v>
      </c>
      <c r="L95" s="158">
        <v>2.1110000000000002</v>
      </c>
      <c r="M95" s="158">
        <v>3.2223999999999999</v>
      </c>
      <c r="N95" s="158">
        <v>4.6425000000000001</v>
      </c>
      <c r="O95" s="158">
        <v>4.6723999999999997</v>
      </c>
      <c r="P95" s="158">
        <v>5.5876000000000001</v>
      </c>
      <c r="Q95" s="158">
        <v>6.3524000000000003</v>
      </c>
      <c r="R95" s="158">
        <v>4.5861999999999998</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44881</v>
      </c>
      <c r="E96" s="158">
        <v>15.5913</v>
      </c>
      <c r="F96" s="158">
        <v>9.6299999999999997E-2</v>
      </c>
      <c r="G96" s="158">
        <v>0.1542</v>
      </c>
      <c r="H96" s="158">
        <v>0.1709</v>
      </c>
      <c r="I96" s="158">
        <v>0.1278</v>
      </c>
      <c r="J96" s="158">
        <v>0.28489999999999999</v>
      </c>
      <c r="K96" s="158">
        <v>1.1161000000000001</v>
      </c>
      <c r="L96" s="158">
        <v>1.7310000000000001</v>
      </c>
      <c r="M96" s="158">
        <v>2.6526999999999998</v>
      </c>
      <c r="N96" s="158">
        <v>3.8714</v>
      </c>
      <c r="O96" s="158">
        <v>3.9014000000000002</v>
      </c>
      <c r="P96" s="158">
        <v>4.7991999999999999</v>
      </c>
      <c r="Q96" s="158">
        <v>5.5220000000000002</v>
      </c>
      <c r="R96" s="158">
        <v>3.8113999999999999</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44881</v>
      </c>
      <c r="E97" s="158">
        <v>12.0054</v>
      </c>
      <c r="F97" s="158">
        <v>0.13600000000000001</v>
      </c>
      <c r="G97" s="158">
        <v>0.19950000000000001</v>
      </c>
      <c r="H97" s="158">
        <v>0.18859999999999999</v>
      </c>
      <c r="I97" s="158">
        <v>0.19359999999999999</v>
      </c>
      <c r="J97" s="158">
        <v>0.22289999999999999</v>
      </c>
      <c r="K97" s="158">
        <v>1.0419</v>
      </c>
      <c r="L97" s="158">
        <v>1.5745</v>
      </c>
      <c r="M97" s="158">
        <v>2.1475</v>
      </c>
      <c r="N97" s="158">
        <v>2.8582000000000001</v>
      </c>
      <c r="O97" s="158">
        <v>3.286</v>
      </c>
      <c r="P97" s="158"/>
      <c r="Q97" s="158">
        <v>4.2252999999999998</v>
      </c>
      <c r="R97" s="158">
        <v>2.9117000000000002</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44881</v>
      </c>
      <c r="E98" s="158">
        <v>11.685600000000001</v>
      </c>
      <c r="F98" s="158">
        <v>0.13450000000000001</v>
      </c>
      <c r="G98" s="158">
        <v>0.1938</v>
      </c>
      <c r="H98" s="158">
        <v>0.18090000000000001</v>
      </c>
      <c r="I98" s="158">
        <v>0.17749999999999999</v>
      </c>
      <c r="J98" s="158">
        <v>0.18429999999999999</v>
      </c>
      <c r="K98" s="158">
        <v>0.93279999999999996</v>
      </c>
      <c r="L98" s="158">
        <v>1.3539000000000001</v>
      </c>
      <c r="M98" s="158">
        <v>1.8192999999999999</v>
      </c>
      <c r="N98" s="158">
        <v>2.4171999999999998</v>
      </c>
      <c r="O98" s="158">
        <v>2.6674000000000002</v>
      </c>
      <c r="P98" s="158"/>
      <c r="Q98" s="158">
        <v>3.59</v>
      </c>
      <c r="R98" s="158">
        <v>2.3784000000000001</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44881</v>
      </c>
      <c r="E99" s="158">
        <v>13.8864</v>
      </c>
      <c r="F99" s="158">
        <v>0.1255</v>
      </c>
      <c r="G99" s="158">
        <v>0.19339999999999999</v>
      </c>
      <c r="H99" s="158">
        <v>0.20130000000000001</v>
      </c>
      <c r="I99" s="158">
        <v>0.1767</v>
      </c>
      <c r="J99" s="158">
        <v>0.35049999999999998</v>
      </c>
      <c r="K99" s="158">
        <v>1.2763</v>
      </c>
      <c r="L99" s="158">
        <v>2.0428999999999999</v>
      </c>
      <c r="M99" s="158">
        <v>2.8241000000000001</v>
      </c>
      <c r="N99" s="158">
        <v>3.9167999999999998</v>
      </c>
      <c r="O99" s="158">
        <v>4.5590999999999999</v>
      </c>
      <c r="P99" s="158">
        <v>5.4790000000000001</v>
      </c>
      <c r="Q99" s="158">
        <v>5.7348999999999997</v>
      </c>
      <c r="R99" s="158">
        <v>4.2495000000000003</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44881</v>
      </c>
      <c r="E100" s="158">
        <v>13.395</v>
      </c>
      <c r="F100" s="158">
        <v>0.12330000000000001</v>
      </c>
      <c r="G100" s="158">
        <v>0.1847</v>
      </c>
      <c r="H100" s="158">
        <v>0.18920000000000001</v>
      </c>
      <c r="I100" s="158">
        <v>0.15329999999999999</v>
      </c>
      <c r="J100" s="158">
        <v>0.29430000000000001</v>
      </c>
      <c r="K100" s="158">
        <v>1.1188</v>
      </c>
      <c r="L100" s="158">
        <v>1.7262</v>
      </c>
      <c r="M100" s="158">
        <v>2.3222</v>
      </c>
      <c r="N100" s="158">
        <v>3.2130999999999998</v>
      </c>
      <c r="O100" s="158">
        <v>3.8885000000000001</v>
      </c>
      <c r="P100" s="158">
        <v>4.8266999999999998</v>
      </c>
      <c r="Q100" s="158">
        <v>5.0898000000000003</v>
      </c>
      <c r="R100" s="158">
        <v>3.5611999999999999</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44881</v>
      </c>
      <c r="E101" s="158">
        <v>12.816000000000001</v>
      </c>
      <c r="F101" s="158">
        <v>0.10150000000000001</v>
      </c>
      <c r="G101" s="158">
        <v>0.14849999999999999</v>
      </c>
      <c r="H101" s="158">
        <v>0.17199999999999999</v>
      </c>
      <c r="I101" s="158">
        <v>0.1641</v>
      </c>
      <c r="J101" s="158">
        <v>0.39169999999999999</v>
      </c>
      <c r="K101" s="158">
        <v>1.3523000000000001</v>
      </c>
      <c r="L101" s="158">
        <v>2.2090999999999998</v>
      </c>
      <c r="M101" s="158">
        <v>3.0308000000000002</v>
      </c>
      <c r="N101" s="158">
        <v>4.0513000000000003</v>
      </c>
      <c r="O101" s="158">
        <v>4.3114999999999997</v>
      </c>
      <c r="P101" s="158"/>
      <c r="Q101" s="158">
        <v>5.2925000000000004</v>
      </c>
      <c r="R101" s="158">
        <v>4.1326999999999998</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44881</v>
      </c>
      <c r="E102" s="158">
        <v>12.452</v>
      </c>
      <c r="F102" s="158">
        <v>0.1045</v>
      </c>
      <c r="G102" s="158">
        <v>0.13669999999999999</v>
      </c>
      <c r="H102" s="158">
        <v>0.16089999999999999</v>
      </c>
      <c r="I102" s="158">
        <v>0.14480000000000001</v>
      </c>
      <c r="J102" s="158">
        <v>0.33839999999999998</v>
      </c>
      <c r="K102" s="158">
        <v>1.1946000000000001</v>
      </c>
      <c r="L102" s="158">
        <v>1.9152</v>
      </c>
      <c r="M102" s="158">
        <v>2.5785</v>
      </c>
      <c r="N102" s="158">
        <v>3.4390999999999998</v>
      </c>
      <c r="O102" s="158">
        <v>3.6997</v>
      </c>
      <c r="P102" s="158"/>
      <c r="Q102" s="158">
        <v>4.6637000000000004</v>
      </c>
      <c r="R102" s="158">
        <v>3.5211999999999999</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44881</v>
      </c>
      <c r="E103" s="158">
        <v>16.969899999999999</v>
      </c>
      <c r="F103" s="158">
        <v>0.13220000000000001</v>
      </c>
      <c r="G103" s="158">
        <v>0.1948</v>
      </c>
      <c r="H103" s="158">
        <v>0.18890000000000001</v>
      </c>
      <c r="I103" s="158">
        <v>0.17649999999999999</v>
      </c>
      <c r="J103" s="158">
        <v>0.38629999999999998</v>
      </c>
      <c r="K103" s="158">
        <v>1.3994</v>
      </c>
      <c r="L103" s="158">
        <v>2.2898999999999998</v>
      </c>
      <c r="M103" s="158">
        <v>3.3262999999999998</v>
      </c>
      <c r="N103" s="158">
        <v>4.5189000000000004</v>
      </c>
      <c r="O103" s="158">
        <v>4.8441000000000001</v>
      </c>
      <c r="P103" s="158">
        <v>5.6952999999999996</v>
      </c>
      <c r="Q103" s="158">
        <v>6.5026999999999999</v>
      </c>
      <c r="R103" s="158">
        <v>4.6342999999999996</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44881</v>
      </c>
      <c r="E104" s="158">
        <v>16.103100000000001</v>
      </c>
      <c r="F104" s="158">
        <v>0.13</v>
      </c>
      <c r="G104" s="158">
        <v>0.18540000000000001</v>
      </c>
      <c r="H104" s="158">
        <v>0.1754</v>
      </c>
      <c r="I104" s="158">
        <v>0.14929999999999999</v>
      </c>
      <c r="J104" s="158">
        <v>0.3221</v>
      </c>
      <c r="K104" s="158">
        <v>1.2188000000000001</v>
      </c>
      <c r="L104" s="158">
        <v>1.9229000000000001</v>
      </c>
      <c r="M104" s="158">
        <v>2.7757000000000001</v>
      </c>
      <c r="N104" s="158">
        <v>3.7725</v>
      </c>
      <c r="O104" s="158">
        <v>4.0888999999999998</v>
      </c>
      <c r="P104" s="158">
        <v>4.9566999999999997</v>
      </c>
      <c r="Q104" s="158">
        <v>5.8395999999999999</v>
      </c>
      <c r="R104" s="158">
        <v>3.8854000000000002</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44881</v>
      </c>
      <c r="E105" s="158">
        <v>26.193999999999999</v>
      </c>
      <c r="F105" s="158">
        <v>0.11849999999999999</v>
      </c>
      <c r="G105" s="158">
        <v>0.18360000000000001</v>
      </c>
      <c r="H105" s="158">
        <v>0.18740000000000001</v>
      </c>
      <c r="I105" s="158">
        <v>0.16059999999999999</v>
      </c>
      <c r="J105" s="158">
        <v>0.36399999999999999</v>
      </c>
      <c r="K105" s="158">
        <v>1.3464</v>
      </c>
      <c r="L105" s="158">
        <v>2.2164999999999999</v>
      </c>
      <c r="M105" s="158">
        <v>3.0975999999999999</v>
      </c>
      <c r="N105" s="158">
        <v>4.1303999999999998</v>
      </c>
      <c r="O105" s="158">
        <v>4.2709999999999999</v>
      </c>
      <c r="P105" s="158">
        <v>5.1272000000000002</v>
      </c>
      <c r="Q105" s="158">
        <v>6.3087999999999997</v>
      </c>
      <c r="R105" s="158">
        <v>4.2663000000000002</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44881</v>
      </c>
      <c r="E106" s="158">
        <v>25.449000000000002</v>
      </c>
      <c r="F106" s="158">
        <v>0.11409999999999999</v>
      </c>
      <c r="G106" s="158">
        <v>0.17710000000000001</v>
      </c>
      <c r="H106" s="158">
        <v>0.17710000000000001</v>
      </c>
      <c r="I106" s="158">
        <v>0.14169999999999999</v>
      </c>
      <c r="J106" s="158">
        <v>0.31929999999999997</v>
      </c>
      <c r="K106" s="158">
        <v>1.2130000000000001</v>
      </c>
      <c r="L106" s="158">
        <v>1.9387000000000001</v>
      </c>
      <c r="M106" s="158">
        <v>2.6789999999999998</v>
      </c>
      <c r="N106" s="158">
        <v>3.5649000000000002</v>
      </c>
      <c r="O106" s="158">
        <v>3.7037</v>
      </c>
      <c r="P106" s="158">
        <v>4.5708000000000002</v>
      </c>
      <c r="Q106" s="158">
        <v>6.3914999999999997</v>
      </c>
      <c r="R106" s="158">
        <v>3.6962999999999999</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44881</v>
      </c>
      <c r="E107" s="158">
        <v>16.524999999999999</v>
      </c>
      <c r="F107" s="158">
        <v>0.11509999999999999</v>
      </c>
      <c r="G107" s="158">
        <v>0.18190000000000001</v>
      </c>
      <c r="H107" s="158">
        <v>0.18790000000000001</v>
      </c>
      <c r="I107" s="158">
        <v>0.15759999999999999</v>
      </c>
      <c r="J107" s="158">
        <v>0.3644</v>
      </c>
      <c r="K107" s="158">
        <v>1.3492999999999999</v>
      </c>
      <c r="L107" s="158">
        <v>2.2143999999999999</v>
      </c>
      <c r="M107" s="158">
        <v>3.0943999999999998</v>
      </c>
      <c r="N107" s="158">
        <v>4.1337999999999999</v>
      </c>
      <c r="O107" s="158">
        <v>4.2712000000000003</v>
      </c>
      <c r="P107" s="158">
        <v>5.1285999999999996</v>
      </c>
      <c r="Q107" s="158">
        <v>5.9889999999999999</v>
      </c>
      <c r="R107" s="158">
        <v>4.2667000000000002</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44881</v>
      </c>
      <c r="E108" s="158">
        <v>28.5138</v>
      </c>
      <c r="F108" s="158">
        <v>0.1134</v>
      </c>
      <c r="G108" s="158">
        <v>0.17780000000000001</v>
      </c>
      <c r="H108" s="158">
        <v>0.1588</v>
      </c>
      <c r="I108" s="158">
        <v>0.14430000000000001</v>
      </c>
      <c r="J108" s="158">
        <v>0.31879999999999997</v>
      </c>
      <c r="K108" s="158">
        <v>1.2463</v>
      </c>
      <c r="L108" s="158">
        <v>1.9326000000000001</v>
      </c>
      <c r="M108" s="158">
        <v>2.6951000000000001</v>
      </c>
      <c r="N108" s="158">
        <v>3.6518999999999999</v>
      </c>
      <c r="O108" s="158">
        <v>3.9689999999999999</v>
      </c>
      <c r="P108" s="158">
        <v>4.8586</v>
      </c>
      <c r="Q108" s="158">
        <v>6.8162000000000003</v>
      </c>
      <c r="R108" s="158">
        <v>3.8092000000000001</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44881</v>
      </c>
      <c r="E109" s="158">
        <v>30.115500000000001</v>
      </c>
      <c r="F109" s="158">
        <v>0.115</v>
      </c>
      <c r="G109" s="158">
        <v>0.18559999999999999</v>
      </c>
      <c r="H109" s="158">
        <v>0.17</v>
      </c>
      <c r="I109" s="158">
        <v>0.1663</v>
      </c>
      <c r="J109" s="158">
        <v>0.37059999999999998</v>
      </c>
      <c r="K109" s="158">
        <v>1.3917999999999999</v>
      </c>
      <c r="L109" s="158">
        <v>2.2261000000000002</v>
      </c>
      <c r="M109" s="158">
        <v>3.1339000000000001</v>
      </c>
      <c r="N109" s="158">
        <v>4.2393999999999998</v>
      </c>
      <c r="O109" s="158">
        <v>4.5321999999999996</v>
      </c>
      <c r="P109" s="158">
        <v>5.4497999999999998</v>
      </c>
      <c r="Q109" s="158">
        <v>6.8341000000000003</v>
      </c>
      <c r="R109" s="158">
        <v>4.3792</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44881</v>
      </c>
      <c r="E110" s="158">
        <v>28.6904</v>
      </c>
      <c r="F110" s="158">
        <v>0.11899999999999999</v>
      </c>
      <c r="G110" s="158">
        <v>0.1847</v>
      </c>
      <c r="H110" s="158">
        <v>0.19139999999999999</v>
      </c>
      <c r="I110" s="158">
        <v>0.19350000000000001</v>
      </c>
      <c r="J110" s="158">
        <v>0.39579999999999999</v>
      </c>
      <c r="K110" s="158">
        <v>1.3859999999999999</v>
      </c>
      <c r="L110" s="158">
        <v>2.2178</v>
      </c>
      <c r="M110" s="158">
        <v>3.1231</v>
      </c>
      <c r="N110" s="158">
        <v>4.2706999999999997</v>
      </c>
      <c r="O110" s="158">
        <v>4.4207999999999998</v>
      </c>
      <c r="P110" s="158">
        <v>5.4763000000000002</v>
      </c>
      <c r="Q110" s="158">
        <v>6.7114000000000003</v>
      </c>
      <c r="R110" s="158">
        <v>4.3215000000000003</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44881</v>
      </c>
      <c r="E111" s="158">
        <v>27.006900000000002</v>
      </c>
      <c r="F111" s="158">
        <v>0.1171</v>
      </c>
      <c r="G111" s="158">
        <v>0.1754</v>
      </c>
      <c r="H111" s="158">
        <v>0.17799999999999999</v>
      </c>
      <c r="I111" s="158">
        <v>0.1673</v>
      </c>
      <c r="J111" s="158">
        <v>0.33360000000000001</v>
      </c>
      <c r="K111" s="158">
        <v>1.2112000000000001</v>
      </c>
      <c r="L111" s="158">
        <v>1.8648</v>
      </c>
      <c r="M111" s="158">
        <v>2.5872000000000002</v>
      </c>
      <c r="N111" s="158">
        <v>3.5426000000000002</v>
      </c>
      <c r="O111" s="158">
        <v>3.6789000000000001</v>
      </c>
      <c r="P111" s="158">
        <v>4.7321999999999997</v>
      </c>
      <c r="Q111" s="158">
        <v>6.4414999999999996</v>
      </c>
      <c r="R111" s="158">
        <v>3.6067</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44881</v>
      </c>
      <c r="E112" s="158">
        <v>15.5305</v>
      </c>
      <c r="F112" s="158">
        <v>0.1206</v>
      </c>
      <c r="G112" s="158">
        <v>0.1515</v>
      </c>
      <c r="H112" s="158">
        <v>0.1167</v>
      </c>
      <c r="I112" s="158">
        <v>0.16830000000000001</v>
      </c>
      <c r="J112" s="158">
        <v>0.27250000000000002</v>
      </c>
      <c r="K112" s="158">
        <v>1.0515000000000001</v>
      </c>
      <c r="L112" s="158">
        <v>1.4786999999999999</v>
      </c>
      <c r="M112" s="158">
        <v>2.1501000000000001</v>
      </c>
      <c r="N112" s="158">
        <v>2.8250999999999999</v>
      </c>
      <c r="O112" s="158">
        <v>3.3028</v>
      </c>
      <c r="P112" s="158">
        <v>4.5922000000000001</v>
      </c>
      <c r="Q112" s="158">
        <v>5.7194000000000003</v>
      </c>
      <c r="R112" s="158">
        <v>3.0421999999999998</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44881</v>
      </c>
      <c r="E113" s="158">
        <v>14.7905</v>
      </c>
      <c r="F113" s="158">
        <v>0.1191</v>
      </c>
      <c r="G113" s="158">
        <v>0.1429</v>
      </c>
      <c r="H113" s="158">
        <v>0.10489999999999999</v>
      </c>
      <c r="I113" s="158">
        <v>0.14419999999999999</v>
      </c>
      <c r="J113" s="158">
        <v>0.2155</v>
      </c>
      <c r="K113" s="158">
        <v>0.88470000000000004</v>
      </c>
      <c r="L113" s="158">
        <v>1.133</v>
      </c>
      <c r="M113" s="158">
        <v>1.6285000000000001</v>
      </c>
      <c r="N113" s="158">
        <v>2.1189</v>
      </c>
      <c r="O113" s="158">
        <v>2.6030000000000002</v>
      </c>
      <c r="P113" s="158">
        <v>3.9613999999999998</v>
      </c>
      <c r="Q113" s="158">
        <v>5.0693000000000001</v>
      </c>
      <c r="R113" s="158">
        <v>2.3290999999999999</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44881</v>
      </c>
      <c r="E114" s="158">
        <v>26.466100000000001</v>
      </c>
      <c r="F114" s="158">
        <v>0.1222</v>
      </c>
      <c r="G114" s="158">
        <v>0.17560000000000001</v>
      </c>
      <c r="H114" s="158">
        <v>0.18659999999999999</v>
      </c>
      <c r="I114" s="158">
        <v>0.16350000000000001</v>
      </c>
      <c r="J114" s="158">
        <v>0.4284</v>
      </c>
      <c r="K114" s="158">
        <v>1.4311</v>
      </c>
      <c r="L114" s="158">
        <v>2.3090000000000002</v>
      </c>
      <c r="M114" s="158">
        <v>3.3795999999999999</v>
      </c>
      <c r="N114" s="158">
        <v>4.5491999999999999</v>
      </c>
      <c r="O114" s="158">
        <v>4.1303999999999998</v>
      </c>
      <c r="P114" s="158">
        <v>4.9019000000000004</v>
      </c>
      <c r="Q114" s="158">
        <v>6.4551999999999996</v>
      </c>
      <c r="R114" s="158">
        <v>4.0671999999999997</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44881</v>
      </c>
      <c r="E115" s="158">
        <v>28.123000000000001</v>
      </c>
      <c r="F115" s="158">
        <v>0.1239</v>
      </c>
      <c r="G115" s="158">
        <v>0.18490000000000001</v>
      </c>
      <c r="H115" s="158">
        <v>0.19919999999999999</v>
      </c>
      <c r="I115" s="158">
        <v>0.18920000000000001</v>
      </c>
      <c r="J115" s="158">
        <v>0.48920000000000002</v>
      </c>
      <c r="K115" s="158">
        <v>1.6026</v>
      </c>
      <c r="L115" s="158">
        <v>2.6604000000000001</v>
      </c>
      <c r="M115" s="158">
        <v>3.9095</v>
      </c>
      <c r="N115" s="158">
        <v>5.2558999999999996</v>
      </c>
      <c r="O115" s="158">
        <v>4.8323</v>
      </c>
      <c r="P115" s="158">
        <v>5.5781999999999998</v>
      </c>
      <c r="Q115" s="158">
        <v>6.6825999999999999</v>
      </c>
      <c r="R115" s="158">
        <v>4.7606000000000002</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44881</v>
      </c>
      <c r="E116" s="158">
        <v>11.1854</v>
      </c>
      <c r="F116" s="158">
        <v>0.1164</v>
      </c>
      <c r="G116" s="158">
        <v>0.18540000000000001</v>
      </c>
      <c r="H116" s="158">
        <v>0.16209999999999999</v>
      </c>
      <c r="I116" s="158">
        <v>0.128</v>
      </c>
      <c r="J116" s="158">
        <v>0.13339999999999999</v>
      </c>
      <c r="K116" s="158">
        <v>0.89749999999999996</v>
      </c>
      <c r="L116" s="158">
        <v>1.4805999999999999</v>
      </c>
      <c r="M116" s="158">
        <v>2.1320999999999999</v>
      </c>
      <c r="N116" s="158">
        <v>2.9148000000000001</v>
      </c>
      <c r="O116" s="158">
        <v>3.3862000000000001</v>
      </c>
      <c r="P116" s="158"/>
      <c r="Q116" s="158">
        <v>3.5752000000000002</v>
      </c>
      <c r="R116" s="158">
        <v>3.1255000000000002</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44881</v>
      </c>
      <c r="E117" s="158">
        <v>10.918799999999999</v>
      </c>
      <c r="F117" s="158">
        <v>0.11459999999999999</v>
      </c>
      <c r="G117" s="158">
        <v>0.17519999999999999</v>
      </c>
      <c r="H117" s="158">
        <v>0.1477</v>
      </c>
      <c r="I117" s="158">
        <v>9.9000000000000005E-2</v>
      </c>
      <c r="J117" s="158">
        <v>6.6000000000000003E-2</v>
      </c>
      <c r="K117" s="158">
        <v>0.70650000000000002</v>
      </c>
      <c r="L117" s="158">
        <v>1.0888</v>
      </c>
      <c r="M117" s="158">
        <v>1.5390999999999999</v>
      </c>
      <c r="N117" s="158">
        <v>2.1231</v>
      </c>
      <c r="O117" s="158">
        <v>2.6073</v>
      </c>
      <c r="P117" s="158"/>
      <c r="Q117" s="158">
        <v>2.7947000000000002</v>
      </c>
      <c r="R117" s="158">
        <v>2.3445</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44881</v>
      </c>
      <c r="E118" s="158">
        <v>27.4436</v>
      </c>
      <c r="F118" s="158">
        <v>0.127</v>
      </c>
      <c r="G118" s="158">
        <v>0.19719999999999999</v>
      </c>
      <c r="H118" s="158">
        <v>0.17480000000000001</v>
      </c>
      <c r="I118" s="158">
        <v>0.16969999999999999</v>
      </c>
      <c r="J118" s="158">
        <v>0.30520000000000003</v>
      </c>
      <c r="K118" s="158">
        <v>1.1757</v>
      </c>
      <c r="L118" s="158">
        <v>1.8413999999999999</v>
      </c>
      <c r="M118" s="158">
        <v>2.6071</v>
      </c>
      <c r="N118" s="158">
        <v>3.3582999999999998</v>
      </c>
      <c r="O118" s="158">
        <v>2.9396</v>
      </c>
      <c r="P118" s="158">
        <v>3.9561000000000002</v>
      </c>
      <c r="Q118" s="158">
        <v>6.3722000000000003</v>
      </c>
      <c r="R118" s="158">
        <v>3.1015999999999999</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44881</v>
      </c>
      <c r="E119" s="158">
        <v>28.742100000000001</v>
      </c>
      <c r="F119" s="158">
        <v>0.12889999999999999</v>
      </c>
      <c r="G119" s="158">
        <v>0.20569999999999999</v>
      </c>
      <c r="H119" s="158">
        <v>0.1865</v>
      </c>
      <c r="I119" s="158">
        <v>0.19309999999999999</v>
      </c>
      <c r="J119" s="158">
        <v>0.35959999999999998</v>
      </c>
      <c r="K119" s="158">
        <v>1.3287</v>
      </c>
      <c r="L119" s="158">
        <v>2.1762999999999999</v>
      </c>
      <c r="M119" s="158">
        <v>3.1040000000000001</v>
      </c>
      <c r="N119" s="158">
        <v>3.9862000000000002</v>
      </c>
      <c r="O119" s="158">
        <v>3.4226999999999999</v>
      </c>
      <c r="P119" s="158">
        <v>4.4116</v>
      </c>
      <c r="Q119" s="158">
        <v>6.1319999999999997</v>
      </c>
      <c r="R119" s="158">
        <v>3.6208</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44881</v>
      </c>
      <c r="E120" s="158">
        <v>30.995999999999999</v>
      </c>
      <c r="F120" s="158">
        <v>0.1221</v>
      </c>
      <c r="G120" s="158">
        <v>0.1855</v>
      </c>
      <c r="H120" s="158">
        <v>0.1658</v>
      </c>
      <c r="I120" s="158">
        <v>0.16</v>
      </c>
      <c r="J120" s="158">
        <v>0.32169999999999999</v>
      </c>
      <c r="K120" s="158">
        <v>1.2554000000000001</v>
      </c>
      <c r="L120" s="158">
        <v>2.0017999999999998</v>
      </c>
      <c r="M120" s="158">
        <v>2.9062999999999999</v>
      </c>
      <c r="N120" s="158">
        <v>3.9315000000000002</v>
      </c>
      <c r="O120" s="158">
        <v>4.1234000000000002</v>
      </c>
      <c r="P120" s="158">
        <v>5.0015999999999998</v>
      </c>
      <c r="Q120" s="158">
        <v>6.8219000000000003</v>
      </c>
      <c r="R120" s="158">
        <v>4.0163000000000002</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44881</v>
      </c>
      <c r="E121" s="158">
        <v>32.613799999999998</v>
      </c>
      <c r="F121" s="158">
        <v>0.1234</v>
      </c>
      <c r="G121" s="158">
        <v>0.19350000000000001</v>
      </c>
      <c r="H121" s="158">
        <v>0.1769</v>
      </c>
      <c r="I121" s="158">
        <v>0.1825</v>
      </c>
      <c r="J121" s="158">
        <v>0.37459999999999999</v>
      </c>
      <c r="K121" s="158">
        <v>1.4051</v>
      </c>
      <c r="L121" s="158">
        <v>2.3043</v>
      </c>
      <c r="M121" s="158">
        <v>3.3584000000000001</v>
      </c>
      <c r="N121" s="158">
        <v>4.5415000000000001</v>
      </c>
      <c r="O121" s="158">
        <v>4.7187000000000001</v>
      </c>
      <c r="P121" s="158">
        <v>5.5643000000000002</v>
      </c>
      <c r="Q121" s="158">
        <v>6.8578000000000001</v>
      </c>
      <c r="R121" s="158">
        <v>4.6230000000000002</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44881</v>
      </c>
      <c r="E122" s="158">
        <v>16.681999999999999</v>
      </c>
      <c r="F122" s="158">
        <v>0.12</v>
      </c>
      <c r="G122" s="158">
        <v>0.1802</v>
      </c>
      <c r="H122" s="158">
        <v>0.19220000000000001</v>
      </c>
      <c r="I122" s="158">
        <v>0.14410000000000001</v>
      </c>
      <c r="J122" s="158">
        <v>0.34889999999999999</v>
      </c>
      <c r="K122" s="158">
        <v>1.3364</v>
      </c>
      <c r="L122" s="158">
        <v>2.1368</v>
      </c>
      <c r="M122" s="158">
        <v>2.9944000000000002</v>
      </c>
      <c r="N122" s="158">
        <v>4.0869</v>
      </c>
      <c r="O122" s="158">
        <v>4.6475999999999997</v>
      </c>
      <c r="P122" s="158">
        <v>5.4820000000000002</v>
      </c>
      <c r="Q122" s="158">
        <v>6.2922000000000002</v>
      </c>
      <c r="R122" s="158">
        <v>4.3086000000000002</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44881</v>
      </c>
      <c r="E123" s="158">
        <v>15.858000000000001</v>
      </c>
      <c r="F123" s="158">
        <v>0.12</v>
      </c>
      <c r="G123" s="158">
        <v>0.1706</v>
      </c>
      <c r="H123" s="158">
        <v>0.1769</v>
      </c>
      <c r="I123" s="158">
        <v>0.12</v>
      </c>
      <c r="J123" s="158">
        <v>0.29089999999999999</v>
      </c>
      <c r="K123" s="158">
        <v>1.1675</v>
      </c>
      <c r="L123" s="158">
        <v>1.7908999999999999</v>
      </c>
      <c r="M123" s="158">
        <v>2.4815999999999998</v>
      </c>
      <c r="N123" s="158">
        <v>3.3902999999999999</v>
      </c>
      <c r="O123" s="158">
        <v>4.0016999999999996</v>
      </c>
      <c r="P123" s="158">
        <v>4.8494000000000002</v>
      </c>
      <c r="Q123" s="158">
        <v>5.6520999999999999</v>
      </c>
      <c r="R123" s="158">
        <v>3.6061000000000001</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44881</v>
      </c>
      <c r="E124" s="158">
        <v>11.934699999999999</v>
      </c>
      <c r="F124" s="158">
        <v>0.14430000000000001</v>
      </c>
      <c r="G124" s="158">
        <v>0.20649999999999999</v>
      </c>
      <c r="H124" s="158">
        <v>0.23100000000000001</v>
      </c>
      <c r="I124" s="158">
        <v>0.252</v>
      </c>
      <c r="J124" s="158">
        <v>0.3911</v>
      </c>
      <c r="K124" s="158">
        <v>1.4209000000000001</v>
      </c>
      <c r="L124" s="158">
        <v>2.3050000000000002</v>
      </c>
      <c r="M124" s="158">
        <v>3.2583000000000002</v>
      </c>
      <c r="N124" s="158">
        <v>4.5189000000000004</v>
      </c>
      <c r="O124" s="158">
        <v>4.2377000000000002</v>
      </c>
      <c r="P124" s="158"/>
      <c r="Q124" s="158">
        <v>4.7503000000000002</v>
      </c>
      <c r="R124" s="158">
        <v>4.2584</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44881</v>
      </c>
      <c r="E125" s="158">
        <v>11.619</v>
      </c>
      <c r="F125" s="158">
        <v>0.1431</v>
      </c>
      <c r="G125" s="158">
        <v>0.1958</v>
      </c>
      <c r="H125" s="158">
        <v>0.21560000000000001</v>
      </c>
      <c r="I125" s="158">
        <v>0.21909999999999999</v>
      </c>
      <c r="J125" s="158">
        <v>0.31430000000000002</v>
      </c>
      <c r="K125" s="158">
        <v>1.2029000000000001</v>
      </c>
      <c r="L125" s="158">
        <v>1.8648</v>
      </c>
      <c r="M125" s="158">
        <v>2.5977999999999999</v>
      </c>
      <c r="N125" s="158">
        <v>3.6263000000000001</v>
      </c>
      <c r="O125" s="158">
        <v>3.4923999999999999</v>
      </c>
      <c r="P125" s="158"/>
      <c r="Q125" s="158">
        <v>4.016</v>
      </c>
      <c r="R125" s="158">
        <v>3.4596</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44881</v>
      </c>
      <c r="E126" s="158">
        <v>10.833299999999999</v>
      </c>
      <c r="F126" s="158">
        <v>7.0199999999999999E-2</v>
      </c>
      <c r="G126" s="158">
        <v>0.1303</v>
      </c>
      <c r="H126" s="158">
        <v>0.1368</v>
      </c>
      <c r="I126" s="158">
        <v>0.11550000000000001</v>
      </c>
      <c r="J126" s="158">
        <v>0.25540000000000002</v>
      </c>
      <c r="K126" s="158">
        <v>1.1446000000000001</v>
      </c>
      <c r="L126" s="158">
        <v>1.8310999999999999</v>
      </c>
      <c r="M126" s="158">
        <v>2.6532</v>
      </c>
      <c r="N126" s="158">
        <v>3.5796999999999999</v>
      </c>
      <c r="O126" s="158"/>
      <c r="P126" s="158"/>
      <c r="Q126" s="158">
        <v>3.6541999999999999</v>
      </c>
      <c r="R126" s="158">
        <v>3.7042000000000002</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44881</v>
      </c>
      <c r="E127" s="158">
        <v>10.6305</v>
      </c>
      <c r="F127" s="158">
        <v>6.7799999999999999E-2</v>
      </c>
      <c r="G127" s="158">
        <v>0.1177</v>
      </c>
      <c r="H127" s="158">
        <v>0.1196</v>
      </c>
      <c r="I127" s="158">
        <v>8.2799999999999999E-2</v>
      </c>
      <c r="J127" s="158">
        <v>0.1772</v>
      </c>
      <c r="K127" s="158">
        <v>0.92759999999999998</v>
      </c>
      <c r="L127" s="158">
        <v>1.3954</v>
      </c>
      <c r="M127" s="158">
        <v>2.0024999999999999</v>
      </c>
      <c r="N127" s="158">
        <v>2.7052</v>
      </c>
      <c r="O127" s="158"/>
      <c r="P127" s="158"/>
      <c r="Q127" s="158">
        <v>2.7795999999999998</v>
      </c>
      <c r="R127" s="158">
        <v>2.8311000000000002</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44881</v>
      </c>
      <c r="E128" s="158">
        <v>11.055</v>
      </c>
      <c r="F128" s="158">
        <v>0.13589999999999999</v>
      </c>
      <c r="G128" s="158">
        <v>0.1812</v>
      </c>
      <c r="H128" s="158">
        <v>0.21759999999999999</v>
      </c>
      <c r="I128" s="158">
        <v>0.20849999999999999</v>
      </c>
      <c r="J128" s="158">
        <v>0.39960000000000001</v>
      </c>
      <c r="K128" s="158">
        <v>1.3940999999999999</v>
      </c>
      <c r="L128" s="158">
        <v>2.238</v>
      </c>
      <c r="M128" s="158">
        <v>3.202</v>
      </c>
      <c r="N128" s="158">
        <v>4.2530999999999999</v>
      </c>
      <c r="O128" s="158"/>
      <c r="P128" s="158"/>
      <c r="Q128" s="158">
        <v>4.2477999999999998</v>
      </c>
      <c r="R128" s="158">
        <v>4.3498000000000001</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44881</v>
      </c>
      <c r="E129" s="158">
        <v>10.872</v>
      </c>
      <c r="F129" s="158">
        <v>0.13819999999999999</v>
      </c>
      <c r="G129" s="158">
        <v>0.17510000000000001</v>
      </c>
      <c r="H129" s="158">
        <v>0.21199999999999999</v>
      </c>
      <c r="I129" s="158">
        <v>0.18429999999999999</v>
      </c>
      <c r="J129" s="158">
        <v>0.34150000000000003</v>
      </c>
      <c r="K129" s="158">
        <v>1.2101999999999999</v>
      </c>
      <c r="L129" s="158">
        <v>1.8741000000000001</v>
      </c>
      <c r="M129" s="158">
        <v>2.6532</v>
      </c>
      <c r="N129" s="158">
        <v>3.5133000000000001</v>
      </c>
      <c r="O129" s="158"/>
      <c r="P129" s="158"/>
      <c r="Q129" s="158">
        <v>3.5286</v>
      </c>
      <c r="R129" s="158">
        <v>3.6284999999999998</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44881</v>
      </c>
      <c r="E132" s="158">
        <v>22.146799999999999</v>
      </c>
      <c r="F132" s="158">
        <v>0.1103</v>
      </c>
      <c r="G132" s="158">
        <v>0.17319999999999999</v>
      </c>
      <c r="H132" s="158">
        <v>0.16639999999999999</v>
      </c>
      <c r="I132" s="158">
        <v>0.1497</v>
      </c>
      <c r="J132" s="158">
        <v>0.30840000000000001</v>
      </c>
      <c r="K132" s="158">
        <v>1.1698999999999999</v>
      </c>
      <c r="L132" s="158">
        <v>1.8411999999999999</v>
      </c>
      <c r="M132" s="158">
        <v>2.6164999999999998</v>
      </c>
      <c r="N132" s="158">
        <v>3.6219000000000001</v>
      </c>
      <c r="O132" s="158">
        <v>3.9590999999999998</v>
      </c>
      <c r="P132" s="158">
        <v>4.9980000000000002</v>
      </c>
      <c r="Q132" s="158">
        <v>6.7926000000000002</v>
      </c>
      <c r="R132" s="158">
        <v>3.7858000000000001</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44881</v>
      </c>
      <c r="E133" s="158">
        <v>23.476600000000001</v>
      </c>
      <c r="F133" s="158">
        <v>0.11260000000000001</v>
      </c>
      <c r="G133" s="158">
        <v>0.18440000000000001</v>
      </c>
      <c r="H133" s="158">
        <v>0.18179999999999999</v>
      </c>
      <c r="I133" s="158">
        <v>0.17960000000000001</v>
      </c>
      <c r="J133" s="158">
        <v>0.37709999999999999</v>
      </c>
      <c r="K133" s="158">
        <v>1.3577999999999999</v>
      </c>
      <c r="L133" s="158">
        <v>2.2157</v>
      </c>
      <c r="M133" s="158">
        <v>3.1829999999999998</v>
      </c>
      <c r="N133" s="158">
        <v>4.3765999999999998</v>
      </c>
      <c r="O133" s="158">
        <v>4.6931000000000003</v>
      </c>
      <c r="P133" s="158">
        <v>5.7156000000000002</v>
      </c>
      <c r="Q133" s="158">
        <v>6.9061000000000003</v>
      </c>
      <c r="R133" s="158">
        <v>4.5122</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44881</v>
      </c>
      <c r="E134" s="158">
        <v>16.209299999999999</v>
      </c>
      <c r="F134" s="158">
        <v>0.1081</v>
      </c>
      <c r="G134" s="158">
        <v>0.1817</v>
      </c>
      <c r="H134" s="158">
        <v>0.2306</v>
      </c>
      <c r="I134" s="158">
        <v>0.2077</v>
      </c>
      <c r="J134" s="158">
        <v>0.39389999999999997</v>
      </c>
      <c r="K134" s="158">
        <v>1.3569</v>
      </c>
      <c r="L134" s="158">
        <v>2.1219000000000001</v>
      </c>
      <c r="M134" s="158">
        <v>2.9769999999999999</v>
      </c>
      <c r="N134" s="158">
        <v>4.0926</v>
      </c>
      <c r="O134" s="158">
        <v>4.3243999999999998</v>
      </c>
      <c r="P134" s="158">
        <v>5.1554000000000002</v>
      </c>
      <c r="Q134" s="158">
        <v>6.0464000000000002</v>
      </c>
      <c r="R134" s="158">
        <v>4.2281000000000004</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44881</v>
      </c>
      <c r="E135" s="158">
        <v>15.451599999999999</v>
      </c>
      <c r="F135" s="158">
        <v>0.10630000000000001</v>
      </c>
      <c r="G135" s="158">
        <v>0.1724</v>
      </c>
      <c r="H135" s="158">
        <v>0.21729999999999999</v>
      </c>
      <c r="I135" s="158">
        <v>0.18090000000000001</v>
      </c>
      <c r="J135" s="158">
        <v>0.32990000000000003</v>
      </c>
      <c r="K135" s="158">
        <v>1.1839999999999999</v>
      </c>
      <c r="L135" s="158">
        <v>1.7845</v>
      </c>
      <c r="M135" s="158">
        <v>2.4581</v>
      </c>
      <c r="N135" s="158">
        <v>3.3974000000000002</v>
      </c>
      <c r="O135" s="158">
        <v>3.6625000000000001</v>
      </c>
      <c r="P135" s="158">
        <v>4.5233999999999996</v>
      </c>
      <c r="Q135" s="158">
        <v>5.4310999999999998</v>
      </c>
      <c r="R135" s="158">
        <v>3.5485000000000002</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44881</v>
      </c>
      <c r="E136" s="158">
        <v>29.375699999999998</v>
      </c>
      <c r="F136" s="158">
        <v>0.1183</v>
      </c>
      <c r="G136" s="158">
        <v>0.19539999999999999</v>
      </c>
      <c r="H136" s="158">
        <v>0.191</v>
      </c>
      <c r="I136" s="158">
        <v>0.18379999999999999</v>
      </c>
      <c r="J136" s="158">
        <v>0.38890000000000002</v>
      </c>
      <c r="K136" s="158">
        <v>1.4295</v>
      </c>
      <c r="L136" s="158">
        <v>2.3151000000000002</v>
      </c>
      <c r="M136" s="158">
        <v>3.2810000000000001</v>
      </c>
      <c r="N136" s="158">
        <v>4.4257999999999997</v>
      </c>
      <c r="O136" s="158">
        <v>4.3231000000000002</v>
      </c>
      <c r="P136" s="158">
        <v>5.3289999999999997</v>
      </c>
      <c r="Q136" s="158">
        <v>6.5605000000000002</v>
      </c>
      <c r="R136" s="158">
        <v>4.4771000000000001</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44881</v>
      </c>
      <c r="E137" s="158">
        <v>28.0061</v>
      </c>
      <c r="F137" s="158">
        <v>0.1169</v>
      </c>
      <c r="G137" s="158">
        <v>0.18890000000000001</v>
      </c>
      <c r="H137" s="158">
        <v>0.1817</v>
      </c>
      <c r="I137" s="158">
        <v>0.16600000000000001</v>
      </c>
      <c r="J137" s="158">
        <v>0.34720000000000001</v>
      </c>
      <c r="K137" s="158">
        <v>1.3117000000000001</v>
      </c>
      <c r="L137" s="158">
        <v>2.0783</v>
      </c>
      <c r="M137" s="158">
        <v>2.9260999999999999</v>
      </c>
      <c r="N137" s="158">
        <v>3.9464999999999999</v>
      </c>
      <c r="O137" s="158">
        <v>3.8515999999999999</v>
      </c>
      <c r="P137" s="158">
        <v>4.8071000000000002</v>
      </c>
      <c r="Q137" s="158">
        <v>6.6281999999999996</v>
      </c>
      <c r="R137" s="158">
        <v>4.0029000000000003</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44881</v>
      </c>
      <c r="E138" s="158">
        <v>12.1142</v>
      </c>
      <c r="F138" s="158">
        <v>0.1099</v>
      </c>
      <c r="G138" s="158">
        <v>0.14960000000000001</v>
      </c>
      <c r="H138" s="158">
        <v>0.17530000000000001</v>
      </c>
      <c r="I138" s="158">
        <v>0.15870000000000001</v>
      </c>
      <c r="J138" s="158">
        <v>0.24740000000000001</v>
      </c>
      <c r="K138" s="158">
        <v>1.1480999999999999</v>
      </c>
      <c r="L138" s="158">
        <v>1.7521</v>
      </c>
      <c r="M138" s="158">
        <v>2.3668999999999998</v>
      </c>
      <c r="N138" s="158">
        <v>2.7803</v>
      </c>
      <c r="O138" s="158">
        <v>2.5586000000000002</v>
      </c>
      <c r="P138" s="158">
        <v>2.2052999999999998</v>
      </c>
      <c r="Q138" s="158">
        <v>2.9598</v>
      </c>
      <c r="R138" s="158">
        <v>2.7061999999999999</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44881</v>
      </c>
      <c r="E139" s="158">
        <v>12.5601</v>
      </c>
      <c r="F139" s="158">
        <v>0.1116</v>
      </c>
      <c r="G139" s="158">
        <v>0.1603</v>
      </c>
      <c r="H139" s="158">
        <v>0.1898</v>
      </c>
      <c r="I139" s="158">
        <v>0.1875</v>
      </c>
      <c r="J139" s="158">
        <v>0.31390000000000001</v>
      </c>
      <c r="K139" s="158">
        <v>1.3344</v>
      </c>
      <c r="L139" s="158">
        <v>2.1278999999999999</v>
      </c>
      <c r="M139" s="158">
        <v>2.8353000000000002</v>
      </c>
      <c r="N139" s="158">
        <v>3.3982999999999999</v>
      </c>
      <c r="O139" s="158">
        <v>3.0623999999999998</v>
      </c>
      <c r="P139" s="158">
        <v>2.7206000000000001</v>
      </c>
      <c r="Q139" s="158">
        <v>3.5274000000000001</v>
      </c>
      <c r="R139" s="158">
        <v>3.2345000000000002</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44881</v>
      </c>
      <c r="E142" s="158">
        <v>12.3293</v>
      </c>
      <c r="F142" s="158">
        <v>0.1104</v>
      </c>
      <c r="G142" s="158">
        <v>0.1845</v>
      </c>
      <c r="H142" s="158">
        <v>0.19670000000000001</v>
      </c>
      <c r="I142" s="158">
        <v>0.19259999999999999</v>
      </c>
      <c r="J142" s="158">
        <v>0.42030000000000001</v>
      </c>
      <c r="K142" s="158">
        <v>1.3956</v>
      </c>
      <c r="L142" s="158">
        <v>2.3144</v>
      </c>
      <c r="M142" s="158">
        <v>3.1964999999999999</v>
      </c>
      <c r="N142" s="158">
        <v>4.3238000000000003</v>
      </c>
      <c r="O142" s="158">
        <v>4.9465000000000003</v>
      </c>
      <c r="P142" s="158"/>
      <c r="Q142" s="158">
        <v>5.4939999999999998</v>
      </c>
      <c r="R142" s="158">
        <v>4.5366</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44881</v>
      </c>
      <c r="E143" s="158">
        <v>11.965299999999999</v>
      </c>
      <c r="F143" s="158">
        <v>0.10879999999999999</v>
      </c>
      <c r="G143" s="158">
        <v>0.1741</v>
      </c>
      <c r="H143" s="158">
        <v>0.1817</v>
      </c>
      <c r="I143" s="158">
        <v>0.16320000000000001</v>
      </c>
      <c r="J143" s="158">
        <v>0.34889999999999999</v>
      </c>
      <c r="K143" s="158">
        <v>1.1933</v>
      </c>
      <c r="L143" s="158">
        <v>1.9087000000000001</v>
      </c>
      <c r="M143" s="158">
        <v>2.5884</v>
      </c>
      <c r="N143" s="158">
        <v>3.5034000000000001</v>
      </c>
      <c r="O143" s="158">
        <v>4.1332000000000004</v>
      </c>
      <c r="P143" s="158"/>
      <c r="Q143" s="158">
        <v>4.6896000000000004</v>
      </c>
      <c r="R143" s="158">
        <v>3.7248999999999999</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44881</v>
      </c>
      <c r="E144" s="158">
        <v>11.9361</v>
      </c>
      <c r="F144" s="158">
        <v>0.1149</v>
      </c>
      <c r="G144" s="158">
        <v>0.15939999999999999</v>
      </c>
      <c r="H144" s="158">
        <v>0.13669999999999999</v>
      </c>
      <c r="I144" s="158">
        <v>0.188</v>
      </c>
      <c r="J144" s="158">
        <v>0.36159999999999998</v>
      </c>
      <c r="K144" s="158">
        <v>1.2864</v>
      </c>
      <c r="L144" s="158">
        <v>2.0851000000000002</v>
      </c>
      <c r="M144" s="158">
        <v>2.6240000000000001</v>
      </c>
      <c r="N144" s="158">
        <v>3.7894999999999999</v>
      </c>
      <c r="O144" s="158">
        <v>4.3364000000000003</v>
      </c>
      <c r="P144" s="158"/>
      <c r="Q144" s="158">
        <v>4.8463000000000003</v>
      </c>
      <c r="R144" s="158">
        <v>3.9838</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44881</v>
      </c>
      <c r="E145" s="158">
        <v>11.708500000000001</v>
      </c>
      <c r="F145" s="158">
        <v>0.1129</v>
      </c>
      <c r="G145" s="158">
        <v>0.15049999999999999</v>
      </c>
      <c r="H145" s="158">
        <v>0.124</v>
      </c>
      <c r="I145" s="158">
        <v>0.1643</v>
      </c>
      <c r="J145" s="158">
        <v>0.30669999999999997</v>
      </c>
      <c r="K145" s="158">
        <v>1.1324000000000001</v>
      </c>
      <c r="L145" s="158">
        <v>1.7759</v>
      </c>
      <c r="M145" s="158">
        <v>2.1505999999999998</v>
      </c>
      <c r="N145" s="158">
        <v>3.1459000000000001</v>
      </c>
      <c r="O145" s="158">
        <v>3.8073999999999999</v>
      </c>
      <c r="P145" s="158"/>
      <c r="Q145" s="158">
        <v>4.3079000000000001</v>
      </c>
      <c r="R145" s="158">
        <v>3.4539</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44881</v>
      </c>
      <c r="E146" s="158">
        <v>30.522099999999998</v>
      </c>
      <c r="F146" s="158">
        <v>0.12759999999999999</v>
      </c>
      <c r="G146" s="158">
        <v>0.20319999999999999</v>
      </c>
      <c r="H146" s="158">
        <v>0.19070000000000001</v>
      </c>
      <c r="I146" s="158">
        <v>0.16700000000000001</v>
      </c>
      <c r="J146" s="158">
        <v>0.37619999999999998</v>
      </c>
      <c r="K146" s="158">
        <v>1.2785</v>
      </c>
      <c r="L146" s="158">
        <v>2.0935999999999999</v>
      </c>
      <c r="M146" s="158">
        <v>2.9952000000000001</v>
      </c>
      <c r="N146" s="158">
        <v>4.0928000000000004</v>
      </c>
      <c r="O146" s="158">
        <v>4.5454999999999997</v>
      </c>
      <c r="P146" s="158">
        <v>5.45</v>
      </c>
      <c r="Q146" s="158">
        <v>6.5068999999999999</v>
      </c>
      <c r="R146" s="158">
        <v>4.3491</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44881</v>
      </c>
      <c r="E147" s="158">
        <v>29.0822</v>
      </c>
      <c r="F147" s="158">
        <v>0.126</v>
      </c>
      <c r="G147" s="158">
        <v>0.19570000000000001</v>
      </c>
      <c r="H147" s="158">
        <v>0.17979999999999999</v>
      </c>
      <c r="I147" s="158">
        <v>0.1457</v>
      </c>
      <c r="J147" s="158">
        <v>0.32569999999999999</v>
      </c>
      <c r="K147" s="158">
        <v>1.1357999999999999</v>
      </c>
      <c r="L147" s="158">
        <v>1.8030999999999999</v>
      </c>
      <c r="M147" s="158">
        <v>2.5545</v>
      </c>
      <c r="N147" s="158">
        <v>3.4935</v>
      </c>
      <c r="O147" s="158">
        <v>3.956</v>
      </c>
      <c r="P147" s="158">
        <v>4.8884999999999996</v>
      </c>
      <c r="Q147" s="158">
        <v>6.7282999999999999</v>
      </c>
      <c r="R147" s="158">
        <v>3.7488000000000001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0.11699803921568629</v>
      </c>
      <c r="G148" s="160">
        <v>0.17707058823529415</v>
      </c>
      <c r="H148" s="160">
        <v>0.17814705882352938</v>
      </c>
      <c r="I148" s="160">
        <v>0.16479019607843134</v>
      </c>
      <c r="J148" s="160">
        <v>0.3252921568627451</v>
      </c>
      <c r="K148" s="160">
        <v>1.2326254901960783</v>
      </c>
      <c r="L148" s="160">
        <v>1.9554470588235291</v>
      </c>
      <c r="M148" s="160">
        <v>2.7475823529411776</v>
      </c>
      <c r="N148" s="160">
        <v>3.7182470588235303</v>
      </c>
      <c r="O148" s="160">
        <v>3.9538127659574465</v>
      </c>
      <c r="P148" s="160">
        <v>4.8870542857142851</v>
      </c>
      <c r="Q148" s="160">
        <v>5.4905470588235286</v>
      </c>
      <c r="R148" s="160">
        <v>3.7989764705882343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0.1171</v>
      </c>
      <c r="G149" s="160">
        <v>0.18190000000000001</v>
      </c>
      <c r="H149" s="160">
        <v>0.1817</v>
      </c>
      <c r="I149" s="160">
        <v>0.1643</v>
      </c>
      <c r="J149" s="160">
        <v>0.33839999999999998</v>
      </c>
      <c r="K149" s="160">
        <v>1.2463</v>
      </c>
      <c r="L149" s="160">
        <v>1.9387000000000001</v>
      </c>
      <c r="M149" s="160">
        <v>2.6951000000000001</v>
      </c>
      <c r="N149" s="160">
        <v>3.7725</v>
      </c>
      <c r="O149" s="160">
        <v>4.0016999999999996</v>
      </c>
      <c r="P149" s="160">
        <v>4.9566999999999997</v>
      </c>
      <c r="Q149" s="160">
        <v>5.8395999999999999</v>
      </c>
      <c r="R149" s="160">
        <v>3.8092000000000001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44881</v>
      </c>
      <c r="E152" s="158">
        <v>76.12</v>
      </c>
      <c r="F152" s="158">
        <v>-3.9399999999999998E-2</v>
      </c>
      <c r="G152" s="158">
        <v>0.19739999999999999</v>
      </c>
      <c r="H152" s="158">
        <v>0.63460000000000005</v>
      </c>
      <c r="I152" s="158">
        <v>0.75449999999999995</v>
      </c>
      <c r="J152" s="158">
        <v>3.3397000000000001</v>
      </c>
      <c r="K152" s="158">
        <v>2.4632999999999998</v>
      </c>
      <c r="L152" s="158">
        <v>9.5724999999999998</v>
      </c>
      <c r="M152" s="158">
        <v>5.1672000000000002</v>
      </c>
      <c r="N152" s="158">
        <v>2.8092999999999999</v>
      </c>
      <c r="O152" s="158">
        <v>11.425800000000001</v>
      </c>
      <c r="P152" s="158">
        <v>8.7684999999999995</v>
      </c>
      <c r="Q152" s="158">
        <v>9.4075000000000006</v>
      </c>
      <c r="R152" s="158">
        <v>12.589600000000001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44881</v>
      </c>
      <c r="E153" s="158">
        <v>83.81</v>
      </c>
      <c r="F153" s="158">
        <v>-4.7699999999999999E-2</v>
      </c>
      <c r="G153" s="158">
        <v>0.2152</v>
      </c>
      <c r="H153" s="158">
        <v>0.66059999999999997</v>
      </c>
      <c r="I153" s="158">
        <v>0.80589999999999995</v>
      </c>
      <c r="J153" s="158">
        <v>3.4563999999999999</v>
      </c>
      <c r="K153" s="158">
        <v>2.7839</v>
      </c>
      <c r="L153" s="158">
        <v>10.247299999999999</v>
      </c>
      <c r="M153" s="158">
        <v>6.1692</v>
      </c>
      <c r="N153" s="158">
        <v>4.1376999999999997</v>
      </c>
      <c r="O153" s="158">
        <v>12.758599999999999</v>
      </c>
      <c r="P153" s="158">
        <v>10.0405</v>
      </c>
      <c r="Q153" s="158">
        <v>11.9941</v>
      </c>
      <c r="R153" s="158">
        <v>13.999700000000001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44881</v>
      </c>
      <c r="E154" s="158">
        <v>323.30500000000001</v>
      </c>
      <c r="F154" s="158">
        <v>7.2700000000000001E-2</v>
      </c>
      <c r="G154" s="158">
        <v>8.8499999999999995E-2</v>
      </c>
      <c r="H154" s="158">
        <v>0.43090000000000001</v>
      </c>
      <c r="I154" s="158">
        <v>1.2473000000000001</v>
      </c>
      <c r="J154" s="158">
        <v>5.3773</v>
      </c>
      <c r="K154" s="158">
        <v>5.2866999999999997</v>
      </c>
      <c r="L154" s="158">
        <v>16.776900000000001</v>
      </c>
      <c r="M154" s="158">
        <v>14.223100000000001</v>
      </c>
      <c r="N154" s="158">
        <v>14.031700000000001</v>
      </c>
      <c r="O154" s="158">
        <v>17.702000000000002</v>
      </c>
      <c r="P154" s="158">
        <v>11.9453</v>
      </c>
      <c r="Q154" s="158">
        <v>16.954599999999999</v>
      </c>
      <c r="R154" s="158">
        <v>28.446000000000002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44881</v>
      </c>
      <c r="E155" s="158">
        <v>323.30500000000001</v>
      </c>
      <c r="F155" s="158">
        <v>7.2700000000000001E-2</v>
      </c>
      <c r="G155" s="158">
        <v>8.8499999999999995E-2</v>
      </c>
      <c r="H155" s="158">
        <v>0.43090000000000001</v>
      </c>
      <c r="I155" s="158">
        <v>1.2473000000000001</v>
      </c>
      <c r="J155" s="158">
        <v>5.3773</v>
      </c>
      <c r="K155" s="158">
        <v>5.2866999999999997</v>
      </c>
      <c r="L155" s="158">
        <v>16.776900000000001</v>
      </c>
      <c r="M155" s="158">
        <v>14.223100000000001</v>
      </c>
      <c r="N155" s="158">
        <v>14.031700000000001</v>
      </c>
      <c r="O155" s="158">
        <v>17.702000000000002</v>
      </c>
      <c r="P155" s="158">
        <v>10.974600000000001</v>
      </c>
      <c r="Q155" s="158">
        <v>18.067499999999999</v>
      </c>
      <c r="R155" s="158">
        <v>28.446000000000002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44881</v>
      </c>
      <c r="E156" s="158">
        <v>343.71199999999999</v>
      </c>
      <c r="F156" s="158">
        <v>7.4499999999999997E-2</v>
      </c>
      <c r="G156" s="158">
        <v>9.7600000000000006E-2</v>
      </c>
      <c r="H156" s="158">
        <v>0.44359999999999999</v>
      </c>
      <c r="I156" s="158">
        <v>1.2735000000000001</v>
      </c>
      <c r="J156" s="158">
        <v>5.4519000000000002</v>
      </c>
      <c r="K156" s="158">
        <v>5.4706999999999999</v>
      </c>
      <c r="L156" s="158">
        <v>17.188300000000002</v>
      </c>
      <c r="M156" s="158">
        <v>14.8018</v>
      </c>
      <c r="N156" s="158">
        <v>14.787599999999999</v>
      </c>
      <c r="O156" s="158">
        <v>18.429600000000001</v>
      </c>
      <c r="P156" s="158">
        <v>12.728199999999999</v>
      </c>
      <c r="Q156" s="158">
        <v>14.037599999999999</v>
      </c>
      <c r="R156" s="158">
        <v>29.249199999999998</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44881</v>
      </c>
      <c r="E157" s="158">
        <v>343.71199999999999</v>
      </c>
      <c r="F157" s="158">
        <v>7.4499999999999997E-2</v>
      </c>
      <c r="G157" s="158">
        <v>9.7600000000000006E-2</v>
      </c>
      <c r="H157" s="158">
        <v>0.44359999999999999</v>
      </c>
      <c r="I157" s="158">
        <v>1.2735000000000001</v>
      </c>
      <c r="J157" s="158">
        <v>5.4519000000000002</v>
      </c>
      <c r="K157" s="158">
        <v>5.4706999999999999</v>
      </c>
      <c r="L157" s="158">
        <v>17.188300000000002</v>
      </c>
      <c r="M157" s="158">
        <v>14.8018</v>
      </c>
      <c r="N157" s="158">
        <v>14.787599999999999</v>
      </c>
      <c r="O157" s="158">
        <v>18.429600000000001</v>
      </c>
      <c r="P157" s="158">
        <v>11.809699999999999</v>
      </c>
      <c r="Q157" s="158">
        <v>14.6449</v>
      </c>
      <c r="R157" s="158">
        <v>29.249199999999998</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44881</v>
      </c>
      <c r="E158" s="158">
        <v>52.76</v>
      </c>
      <c r="F158" s="158">
        <v>5.6899999999999999E-2</v>
      </c>
      <c r="G158" s="158">
        <v>0.2089</v>
      </c>
      <c r="H158" s="158">
        <v>0.2661</v>
      </c>
      <c r="I158" s="158">
        <v>0.47610000000000002</v>
      </c>
      <c r="J158" s="158">
        <v>2.2679</v>
      </c>
      <c r="K158" s="158">
        <v>2.4068000000000001</v>
      </c>
      <c r="L158" s="158">
        <v>9.1661000000000001</v>
      </c>
      <c r="M158" s="158">
        <v>6.6936</v>
      </c>
      <c r="N158" s="158">
        <v>6.1569000000000003</v>
      </c>
      <c r="O158" s="158">
        <v>12.0101</v>
      </c>
      <c r="P158" s="158">
        <v>9.9672999999999998</v>
      </c>
      <c r="Q158" s="158">
        <v>11.033799999999999</v>
      </c>
      <c r="R158" s="158">
        <v>14.0328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44881</v>
      </c>
      <c r="E159" s="158">
        <v>57.91</v>
      </c>
      <c r="F159" s="158">
        <v>5.1799999999999999E-2</v>
      </c>
      <c r="G159" s="158">
        <v>0.22500000000000001</v>
      </c>
      <c r="H159" s="158">
        <v>0.27710000000000001</v>
      </c>
      <c r="I159" s="158">
        <v>0.50329999999999997</v>
      </c>
      <c r="J159" s="158">
        <v>2.3325999999999998</v>
      </c>
      <c r="K159" s="158">
        <v>2.5863999999999998</v>
      </c>
      <c r="L159" s="158">
        <v>9.5534999999999997</v>
      </c>
      <c r="M159" s="158">
        <v>7.2209000000000003</v>
      </c>
      <c r="N159" s="158">
        <v>6.8647</v>
      </c>
      <c r="O159" s="158">
        <v>12.7087</v>
      </c>
      <c r="P159" s="158">
        <v>10.7925</v>
      </c>
      <c r="Q159" s="158">
        <v>13.0151</v>
      </c>
      <c r="R159" s="158">
        <v>14.775499999999999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44881</v>
      </c>
      <c r="E160" s="158">
        <v>11.383699999999999</v>
      </c>
      <c r="F160" s="158">
        <v>5.0099999999999999E-2</v>
      </c>
      <c r="G160" s="158">
        <v>0.23069999999999999</v>
      </c>
      <c r="H160" s="158">
        <v>0.84689999999999999</v>
      </c>
      <c r="I160" s="158">
        <v>1.0860000000000001</v>
      </c>
      <c r="J160" s="158">
        <v>4.0148999999999999</v>
      </c>
      <c r="K160" s="158">
        <v>2.5697000000000001</v>
      </c>
      <c r="L160" s="158">
        <v>7.5212000000000003</v>
      </c>
      <c r="M160" s="158">
        <v>8.6999999999999994E-2</v>
      </c>
      <c r="N160" s="158">
        <v>-0.63539999999999996</v>
      </c>
      <c r="O160" s="158"/>
      <c r="P160" s="158"/>
      <c r="Q160" s="158">
        <v>4.6036000000000001</v>
      </c>
      <c r="R160" s="158">
        <v>13.0054</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44881</v>
      </c>
      <c r="E161" s="158">
        <v>10.704800000000001</v>
      </c>
      <c r="F161" s="158">
        <v>4.4900000000000002E-2</v>
      </c>
      <c r="G161" s="158">
        <v>0.2041</v>
      </c>
      <c r="H161" s="158">
        <v>0.80889999999999995</v>
      </c>
      <c r="I161" s="158">
        <v>1.0105999999999999</v>
      </c>
      <c r="J161" s="158">
        <v>3.8283</v>
      </c>
      <c r="K161" s="158">
        <v>2.0516000000000001</v>
      </c>
      <c r="L161" s="158">
        <v>6.4391999999999996</v>
      </c>
      <c r="M161" s="158">
        <v>-1.4273</v>
      </c>
      <c r="N161" s="158">
        <v>-2.6711999999999998</v>
      </c>
      <c r="O161" s="158"/>
      <c r="P161" s="158"/>
      <c r="Q161" s="158">
        <v>2.3935</v>
      </c>
      <c r="R161" s="158">
        <v>10.605499999999999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44881</v>
      </c>
      <c r="E162" s="158">
        <v>15.743</v>
      </c>
      <c r="F162" s="158">
        <v>-4.4400000000000002E-2</v>
      </c>
      <c r="G162" s="158">
        <v>0.21010000000000001</v>
      </c>
      <c r="H162" s="158">
        <v>0.45939999999999998</v>
      </c>
      <c r="I162" s="158">
        <v>0.45300000000000001</v>
      </c>
      <c r="J162" s="158">
        <v>2.7208999999999999</v>
      </c>
      <c r="K162" s="158">
        <v>1.1826000000000001</v>
      </c>
      <c r="L162" s="158">
        <v>9.0612999999999992</v>
      </c>
      <c r="M162" s="158">
        <v>5.234</v>
      </c>
      <c r="N162" s="158">
        <v>3.8593000000000002</v>
      </c>
      <c r="O162" s="158">
        <v>11.842700000000001</v>
      </c>
      <c r="P162" s="158"/>
      <c r="Q162" s="158">
        <v>11.157</v>
      </c>
      <c r="R162" s="158">
        <v>12.2479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44881</v>
      </c>
      <c r="E163" s="158">
        <v>14.962</v>
      </c>
      <c r="F163" s="158">
        <v>-5.3400000000000003E-2</v>
      </c>
      <c r="G163" s="158">
        <v>0.19420000000000001</v>
      </c>
      <c r="H163" s="158">
        <v>0.43630000000000002</v>
      </c>
      <c r="I163" s="158">
        <v>0.40260000000000001</v>
      </c>
      <c r="J163" s="158">
        <v>2.5989</v>
      </c>
      <c r="K163" s="158">
        <v>0.86970000000000003</v>
      </c>
      <c r="L163" s="158">
        <v>8.3810000000000002</v>
      </c>
      <c r="M163" s="158">
        <v>4.2503000000000002</v>
      </c>
      <c r="N163" s="158">
        <v>2.5427</v>
      </c>
      <c r="O163" s="158">
        <v>10.4642</v>
      </c>
      <c r="P163" s="158"/>
      <c r="Q163" s="158">
        <v>9.8465000000000007</v>
      </c>
      <c r="R163" s="158">
        <v>10.8231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44881</v>
      </c>
      <c r="E164" s="158">
        <v>35.22</v>
      </c>
      <c r="F164" s="158">
        <v>2.2700000000000001E-2</v>
      </c>
      <c r="G164" s="158">
        <v>0.27900000000000003</v>
      </c>
      <c r="H164" s="158">
        <v>0.40189999999999998</v>
      </c>
      <c r="I164" s="158">
        <v>0.30470000000000003</v>
      </c>
      <c r="J164" s="158">
        <v>2.2262</v>
      </c>
      <c r="K164" s="158">
        <v>1.3204</v>
      </c>
      <c r="L164" s="158">
        <v>6.9086999999999996</v>
      </c>
      <c r="M164" s="158">
        <v>3.9182999999999999</v>
      </c>
      <c r="N164" s="158">
        <v>1.5103</v>
      </c>
      <c r="O164" s="158">
        <v>9.3591999999999995</v>
      </c>
      <c r="P164" s="158">
        <v>8.3925999999999998</v>
      </c>
      <c r="Q164" s="158">
        <v>11.488200000000001</v>
      </c>
      <c r="R164" s="158">
        <v>8.4472000000000005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44881</v>
      </c>
      <c r="E165" s="158">
        <v>31.501999999999999</v>
      </c>
      <c r="F165" s="158">
        <v>1.9099999999999999E-2</v>
      </c>
      <c r="G165" s="158">
        <v>0.25779999999999997</v>
      </c>
      <c r="H165" s="158">
        <v>0.376</v>
      </c>
      <c r="I165" s="158">
        <v>0.25140000000000001</v>
      </c>
      <c r="J165" s="158">
        <v>2.1034999999999999</v>
      </c>
      <c r="K165" s="158">
        <v>0.97440000000000004</v>
      </c>
      <c r="L165" s="158">
        <v>6.1817000000000002</v>
      </c>
      <c r="M165" s="158">
        <v>2.8704000000000001</v>
      </c>
      <c r="N165" s="158">
        <v>0.13669999999999999</v>
      </c>
      <c r="O165" s="158">
        <v>7.9063999999999997</v>
      </c>
      <c r="P165" s="158">
        <v>7.0461</v>
      </c>
      <c r="Q165" s="158">
        <v>10.2303</v>
      </c>
      <c r="R165" s="158">
        <v>6.9840999999999998</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44881</v>
      </c>
      <c r="E166" s="158">
        <v>128.09309999999999</v>
      </c>
      <c r="F166" s="158">
        <v>2.6200000000000001E-2</v>
      </c>
      <c r="G166" s="158">
        <v>0.36159999999999998</v>
      </c>
      <c r="H166" s="158">
        <v>0.62480000000000002</v>
      </c>
      <c r="I166" s="158">
        <v>0.54849999999999999</v>
      </c>
      <c r="J166" s="158">
        <v>2.9519000000000002</v>
      </c>
      <c r="K166" s="158">
        <v>1.8039000000000001</v>
      </c>
      <c r="L166" s="158">
        <v>10.0543</v>
      </c>
      <c r="M166" s="158">
        <v>6.4160000000000004</v>
      </c>
      <c r="N166" s="158">
        <v>3.8940000000000001</v>
      </c>
      <c r="O166" s="158">
        <v>11.2425</v>
      </c>
      <c r="P166" s="158">
        <v>8.8329000000000004</v>
      </c>
      <c r="Q166" s="158">
        <v>15.2079</v>
      </c>
      <c r="R166" s="158">
        <v>14.207700000000001</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44881</v>
      </c>
      <c r="E167" s="158">
        <v>140.4965</v>
      </c>
      <c r="F167" s="158">
        <v>2.98E-2</v>
      </c>
      <c r="G167" s="158">
        <v>0.37980000000000003</v>
      </c>
      <c r="H167" s="158">
        <v>0.65049999999999997</v>
      </c>
      <c r="I167" s="158">
        <v>0.59970000000000001</v>
      </c>
      <c r="J167" s="158">
        <v>3.0792999999999999</v>
      </c>
      <c r="K167" s="158">
        <v>2.1661000000000001</v>
      </c>
      <c r="L167" s="158">
        <v>10.786799999999999</v>
      </c>
      <c r="M167" s="158">
        <v>7.5384000000000002</v>
      </c>
      <c r="N167" s="158">
        <v>5.3414000000000001</v>
      </c>
      <c r="O167" s="158">
        <v>12.818300000000001</v>
      </c>
      <c r="P167" s="158">
        <v>10.2399</v>
      </c>
      <c r="Q167" s="158">
        <v>12.2134</v>
      </c>
      <c r="R167" s="158">
        <v>15.8231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44881</v>
      </c>
      <c r="E170" s="158">
        <v>16.414400000000001</v>
      </c>
      <c r="F170" s="158">
        <v>-3.4700000000000002E-2</v>
      </c>
      <c r="G170" s="158">
        <v>0.23749999999999999</v>
      </c>
      <c r="H170" s="158">
        <v>0.38040000000000002</v>
      </c>
      <c r="I170" s="158">
        <v>0.432</v>
      </c>
      <c r="J170" s="158">
        <v>3.2591999999999999</v>
      </c>
      <c r="K170" s="158">
        <v>2.6259000000000001</v>
      </c>
      <c r="L170" s="158">
        <v>9.6750000000000007</v>
      </c>
      <c r="M170" s="158">
        <v>6.9858000000000002</v>
      </c>
      <c r="N170" s="158">
        <v>6.3094999999999999</v>
      </c>
      <c r="O170" s="158">
        <v>14.5465</v>
      </c>
      <c r="P170" s="158"/>
      <c r="Q170" s="158">
        <v>13.9193</v>
      </c>
      <c r="R170" s="158">
        <v>15.922800000000001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44881</v>
      </c>
      <c r="E171" s="158">
        <v>15.3749</v>
      </c>
      <c r="F171" s="158">
        <v>-3.9E-2</v>
      </c>
      <c r="G171" s="158">
        <v>0.21640000000000001</v>
      </c>
      <c r="H171" s="158">
        <v>0.35110000000000002</v>
      </c>
      <c r="I171" s="158">
        <v>0.37280000000000002</v>
      </c>
      <c r="J171" s="158">
        <v>3.1208</v>
      </c>
      <c r="K171" s="158">
        <v>2.2349000000000001</v>
      </c>
      <c r="L171" s="158">
        <v>8.8350000000000009</v>
      </c>
      <c r="M171" s="158">
        <v>5.7465000000000002</v>
      </c>
      <c r="N171" s="158">
        <v>4.6353</v>
      </c>
      <c r="O171" s="158">
        <v>12.6517</v>
      </c>
      <c r="P171" s="158"/>
      <c r="Q171" s="158">
        <v>11.9762</v>
      </c>
      <c r="R171" s="158">
        <v>14.02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44881</v>
      </c>
      <c r="E172" s="158">
        <v>16.079999999999998</v>
      </c>
      <c r="F172" s="158">
        <v>6.2199999999999998E-2</v>
      </c>
      <c r="G172" s="158">
        <v>0.18690000000000001</v>
      </c>
      <c r="H172" s="158">
        <v>0.3745</v>
      </c>
      <c r="I172" s="158">
        <v>0.43719999999999998</v>
      </c>
      <c r="J172" s="158">
        <v>2.4203999999999999</v>
      </c>
      <c r="K172" s="158">
        <v>1.0049999999999999</v>
      </c>
      <c r="L172" s="158">
        <v>8.2100000000000009</v>
      </c>
      <c r="M172" s="158">
        <v>4.4156000000000004</v>
      </c>
      <c r="N172" s="158">
        <v>2.8791000000000002</v>
      </c>
      <c r="O172" s="158">
        <v>12.4543</v>
      </c>
      <c r="P172" s="158"/>
      <c r="Q172" s="158">
        <v>10.212</v>
      </c>
      <c r="R172" s="158">
        <v>9.9129000000000005</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44881</v>
      </c>
      <c r="E173" s="158">
        <v>15.39</v>
      </c>
      <c r="F173" s="158">
        <v>6.5000000000000002E-2</v>
      </c>
      <c r="G173" s="158">
        <v>0.1953</v>
      </c>
      <c r="H173" s="158">
        <v>0.32590000000000002</v>
      </c>
      <c r="I173" s="158">
        <v>0.39140000000000003</v>
      </c>
      <c r="J173" s="158">
        <v>2.3271000000000002</v>
      </c>
      <c r="K173" s="158">
        <v>0.65400000000000003</v>
      </c>
      <c r="L173" s="158">
        <v>7.4721000000000002</v>
      </c>
      <c r="M173" s="158">
        <v>3.3580000000000001</v>
      </c>
      <c r="N173" s="158">
        <v>1.4501999999999999</v>
      </c>
      <c r="O173" s="158">
        <v>11.2859</v>
      </c>
      <c r="P173" s="158"/>
      <c r="Q173" s="158">
        <v>9.2270000000000003</v>
      </c>
      <c r="R173" s="158">
        <v>8.5594000000000001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2.3224999999999999E-2</v>
      </c>
      <c r="G174" s="160">
        <v>0.20860499999999998</v>
      </c>
      <c r="H174" s="160">
        <v>0.48120000000000002</v>
      </c>
      <c r="I174" s="160">
        <v>0.69356500000000021</v>
      </c>
      <c r="J174" s="160">
        <v>3.3853200000000001</v>
      </c>
      <c r="K174" s="160">
        <v>2.5606700000000009</v>
      </c>
      <c r="L174" s="160">
        <v>10.299805000000003</v>
      </c>
      <c r="M174" s="160">
        <v>6.6346850000000002</v>
      </c>
      <c r="N174" s="160">
        <v>5.3429549999999999</v>
      </c>
      <c r="O174" s="160">
        <v>13.096561111111109</v>
      </c>
      <c r="P174" s="160">
        <v>10.128174999999999</v>
      </c>
      <c r="Q174" s="160">
        <v>11.5815</v>
      </c>
      <c r="R174" s="160">
        <v>15.567354999999997</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3.7350000000000001E-2</v>
      </c>
      <c r="G175" s="160">
        <v>0.20950000000000002</v>
      </c>
      <c r="H175" s="160">
        <v>0.43359999999999999</v>
      </c>
      <c r="I175" s="160">
        <v>0.52590000000000003</v>
      </c>
      <c r="J175" s="160">
        <v>3.10005</v>
      </c>
      <c r="K175" s="160">
        <v>2.3208500000000001</v>
      </c>
      <c r="L175" s="160">
        <v>9.3597999999999999</v>
      </c>
      <c r="M175" s="160">
        <v>5.9578500000000005</v>
      </c>
      <c r="N175" s="160">
        <v>4.0158500000000004</v>
      </c>
      <c r="O175" s="160">
        <v>12.553000000000001</v>
      </c>
      <c r="P175" s="160">
        <v>10.1402</v>
      </c>
      <c r="Q175" s="160">
        <v>11.732200000000001</v>
      </c>
      <c r="R175" s="160">
        <v>14.00985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44881</v>
      </c>
      <c r="E178" s="158">
        <v>302.20679999999999</v>
      </c>
      <c r="F178" s="158">
        <v>-1.2198</v>
      </c>
      <c r="G178" s="158">
        <v>6.1576000000000004</v>
      </c>
      <c r="H178" s="158">
        <v>11.7003</v>
      </c>
      <c r="I178" s="158">
        <v>9.4504999999999999</v>
      </c>
      <c r="J178" s="158">
        <v>9.1160999999999994</v>
      </c>
      <c r="K178" s="158">
        <v>4.5692000000000004</v>
      </c>
      <c r="L178" s="158">
        <v>5.0907</v>
      </c>
      <c r="M178" s="158">
        <v>3.1638999999999999</v>
      </c>
      <c r="N178" s="158">
        <v>3.2351999999999999</v>
      </c>
      <c r="O178" s="158">
        <v>5.9282000000000004</v>
      </c>
      <c r="P178" s="158">
        <v>6.7778</v>
      </c>
      <c r="Q178" s="158">
        <v>7.8956</v>
      </c>
      <c r="R178" s="158">
        <v>3.6623000000000001</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44881</v>
      </c>
      <c r="E179" s="158">
        <v>310.8494</v>
      </c>
      <c r="F179" s="158">
        <v>-0.86890000000000001</v>
      </c>
      <c r="G179" s="158">
        <v>6.5084999999999997</v>
      </c>
      <c r="H179" s="158">
        <v>12.051600000000001</v>
      </c>
      <c r="I179" s="158">
        <v>9.8010000000000002</v>
      </c>
      <c r="J179" s="158">
        <v>9.4689999999999994</v>
      </c>
      <c r="K179" s="158">
        <v>4.9241999999999999</v>
      </c>
      <c r="L179" s="158">
        <v>5.4496000000000002</v>
      </c>
      <c r="M179" s="158">
        <v>3.5192000000000001</v>
      </c>
      <c r="N179" s="158">
        <v>3.5903999999999998</v>
      </c>
      <c r="O179" s="158">
        <v>6.2847999999999997</v>
      </c>
      <c r="P179" s="158">
        <v>7.1162000000000001</v>
      </c>
      <c r="Q179" s="158">
        <v>8.6100999999999992</v>
      </c>
      <c r="R179" s="158">
        <v>4.0156999999999998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44881</v>
      </c>
      <c r="E180" s="158">
        <v>2237.4050000000002</v>
      </c>
      <c r="F180" s="158">
        <v>3.5900000000000001E-2</v>
      </c>
      <c r="G180" s="158">
        <v>8.7408000000000001</v>
      </c>
      <c r="H180" s="158">
        <v>15.4817</v>
      </c>
      <c r="I180" s="158">
        <v>11.5466</v>
      </c>
      <c r="J180" s="158">
        <v>11.156599999999999</v>
      </c>
      <c r="K180" s="158">
        <v>4.2817999999999996</v>
      </c>
      <c r="L180" s="158">
        <v>4.8362999999999996</v>
      </c>
      <c r="M180" s="158">
        <v>3.7551000000000001</v>
      </c>
      <c r="N180" s="158">
        <v>3.7366999999999999</v>
      </c>
      <c r="O180" s="158">
        <v>5.7624000000000004</v>
      </c>
      <c r="P180" s="158">
        <v>7.2172999999999998</v>
      </c>
      <c r="Q180" s="158">
        <v>7.9291</v>
      </c>
      <c r="R180" s="158">
        <v>3.8488000000000002</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44881</v>
      </c>
      <c r="E181" s="158">
        <v>2185.9992000000002</v>
      </c>
      <c r="F181" s="158">
        <v>-0.2555</v>
      </c>
      <c r="G181" s="158">
        <v>8.4502000000000006</v>
      </c>
      <c r="H181" s="158">
        <v>15.1904</v>
      </c>
      <c r="I181" s="158">
        <v>11.255000000000001</v>
      </c>
      <c r="J181" s="158">
        <v>10.8634</v>
      </c>
      <c r="K181" s="158">
        <v>3.9883000000000002</v>
      </c>
      <c r="L181" s="158">
        <v>4.5389999999999997</v>
      </c>
      <c r="M181" s="158">
        <v>3.4569999999999999</v>
      </c>
      <c r="N181" s="158">
        <v>3.4361000000000002</v>
      </c>
      <c r="O181" s="158">
        <v>5.4467999999999996</v>
      </c>
      <c r="P181" s="158">
        <v>6.9055999999999997</v>
      </c>
      <c r="Q181" s="158">
        <v>7.7737999999999996</v>
      </c>
      <c r="R181" s="158">
        <v>3.5417999999999998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44881</v>
      </c>
      <c r="E182" s="158">
        <v>10.5611</v>
      </c>
      <c r="F182" s="158">
        <v>2.0737999999999999</v>
      </c>
      <c r="G182" s="158">
        <v>7.6806000000000001</v>
      </c>
      <c r="H182" s="158">
        <v>9.7941000000000003</v>
      </c>
      <c r="I182" s="158">
        <v>8.6689000000000007</v>
      </c>
      <c r="J182" s="158">
        <v>8.9103999999999992</v>
      </c>
      <c r="K182" s="158">
        <v>4.4729000000000001</v>
      </c>
      <c r="L182" s="158">
        <v>4.8741000000000003</v>
      </c>
      <c r="M182" s="158">
        <v>1.3193999999999999</v>
      </c>
      <c r="N182" s="158">
        <v>1.9705999999999999</v>
      </c>
      <c r="O182" s="158"/>
      <c r="P182" s="158"/>
      <c r="Q182" s="158">
        <v>2.8917000000000002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44881</v>
      </c>
      <c r="E183" s="158">
        <v>10.477499999999999</v>
      </c>
      <c r="F183" s="158">
        <v>1.7419</v>
      </c>
      <c r="G183" s="158">
        <v>7.2531999999999996</v>
      </c>
      <c r="H183" s="158">
        <v>9.4229000000000003</v>
      </c>
      <c r="I183" s="158">
        <v>8.2624999999999993</v>
      </c>
      <c r="J183" s="158">
        <v>8.4994999999999994</v>
      </c>
      <c r="K183" s="158">
        <v>4.0636999999999999</v>
      </c>
      <c r="L183" s="158">
        <v>4.4588000000000001</v>
      </c>
      <c r="M183" s="158">
        <v>0.90959999999999996</v>
      </c>
      <c r="N183" s="158">
        <v>1.5557000000000001</v>
      </c>
      <c r="O183" s="158"/>
      <c r="P183" s="158"/>
      <c r="Q183" s="158">
        <v>2.4655999999999998</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44881</v>
      </c>
      <c r="E184" s="158">
        <v>20.343</v>
      </c>
      <c r="F184" s="158">
        <v>-3.0499000000000001</v>
      </c>
      <c r="G184" s="158">
        <v>7.8311999999999999</v>
      </c>
      <c r="H184" s="158">
        <v>15.7598</v>
      </c>
      <c r="I184" s="158">
        <v>10.5387</v>
      </c>
      <c r="J184" s="158">
        <v>9.2103000000000002</v>
      </c>
      <c r="K184" s="158">
        <v>4.1204000000000001</v>
      </c>
      <c r="L184" s="158">
        <v>5.0039999999999996</v>
      </c>
      <c r="M184" s="158">
        <v>2.964</v>
      </c>
      <c r="N184" s="158">
        <v>3.1095999999999999</v>
      </c>
      <c r="O184" s="158">
        <v>5.8109000000000002</v>
      </c>
      <c r="P184" s="158">
        <v>6.7826000000000004</v>
      </c>
      <c r="Q184" s="158">
        <v>8.0447000000000006</v>
      </c>
      <c r="R184" s="158">
        <v>3.4556</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44881</v>
      </c>
      <c r="E185" s="158">
        <v>19.783100000000001</v>
      </c>
      <c r="F185" s="158">
        <v>-3.3207</v>
      </c>
      <c r="G185" s="158">
        <v>7.6093999999999999</v>
      </c>
      <c r="H185" s="158">
        <v>15.5443</v>
      </c>
      <c r="I185" s="158">
        <v>10.2935</v>
      </c>
      <c r="J185" s="158">
        <v>8.9616000000000007</v>
      </c>
      <c r="K185" s="158">
        <v>3.8693</v>
      </c>
      <c r="L185" s="158">
        <v>4.7489999999999997</v>
      </c>
      <c r="M185" s="158">
        <v>2.7063000000000001</v>
      </c>
      <c r="N185" s="158">
        <v>2.8479000000000001</v>
      </c>
      <c r="O185" s="158">
        <v>5.5380000000000003</v>
      </c>
      <c r="P185" s="158">
        <v>6.4873000000000003</v>
      </c>
      <c r="Q185" s="158">
        <v>7.7165999999999997</v>
      </c>
      <c r="R185" s="158">
        <v>3.1907000000000001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44881</v>
      </c>
      <c r="E186" s="158">
        <v>20.827000000000002</v>
      </c>
      <c r="F186" s="158">
        <v>13.1487</v>
      </c>
      <c r="G186" s="158">
        <v>12.218</v>
      </c>
      <c r="H186" s="158">
        <v>26.4465</v>
      </c>
      <c r="I186" s="158">
        <v>18.278500000000001</v>
      </c>
      <c r="J186" s="158">
        <v>16.898</v>
      </c>
      <c r="K186" s="158">
        <v>5.5266000000000002</v>
      </c>
      <c r="L186" s="158">
        <v>7.4560000000000004</v>
      </c>
      <c r="M186" s="158">
        <v>2.3477000000000001</v>
      </c>
      <c r="N186" s="158">
        <v>2.5924999999999998</v>
      </c>
      <c r="O186" s="158">
        <v>6.9659000000000004</v>
      </c>
      <c r="P186" s="158">
        <v>7.8512000000000004</v>
      </c>
      <c r="Q186" s="158">
        <v>8.3193000000000001</v>
      </c>
      <c r="R186" s="158">
        <v>3.8117000000000001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44881</v>
      </c>
      <c r="E187" s="158">
        <v>20.265799999999999</v>
      </c>
      <c r="F187" s="158">
        <v>12.792</v>
      </c>
      <c r="G187" s="158">
        <v>11.8703</v>
      </c>
      <c r="H187" s="158">
        <v>26.116900000000001</v>
      </c>
      <c r="I187" s="158">
        <v>17.927199999999999</v>
      </c>
      <c r="J187" s="158">
        <v>16.546199999999999</v>
      </c>
      <c r="K187" s="158">
        <v>5.1723999999999997</v>
      </c>
      <c r="L187" s="158">
        <v>7.101</v>
      </c>
      <c r="M187" s="158">
        <v>2.0123000000000002</v>
      </c>
      <c r="N187" s="158">
        <v>2.2606000000000002</v>
      </c>
      <c r="O187" s="158">
        <v>6.6109999999999998</v>
      </c>
      <c r="P187" s="158">
        <v>7.5301999999999998</v>
      </c>
      <c r="Q187" s="158">
        <v>7.9974999999999996</v>
      </c>
      <c r="R187" s="158">
        <v>3.4782000000000002</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44881</v>
      </c>
      <c r="E188" s="158">
        <v>18.552499999999998</v>
      </c>
      <c r="F188" s="158">
        <v>0.39350000000000002</v>
      </c>
      <c r="G188" s="158">
        <v>9.0611999999999995</v>
      </c>
      <c r="H188" s="158">
        <v>17.681899999999999</v>
      </c>
      <c r="I188" s="158">
        <v>12.368600000000001</v>
      </c>
      <c r="J188" s="158">
        <v>11.2742</v>
      </c>
      <c r="K188" s="158">
        <v>3.7814000000000001</v>
      </c>
      <c r="L188" s="158">
        <v>5.1664000000000003</v>
      </c>
      <c r="M188" s="158">
        <v>2.7686999999999999</v>
      </c>
      <c r="N188" s="158">
        <v>2.9561999999999999</v>
      </c>
      <c r="O188" s="158">
        <v>5.3064999999999998</v>
      </c>
      <c r="P188" s="158">
        <v>6.657</v>
      </c>
      <c r="Q188" s="158">
        <v>7.4804000000000004</v>
      </c>
      <c r="R188" s="158">
        <v>3.4529000000000001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44881</v>
      </c>
      <c r="E189" s="158">
        <v>19.213200000000001</v>
      </c>
      <c r="F189" s="158">
        <v>0.56989999999999996</v>
      </c>
      <c r="G189" s="158">
        <v>9.3968000000000007</v>
      </c>
      <c r="H189" s="158">
        <v>18.000900000000001</v>
      </c>
      <c r="I189" s="158">
        <v>12.694800000000001</v>
      </c>
      <c r="J189" s="158">
        <v>11.617000000000001</v>
      </c>
      <c r="K189" s="158">
        <v>4.1288</v>
      </c>
      <c r="L189" s="158">
        <v>5.5209000000000001</v>
      </c>
      <c r="M189" s="158">
        <v>3.1190000000000002</v>
      </c>
      <c r="N189" s="158">
        <v>3.3079000000000001</v>
      </c>
      <c r="O189" s="158">
        <v>5.6525999999999996</v>
      </c>
      <c r="P189" s="158">
        <v>7.0258000000000003</v>
      </c>
      <c r="Q189" s="158">
        <v>7.9203000000000001</v>
      </c>
      <c r="R189" s="158">
        <v>3.7984</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44881</v>
      </c>
      <c r="E190" s="158">
        <v>19.5472</v>
      </c>
      <c r="F190" s="158">
        <v>6.7233999999999998</v>
      </c>
      <c r="G190" s="158">
        <v>7.5890000000000004</v>
      </c>
      <c r="H190" s="158">
        <v>11.2546</v>
      </c>
      <c r="I190" s="158">
        <v>9.1952999999999996</v>
      </c>
      <c r="J190" s="158">
        <v>8.6853999999999996</v>
      </c>
      <c r="K190" s="158">
        <v>5.3493000000000004</v>
      </c>
      <c r="L190" s="158">
        <v>5.4661</v>
      </c>
      <c r="M190" s="158">
        <v>3.4218999999999999</v>
      </c>
      <c r="N190" s="158">
        <v>3.3298000000000001</v>
      </c>
      <c r="O190" s="158">
        <v>6.2633000000000001</v>
      </c>
      <c r="P190" s="158">
        <v>6.9629000000000003</v>
      </c>
      <c r="Q190" s="158">
        <v>8.0572999999999997</v>
      </c>
      <c r="R190" s="158">
        <v>4.0547000000000004</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44881</v>
      </c>
      <c r="E191" s="158">
        <v>18.970199999999998</v>
      </c>
      <c r="F191" s="158">
        <v>6.3505000000000003</v>
      </c>
      <c r="G191" s="158">
        <v>7.1646000000000001</v>
      </c>
      <c r="H191" s="158">
        <v>10.8523</v>
      </c>
      <c r="I191" s="158">
        <v>8.7840000000000007</v>
      </c>
      <c r="J191" s="158">
        <v>8.2647999999999993</v>
      </c>
      <c r="K191" s="158">
        <v>4.9253</v>
      </c>
      <c r="L191" s="158">
        <v>5.0334000000000003</v>
      </c>
      <c r="M191" s="158">
        <v>2.9925000000000002</v>
      </c>
      <c r="N191" s="158">
        <v>2.8898000000000001</v>
      </c>
      <c r="O191" s="158">
        <v>5.7910000000000004</v>
      </c>
      <c r="P191" s="158">
        <v>6.4854000000000003</v>
      </c>
      <c r="Q191" s="158">
        <v>7.6836000000000002</v>
      </c>
      <c r="R191" s="158">
        <v>3.5964</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44881</v>
      </c>
      <c r="E192" s="158">
        <v>26.908100000000001</v>
      </c>
      <c r="F192" s="158">
        <v>7.7335000000000003</v>
      </c>
      <c r="G192" s="158">
        <v>4.0716999999999999</v>
      </c>
      <c r="H192" s="158">
        <v>7.7628000000000004</v>
      </c>
      <c r="I192" s="158">
        <v>7.3747999999999996</v>
      </c>
      <c r="J192" s="158">
        <v>8.2492000000000001</v>
      </c>
      <c r="K192" s="158">
        <v>7.3044000000000002</v>
      </c>
      <c r="L192" s="158">
        <v>6.1497999999999999</v>
      </c>
      <c r="M192" s="158">
        <v>4.5087000000000002</v>
      </c>
      <c r="N192" s="158">
        <v>3.7193000000000001</v>
      </c>
      <c r="O192" s="158">
        <v>6.0537999999999998</v>
      </c>
      <c r="P192" s="158">
        <v>6.5594999999999999</v>
      </c>
      <c r="Q192" s="158">
        <v>7.9866999999999999</v>
      </c>
      <c r="R192" s="158">
        <v>4.3423999999999996</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44881</v>
      </c>
      <c r="E193" s="158">
        <v>27.795200000000001</v>
      </c>
      <c r="F193" s="158">
        <v>8.1434999999999995</v>
      </c>
      <c r="G193" s="158">
        <v>4.4938000000000002</v>
      </c>
      <c r="H193" s="158">
        <v>8.1731999999999996</v>
      </c>
      <c r="I193" s="158">
        <v>7.7991000000000001</v>
      </c>
      <c r="J193" s="158">
        <v>8.6908999999999992</v>
      </c>
      <c r="K193" s="158">
        <v>7.7592999999999996</v>
      </c>
      <c r="L193" s="158">
        <v>6.6125999999999996</v>
      </c>
      <c r="M193" s="158">
        <v>4.9736000000000002</v>
      </c>
      <c r="N193" s="158">
        <v>4.1864999999999997</v>
      </c>
      <c r="O193" s="158">
        <v>6.5332999999999997</v>
      </c>
      <c r="P193" s="158">
        <v>7.0251999999999999</v>
      </c>
      <c r="Q193" s="158">
        <v>8.2683999999999997</v>
      </c>
      <c r="R193" s="158">
        <v>4.8140999999999998</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44881</v>
      </c>
      <c r="E194" s="158">
        <v>20.818000000000001</v>
      </c>
      <c r="F194" s="158">
        <v>8.2423000000000002</v>
      </c>
      <c r="G194" s="158">
        <v>6.9496000000000002</v>
      </c>
      <c r="H194" s="158">
        <v>7.7762000000000002</v>
      </c>
      <c r="I194" s="158">
        <v>7.2587000000000002</v>
      </c>
      <c r="J194" s="158">
        <v>6.6115000000000004</v>
      </c>
      <c r="K194" s="158">
        <v>4.9246999999999996</v>
      </c>
      <c r="L194" s="158">
        <v>5.0803000000000003</v>
      </c>
      <c r="M194" s="158">
        <v>3.3677999999999999</v>
      </c>
      <c r="N194" s="158">
        <v>3.4836</v>
      </c>
      <c r="O194" s="158">
        <v>6.1470000000000002</v>
      </c>
      <c r="P194" s="158">
        <v>7.4394999999999998</v>
      </c>
      <c r="Q194" s="158">
        <v>7.851</v>
      </c>
      <c r="R194" s="158">
        <v>3.7989999999999999</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44881</v>
      </c>
      <c r="E195" s="158">
        <v>20.3886</v>
      </c>
      <c r="F195" s="158">
        <v>8.0578000000000003</v>
      </c>
      <c r="G195" s="158">
        <v>6.7016</v>
      </c>
      <c r="H195" s="158">
        <v>7.5041000000000002</v>
      </c>
      <c r="I195" s="158">
        <v>6.9748999999999999</v>
      </c>
      <c r="J195" s="158">
        <v>6.3124000000000002</v>
      </c>
      <c r="K195" s="158">
        <v>4.6204999999999998</v>
      </c>
      <c r="L195" s="158">
        <v>4.7723000000000004</v>
      </c>
      <c r="M195" s="158">
        <v>3.0573000000000001</v>
      </c>
      <c r="N195" s="158">
        <v>3.1680999999999999</v>
      </c>
      <c r="O195" s="158">
        <v>5.8025000000000002</v>
      </c>
      <c r="P195" s="158">
        <v>7.1153000000000004</v>
      </c>
      <c r="Q195" s="158">
        <v>7.6195000000000004</v>
      </c>
      <c r="R195" s="158">
        <v>3.4729000000000001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44881</v>
      </c>
      <c r="E198" s="158">
        <v>1868.8019999999999</v>
      </c>
      <c r="F198" s="158">
        <v>8.1951999999999998</v>
      </c>
      <c r="G198" s="158">
        <v>9.6443999999999992</v>
      </c>
      <c r="H198" s="158">
        <v>17.3367</v>
      </c>
      <c r="I198" s="158">
        <v>12.2918</v>
      </c>
      <c r="J198" s="158">
        <v>10.082700000000001</v>
      </c>
      <c r="K198" s="158">
        <v>4.0160999999999998</v>
      </c>
      <c r="L198" s="158">
        <v>4.5705999999999998</v>
      </c>
      <c r="M198" s="158">
        <v>6.5100000000000005E-2</v>
      </c>
      <c r="N198" s="158">
        <v>0.33489999999999998</v>
      </c>
      <c r="O198" s="158">
        <v>4.4005999999999998</v>
      </c>
      <c r="P198" s="158">
        <v>5.9443999999999999</v>
      </c>
      <c r="Q198" s="158">
        <v>6.5282999999999998</v>
      </c>
      <c r="R198" s="158">
        <v>1.9712000000000001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44881</v>
      </c>
      <c r="E199" s="158">
        <v>1982.7192</v>
      </c>
      <c r="F199" s="158">
        <v>8.6156000000000006</v>
      </c>
      <c r="G199" s="158">
        <v>10.0663</v>
      </c>
      <c r="H199" s="158">
        <v>17.759799999999998</v>
      </c>
      <c r="I199" s="158">
        <v>12.715400000000001</v>
      </c>
      <c r="J199" s="158">
        <v>10.5083</v>
      </c>
      <c r="K199" s="158">
        <v>4.4424000000000001</v>
      </c>
      <c r="L199" s="158">
        <v>5.0022000000000002</v>
      </c>
      <c r="M199" s="158">
        <v>0.48720000000000002</v>
      </c>
      <c r="N199" s="158">
        <v>0.75800000000000001</v>
      </c>
      <c r="O199" s="158">
        <v>4.8579999999999997</v>
      </c>
      <c r="P199" s="158">
        <v>6.3926999999999996</v>
      </c>
      <c r="Q199" s="158">
        <v>7.1336000000000004</v>
      </c>
      <c r="R199" s="158">
        <v>2.4005000000000001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44881</v>
      </c>
      <c r="E200" s="158">
        <v>10.97</v>
      </c>
      <c r="F200" s="158">
        <v>4.6588000000000003</v>
      </c>
      <c r="G200" s="158">
        <v>7.194</v>
      </c>
      <c r="H200" s="158">
        <v>11.194100000000001</v>
      </c>
      <c r="I200" s="158">
        <v>8.9189000000000007</v>
      </c>
      <c r="J200" s="158">
        <v>7.4810999999999996</v>
      </c>
      <c r="K200" s="158">
        <v>4.9790000000000001</v>
      </c>
      <c r="L200" s="158">
        <v>5.5274000000000001</v>
      </c>
      <c r="M200" s="158">
        <v>4.4752999999999998</v>
      </c>
      <c r="N200" s="158">
        <v>4.3242000000000003</v>
      </c>
      <c r="O200" s="158"/>
      <c r="P200" s="158"/>
      <c r="Q200" s="158">
        <v>4.5773999999999999</v>
      </c>
      <c r="R200" s="158">
        <v>4.4649000000000001</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44881</v>
      </c>
      <c r="E201" s="158">
        <v>10.8459</v>
      </c>
      <c r="F201" s="158">
        <v>3.7021999999999999</v>
      </c>
      <c r="G201" s="158">
        <v>6.6020000000000003</v>
      </c>
      <c r="H201" s="158">
        <v>10.5982</v>
      </c>
      <c r="I201" s="158">
        <v>8.3437999999999999</v>
      </c>
      <c r="J201" s="158">
        <v>6.9164000000000003</v>
      </c>
      <c r="K201" s="158">
        <v>4.4187000000000003</v>
      </c>
      <c r="L201" s="158">
        <v>4.9603999999999999</v>
      </c>
      <c r="M201" s="158">
        <v>3.9091</v>
      </c>
      <c r="N201" s="158">
        <v>3.7528000000000001</v>
      </c>
      <c r="O201" s="158"/>
      <c r="P201" s="158"/>
      <c r="Q201" s="158">
        <v>4.0037000000000003</v>
      </c>
      <c r="R201" s="158">
        <v>3.8923000000000001</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44881</v>
      </c>
      <c r="E202" s="158">
        <v>53.943399999999997</v>
      </c>
      <c r="F202" s="158">
        <v>-3.1798999999999999</v>
      </c>
      <c r="G202" s="158">
        <v>6.5015000000000001</v>
      </c>
      <c r="H202" s="158">
        <v>16.542899999999999</v>
      </c>
      <c r="I202" s="158">
        <v>13.915900000000001</v>
      </c>
      <c r="J202" s="158">
        <v>11.7996</v>
      </c>
      <c r="K202" s="158">
        <v>6.3935000000000004</v>
      </c>
      <c r="L202" s="158">
        <v>6.0529000000000002</v>
      </c>
      <c r="M202" s="158">
        <v>3.3691</v>
      </c>
      <c r="N202" s="158">
        <v>3.3174999999999999</v>
      </c>
      <c r="O202" s="158">
        <v>6.0133999999999999</v>
      </c>
      <c r="P202" s="158">
        <v>6.9696999999999996</v>
      </c>
      <c r="Q202" s="158">
        <v>7.3067000000000002</v>
      </c>
      <c r="R202" s="158">
        <v>3.9108999999999998</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44881</v>
      </c>
      <c r="E203" s="158">
        <v>55.610300000000002</v>
      </c>
      <c r="F203" s="158">
        <v>-2.7565</v>
      </c>
      <c r="G203" s="158">
        <v>6.9377000000000004</v>
      </c>
      <c r="H203" s="158">
        <v>16.970199999999998</v>
      </c>
      <c r="I203" s="158">
        <v>14.349500000000001</v>
      </c>
      <c r="J203" s="158">
        <v>12.2387</v>
      </c>
      <c r="K203" s="158">
        <v>6.8331999999999997</v>
      </c>
      <c r="L203" s="158">
        <v>6.4927999999999999</v>
      </c>
      <c r="M203" s="158">
        <v>3.8016000000000001</v>
      </c>
      <c r="N203" s="158">
        <v>3.7482000000000002</v>
      </c>
      <c r="O203" s="158">
        <v>6.4329000000000001</v>
      </c>
      <c r="P203" s="158">
        <v>7.3688000000000002</v>
      </c>
      <c r="Q203" s="158">
        <v>8.2851999999999997</v>
      </c>
      <c r="R203" s="158">
        <v>4.3414000000000001</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44881</v>
      </c>
      <c r="E204" s="158">
        <v>21.043700000000001</v>
      </c>
      <c r="F204" s="158">
        <v>0.52039999999999997</v>
      </c>
      <c r="G204" s="158">
        <v>10.908799999999999</v>
      </c>
      <c r="H204" s="158">
        <v>22.6462</v>
      </c>
      <c r="I204" s="158">
        <v>15.0776</v>
      </c>
      <c r="J204" s="158">
        <v>14.0144</v>
      </c>
      <c r="K204" s="158">
        <v>3.2618</v>
      </c>
      <c r="L204" s="158">
        <v>5.4566999999999997</v>
      </c>
      <c r="M204" s="158">
        <v>0.71220000000000006</v>
      </c>
      <c r="N204" s="158">
        <v>1.5353000000000001</v>
      </c>
      <c r="O204" s="158">
        <v>5.2788000000000004</v>
      </c>
      <c r="P204" s="158">
        <v>6.4264999999999999</v>
      </c>
      <c r="Q204" s="158">
        <v>7.5503</v>
      </c>
      <c r="R204" s="158">
        <v>2.7425999999999999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44881</v>
      </c>
      <c r="E205" s="158">
        <v>20.178000000000001</v>
      </c>
      <c r="F205" s="158">
        <v>0.18090000000000001</v>
      </c>
      <c r="G205" s="158">
        <v>10.542999999999999</v>
      </c>
      <c r="H205" s="158">
        <v>22.2666</v>
      </c>
      <c r="I205" s="158">
        <v>14.6957</v>
      </c>
      <c r="J205" s="158">
        <v>13.6341</v>
      </c>
      <c r="K205" s="158">
        <v>2.8782000000000001</v>
      </c>
      <c r="L205" s="158">
        <v>5.0663999999999998</v>
      </c>
      <c r="M205" s="158">
        <v>0.33079999999999998</v>
      </c>
      <c r="N205" s="158">
        <v>1.1505000000000001</v>
      </c>
      <c r="O205" s="158">
        <v>4.8696999999999999</v>
      </c>
      <c r="P205" s="158">
        <v>5.9985999999999997</v>
      </c>
      <c r="Q205" s="158">
        <v>4.7373000000000003</v>
      </c>
      <c r="R205" s="158">
        <v>2.3494000000000002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44881</v>
      </c>
      <c r="E206" s="158">
        <v>28.783200000000001</v>
      </c>
      <c r="F206" s="158">
        <v>2.6631999999999998</v>
      </c>
      <c r="G206" s="158">
        <v>7.5656999999999996</v>
      </c>
      <c r="H206" s="158">
        <v>12.3843</v>
      </c>
      <c r="I206" s="158">
        <v>10.084</v>
      </c>
      <c r="J206" s="158">
        <v>9.5151000000000003</v>
      </c>
      <c r="K206" s="158">
        <v>3.3917999999999999</v>
      </c>
      <c r="L206" s="158">
        <v>4.1079999999999997</v>
      </c>
      <c r="M206" s="158">
        <v>2.6514000000000002</v>
      </c>
      <c r="N206" s="158">
        <v>2.6736</v>
      </c>
      <c r="O206" s="158">
        <v>4.6311999999999998</v>
      </c>
      <c r="P206" s="158">
        <v>6.1863999999999999</v>
      </c>
      <c r="Q206" s="158">
        <v>7.0697000000000001</v>
      </c>
      <c r="R206" s="158">
        <v>2.7471000000000001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44881</v>
      </c>
      <c r="E207" s="158">
        <v>30.628</v>
      </c>
      <c r="F207" s="158">
        <v>3.2179000000000002</v>
      </c>
      <c r="G207" s="158">
        <v>8.0888000000000009</v>
      </c>
      <c r="H207" s="158">
        <v>12.919499999999999</v>
      </c>
      <c r="I207" s="158">
        <v>10.6325</v>
      </c>
      <c r="J207" s="158">
        <v>10.0688</v>
      </c>
      <c r="K207" s="158">
        <v>3.9472</v>
      </c>
      <c r="L207" s="158">
        <v>4.6702000000000004</v>
      </c>
      <c r="M207" s="158">
        <v>3.2132000000000001</v>
      </c>
      <c r="N207" s="158">
        <v>3.2395999999999998</v>
      </c>
      <c r="O207" s="158">
        <v>5.2016</v>
      </c>
      <c r="P207" s="158">
        <v>6.7778</v>
      </c>
      <c r="Q207" s="158">
        <v>7.3738000000000001</v>
      </c>
      <c r="R207" s="158">
        <v>3.3138999999999998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44881</v>
      </c>
      <c r="E208" s="158">
        <v>10.86</v>
      </c>
      <c r="F208" s="158">
        <v>2.0167000000000002</v>
      </c>
      <c r="G208" s="158">
        <v>7.4690000000000003</v>
      </c>
      <c r="H208" s="158">
        <v>13.719900000000001</v>
      </c>
      <c r="I208" s="158">
        <v>10.364000000000001</v>
      </c>
      <c r="J208" s="158">
        <v>9.5017999999999994</v>
      </c>
      <c r="K208" s="158">
        <v>4.2983000000000002</v>
      </c>
      <c r="L208" s="158">
        <v>5.0861000000000001</v>
      </c>
      <c r="M208" s="158">
        <v>2.5724</v>
      </c>
      <c r="N208" s="158">
        <v>2.7892999999999999</v>
      </c>
      <c r="O208" s="158"/>
      <c r="P208" s="158"/>
      <c r="Q208" s="158">
        <v>3.6278999999999999</v>
      </c>
      <c r="R208" s="158">
        <v>3.4256000000000002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44881</v>
      </c>
      <c r="E209" s="158">
        <v>10.7494</v>
      </c>
      <c r="F209" s="158">
        <v>1.3583000000000001</v>
      </c>
      <c r="G209" s="158">
        <v>7.0015000000000001</v>
      </c>
      <c r="H209" s="158">
        <v>13.276300000000001</v>
      </c>
      <c r="I209" s="158">
        <v>9.9332999999999991</v>
      </c>
      <c r="J209" s="158">
        <v>9.0668000000000006</v>
      </c>
      <c r="K209" s="158">
        <v>3.8624000000000001</v>
      </c>
      <c r="L209" s="158">
        <v>4.6456999999999997</v>
      </c>
      <c r="M209" s="158">
        <v>2.1316999999999999</v>
      </c>
      <c r="N209" s="158">
        <v>2.3439999999999999</v>
      </c>
      <c r="O209" s="158"/>
      <c r="P209" s="158"/>
      <c r="Q209" s="158">
        <v>3.1707000000000001</v>
      </c>
      <c r="R209" s="158">
        <v>2.9741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44881</v>
      </c>
      <c r="E210" s="158">
        <v>17.111999999999998</v>
      </c>
      <c r="F210" s="158">
        <v>6.1867999999999999</v>
      </c>
      <c r="G210" s="158">
        <v>11.0657</v>
      </c>
      <c r="H210" s="158">
        <v>17.089400000000001</v>
      </c>
      <c r="I210" s="158">
        <v>12.3689</v>
      </c>
      <c r="J210" s="158">
        <v>10.788600000000001</v>
      </c>
      <c r="K210" s="158">
        <v>4.5190999999999999</v>
      </c>
      <c r="L210" s="158">
        <v>5.1044</v>
      </c>
      <c r="M210" s="158">
        <v>2.5470999999999999</v>
      </c>
      <c r="N210" s="158">
        <v>2.7976000000000001</v>
      </c>
      <c r="O210" s="158">
        <v>5.8022999999999998</v>
      </c>
      <c r="P210" s="158">
        <v>6.8083999999999998</v>
      </c>
      <c r="Q210" s="158">
        <v>7.4127000000000001</v>
      </c>
      <c r="R210" s="158">
        <v>3.5036</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44881</v>
      </c>
      <c r="E211" s="158">
        <v>17.5688</v>
      </c>
      <c r="F211" s="158">
        <v>6.6494</v>
      </c>
      <c r="G211" s="158">
        <v>11.4861</v>
      </c>
      <c r="H211" s="158">
        <v>17.539899999999999</v>
      </c>
      <c r="I211" s="158">
        <v>12.8398</v>
      </c>
      <c r="J211" s="158">
        <v>11.2502</v>
      </c>
      <c r="K211" s="158">
        <v>4.9835000000000003</v>
      </c>
      <c r="L211" s="158">
        <v>5.5777000000000001</v>
      </c>
      <c r="M211" s="158">
        <v>3.0169999999999999</v>
      </c>
      <c r="N211" s="158">
        <v>3.2717999999999998</v>
      </c>
      <c r="O211" s="158">
        <v>6.3018999999999998</v>
      </c>
      <c r="P211" s="158">
        <v>7.2645999999999997</v>
      </c>
      <c r="Q211" s="158">
        <v>7.7900999999999998</v>
      </c>
      <c r="R211" s="158">
        <v>3.9857</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44881</v>
      </c>
      <c r="E212" s="158">
        <v>20.1614</v>
      </c>
      <c r="F212" s="158">
        <v>1.0863</v>
      </c>
      <c r="G212" s="158">
        <v>8.3735999999999997</v>
      </c>
      <c r="H212" s="158">
        <v>12.028</v>
      </c>
      <c r="I212" s="158">
        <v>9.3569999999999993</v>
      </c>
      <c r="J212" s="158">
        <v>9.5562000000000005</v>
      </c>
      <c r="K212" s="158">
        <v>3.4788000000000001</v>
      </c>
      <c r="L212" s="158">
        <v>4.2839999999999998</v>
      </c>
      <c r="M212" s="158">
        <v>2.7208000000000001</v>
      </c>
      <c r="N212" s="158">
        <v>2.7395</v>
      </c>
      <c r="O212" s="158">
        <v>5.51</v>
      </c>
      <c r="P212" s="158">
        <v>6.4532999999999996</v>
      </c>
      <c r="Q212" s="158">
        <v>7.4974999999999996</v>
      </c>
      <c r="R212" s="158">
        <v>3.3763000000000001</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44881</v>
      </c>
      <c r="E213" s="158">
        <v>21.104800000000001</v>
      </c>
      <c r="F213" s="158">
        <v>1.2107000000000001</v>
      </c>
      <c r="G213" s="158">
        <v>8.5882000000000005</v>
      </c>
      <c r="H213" s="158">
        <v>12.233700000000001</v>
      </c>
      <c r="I213" s="158">
        <v>9.5717999999999996</v>
      </c>
      <c r="J213" s="158">
        <v>9.7599</v>
      </c>
      <c r="K213" s="158">
        <v>3.6981000000000002</v>
      </c>
      <c r="L213" s="158">
        <v>4.6403999999999996</v>
      </c>
      <c r="M213" s="158">
        <v>3.1181999999999999</v>
      </c>
      <c r="N213" s="158">
        <v>3.1625999999999999</v>
      </c>
      <c r="O213" s="158">
        <v>5.9889000000000001</v>
      </c>
      <c r="P213" s="158">
        <v>6.9612999999999996</v>
      </c>
      <c r="Q213" s="158">
        <v>8.0055999999999994</v>
      </c>
      <c r="R213" s="158">
        <v>3.8323</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44881</v>
      </c>
      <c r="E214" s="158">
        <v>2706.6828</v>
      </c>
      <c r="F214" s="158">
        <v>2.4247999999999998</v>
      </c>
      <c r="G214" s="158">
        <v>7.3619000000000003</v>
      </c>
      <c r="H214" s="158">
        <v>13.788500000000001</v>
      </c>
      <c r="I214" s="158">
        <v>10.358000000000001</v>
      </c>
      <c r="J214" s="158">
        <v>9.4405000000000001</v>
      </c>
      <c r="K214" s="158">
        <v>4.6631</v>
      </c>
      <c r="L214" s="158">
        <v>5.0058999999999996</v>
      </c>
      <c r="M214" s="158">
        <v>2.5724999999999998</v>
      </c>
      <c r="N214" s="158">
        <v>2.7688999999999999</v>
      </c>
      <c r="O214" s="158">
        <v>5.6608000000000001</v>
      </c>
      <c r="P214" s="158">
        <v>6.9980000000000002</v>
      </c>
      <c r="Q214" s="158">
        <v>7.9847000000000001</v>
      </c>
      <c r="R214" s="158">
        <v>3.2389000000000001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44881</v>
      </c>
      <c r="E215" s="158">
        <v>2577.6392999999998</v>
      </c>
      <c r="F215" s="158">
        <v>1.9541999999999999</v>
      </c>
      <c r="G215" s="158">
        <v>6.8932000000000002</v>
      </c>
      <c r="H215" s="158">
        <v>13.3185</v>
      </c>
      <c r="I215" s="158">
        <v>9.8869000000000007</v>
      </c>
      <c r="J215" s="158">
        <v>8.9672999999999998</v>
      </c>
      <c r="K215" s="158">
        <v>4.1877000000000004</v>
      </c>
      <c r="L215" s="158">
        <v>4.5250000000000004</v>
      </c>
      <c r="M215" s="158">
        <v>2.0947</v>
      </c>
      <c r="N215" s="158">
        <v>2.2873000000000001</v>
      </c>
      <c r="O215" s="158">
        <v>5.1653000000000002</v>
      </c>
      <c r="P215" s="158">
        <v>6.4851999999999999</v>
      </c>
      <c r="Q215" s="158">
        <v>7.4884000000000004</v>
      </c>
      <c r="R215" s="158">
        <v>2.7551000000000001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44881</v>
      </c>
      <c r="E216" s="158">
        <v>35.434100000000001</v>
      </c>
      <c r="F216" s="158">
        <v>0.82410000000000005</v>
      </c>
      <c r="G216" s="158">
        <v>8.0847999999999995</v>
      </c>
      <c r="H216" s="158">
        <v>14.416700000000001</v>
      </c>
      <c r="I216" s="158">
        <v>10.445499999999999</v>
      </c>
      <c r="J216" s="158">
        <v>10.3245</v>
      </c>
      <c r="K216" s="158">
        <v>3.9134000000000002</v>
      </c>
      <c r="L216" s="158">
        <v>4.9767000000000001</v>
      </c>
      <c r="M216" s="158">
        <v>2.2751999999999999</v>
      </c>
      <c r="N216" s="158">
        <v>2.5901000000000001</v>
      </c>
      <c r="O216" s="158">
        <v>4.4233000000000002</v>
      </c>
      <c r="P216" s="158">
        <v>5.7126999999999999</v>
      </c>
      <c r="Q216" s="158">
        <v>7.3273000000000001</v>
      </c>
      <c r="R216" s="158">
        <v>2.8277000000000001</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44881</v>
      </c>
      <c r="E217" s="158">
        <v>35.811700000000002</v>
      </c>
      <c r="F217" s="158">
        <v>1.0192000000000001</v>
      </c>
      <c r="G217" s="158">
        <v>8.2650000000000006</v>
      </c>
      <c r="H217" s="158">
        <v>14.601100000000001</v>
      </c>
      <c r="I217" s="158">
        <v>10.6358</v>
      </c>
      <c r="J217" s="158">
        <v>10.510400000000001</v>
      </c>
      <c r="K217" s="158">
        <v>4.0994000000000002</v>
      </c>
      <c r="L217" s="158">
        <v>5.1643999999999997</v>
      </c>
      <c r="M217" s="158">
        <v>2.4220000000000002</v>
      </c>
      <c r="N217" s="158">
        <v>2.7492000000000001</v>
      </c>
      <c r="O217" s="158">
        <v>4.5867000000000004</v>
      </c>
      <c r="P217" s="158">
        <v>5.8651</v>
      </c>
      <c r="Q217" s="158">
        <v>7.1051000000000002</v>
      </c>
      <c r="R217" s="158">
        <v>3.0009999999999999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44881</v>
      </c>
      <c r="E218" s="158">
        <v>12.061500000000001</v>
      </c>
      <c r="F218" s="158">
        <v>3.9344000000000001</v>
      </c>
      <c r="G218" s="158">
        <v>6.9668000000000001</v>
      </c>
      <c r="H218" s="158">
        <v>9.5282</v>
      </c>
      <c r="I218" s="158">
        <v>8.3268000000000004</v>
      </c>
      <c r="J218" s="158">
        <v>8.2593999999999994</v>
      </c>
      <c r="K218" s="158">
        <v>4.6780999999999997</v>
      </c>
      <c r="L218" s="158">
        <v>5.2359</v>
      </c>
      <c r="M218" s="158">
        <v>2.6613000000000002</v>
      </c>
      <c r="N218" s="158">
        <v>2.9876</v>
      </c>
      <c r="O218" s="158">
        <v>5.9907000000000004</v>
      </c>
      <c r="P218" s="158"/>
      <c r="Q218" s="158">
        <v>6.2243000000000004</v>
      </c>
      <c r="R218" s="158">
        <v>3.7198000000000002</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44881</v>
      </c>
      <c r="E219" s="158">
        <v>11.874000000000001</v>
      </c>
      <c r="F219" s="158">
        <v>3.3816999999999999</v>
      </c>
      <c r="G219" s="158">
        <v>6.3994</v>
      </c>
      <c r="H219" s="158">
        <v>9.0177999999999994</v>
      </c>
      <c r="I219" s="158">
        <v>7.8179999999999996</v>
      </c>
      <c r="J219" s="158">
        <v>7.7481</v>
      </c>
      <c r="K219" s="158">
        <v>4.1760000000000002</v>
      </c>
      <c r="L219" s="158">
        <v>4.7294</v>
      </c>
      <c r="M219" s="158">
        <v>2.1625000000000001</v>
      </c>
      <c r="N219" s="158">
        <v>2.4857999999999998</v>
      </c>
      <c r="O219" s="158">
        <v>5.4593999999999996</v>
      </c>
      <c r="P219" s="158"/>
      <c r="Q219" s="158">
        <v>5.6894999999999998</v>
      </c>
      <c r="R219" s="158">
        <v>3.2132000000000001</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44881</v>
      </c>
      <c r="E220" s="158">
        <v>1063.7498000000001</v>
      </c>
      <c r="F220" s="158">
        <v>-0.1201</v>
      </c>
      <c r="G220" s="158">
        <v>5.7457000000000003</v>
      </c>
      <c r="H220" s="158">
        <v>10.7965</v>
      </c>
      <c r="I220" s="158">
        <v>9.4575999999999993</v>
      </c>
      <c r="J220" s="158">
        <v>9.6526999999999994</v>
      </c>
      <c r="K220" s="158">
        <v>4.0327000000000002</v>
      </c>
      <c r="L220" s="158">
        <v>5.13</v>
      </c>
      <c r="M220" s="158">
        <v>1.4463999999999999</v>
      </c>
      <c r="N220" s="158">
        <v>2.1450999999999998</v>
      </c>
      <c r="O220" s="158"/>
      <c r="P220" s="158"/>
      <c r="Q220" s="158">
        <v>3.5146999999999999</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44881</v>
      </c>
      <c r="E221" s="158">
        <v>1054.2501999999999</v>
      </c>
      <c r="F221" s="158">
        <v>-0.61970000000000003</v>
      </c>
      <c r="G221" s="158">
        <v>5.2454999999999998</v>
      </c>
      <c r="H221" s="158">
        <v>10.295</v>
      </c>
      <c r="I221" s="158">
        <v>8.9558999999999997</v>
      </c>
      <c r="J221" s="158">
        <v>9.1484000000000005</v>
      </c>
      <c r="K221" s="158">
        <v>3.5276000000000001</v>
      </c>
      <c r="L221" s="158">
        <v>4.6174999999999997</v>
      </c>
      <c r="M221" s="158">
        <v>0.94189999999999996</v>
      </c>
      <c r="N221" s="158">
        <v>1.6356999999999999</v>
      </c>
      <c r="O221" s="158"/>
      <c r="P221" s="158"/>
      <c r="Q221" s="158">
        <v>2.9969999999999999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44881</v>
      </c>
      <c r="E222" s="158">
        <v>18.317499999999999</v>
      </c>
      <c r="F222" s="158">
        <v>1.3949</v>
      </c>
      <c r="G222" s="158">
        <v>12.735200000000001</v>
      </c>
      <c r="H222" s="158">
        <v>25.8323</v>
      </c>
      <c r="I222" s="158">
        <v>17.0914</v>
      </c>
      <c r="J222" s="158">
        <v>15.4597</v>
      </c>
      <c r="K222" s="158">
        <v>3.8347000000000002</v>
      </c>
      <c r="L222" s="158">
        <v>6.4336000000000002</v>
      </c>
      <c r="M222" s="158">
        <v>12.3062</v>
      </c>
      <c r="N222" s="158">
        <v>10.1228</v>
      </c>
      <c r="O222" s="158">
        <v>7.3676000000000004</v>
      </c>
      <c r="P222" s="158">
        <v>5.4776999999999996</v>
      </c>
      <c r="Q222" s="158">
        <v>7.1292999999999997</v>
      </c>
      <c r="R222" s="158">
        <v>6.5145999999999997</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44881</v>
      </c>
      <c r="E223" s="158">
        <v>18.1418</v>
      </c>
      <c r="F223" s="158">
        <v>1.2072000000000001</v>
      </c>
      <c r="G223" s="158">
        <v>12.4146</v>
      </c>
      <c r="H223" s="158">
        <v>25.5032</v>
      </c>
      <c r="I223" s="158">
        <v>16.763000000000002</v>
      </c>
      <c r="J223" s="158">
        <v>15.1227</v>
      </c>
      <c r="K223" s="158">
        <v>3.5024999999999999</v>
      </c>
      <c r="L223" s="158">
        <v>6.1482000000000001</v>
      </c>
      <c r="M223" s="158">
        <v>12.0518</v>
      </c>
      <c r="N223" s="158">
        <v>9.8917000000000002</v>
      </c>
      <c r="O223" s="158">
        <v>7.2324000000000002</v>
      </c>
      <c r="P223" s="158">
        <v>5.3582999999999998</v>
      </c>
      <c r="Q223" s="158">
        <v>7.0118999999999998</v>
      </c>
      <c r="R223" s="158">
        <v>6.3384999999999998</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2.886786363636364</v>
      </c>
      <c r="G224" s="160">
        <v>8.1340113636363629</v>
      </c>
      <c r="H224" s="160">
        <v>14.54813636363636</v>
      </c>
      <c r="I224" s="160">
        <v>10.992531818181817</v>
      </c>
      <c r="J224" s="160">
        <v>10.230747727272727</v>
      </c>
      <c r="K224" s="160">
        <v>4.4954500000000008</v>
      </c>
      <c r="L224" s="160">
        <v>5.2402909090909082</v>
      </c>
      <c r="M224" s="160">
        <v>3.0550159090909079</v>
      </c>
      <c r="N224" s="160">
        <v>3.1131840909090909</v>
      </c>
      <c r="O224" s="160">
        <v>5.7520416666666669</v>
      </c>
      <c r="P224" s="160">
        <v>6.6878911764705888</v>
      </c>
      <c r="Q224" s="160">
        <v>6.7512250000000025</v>
      </c>
      <c r="R224" s="160">
        <v>3.6294050000000007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1.84805</v>
      </c>
      <c r="G225" s="160">
        <v>7.5991999999999997</v>
      </c>
      <c r="H225" s="160">
        <v>13.519200000000001</v>
      </c>
      <c r="I225" s="160">
        <v>10.325749999999999</v>
      </c>
      <c r="J225" s="160">
        <v>9.5356500000000004</v>
      </c>
      <c r="K225" s="160">
        <v>4.23475</v>
      </c>
      <c r="L225" s="160">
        <v>5.0733499999999996</v>
      </c>
      <c r="M225" s="160">
        <v>2.7447499999999998</v>
      </c>
      <c r="N225" s="160">
        <v>2.923</v>
      </c>
      <c r="O225" s="160">
        <v>5.7966499999999996</v>
      </c>
      <c r="P225" s="160">
        <v>6.7802000000000007</v>
      </c>
      <c r="Q225" s="160">
        <v>7.4844000000000008</v>
      </c>
      <c r="R225" s="160">
        <v>3.5226999999999999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44881</v>
      </c>
      <c r="E228" s="158">
        <v>52.686799999999998</v>
      </c>
      <c r="F228" s="158">
        <v>14.554</v>
      </c>
      <c r="G228" s="158">
        <v>9.8923000000000005</v>
      </c>
      <c r="H228" s="158">
        <v>23.870899999999999</v>
      </c>
      <c r="I228" s="158">
        <v>10.912100000000001</v>
      </c>
      <c r="J228" s="158">
        <v>19.341699999999999</v>
      </c>
      <c r="K228" s="158">
        <v>6.3083</v>
      </c>
      <c r="L228" s="158">
        <v>11.583600000000001</v>
      </c>
      <c r="M228" s="158">
        <v>3.4765999999999999</v>
      </c>
      <c r="N228" s="158">
        <v>4.4817</v>
      </c>
      <c r="O228" s="158">
        <v>9.4335000000000004</v>
      </c>
      <c r="P228" s="158">
        <v>6.4707999999999997</v>
      </c>
      <c r="Q228" s="158">
        <v>9.3991000000000007</v>
      </c>
      <c r="R228" s="158">
        <v>12.1243</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44881</v>
      </c>
      <c r="E229" s="158">
        <v>57.447499999999998</v>
      </c>
      <c r="F229" s="158">
        <v>15.509399999999999</v>
      </c>
      <c r="G229" s="158">
        <v>10.855399999999999</v>
      </c>
      <c r="H229" s="158">
        <v>24.833300000000001</v>
      </c>
      <c r="I229" s="158">
        <v>11.876099999999999</v>
      </c>
      <c r="J229" s="158">
        <v>20.3188</v>
      </c>
      <c r="K229" s="158">
        <v>7.3295000000000003</v>
      </c>
      <c r="L229" s="158">
        <v>12.6248</v>
      </c>
      <c r="M229" s="158">
        <v>4.4941000000000004</v>
      </c>
      <c r="N229" s="158">
        <v>5.4667000000000003</v>
      </c>
      <c r="O229" s="158">
        <v>10.3749</v>
      </c>
      <c r="P229" s="158">
        <v>7.4162999999999997</v>
      </c>
      <c r="Q229" s="158">
        <v>10.7576</v>
      </c>
      <c r="R229" s="158">
        <v>13.1188</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44881</v>
      </c>
      <c r="E230" s="158">
        <v>57.447499999999998</v>
      </c>
      <c r="F230" s="158">
        <v>15.509399999999999</v>
      </c>
      <c r="G230" s="158">
        <v>10.855399999999999</v>
      </c>
      <c r="H230" s="158">
        <v>24.833300000000001</v>
      </c>
      <c r="I230" s="158">
        <v>11.876099999999999</v>
      </c>
      <c r="J230" s="158">
        <v>20.3188</v>
      </c>
      <c r="K230" s="158">
        <v>7.3295000000000003</v>
      </c>
      <c r="L230" s="158">
        <v>12.6248</v>
      </c>
      <c r="M230" s="158">
        <v>4.4941000000000004</v>
      </c>
      <c r="N230" s="158">
        <v>5.4667000000000003</v>
      </c>
      <c r="O230" s="158">
        <v>10.3749</v>
      </c>
      <c r="P230" s="158">
        <v>7.4162999999999997</v>
      </c>
      <c r="Q230" s="158">
        <v>10.7303</v>
      </c>
      <c r="R230" s="158">
        <v>13.1188</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44881</v>
      </c>
      <c r="E231" s="158">
        <v>27.892800000000001</v>
      </c>
      <c r="F231" s="158">
        <v>0.52339999999999998</v>
      </c>
      <c r="G231" s="158">
        <v>6.3914999999999997</v>
      </c>
      <c r="H231" s="158">
        <v>21.0029</v>
      </c>
      <c r="I231" s="158">
        <v>13.0763</v>
      </c>
      <c r="J231" s="158">
        <v>17.4818</v>
      </c>
      <c r="K231" s="158">
        <v>5.5388000000000002</v>
      </c>
      <c r="L231" s="158">
        <v>11.965999999999999</v>
      </c>
      <c r="M231" s="158">
        <v>3.3902999999999999</v>
      </c>
      <c r="N231" s="158">
        <v>1.8826000000000001</v>
      </c>
      <c r="O231" s="158">
        <v>9.6722999999999999</v>
      </c>
      <c r="P231" s="158">
        <v>7.4381000000000004</v>
      </c>
      <c r="Q231" s="158">
        <v>9.1325000000000003</v>
      </c>
      <c r="R231" s="158">
        <v>8.6428999999999991</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44881</v>
      </c>
      <c r="E232" s="158">
        <v>24.6919</v>
      </c>
      <c r="F232" s="158">
        <v>-0.73909999999999998</v>
      </c>
      <c r="G232" s="158">
        <v>5.0590000000000002</v>
      </c>
      <c r="H232" s="158">
        <v>19.6921</v>
      </c>
      <c r="I232" s="158">
        <v>11.751799999999999</v>
      </c>
      <c r="J232" s="158">
        <v>16.1571</v>
      </c>
      <c r="K232" s="158">
        <v>4.2050000000000001</v>
      </c>
      <c r="L232" s="158">
        <v>10.5177</v>
      </c>
      <c r="M232" s="158">
        <v>1.9882</v>
      </c>
      <c r="N232" s="158">
        <v>0.48670000000000002</v>
      </c>
      <c r="O232" s="158">
        <v>8.4080999999999992</v>
      </c>
      <c r="P232" s="158">
        <v>6.2541000000000002</v>
      </c>
      <c r="Q232" s="158">
        <v>7.5964999999999998</v>
      </c>
      <c r="R232" s="158">
        <v>7.2763999999999998</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44881</v>
      </c>
      <c r="E233" s="158">
        <v>29.346800000000002</v>
      </c>
      <c r="F233" s="158">
        <v>-25.106400000000001</v>
      </c>
      <c r="G233" s="158">
        <v>-3.4807999999999999</v>
      </c>
      <c r="H233" s="158">
        <v>-5.0944000000000003</v>
      </c>
      <c r="I233" s="158">
        <v>8.0290999999999997</v>
      </c>
      <c r="J233" s="158">
        <v>21.500900000000001</v>
      </c>
      <c r="K233" s="158">
        <v>6.1467999999999998</v>
      </c>
      <c r="L233" s="158">
        <v>10.8003</v>
      </c>
      <c r="M233" s="158">
        <v>30.034400000000002</v>
      </c>
      <c r="N233" s="158">
        <v>21.463000000000001</v>
      </c>
      <c r="O233" s="158">
        <v>14.497400000000001</v>
      </c>
      <c r="P233" s="158">
        <v>6.8639999999999999</v>
      </c>
      <c r="Q233" s="158">
        <v>8.5744000000000007</v>
      </c>
      <c r="R233" s="158">
        <v>16.320499999999999</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44881</v>
      </c>
      <c r="E234" s="158">
        <v>27.945</v>
      </c>
      <c r="F234" s="158">
        <v>-25.5823</v>
      </c>
      <c r="G234" s="158">
        <v>-3.9946000000000002</v>
      </c>
      <c r="H234" s="158">
        <v>-5.6289999999999996</v>
      </c>
      <c r="I234" s="158">
        <v>7.5132000000000003</v>
      </c>
      <c r="J234" s="158">
        <v>20.967700000000001</v>
      </c>
      <c r="K234" s="158">
        <v>5.6234999999999999</v>
      </c>
      <c r="L234" s="158">
        <v>10.205299999999999</v>
      </c>
      <c r="M234" s="158">
        <v>29.328099999999999</v>
      </c>
      <c r="N234" s="158">
        <v>20.7806</v>
      </c>
      <c r="O234" s="158">
        <v>13.851599999999999</v>
      </c>
      <c r="P234" s="158">
        <v>6.2516999999999996</v>
      </c>
      <c r="Q234" s="158">
        <v>7.8049999999999997</v>
      </c>
      <c r="R234" s="158">
        <v>15.6882</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44881</v>
      </c>
      <c r="E235" s="158">
        <v>41.764400000000002</v>
      </c>
      <c r="F235" s="158">
        <v>4.1954000000000002</v>
      </c>
      <c r="G235" s="158">
        <v>10.607699999999999</v>
      </c>
      <c r="H235" s="158">
        <v>21.9407</v>
      </c>
      <c r="I235" s="158">
        <v>13.371</v>
      </c>
      <c r="J235" s="158">
        <v>22.256</v>
      </c>
      <c r="K235" s="158">
        <v>7.2625000000000002</v>
      </c>
      <c r="L235" s="158">
        <v>13.134499999999999</v>
      </c>
      <c r="M235" s="158">
        <v>4.8315000000000001</v>
      </c>
      <c r="N235" s="158">
        <v>3.3245</v>
      </c>
      <c r="O235" s="158">
        <v>7.8411</v>
      </c>
      <c r="P235" s="158">
        <v>7.7607999999999997</v>
      </c>
      <c r="Q235" s="158">
        <v>9.4504000000000001</v>
      </c>
      <c r="R235" s="158">
        <v>7.6755000000000004</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44881</v>
      </c>
      <c r="E236" s="158">
        <v>35.6785</v>
      </c>
      <c r="F236" s="158">
        <v>2.5577000000000001</v>
      </c>
      <c r="G236" s="158">
        <v>8.9931999999999999</v>
      </c>
      <c r="H236" s="158">
        <v>20.3202</v>
      </c>
      <c r="I236" s="158">
        <v>11.751799999999999</v>
      </c>
      <c r="J236" s="158">
        <v>20.595199999999998</v>
      </c>
      <c r="K236" s="158">
        <v>5.6837</v>
      </c>
      <c r="L236" s="158">
        <v>11.5611</v>
      </c>
      <c r="M236" s="158">
        <v>3.3475999999999999</v>
      </c>
      <c r="N236" s="158">
        <v>1.7638</v>
      </c>
      <c r="O236" s="158">
        <v>6.1615000000000002</v>
      </c>
      <c r="P236" s="158">
        <v>5.9409999999999998</v>
      </c>
      <c r="Q236" s="158">
        <v>7.2557999999999998</v>
      </c>
      <c r="R236" s="158">
        <v>5.9512</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44881</v>
      </c>
      <c r="E239" s="158">
        <v>86.133799999999994</v>
      </c>
      <c r="F239" s="158">
        <v>8.1804000000000006</v>
      </c>
      <c r="G239" s="158">
        <v>10.5244</v>
      </c>
      <c r="H239" s="158">
        <v>27.1951</v>
      </c>
      <c r="I239" s="158">
        <v>21.361599999999999</v>
      </c>
      <c r="J239" s="158">
        <v>23.549900000000001</v>
      </c>
      <c r="K239" s="158">
        <v>7.4535999999999998</v>
      </c>
      <c r="L239" s="158">
        <v>13.382199999999999</v>
      </c>
      <c r="M239" s="158">
        <v>5.1227999999999998</v>
      </c>
      <c r="N239" s="158">
        <v>3.4655999999999998</v>
      </c>
      <c r="O239" s="158">
        <v>10.314399999999999</v>
      </c>
      <c r="P239" s="158">
        <v>9.3031000000000006</v>
      </c>
      <c r="Q239" s="158">
        <v>9.8485999999999994</v>
      </c>
      <c r="R239" s="158">
        <v>9.0443999999999996</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44881</v>
      </c>
      <c r="E240" s="158">
        <v>89.292012841392904</v>
      </c>
      <c r="F240" s="158">
        <v>6.9297000000000004</v>
      </c>
      <c r="G240" s="158">
        <v>9.2779000000000007</v>
      </c>
      <c r="H240" s="158">
        <v>25.9499</v>
      </c>
      <c r="I240" s="158">
        <v>20.110800000000001</v>
      </c>
      <c r="J240" s="158">
        <v>22.2879</v>
      </c>
      <c r="K240" s="158">
        <v>6.1929999999999996</v>
      </c>
      <c r="L240" s="158">
        <v>12.064299999999999</v>
      </c>
      <c r="M240" s="158">
        <v>3.8472</v>
      </c>
      <c r="N240" s="158">
        <v>2.1818</v>
      </c>
      <c r="O240" s="158">
        <v>8.9999000000000002</v>
      </c>
      <c r="P240" s="158">
        <v>8.0787999999999993</v>
      </c>
      <c r="Q240" s="158">
        <v>8.3843999999999994</v>
      </c>
      <c r="R240" s="158">
        <v>7.6733000000000002</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44881</v>
      </c>
      <c r="E241" s="158">
        <v>49.713999999999999</v>
      </c>
      <c r="F241" s="158">
        <v>22.259799999999998</v>
      </c>
      <c r="G241" s="158">
        <v>18.238900000000001</v>
      </c>
      <c r="H241" s="158">
        <v>28.844899999999999</v>
      </c>
      <c r="I241" s="158">
        <v>13.4048</v>
      </c>
      <c r="J241" s="158">
        <v>22.902200000000001</v>
      </c>
      <c r="K241" s="158">
        <v>6.2721</v>
      </c>
      <c r="L241" s="158">
        <v>9.9160000000000004</v>
      </c>
      <c r="M241" s="158">
        <v>3.1682999999999999</v>
      </c>
      <c r="N241" s="158">
        <v>3.5436999999999999</v>
      </c>
      <c r="O241" s="158">
        <v>8.2248999999999999</v>
      </c>
      <c r="P241" s="158">
        <v>6.0122999999999998</v>
      </c>
      <c r="Q241" s="158">
        <v>8.2441999999999993</v>
      </c>
      <c r="R241" s="158">
        <v>8.0297999999999998</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44881</v>
      </c>
      <c r="E242" s="158">
        <v>44.903799999999997</v>
      </c>
      <c r="F242" s="158">
        <v>21.634599999999999</v>
      </c>
      <c r="G242" s="158">
        <v>17.616199999999999</v>
      </c>
      <c r="H242" s="158">
        <v>28.206700000000001</v>
      </c>
      <c r="I242" s="158">
        <v>12.7776</v>
      </c>
      <c r="J242" s="158">
        <v>22.229700000000001</v>
      </c>
      <c r="K242" s="158">
        <v>5.5697000000000001</v>
      </c>
      <c r="L242" s="158">
        <v>9.2097999999999995</v>
      </c>
      <c r="M242" s="158">
        <v>2.4891000000000001</v>
      </c>
      <c r="N242" s="158">
        <v>2.7989000000000002</v>
      </c>
      <c r="O242" s="158">
        <v>6.7842000000000002</v>
      </c>
      <c r="P242" s="158">
        <v>4.5590000000000002</v>
      </c>
      <c r="Q242" s="158">
        <v>8.4840999999999998</v>
      </c>
      <c r="R242" s="158">
        <v>6.7390999999999996</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44881</v>
      </c>
      <c r="E243" s="158">
        <v>70.612899999999996</v>
      </c>
      <c r="F243" s="158">
        <v>23.120200000000001</v>
      </c>
      <c r="G243" s="158">
        <v>24.021699999999999</v>
      </c>
      <c r="H243" s="158">
        <v>42.515700000000002</v>
      </c>
      <c r="I243" s="158">
        <v>20.537600000000001</v>
      </c>
      <c r="J243" s="158">
        <v>25.938199999999998</v>
      </c>
      <c r="K243" s="158">
        <v>8.4429999999999996</v>
      </c>
      <c r="L243" s="158">
        <v>12.956099999999999</v>
      </c>
      <c r="M243" s="158">
        <v>5.0983999999999998</v>
      </c>
      <c r="N243" s="158">
        <v>3.0122</v>
      </c>
      <c r="O243" s="158">
        <v>6.6712999999999996</v>
      </c>
      <c r="P243" s="158">
        <v>6.0660999999999996</v>
      </c>
      <c r="Q243" s="158">
        <v>9.2264999999999997</v>
      </c>
      <c r="R243" s="158">
        <v>7.2172999999999998</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44881</v>
      </c>
      <c r="E244" s="158">
        <v>76.104100000000003</v>
      </c>
      <c r="F244" s="158">
        <v>23.9481</v>
      </c>
      <c r="G244" s="158">
        <v>24.860800000000001</v>
      </c>
      <c r="H244" s="158">
        <v>43.350700000000003</v>
      </c>
      <c r="I244" s="158">
        <v>21.375900000000001</v>
      </c>
      <c r="J244" s="158">
        <v>26.7864</v>
      </c>
      <c r="K244" s="158">
        <v>9.2858000000000001</v>
      </c>
      <c r="L244" s="158">
        <v>13.8361</v>
      </c>
      <c r="M244" s="158">
        <v>5.9720000000000004</v>
      </c>
      <c r="N244" s="158">
        <v>3.8664999999999998</v>
      </c>
      <c r="O244" s="158">
        <v>7.5346000000000002</v>
      </c>
      <c r="P244" s="158">
        <v>6.88</v>
      </c>
      <c r="Q244" s="158">
        <v>9.0077999999999996</v>
      </c>
      <c r="R244" s="158">
        <v>8.0571000000000002</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44881</v>
      </c>
      <c r="E247" s="158">
        <v>62.563400000000001</v>
      </c>
      <c r="F247" s="158">
        <v>52.5824</v>
      </c>
      <c r="G247" s="158">
        <v>16.922999999999998</v>
      </c>
      <c r="H247" s="158">
        <v>23.045999999999999</v>
      </c>
      <c r="I247" s="158">
        <v>22.639399999999998</v>
      </c>
      <c r="J247" s="158">
        <v>30.867699999999999</v>
      </c>
      <c r="K247" s="158">
        <v>10.8652</v>
      </c>
      <c r="L247" s="158">
        <v>14.3399</v>
      </c>
      <c r="M247" s="158">
        <v>6.2933000000000003</v>
      </c>
      <c r="N247" s="158">
        <v>4.5664999999999996</v>
      </c>
      <c r="O247" s="158">
        <v>10.003500000000001</v>
      </c>
      <c r="P247" s="158">
        <v>7.1858000000000004</v>
      </c>
      <c r="Q247" s="158">
        <v>10.1854</v>
      </c>
      <c r="R247" s="158">
        <v>11.601800000000001</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44881</v>
      </c>
      <c r="E248" s="158">
        <v>65.631</v>
      </c>
      <c r="F248" s="158">
        <v>53.133000000000003</v>
      </c>
      <c r="G248" s="158">
        <v>17.415199999999999</v>
      </c>
      <c r="H248" s="158">
        <v>23.543099999999999</v>
      </c>
      <c r="I248" s="158">
        <v>23.144400000000001</v>
      </c>
      <c r="J248" s="158">
        <v>31.368500000000001</v>
      </c>
      <c r="K248" s="158">
        <v>11.356</v>
      </c>
      <c r="L248" s="158">
        <v>14.787599999999999</v>
      </c>
      <c r="M248" s="158">
        <v>6.7765000000000004</v>
      </c>
      <c r="N248" s="158">
        <v>5.0525000000000002</v>
      </c>
      <c r="O248" s="158">
        <v>10.478400000000001</v>
      </c>
      <c r="P248" s="158">
        <v>7.6935000000000002</v>
      </c>
      <c r="Q248" s="158">
        <v>9.6249000000000002</v>
      </c>
      <c r="R248" s="158">
        <v>12.095000000000001</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44881</v>
      </c>
      <c r="E249" s="158">
        <v>46.6479</v>
      </c>
      <c r="F249" s="158">
        <v>-9.6998999999999995</v>
      </c>
      <c r="G249" s="158">
        <v>13.9072</v>
      </c>
      <c r="H249" s="158">
        <v>39.010199999999998</v>
      </c>
      <c r="I249" s="158">
        <v>20.6174</v>
      </c>
      <c r="J249" s="158">
        <v>25.447299999999998</v>
      </c>
      <c r="K249" s="158">
        <v>3.7658</v>
      </c>
      <c r="L249" s="158">
        <v>10.906000000000001</v>
      </c>
      <c r="M249" s="158">
        <v>1.0145</v>
      </c>
      <c r="N249" s="158">
        <v>0.43790000000000001</v>
      </c>
      <c r="O249" s="158">
        <v>6.8266</v>
      </c>
      <c r="P249" s="158">
        <v>5.8757000000000001</v>
      </c>
      <c r="Q249" s="158">
        <v>8.5652000000000008</v>
      </c>
      <c r="R249" s="158">
        <v>5.9981999999999998</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44881</v>
      </c>
      <c r="E250" s="158">
        <v>51.023699999999998</v>
      </c>
      <c r="F250" s="158">
        <v>-8.3676999999999992</v>
      </c>
      <c r="G250" s="158">
        <v>15.211399999999999</v>
      </c>
      <c r="H250" s="158">
        <v>40.328499999999998</v>
      </c>
      <c r="I250" s="158">
        <v>21.9297</v>
      </c>
      <c r="J250" s="158">
        <v>26.7758</v>
      </c>
      <c r="K250" s="158">
        <v>5.0796999999999999</v>
      </c>
      <c r="L250" s="158">
        <v>12.2766</v>
      </c>
      <c r="M250" s="158">
        <v>2.3254999999999999</v>
      </c>
      <c r="N250" s="158">
        <v>1.7945</v>
      </c>
      <c r="O250" s="158">
        <v>8.5290999999999997</v>
      </c>
      <c r="P250" s="158">
        <v>7.2270000000000003</v>
      </c>
      <c r="Q250" s="158">
        <v>8.5488999999999997</v>
      </c>
      <c r="R250" s="158">
        <v>7.5583</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44881</v>
      </c>
      <c r="E253" s="158">
        <v>58.020200000000003</v>
      </c>
      <c r="F253" s="158">
        <v>12.523199999999999</v>
      </c>
      <c r="G253" s="158">
        <v>6.1955</v>
      </c>
      <c r="H253" s="158">
        <v>15.2415</v>
      </c>
      <c r="I253" s="158">
        <v>10.9697</v>
      </c>
      <c r="J253" s="158">
        <v>18.591000000000001</v>
      </c>
      <c r="K253" s="158">
        <v>8.0051000000000005</v>
      </c>
      <c r="L253" s="158">
        <v>11.7859</v>
      </c>
      <c r="M253" s="158">
        <v>5.7877000000000001</v>
      </c>
      <c r="N253" s="158">
        <v>4.6012000000000004</v>
      </c>
      <c r="O253" s="158">
        <v>8.8819999999999997</v>
      </c>
      <c r="P253" s="158">
        <v>8.2459000000000007</v>
      </c>
      <c r="Q253" s="158">
        <v>9.8895</v>
      </c>
      <c r="R253" s="158">
        <v>8.6211000000000002</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44881</v>
      </c>
      <c r="E254" s="158">
        <v>62.562899999999999</v>
      </c>
      <c r="F254" s="158">
        <v>13.306699999999999</v>
      </c>
      <c r="G254" s="158">
        <v>6.9725999999999999</v>
      </c>
      <c r="H254" s="158">
        <v>16.009499999999999</v>
      </c>
      <c r="I254" s="158">
        <v>11.729100000000001</v>
      </c>
      <c r="J254" s="158">
        <v>19.359300000000001</v>
      </c>
      <c r="K254" s="158">
        <v>8.7784999999999993</v>
      </c>
      <c r="L254" s="158">
        <v>12.587400000000001</v>
      </c>
      <c r="M254" s="158">
        <v>6.5811999999999999</v>
      </c>
      <c r="N254" s="158">
        <v>5.4160000000000004</v>
      </c>
      <c r="O254" s="158">
        <v>9.7509999999999994</v>
      </c>
      <c r="P254" s="158">
        <v>9.0665999999999993</v>
      </c>
      <c r="Q254" s="158">
        <v>10.6546</v>
      </c>
      <c r="R254" s="158">
        <v>9.5463000000000005</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44881</v>
      </c>
      <c r="E255" s="158">
        <v>28.475999999999999</v>
      </c>
      <c r="F255" s="158">
        <v>-8.3297000000000008</v>
      </c>
      <c r="G255" s="158">
        <v>4.181</v>
      </c>
      <c r="H255" s="158">
        <v>13.217499999999999</v>
      </c>
      <c r="I255" s="158">
        <v>7.3174999999999999</v>
      </c>
      <c r="J255" s="158">
        <v>14.3215</v>
      </c>
      <c r="K255" s="158">
        <v>1.2121999999999999</v>
      </c>
      <c r="L255" s="158">
        <v>8.641</v>
      </c>
      <c r="M255" s="158">
        <v>0.99380000000000002</v>
      </c>
      <c r="N255" s="158">
        <v>0.57640000000000002</v>
      </c>
      <c r="O255" s="158">
        <v>5.9484000000000004</v>
      </c>
      <c r="P255" s="158">
        <v>6.0511999999999997</v>
      </c>
      <c r="Q255" s="158">
        <v>8.3351000000000006</v>
      </c>
      <c r="R255" s="158">
        <v>5.3661000000000003</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44881</v>
      </c>
      <c r="E256" s="158">
        <v>26.0839</v>
      </c>
      <c r="F256" s="158">
        <v>-9.3731000000000009</v>
      </c>
      <c r="G256" s="158">
        <v>3.2199</v>
      </c>
      <c r="H256" s="158">
        <v>12.2629</v>
      </c>
      <c r="I256" s="158">
        <v>6.3624999999999998</v>
      </c>
      <c r="J256" s="158">
        <v>13.364100000000001</v>
      </c>
      <c r="K256" s="158">
        <v>0.2626</v>
      </c>
      <c r="L256" s="158">
        <v>7.6520000000000001</v>
      </c>
      <c r="M256" s="158">
        <v>4.82E-2</v>
      </c>
      <c r="N256" s="158">
        <v>-0.37580000000000002</v>
      </c>
      <c r="O256" s="158">
        <v>4.9621000000000004</v>
      </c>
      <c r="P256" s="158">
        <v>5.1002000000000001</v>
      </c>
      <c r="Q256" s="158">
        <v>7.8212000000000002</v>
      </c>
      <c r="R256" s="158">
        <v>4.3800999999999997</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44881</v>
      </c>
      <c r="E259" s="158">
        <v>44.5274</v>
      </c>
      <c r="F259" s="158">
        <v>-29.240600000000001</v>
      </c>
      <c r="G259" s="158">
        <v>4.1665999999999999</v>
      </c>
      <c r="H259" s="158">
        <v>8.1279000000000003</v>
      </c>
      <c r="I259" s="158">
        <v>10.404999999999999</v>
      </c>
      <c r="J259" s="158">
        <v>23.1174</v>
      </c>
      <c r="K259" s="158">
        <v>9.3032000000000004</v>
      </c>
      <c r="L259" s="158">
        <v>13.883100000000001</v>
      </c>
      <c r="M259" s="158">
        <v>5.0472999999999999</v>
      </c>
      <c r="N259" s="158">
        <v>2.9394999999999998</v>
      </c>
      <c r="O259" s="158">
        <v>10.7037</v>
      </c>
      <c r="P259" s="158">
        <v>8.4587000000000003</v>
      </c>
      <c r="Q259" s="158">
        <v>8.1913</v>
      </c>
      <c r="R259" s="158">
        <v>11.0169</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44881</v>
      </c>
      <c r="E260" s="158">
        <v>49.716099999999997</v>
      </c>
      <c r="F260" s="158">
        <v>-27.803799999999999</v>
      </c>
      <c r="G260" s="158">
        <v>5.5397999999999996</v>
      </c>
      <c r="H260" s="158">
        <v>9.5091000000000001</v>
      </c>
      <c r="I260" s="158">
        <v>11.778700000000001</v>
      </c>
      <c r="J260" s="158">
        <v>24.5214</v>
      </c>
      <c r="K260" s="158">
        <v>10.718299999999999</v>
      </c>
      <c r="L260" s="158">
        <v>15.372199999999999</v>
      </c>
      <c r="M260" s="158">
        <v>6.4972000000000003</v>
      </c>
      <c r="N260" s="158">
        <v>4.3844000000000003</v>
      </c>
      <c r="O260" s="158">
        <v>12.1244</v>
      </c>
      <c r="P260" s="158">
        <v>9.8437999999999999</v>
      </c>
      <c r="Q260" s="158">
        <v>10.7029</v>
      </c>
      <c r="R260" s="158">
        <v>12.513299999999999</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44881</v>
      </c>
      <c r="E261" s="158">
        <v>46.511800000000001</v>
      </c>
      <c r="F261" s="158">
        <v>5.7295999999999996</v>
      </c>
      <c r="G261" s="158">
        <v>-5.4420999999999999</v>
      </c>
      <c r="H261" s="158">
        <v>-0.11210000000000001</v>
      </c>
      <c r="I261" s="158">
        <v>0.54379999999999995</v>
      </c>
      <c r="J261" s="158">
        <v>10.8226</v>
      </c>
      <c r="K261" s="158">
        <v>1.8589</v>
      </c>
      <c r="L261" s="158">
        <v>9.2713000000000001</v>
      </c>
      <c r="M261" s="158">
        <v>0.95389999999999997</v>
      </c>
      <c r="N261" s="158">
        <v>0.55969999999999998</v>
      </c>
      <c r="O261" s="158">
        <v>6.7058999999999997</v>
      </c>
      <c r="P261" s="158">
        <v>6.5500999999999996</v>
      </c>
      <c r="Q261" s="158">
        <v>7.6657000000000002</v>
      </c>
      <c r="R261" s="158">
        <v>6.5429000000000004</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44881</v>
      </c>
      <c r="E262" s="158">
        <v>43.566200000000002</v>
      </c>
      <c r="F262" s="158">
        <v>5.1113</v>
      </c>
      <c r="G262" s="158">
        <v>-6.0773999999999999</v>
      </c>
      <c r="H262" s="158">
        <v>-0.77780000000000005</v>
      </c>
      <c r="I262" s="158">
        <v>-0.1197</v>
      </c>
      <c r="J262" s="158">
        <v>10.145899999999999</v>
      </c>
      <c r="K262" s="158">
        <v>1.1853</v>
      </c>
      <c r="L262" s="158">
        <v>8.5701000000000001</v>
      </c>
      <c r="M262" s="158">
        <v>0.28910000000000002</v>
      </c>
      <c r="N262" s="158">
        <v>-9.6799999999999997E-2</v>
      </c>
      <c r="O262" s="158">
        <v>6.0776000000000003</v>
      </c>
      <c r="P262" s="158">
        <v>5.8796999999999997</v>
      </c>
      <c r="Q262" s="158">
        <v>5.8646000000000003</v>
      </c>
      <c r="R262" s="158">
        <v>5.8765000000000001</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44881</v>
      </c>
      <c r="E263" s="158">
        <v>68.856999999999999</v>
      </c>
      <c r="F263" s="158">
        <v>16.174700000000001</v>
      </c>
      <c r="G263" s="158">
        <v>16.395099999999999</v>
      </c>
      <c r="H263" s="158">
        <v>43.331800000000001</v>
      </c>
      <c r="I263" s="158">
        <v>19.465800000000002</v>
      </c>
      <c r="J263" s="158">
        <v>24.433299999999999</v>
      </c>
      <c r="K263" s="158">
        <v>3.54</v>
      </c>
      <c r="L263" s="158">
        <v>10.860900000000001</v>
      </c>
      <c r="M263" s="158">
        <v>2.9489999999999998</v>
      </c>
      <c r="N263" s="158">
        <v>1.2252000000000001</v>
      </c>
      <c r="O263" s="158">
        <v>6.4085000000000001</v>
      </c>
      <c r="P263" s="158">
        <v>5.9653999999999998</v>
      </c>
      <c r="Q263" s="158">
        <v>8.1440000000000001</v>
      </c>
      <c r="R263" s="158">
        <v>5.6303000000000001</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44881</v>
      </c>
      <c r="E264" s="158">
        <v>74.423900000000003</v>
      </c>
      <c r="F264" s="158">
        <v>17.124199999999998</v>
      </c>
      <c r="G264" s="158">
        <v>17.304200000000002</v>
      </c>
      <c r="H264" s="158">
        <v>44.259300000000003</v>
      </c>
      <c r="I264" s="158">
        <v>20.3886</v>
      </c>
      <c r="J264" s="158">
        <v>25.368400000000001</v>
      </c>
      <c r="K264" s="158">
        <v>4.4641999999999999</v>
      </c>
      <c r="L264" s="158">
        <v>11.8354</v>
      </c>
      <c r="M264" s="158">
        <v>3.8967999999999998</v>
      </c>
      <c r="N264" s="158">
        <v>2.1678999999999999</v>
      </c>
      <c r="O264" s="158">
        <v>7.3155999999999999</v>
      </c>
      <c r="P264" s="158">
        <v>6.8956</v>
      </c>
      <c r="Q264" s="158">
        <v>7.8442999999999996</v>
      </c>
      <c r="R264" s="158">
        <v>6.5419</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44881</v>
      </c>
      <c r="E265" s="158">
        <v>26.484100000000002</v>
      </c>
      <c r="F265" s="158">
        <v>11.580399999999999</v>
      </c>
      <c r="G265" s="158">
        <v>15.1639</v>
      </c>
      <c r="H265" s="158">
        <v>20.040700000000001</v>
      </c>
      <c r="I265" s="158">
        <v>13.188700000000001</v>
      </c>
      <c r="J265" s="158">
        <v>18.789899999999999</v>
      </c>
      <c r="K265" s="158">
        <v>8.8885000000000005</v>
      </c>
      <c r="L265" s="158">
        <v>11.7112</v>
      </c>
      <c r="M265" s="158">
        <v>5.0602</v>
      </c>
      <c r="N265" s="158">
        <v>4.0031999999999996</v>
      </c>
      <c r="O265" s="158">
        <v>6.6346999999999996</v>
      </c>
      <c r="P265" s="158">
        <v>6.7041000000000004</v>
      </c>
      <c r="Q265" s="158">
        <v>8.4039000000000001</v>
      </c>
      <c r="R265" s="158">
        <v>7.1364000000000001</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44881</v>
      </c>
      <c r="E266" s="158">
        <v>22.750900000000001</v>
      </c>
      <c r="F266" s="158">
        <v>9.7890999999999995</v>
      </c>
      <c r="G266" s="158">
        <v>13.3725</v>
      </c>
      <c r="H266" s="158">
        <v>18.261399999999998</v>
      </c>
      <c r="I266" s="158">
        <v>11.4176</v>
      </c>
      <c r="J266" s="158">
        <v>16.995699999999999</v>
      </c>
      <c r="K266" s="158">
        <v>7.0868000000000002</v>
      </c>
      <c r="L266" s="158">
        <v>10.0494</v>
      </c>
      <c r="M266" s="158">
        <v>3.4358</v>
      </c>
      <c r="N266" s="158">
        <v>2.2654999999999998</v>
      </c>
      <c r="O266" s="158">
        <v>4.8780000000000001</v>
      </c>
      <c r="P266" s="158">
        <v>4.9530000000000003</v>
      </c>
      <c r="Q266" s="158">
        <v>6.9058999999999999</v>
      </c>
      <c r="R266" s="158">
        <v>5.2976999999999999</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44881</v>
      </c>
      <c r="E267" s="158">
        <v>46.021900000000002</v>
      </c>
      <c r="F267" s="158">
        <v>7.2186000000000003</v>
      </c>
      <c r="G267" s="158">
        <v>9.4501000000000008</v>
      </c>
      <c r="H267" s="158">
        <v>19.4922</v>
      </c>
      <c r="I267" s="158">
        <v>13.970700000000001</v>
      </c>
      <c r="J267" s="158">
        <v>17.323599999999999</v>
      </c>
      <c r="K267" s="158">
        <v>7.1200999999999999</v>
      </c>
      <c r="L267" s="158">
        <v>9.6971000000000007</v>
      </c>
      <c r="M267" s="158">
        <v>4.7237</v>
      </c>
      <c r="N267" s="158">
        <v>4.6375999999999999</v>
      </c>
      <c r="O267" s="158">
        <v>1.7272000000000001</v>
      </c>
      <c r="P267" s="158">
        <v>2.3954</v>
      </c>
      <c r="Q267" s="158">
        <v>8.4318000000000008</v>
      </c>
      <c r="R267" s="158">
        <v>8.2957999999999998</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44881</v>
      </c>
      <c r="E268" s="158">
        <v>49.762</v>
      </c>
      <c r="F268" s="158">
        <v>7.9234</v>
      </c>
      <c r="G268" s="158">
        <v>10.1509</v>
      </c>
      <c r="H268" s="158">
        <v>20.186</v>
      </c>
      <c r="I268" s="158">
        <v>14.6469</v>
      </c>
      <c r="J268" s="158">
        <v>17.991800000000001</v>
      </c>
      <c r="K268" s="158">
        <v>7.7590000000000003</v>
      </c>
      <c r="L268" s="158">
        <v>10.3996</v>
      </c>
      <c r="M268" s="158">
        <v>5.4005000000000001</v>
      </c>
      <c r="N268" s="158">
        <v>5.3121999999999998</v>
      </c>
      <c r="O268" s="158">
        <v>2.3755999999999999</v>
      </c>
      <c r="P268" s="158">
        <v>3.1427</v>
      </c>
      <c r="Q268" s="158">
        <v>7.0380000000000003</v>
      </c>
      <c r="R268" s="158">
        <v>8.9837000000000007</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44881</v>
      </c>
      <c r="E271" s="158">
        <v>59.928199999999997</v>
      </c>
      <c r="F271" s="158">
        <v>8.7726000000000006</v>
      </c>
      <c r="G271" s="158">
        <v>7.2549999999999999</v>
      </c>
      <c r="H271" s="158">
        <v>8.5145999999999997</v>
      </c>
      <c r="I271" s="158">
        <v>5.0956000000000001</v>
      </c>
      <c r="J271" s="158">
        <v>14.2639</v>
      </c>
      <c r="K271" s="158">
        <v>8.3703000000000003</v>
      </c>
      <c r="L271" s="158">
        <v>12.835100000000001</v>
      </c>
      <c r="M271" s="158">
        <v>6.2061999999999999</v>
      </c>
      <c r="N271" s="158">
        <v>3.8969999999999998</v>
      </c>
      <c r="O271" s="158">
        <v>11.192</v>
      </c>
      <c r="P271" s="158">
        <v>8.5690000000000008</v>
      </c>
      <c r="Q271" s="158">
        <v>9.7910000000000004</v>
      </c>
      <c r="R271" s="158">
        <v>11.7201</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44881</v>
      </c>
      <c r="E272" s="158">
        <v>55.586199999999998</v>
      </c>
      <c r="F272" s="158">
        <v>8.2097999999999995</v>
      </c>
      <c r="G272" s="158">
        <v>6.7169999999999996</v>
      </c>
      <c r="H272" s="158">
        <v>7.9763000000000002</v>
      </c>
      <c r="I272" s="158">
        <v>4.5575000000000001</v>
      </c>
      <c r="J272" s="158">
        <v>13.7166</v>
      </c>
      <c r="K272" s="158">
        <v>7.8182999999999998</v>
      </c>
      <c r="L272" s="158">
        <v>12.283799999999999</v>
      </c>
      <c r="M272" s="158">
        <v>5.6555999999999997</v>
      </c>
      <c r="N272" s="158">
        <v>3.3567999999999998</v>
      </c>
      <c r="O272" s="158">
        <v>10.55</v>
      </c>
      <c r="P272" s="158">
        <v>7.8452999999999999</v>
      </c>
      <c r="Q272" s="158">
        <v>8.2392000000000003</v>
      </c>
      <c r="R272" s="158">
        <v>11.0946</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44881</v>
      </c>
      <c r="E273" s="158">
        <v>24.289000000000001</v>
      </c>
      <c r="F273" s="158">
        <v>15.0336</v>
      </c>
      <c r="G273" s="158">
        <v>11.860799999999999</v>
      </c>
      <c r="H273" s="158">
        <v>22.140899999999998</v>
      </c>
      <c r="I273" s="158">
        <v>15.4186</v>
      </c>
      <c r="J273" s="158">
        <v>21.4131</v>
      </c>
      <c r="K273" s="158">
        <v>7.0568</v>
      </c>
      <c r="L273" s="158">
        <v>10.9694</v>
      </c>
      <c r="M273" s="158">
        <v>3.5886</v>
      </c>
      <c r="N273" s="158">
        <v>2.0005999999999999</v>
      </c>
      <c r="O273" s="158">
        <v>8.2748000000000008</v>
      </c>
      <c r="P273" s="158">
        <v>5.2545000000000002</v>
      </c>
      <c r="Q273" s="158">
        <v>7.2367999999999997</v>
      </c>
      <c r="R273" s="158">
        <v>9.2278000000000002</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44881</v>
      </c>
      <c r="E274" s="158">
        <v>26.121700000000001</v>
      </c>
      <c r="F274" s="158">
        <v>16.0761</v>
      </c>
      <c r="G274" s="158">
        <v>12.8218</v>
      </c>
      <c r="H274" s="158">
        <v>23.0975</v>
      </c>
      <c r="I274" s="158">
        <v>16.3809</v>
      </c>
      <c r="J274" s="158">
        <v>22.3948</v>
      </c>
      <c r="K274" s="158">
        <v>8.0364000000000004</v>
      </c>
      <c r="L274" s="158">
        <v>11.9862</v>
      </c>
      <c r="M274" s="158">
        <v>4.5614999999999997</v>
      </c>
      <c r="N274" s="158">
        <v>2.9723000000000002</v>
      </c>
      <c r="O274" s="158">
        <v>9.2341999999999995</v>
      </c>
      <c r="P274" s="158">
        <v>6.3251999999999997</v>
      </c>
      <c r="Q274" s="158">
        <v>8.2199000000000009</v>
      </c>
      <c r="R274" s="158">
        <v>10.168200000000001</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44881</v>
      </c>
      <c r="E277" s="158">
        <v>56.8917</v>
      </c>
      <c r="F277" s="158">
        <v>-22.056699999999999</v>
      </c>
      <c r="G277" s="158">
        <v>14.026</v>
      </c>
      <c r="H277" s="158">
        <v>29.7636</v>
      </c>
      <c r="I277" s="158">
        <v>17.540400000000002</v>
      </c>
      <c r="J277" s="158">
        <v>24.465900000000001</v>
      </c>
      <c r="K277" s="158">
        <v>8.0557999999999996</v>
      </c>
      <c r="L277" s="158">
        <v>13.1843</v>
      </c>
      <c r="M277" s="158">
        <v>4.7356999999999996</v>
      </c>
      <c r="N277" s="158">
        <v>2.5371000000000001</v>
      </c>
      <c r="O277" s="158">
        <v>9.7213999999999992</v>
      </c>
      <c r="P277" s="158">
        <v>7.3874000000000004</v>
      </c>
      <c r="Q277" s="158">
        <v>9.5365000000000002</v>
      </c>
      <c r="R277" s="158">
        <v>10.7521</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44881</v>
      </c>
      <c r="E278" s="158">
        <v>53.425600000000003</v>
      </c>
      <c r="F278" s="158">
        <v>-22.667899999999999</v>
      </c>
      <c r="G278" s="158">
        <v>13.4152</v>
      </c>
      <c r="H278" s="158">
        <v>29.158799999999999</v>
      </c>
      <c r="I278" s="158">
        <v>16.935400000000001</v>
      </c>
      <c r="J278" s="158">
        <v>23.854299999999999</v>
      </c>
      <c r="K278" s="158">
        <v>7.4439000000000002</v>
      </c>
      <c r="L278" s="158">
        <v>12.554600000000001</v>
      </c>
      <c r="M278" s="158">
        <v>4.1383000000000001</v>
      </c>
      <c r="N278" s="158">
        <v>1.9534</v>
      </c>
      <c r="O278" s="158">
        <v>9.0549999999999997</v>
      </c>
      <c r="P278" s="158">
        <v>6.7096</v>
      </c>
      <c r="Q278" s="158">
        <v>9.2550000000000008</v>
      </c>
      <c r="R278" s="158">
        <v>10.107699999999999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5.9036820512820505</v>
      </c>
      <c r="G279" s="160">
        <v>9.9965179487179476</v>
      </c>
      <c r="H279" s="160">
        <v>21.216984615384614</v>
      </c>
      <c r="I279" s="160">
        <v>13.488461538461538</v>
      </c>
      <c r="J279" s="160">
        <v>20.829387179487178</v>
      </c>
      <c r="K279" s="160">
        <v>6.5814282051282049</v>
      </c>
      <c r="L279" s="160">
        <v>11.662120512820515</v>
      </c>
      <c r="M279" s="160">
        <v>5.33443076923077</v>
      </c>
      <c r="N279" s="160">
        <v>3.8505076923076911</v>
      </c>
      <c r="O279" s="160">
        <v>8.3975461538461555</v>
      </c>
      <c r="P279" s="160">
        <v>6.7189179487179471</v>
      </c>
      <c r="Q279" s="160">
        <v>8.6921230769230764</v>
      </c>
      <c r="R279" s="160">
        <v>9.04488205128205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8.1804000000000006</v>
      </c>
      <c r="G280" s="160">
        <v>10.5244</v>
      </c>
      <c r="H280" s="160">
        <v>21.9407</v>
      </c>
      <c r="I280" s="160">
        <v>13.0763</v>
      </c>
      <c r="J280" s="160">
        <v>21.4131</v>
      </c>
      <c r="K280" s="160">
        <v>7.1200999999999999</v>
      </c>
      <c r="L280" s="160">
        <v>11.8354</v>
      </c>
      <c r="M280" s="160">
        <v>4.4941000000000004</v>
      </c>
      <c r="N280" s="160">
        <v>3.0122</v>
      </c>
      <c r="O280" s="160">
        <v>8.5290999999999997</v>
      </c>
      <c r="P280" s="160">
        <v>6.7096</v>
      </c>
      <c r="Q280" s="160">
        <v>8.4840999999999998</v>
      </c>
      <c r="R280" s="160">
        <v>8.6211000000000002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44881</v>
      </c>
      <c r="E283" s="158">
        <v>80.94</v>
      </c>
      <c r="F283" s="158">
        <v>-0.13569999999999999</v>
      </c>
      <c r="G283" s="158">
        <v>0.17330000000000001</v>
      </c>
      <c r="H283" s="158">
        <v>0.21049999999999999</v>
      </c>
      <c r="I283" s="158">
        <v>0.1981</v>
      </c>
      <c r="J283" s="158">
        <v>4.3714000000000004</v>
      </c>
      <c r="K283" s="158">
        <v>2.6246</v>
      </c>
      <c r="L283" s="158">
        <v>17.066800000000001</v>
      </c>
      <c r="M283" s="158">
        <v>6.3601000000000001</v>
      </c>
      <c r="N283" s="158">
        <v>0.94789999999999996</v>
      </c>
      <c r="O283" s="158">
        <v>18.7578</v>
      </c>
      <c r="P283" s="158">
        <v>12.773199999999999</v>
      </c>
      <c r="Q283" s="158">
        <v>14.3338</v>
      </c>
      <c r="R283" s="158">
        <v>22.2714</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44881</v>
      </c>
      <c r="E284" s="158">
        <v>92.04</v>
      </c>
      <c r="F284" s="158">
        <v>-0.11940000000000001</v>
      </c>
      <c r="G284" s="158">
        <v>0.2069</v>
      </c>
      <c r="H284" s="158">
        <v>0.23960000000000001</v>
      </c>
      <c r="I284" s="158">
        <v>0.26140000000000002</v>
      </c>
      <c r="J284" s="158">
        <v>4.4958999999999998</v>
      </c>
      <c r="K284" s="158">
        <v>2.9529999999999998</v>
      </c>
      <c r="L284" s="158">
        <v>17.803699999999999</v>
      </c>
      <c r="M284" s="158">
        <v>7.3602999999999996</v>
      </c>
      <c r="N284" s="158">
        <v>2.2326000000000001</v>
      </c>
      <c r="O284" s="158">
        <v>20.241599999999998</v>
      </c>
      <c r="P284" s="158">
        <v>14.1799</v>
      </c>
      <c r="Q284" s="158">
        <v>18.310600000000001</v>
      </c>
      <c r="R284" s="158">
        <v>23.859500000000001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44881</v>
      </c>
      <c r="E285" s="158">
        <v>88.299000000000007</v>
      </c>
      <c r="F285" s="158">
        <v>-0.27329999999999999</v>
      </c>
      <c r="G285" s="158">
        <v>0.1191</v>
      </c>
      <c r="H285" s="158">
        <v>0.12130000000000001</v>
      </c>
      <c r="I285" s="158">
        <v>0.65090000000000003</v>
      </c>
      <c r="J285" s="158">
        <v>6.2244000000000002</v>
      </c>
      <c r="K285" s="158">
        <v>3.742</v>
      </c>
      <c r="L285" s="158">
        <v>16.856400000000001</v>
      </c>
      <c r="M285" s="158">
        <v>6.6001000000000003</v>
      </c>
      <c r="N285" s="158">
        <v>3.3849</v>
      </c>
      <c r="O285" s="158">
        <v>17.5168</v>
      </c>
      <c r="P285" s="158">
        <v>13.5352</v>
      </c>
      <c r="Q285" s="158">
        <v>13.402699999999999</v>
      </c>
      <c r="R285" s="158">
        <v>23.636500000000002</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44881</v>
      </c>
      <c r="E286" s="158">
        <v>100.488</v>
      </c>
      <c r="F286" s="158">
        <v>-0.26900000000000002</v>
      </c>
      <c r="G286" s="158">
        <v>0.13850000000000001</v>
      </c>
      <c r="H286" s="158">
        <v>0.14849999999999999</v>
      </c>
      <c r="I286" s="158">
        <v>0.70350000000000001</v>
      </c>
      <c r="J286" s="158">
        <v>6.3578999999999999</v>
      </c>
      <c r="K286" s="158">
        <v>4.1078000000000001</v>
      </c>
      <c r="L286" s="158">
        <v>17.685400000000001</v>
      </c>
      <c r="M286" s="158">
        <v>7.7295999999999996</v>
      </c>
      <c r="N286" s="158">
        <v>4.8343999999999996</v>
      </c>
      <c r="O286" s="158">
        <v>19.1188</v>
      </c>
      <c r="P286" s="158">
        <v>15.0845</v>
      </c>
      <c r="Q286" s="158">
        <v>15.8758</v>
      </c>
      <c r="R286" s="158">
        <v>25.340199999999999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44881</v>
      </c>
      <c r="E287" s="158">
        <v>243.14670000000001</v>
      </c>
      <c r="F287" s="158">
        <v>2.1999999999999999E-2</v>
      </c>
      <c r="G287" s="158">
        <v>1.55E-2</v>
      </c>
      <c r="H287" s="158">
        <v>0.17799999999999999</v>
      </c>
      <c r="I287" s="158">
        <v>0.48120000000000002</v>
      </c>
      <c r="J287" s="158">
        <v>5.0739999999999998</v>
      </c>
      <c r="K287" s="158">
        <v>5.7572000000000001</v>
      </c>
      <c r="L287" s="158">
        <v>19.187200000000001</v>
      </c>
      <c r="M287" s="158">
        <v>15.299099999999999</v>
      </c>
      <c r="N287" s="158">
        <v>11.5556</v>
      </c>
      <c r="O287" s="158">
        <v>31.583400000000001</v>
      </c>
      <c r="P287" s="158">
        <v>15.1358</v>
      </c>
      <c r="Q287" s="158">
        <v>15.394500000000001</v>
      </c>
      <c r="R287" s="158">
        <v>41.402700000000003</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44881</v>
      </c>
      <c r="E288" s="158">
        <v>71.173979667356605</v>
      </c>
      <c r="F288" s="158">
        <v>2.1999999999999999E-2</v>
      </c>
      <c r="G288" s="158">
        <v>1.54E-2</v>
      </c>
      <c r="H288" s="158">
        <v>0.17780000000000001</v>
      </c>
      <c r="I288" s="158">
        <v>0.48110000000000003</v>
      </c>
      <c r="J288" s="158">
        <v>5.0740999999999996</v>
      </c>
      <c r="K288" s="158">
        <v>5.7564000000000002</v>
      </c>
      <c r="L288" s="158">
        <v>19.1858</v>
      </c>
      <c r="M288" s="158">
        <v>15.2974</v>
      </c>
      <c r="N288" s="158">
        <v>11.553699999999999</v>
      </c>
      <c r="O288" s="158">
        <v>31.581700000000001</v>
      </c>
      <c r="P288" s="158">
        <v>15.1364</v>
      </c>
      <c r="Q288" s="158">
        <v>15.405900000000001</v>
      </c>
      <c r="R288" s="158">
        <v>41.406500000000001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44881</v>
      </c>
      <c r="E289" s="158">
        <v>577.47142325982702</v>
      </c>
      <c r="F289" s="158">
        <v>1.9900000000000001E-2</v>
      </c>
      <c r="G289" s="158">
        <v>4.4999999999999997E-3</v>
      </c>
      <c r="H289" s="158">
        <v>0.16259999999999999</v>
      </c>
      <c r="I289" s="158">
        <v>0.45029999999999998</v>
      </c>
      <c r="J289" s="158">
        <v>4.9981999999999998</v>
      </c>
      <c r="K289" s="158">
        <v>5.5465999999999998</v>
      </c>
      <c r="L289" s="158">
        <v>18.750699999999998</v>
      </c>
      <c r="M289" s="158">
        <v>14.6465</v>
      </c>
      <c r="N289" s="158">
        <v>10.7037</v>
      </c>
      <c r="O289" s="158">
        <v>30.694500000000001</v>
      </c>
      <c r="P289" s="158">
        <v>14.354900000000001</v>
      </c>
      <c r="Q289" s="158">
        <v>18.4831</v>
      </c>
      <c r="R289" s="158">
        <v>40.385199999999998</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44881</v>
      </c>
      <c r="E290" s="158">
        <v>581.57590772670005</v>
      </c>
      <c r="F290" s="158">
        <v>0.02</v>
      </c>
      <c r="G290" s="158">
        <v>4.4999999999999997E-3</v>
      </c>
      <c r="H290" s="158">
        <v>0.1628</v>
      </c>
      <c r="I290" s="158">
        <v>0.45029999999999998</v>
      </c>
      <c r="J290" s="158">
        <v>4.9983000000000004</v>
      </c>
      <c r="K290" s="158">
        <v>5.5462999999999996</v>
      </c>
      <c r="L290" s="158">
        <v>18.750599999999999</v>
      </c>
      <c r="M290" s="158">
        <v>14.647</v>
      </c>
      <c r="N290" s="158">
        <v>10.7049</v>
      </c>
      <c r="O290" s="158">
        <v>30.696100000000001</v>
      </c>
      <c r="P290" s="158">
        <v>14.3561</v>
      </c>
      <c r="Q290" s="158">
        <v>18.9771</v>
      </c>
      <c r="R290" s="158">
        <v>40.387599999999999</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-8.9187499999999989E-2</v>
      </c>
      <c r="G291" s="160">
        <v>8.4712499999999968E-2</v>
      </c>
      <c r="H291" s="160">
        <v>0.1751375</v>
      </c>
      <c r="I291" s="160">
        <v>0.45960000000000001</v>
      </c>
      <c r="J291" s="160">
        <v>5.1992750000000001</v>
      </c>
      <c r="K291" s="160">
        <v>4.5042375000000003</v>
      </c>
      <c r="L291" s="160">
        <v>18.160824999999999</v>
      </c>
      <c r="M291" s="160">
        <v>10.9925125</v>
      </c>
      <c r="N291" s="160">
        <v>6.9897124999999996</v>
      </c>
      <c r="O291" s="160">
        <v>25.023837499999999</v>
      </c>
      <c r="P291" s="160">
        <v>14.319499999999998</v>
      </c>
      <c r="Q291" s="160">
        <v>16.272937500000001</v>
      </c>
      <c r="R291" s="160">
        <v>32.336199999999998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-4.9750000000000003E-2</v>
      </c>
      <c r="G292" s="160">
        <v>6.7299999999999999E-2</v>
      </c>
      <c r="H292" s="160">
        <v>0.17030000000000001</v>
      </c>
      <c r="I292" s="160">
        <v>0.4657</v>
      </c>
      <c r="J292" s="160">
        <v>5.0361500000000001</v>
      </c>
      <c r="K292" s="160">
        <v>4.8270499999999998</v>
      </c>
      <c r="L292" s="160">
        <v>18.277149999999999</v>
      </c>
      <c r="M292" s="160">
        <v>11.18805</v>
      </c>
      <c r="N292" s="160">
        <v>7.76905</v>
      </c>
      <c r="O292" s="160">
        <v>25.468049999999998</v>
      </c>
      <c r="P292" s="160">
        <v>14.355499999999999</v>
      </c>
      <c r="Q292" s="160">
        <v>15.64085</v>
      </c>
      <c r="R292" s="160">
        <v>32.862699999999997</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44881</v>
      </c>
      <c r="E295" s="158">
        <v>92.112499999999997</v>
      </c>
      <c r="F295" s="158">
        <v>7.2925000000000004</v>
      </c>
      <c r="G295" s="158">
        <v>7.2824999999999998</v>
      </c>
      <c r="H295" s="158">
        <v>14.879200000000001</v>
      </c>
      <c r="I295" s="158">
        <v>11.3538</v>
      </c>
      <c r="J295" s="158">
        <v>10.5427</v>
      </c>
      <c r="K295" s="158">
        <v>5.6748000000000003</v>
      </c>
      <c r="L295" s="158">
        <v>6.2403000000000004</v>
      </c>
      <c r="M295" s="158">
        <v>3.7080000000000002</v>
      </c>
      <c r="N295" s="158">
        <v>3.6709000000000001</v>
      </c>
      <c r="O295" s="158">
        <v>6.5804</v>
      </c>
      <c r="P295" s="158">
        <v>7.1748000000000003</v>
      </c>
      <c r="Q295" s="158">
        <v>9.0154999999999994</v>
      </c>
      <c r="R295" s="158">
        <v>4.1300999999999997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44881</v>
      </c>
      <c r="E296" s="158">
        <v>93.244</v>
      </c>
      <c r="F296" s="158">
        <v>7.4390000000000001</v>
      </c>
      <c r="G296" s="158">
        <v>7.4371999999999998</v>
      </c>
      <c r="H296" s="158">
        <v>15.035600000000001</v>
      </c>
      <c r="I296" s="158">
        <v>11.508800000000001</v>
      </c>
      <c r="J296" s="158">
        <v>10.702500000000001</v>
      </c>
      <c r="K296" s="158">
        <v>5.8372000000000002</v>
      </c>
      <c r="L296" s="158">
        <v>6.4055</v>
      </c>
      <c r="M296" s="158">
        <v>3.8729</v>
      </c>
      <c r="N296" s="158">
        <v>3.8372000000000002</v>
      </c>
      <c r="O296" s="158">
        <v>6.7466999999999997</v>
      </c>
      <c r="P296" s="158">
        <v>7.3266999999999998</v>
      </c>
      <c r="Q296" s="158">
        <v>8.2728000000000002</v>
      </c>
      <c r="R296" s="158">
        <v>4.2957999999999998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44881</v>
      </c>
      <c r="E297" s="158">
        <v>14.6029</v>
      </c>
      <c r="F297" s="158">
        <v>8.2501999999999995</v>
      </c>
      <c r="G297" s="158">
        <v>10.412800000000001</v>
      </c>
      <c r="H297" s="158">
        <v>16.549099999999999</v>
      </c>
      <c r="I297" s="158">
        <v>12.323399999999999</v>
      </c>
      <c r="J297" s="158">
        <v>10.9383</v>
      </c>
      <c r="K297" s="158">
        <v>5.3304999999999998</v>
      </c>
      <c r="L297" s="158">
        <v>6.2145999999999999</v>
      </c>
      <c r="M297" s="158">
        <v>3.9544000000000001</v>
      </c>
      <c r="N297" s="158">
        <v>4.07</v>
      </c>
      <c r="O297" s="158">
        <v>6.9539999999999997</v>
      </c>
      <c r="P297" s="158">
        <v>7.2931999999999997</v>
      </c>
      <c r="Q297" s="158">
        <v>7.3367000000000004</v>
      </c>
      <c r="R297" s="158">
        <v>4.4260000000000002</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44881</v>
      </c>
      <c r="E298" s="158">
        <v>14.026300000000001</v>
      </c>
      <c r="F298" s="158">
        <v>7.5480999999999998</v>
      </c>
      <c r="G298" s="158">
        <v>9.6931999999999992</v>
      </c>
      <c r="H298" s="158">
        <v>15.8474</v>
      </c>
      <c r="I298" s="158">
        <v>11.6129</v>
      </c>
      <c r="J298" s="158">
        <v>10.2347</v>
      </c>
      <c r="K298" s="158">
        <v>4.6257999999999999</v>
      </c>
      <c r="L298" s="158">
        <v>5.5029000000000003</v>
      </c>
      <c r="M298" s="158">
        <v>3.2504</v>
      </c>
      <c r="N298" s="158">
        <v>3.3626</v>
      </c>
      <c r="O298" s="158">
        <v>6.2149999999999999</v>
      </c>
      <c r="P298" s="158">
        <v>6.4983000000000004</v>
      </c>
      <c r="Q298" s="158">
        <v>6.5311000000000003</v>
      </c>
      <c r="R298" s="158">
        <v>3.7223999999999999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44881</v>
      </c>
      <c r="E299" s="158">
        <v>22.423500000000001</v>
      </c>
      <c r="F299" s="158">
        <v>-0.97660000000000002</v>
      </c>
      <c r="G299" s="158">
        <v>6.8756000000000004</v>
      </c>
      <c r="H299" s="158">
        <v>8.8513999999999999</v>
      </c>
      <c r="I299" s="158">
        <v>8.5738000000000003</v>
      </c>
      <c r="J299" s="158">
        <v>8.6599000000000004</v>
      </c>
      <c r="K299" s="158">
        <v>4.2676999999999996</v>
      </c>
      <c r="L299" s="158">
        <v>4.8311000000000002</v>
      </c>
      <c r="M299" s="158">
        <v>0.70369999999999999</v>
      </c>
      <c r="N299" s="158">
        <v>1.1567000000000001</v>
      </c>
      <c r="O299" s="158">
        <v>4.3829000000000002</v>
      </c>
      <c r="P299" s="158">
        <v>3.8408000000000002</v>
      </c>
      <c r="Q299" s="158">
        <v>5.9245000000000001</v>
      </c>
      <c r="R299" s="158">
        <v>1.8928</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44881</v>
      </c>
      <c r="E300" s="158">
        <v>23.618099999999998</v>
      </c>
      <c r="F300" s="158">
        <v>-0.77270000000000005</v>
      </c>
      <c r="G300" s="158">
        <v>7.1778000000000004</v>
      </c>
      <c r="H300" s="158">
        <v>9.1561000000000003</v>
      </c>
      <c r="I300" s="158">
        <v>8.8943999999999992</v>
      </c>
      <c r="J300" s="158">
        <v>8.9795999999999996</v>
      </c>
      <c r="K300" s="158">
        <v>4.5895999999999999</v>
      </c>
      <c r="L300" s="158">
        <v>5.1688000000000001</v>
      </c>
      <c r="M300" s="158">
        <v>1.0567</v>
      </c>
      <c r="N300" s="158">
        <v>1.5317000000000001</v>
      </c>
      <c r="O300" s="158">
        <v>4.8951000000000002</v>
      </c>
      <c r="P300" s="158">
        <v>4.3255999999999997</v>
      </c>
      <c r="Q300" s="158">
        <v>6.7214</v>
      </c>
      <c r="R300" s="158">
        <v>2.4298999999999999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44881</v>
      </c>
      <c r="E301" s="158">
        <v>19.209</v>
      </c>
      <c r="F301" s="158">
        <v>5.8914</v>
      </c>
      <c r="G301" s="158">
        <v>8.7893000000000008</v>
      </c>
      <c r="H301" s="158">
        <v>15.9557</v>
      </c>
      <c r="I301" s="158">
        <v>11.519399999999999</v>
      </c>
      <c r="J301" s="158">
        <v>10.1751</v>
      </c>
      <c r="K301" s="158">
        <v>4.407</v>
      </c>
      <c r="L301" s="158">
        <v>5.1950000000000003</v>
      </c>
      <c r="M301" s="158">
        <v>2.9748000000000001</v>
      </c>
      <c r="N301" s="158">
        <v>3.1349999999999998</v>
      </c>
      <c r="O301" s="158">
        <v>5.6859999999999999</v>
      </c>
      <c r="P301" s="158">
        <v>6.5235000000000003</v>
      </c>
      <c r="Q301" s="158">
        <v>7.7201000000000004</v>
      </c>
      <c r="R301" s="158">
        <v>3.4964</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44881</v>
      </c>
      <c r="E302" s="158">
        <v>18.232900000000001</v>
      </c>
      <c r="F302" s="158">
        <v>5.2055999999999996</v>
      </c>
      <c r="G302" s="158">
        <v>8.0965000000000007</v>
      </c>
      <c r="H302" s="158">
        <v>15.258800000000001</v>
      </c>
      <c r="I302" s="158">
        <v>10.8119</v>
      </c>
      <c r="J302" s="158">
        <v>9.4525000000000006</v>
      </c>
      <c r="K302" s="158">
        <v>3.7334999999999998</v>
      </c>
      <c r="L302" s="158">
        <v>4.5282</v>
      </c>
      <c r="M302" s="158">
        <v>2.3283999999999998</v>
      </c>
      <c r="N302" s="158">
        <v>2.4798</v>
      </c>
      <c r="O302" s="158">
        <v>5.0030000000000001</v>
      </c>
      <c r="P302" s="158">
        <v>5.8071000000000002</v>
      </c>
      <c r="Q302" s="158">
        <v>7.0820999999999996</v>
      </c>
      <c r="R302" s="158">
        <v>2.8479999999999999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44881</v>
      </c>
      <c r="E303" s="158">
        <v>13.3611</v>
      </c>
      <c r="F303" s="158">
        <v>-1.3658999999999999</v>
      </c>
      <c r="G303" s="158">
        <v>10.0669</v>
      </c>
      <c r="H303" s="158">
        <v>28.4481</v>
      </c>
      <c r="I303" s="158">
        <v>17.3248</v>
      </c>
      <c r="J303" s="158">
        <v>16.023700000000002</v>
      </c>
      <c r="K303" s="158">
        <v>3.7734000000000001</v>
      </c>
      <c r="L303" s="158">
        <v>5.9819000000000004</v>
      </c>
      <c r="M303" s="158">
        <v>1.2168000000000001</v>
      </c>
      <c r="N303" s="158">
        <v>1.8687</v>
      </c>
      <c r="O303" s="158">
        <v>5.0495000000000001</v>
      </c>
      <c r="P303" s="158"/>
      <c r="Q303" s="158">
        <v>7.1669</v>
      </c>
      <c r="R303" s="158">
        <v>2.8031999999999999</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44881</v>
      </c>
      <c r="E304" s="158">
        <v>13.220499999999999</v>
      </c>
      <c r="F304" s="158">
        <v>-1.6564000000000001</v>
      </c>
      <c r="G304" s="158">
        <v>9.7866</v>
      </c>
      <c r="H304" s="158">
        <v>28.194099999999999</v>
      </c>
      <c r="I304" s="158">
        <v>17.070599999999999</v>
      </c>
      <c r="J304" s="158">
        <v>15.774699999999999</v>
      </c>
      <c r="K304" s="158">
        <v>3.512</v>
      </c>
      <c r="L304" s="158">
        <v>5.7184999999999997</v>
      </c>
      <c r="M304" s="158">
        <v>0.96260000000000001</v>
      </c>
      <c r="N304" s="158">
        <v>1.6141000000000001</v>
      </c>
      <c r="O304" s="158">
        <v>4.7831000000000001</v>
      </c>
      <c r="P304" s="158"/>
      <c r="Q304" s="158">
        <v>6.8963999999999999</v>
      </c>
      <c r="R304" s="158">
        <v>2.5430999999999999</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44881</v>
      </c>
      <c r="E307" s="158">
        <v>10.7881</v>
      </c>
      <c r="F307" s="158">
        <v>-1.6916</v>
      </c>
      <c r="G307" s="158">
        <v>9.4856999999999996</v>
      </c>
      <c r="H307" s="158">
        <v>23.937899999999999</v>
      </c>
      <c r="I307" s="158">
        <v>15.0945</v>
      </c>
      <c r="J307" s="158">
        <v>12.9345</v>
      </c>
      <c r="K307" s="158">
        <v>3.5680999999999998</v>
      </c>
      <c r="L307" s="158">
        <v>6.2302999999999997</v>
      </c>
      <c r="M307" s="158">
        <v>1.3027</v>
      </c>
      <c r="N307" s="158">
        <v>2.1204000000000001</v>
      </c>
      <c r="O307" s="158"/>
      <c r="P307" s="158"/>
      <c r="Q307" s="158">
        <v>4.6593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44881</v>
      </c>
      <c r="E308" s="158">
        <v>10.759399999999999</v>
      </c>
      <c r="F308" s="158">
        <v>-1.6960999999999999</v>
      </c>
      <c r="G308" s="158">
        <v>9.3070000000000004</v>
      </c>
      <c r="H308" s="158">
        <v>23.7575</v>
      </c>
      <c r="I308" s="158">
        <v>14.914400000000001</v>
      </c>
      <c r="J308" s="158">
        <v>12.759</v>
      </c>
      <c r="K308" s="158">
        <v>3.3940999999999999</v>
      </c>
      <c r="L308" s="158">
        <v>6.0525000000000002</v>
      </c>
      <c r="M308" s="158">
        <v>1.1315999999999999</v>
      </c>
      <c r="N308" s="158">
        <v>1.9510000000000001</v>
      </c>
      <c r="O308" s="158"/>
      <c r="P308" s="158"/>
      <c r="Q308" s="158">
        <v>4.4920999999999998</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44881</v>
      </c>
      <c r="E309" s="158">
        <v>81.658100000000005</v>
      </c>
      <c r="F309" s="158">
        <v>2.9056000000000002</v>
      </c>
      <c r="G309" s="158">
        <v>8.3503000000000007</v>
      </c>
      <c r="H309" s="158">
        <v>15.2933</v>
      </c>
      <c r="I309" s="158">
        <v>10.8879</v>
      </c>
      <c r="J309" s="158">
        <v>9.3610000000000007</v>
      </c>
      <c r="K309" s="158">
        <v>3.8923999999999999</v>
      </c>
      <c r="L309" s="158">
        <v>4.8150000000000004</v>
      </c>
      <c r="M309" s="158">
        <v>2.6598000000000002</v>
      </c>
      <c r="N309" s="158">
        <v>2.7974999999999999</v>
      </c>
      <c r="O309" s="158">
        <v>5.2836999999999996</v>
      </c>
      <c r="P309" s="158">
        <v>6.4218999999999999</v>
      </c>
      <c r="Q309" s="158">
        <v>8.6130999999999993</v>
      </c>
      <c r="R309" s="158">
        <v>3.5121000000000002</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44881</v>
      </c>
      <c r="E310" s="158">
        <v>87.167900000000003</v>
      </c>
      <c r="F310" s="158">
        <v>3.4339</v>
      </c>
      <c r="G310" s="158">
        <v>8.8795000000000002</v>
      </c>
      <c r="H310" s="158">
        <v>15.822100000000001</v>
      </c>
      <c r="I310" s="158">
        <v>11.4184</v>
      </c>
      <c r="J310" s="158">
        <v>9.8937000000000008</v>
      </c>
      <c r="K310" s="158">
        <v>4.4267000000000003</v>
      </c>
      <c r="L310" s="158">
        <v>5.3571</v>
      </c>
      <c r="M310" s="158">
        <v>3.2181000000000002</v>
      </c>
      <c r="N310" s="158">
        <v>3.3561999999999999</v>
      </c>
      <c r="O310" s="158">
        <v>5.8657000000000004</v>
      </c>
      <c r="P310" s="158">
        <v>7.0190999999999999</v>
      </c>
      <c r="Q310" s="158">
        <v>8.5052000000000003</v>
      </c>
      <c r="R310" s="158">
        <v>4.0740999999999996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44881</v>
      </c>
      <c r="E312" s="158">
        <v>26.5764</v>
      </c>
      <c r="F312" s="158">
        <v>12.6396</v>
      </c>
      <c r="G312" s="158">
        <v>10.177300000000001</v>
      </c>
      <c r="H312" s="158">
        <v>16.7502</v>
      </c>
      <c r="I312" s="158">
        <v>12.241199999999999</v>
      </c>
      <c r="J312" s="158">
        <v>11.2545</v>
      </c>
      <c r="K312" s="158">
        <v>5.7214999999999998</v>
      </c>
      <c r="L312" s="158">
        <v>5.9736000000000002</v>
      </c>
      <c r="M312" s="158">
        <v>2.8380000000000001</v>
      </c>
      <c r="N312" s="158">
        <v>2.8224</v>
      </c>
      <c r="O312" s="158">
        <v>6.2514000000000003</v>
      </c>
      <c r="P312" s="158">
        <v>6.9606000000000003</v>
      </c>
      <c r="Q312" s="158">
        <v>8.2072000000000003</v>
      </c>
      <c r="R312" s="158">
        <v>3.7614000000000001</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44881</v>
      </c>
      <c r="E313" s="158">
        <v>26.977900000000002</v>
      </c>
      <c r="F313" s="158">
        <v>12.8576</v>
      </c>
      <c r="G313" s="158">
        <v>10.432700000000001</v>
      </c>
      <c r="H313" s="158">
        <v>17.025400000000001</v>
      </c>
      <c r="I313" s="158">
        <v>12.5265</v>
      </c>
      <c r="J313" s="158">
        <v>11.541399999999999</v>
      </c>
      <c r="K313" s="158">
        <v>6.0069999999999997</v>
      </c>
      <c r="L313" s="158">
        <v>6.2651000000000003</v>
      </c>
      <c r="M313" s="158">
        <v>3.1257000000000001</v>
      </c>
      <c r="N313" s="158">
        <v>3.1166999999999998</v>
      </c>
      <c r="O313" s="158">
        <v>6.5412999999999997</v>
      </c>
      <c r="P313" s="158">
        <v>7.1860999999999997</v>
      </c>
      <c r="Q313" s="158">
        <v>8.1415000000000006</v>
      </c>
      <c r="R313" s="158">
        <v>4.0689000000000002</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44881</v>
      </c>
      <c r="E314" s="158">
        <v>10.7934</v>
      </c>
      <c r="F314" s="158">
        <v>4.3967000000000001</v>
      </c>
      <c r="G314" s="158">
        <v>7.5829000000000004</v>
      </c>
      <c r="H314" s="158">
        <v>12.542400000000001</v>
      </c>
      <c r="I314" s="158">
        <v>10.3064</v>
      </c>
      <c r="J314" s="158">
        <v>9.5922000000000001</v>
      </c>
      <c r="K314" s="158">
        <v>4.0838000000000001</v>
      </c>
      <c r="L314" s="158">
        <v>5.0593000000000004</v>
      </c>
      <c r="M314" s="158">
        <v>1.8855</v>
      </c>
      <c r="N314" s="158">
        <v>2.3731</v>
      </c>
      <c r="O314" s="158"/>
      <c r="P314" s="158"/>
      <c r="Q314" s="158">
        <v>3.6469</v>
      </c>
      <c r="R314" s="158">
        <v>3.2801999999999998</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44881</v>
      </c>
      <c r="E315" s="158">
        <v>10.697699999999999</v>
      </c>
      <c r="F315" s="158">
        <v>3.7534999999999998</v>
      </c>
      <c r="G315" s="158">
        <v>7.1721000000000004</v>
      </c>
      <c r="H315" s="158">
        <v>12.116099999999999</v>
      </c>
      <c r="I315" s="158">
        <v>9.8832000000000004</v>
      </c>
      <c r="J315" s="158">
        <v>9.1739999999999995</v>
      </c>
      <c r="K315" s="158">
        <v>3.6637</v>
      </c>
      <c r="L315" s="158">
        <v>4.6341999999999999</v>
      </c>
      <c r="M315" s="158">
        <v>1.4631000000000001</v>
      </c>
      <c r="N315" s="158">
        <v>1.9450000000000001</v>
      </c>
      <c r="O315" s="158"/>
      <c r="P315" s="158"/>
      <c r="Q315" s="158">
        <v>3.2147000000000001</v>
      </c>
      <c r="R315" s="158">
        <v>2.8490000000000002</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44881</v>
      </c>
      <c r="E316" s="158">
        <v>24.389600000000002</v>
      </c>
      <c r="F316" s="158">
        <v>9.7301000000000002</v>
      </c>
      <c r="G316" s="158">
        <v>5.6612999999999998</v>
      </c>
      <c r="H316" s="158">
        <v>9.7886000000000006</v>
      </c>
      <c r="I316" s="158">
        <v>8.8596000000000004</v>
      </c>
      <c r="J316" s="158">
        <v>8.7347999999999999</v>
      </c>
      <c r="K316" s="158">
        <v>7.5533999999999999</v>
      </c>
      <c r="L316" s="158">
        <v>6.6913</v>
      </c>
      <c r="M316" s="158">
        <v>4.6520999999999999</v>
      </c>
      <c r="N316" s="158">
        <v>3.9581</v>
      </c>
      <c r="O316" s="158">
        <v>6.3396999999999997</v>
      </c>
      <c r="P316" s="158">
        <v>6.9382999999999999</v>
      </c>
      <c r="Q316" s="158">
        <v>6.9474</v>
      </c>
      <c r="R316" s="158">
        <v>4.3346999999999998</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44881</v>
      </c>
      <c r="E317" s="158">
        <v>25.398299999999999</v>
      </c>
      <c r="F317" s="158">
        <v>9.7749000000000006</v>
      </c>
      <c r="G317" s="158">
        <v>5.8968999999999996</v>
      </c>
      <c r="H317" s="158">
        <v>10.038</v>
      </c>
      <c r="I317" s="158">
        <v>9.1370000000000005</v>
      </c>
      <c r="J317" s="158">
        <v>9.0355000000000008</v>
      </c>
      <c r="K317" s="158">
        <v>7.8658999999999999</v>
      </c>
      <c r="L317" s="158">
        <v>7.0096999999999996</v>
      </c>
      <c r="M317" s="158">
        <v>4.9729000000000001</v>
      </c>
      <c r="N317" s="158">
        <v>4.2807000000000004</v>
      </c>
      <c r="O317" s="158">
        <v>6.6715</v>
      </c>
      <c r="P317" s="158">
        <v>7.2694999999999999</v>
      </c>
      <c r="Q317" s="158">
        <v>8.2533999999999992</v>
      </c>
      <c r="R317" s="158">
        <v>4.6605999999999996</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44881</v>
      </c>
      <c r="E318" s="158">
        <v>16.2088</v>
      </c>
      <c r="F318" s="158">
        <v>-1.1258999999999999</v>
      </c>
      <c r="G318" s="158">
        <v>6.4459999999999997</v>
      </c>
      <c r="H318" s="158">
        <v>11.9299</v>
      </c>
      <c r="I318" s="158">
        <v>9.6867000000000001</v>
      </c>
      <c r="J318" s="158">
        <v>8.9982000000000006</v>
      </c>
      <c r="K318" s="158">
        <v>3.8191999999999999</v>
      </c>
      <c r="L318" s="158">
        <v>4.9500999999999999</v>
      </c>
      <c r="M318" s="158">
        <v>1.9508000000000001</v>
      </c>
      <c r="N318" s="158">
        <v>2.4531000000000001</v>
      </c>
      <c r="O318" s="158">
        <v>6.1546000000000003</v>
      </c>
      <c r="P318" s="158">
        <v>6.6582999999999997</v>
      </c>
      <c r="Q318" s="158">
        <v>7.3059000000000003</v>
      </c>
      <c r="R318" s="158">
        <v>3.4771999999999998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44881</v>
      </c>
      <c r="E319" s="158">
        <v>15.869899999999999</v>
      </c>
      <c r="F319" s="158">
        <v>-1.3798999999999999</v>
      </c>
      <c r="G319" s="158">
        <v>6.1691000000000003</v>
      </c>
      <c r="H319" s="158">
        <v>11.6242</v>
      </c>
      <c r="I319" s="158">
        <v>9.3812999999999995</v>
      </c>
      <c r="J319" s="158">
        <v>8.6960999999999995</v>
      </c>
      <c r="K319" s="158">
        <v>3.5156999999999998</v>
      </c>
      <c r="L319" s="158">
        <v>4.6425999999999998</v>
      </c>
      <c r="M319" s="158">
        <v>1.6408</v>
      </c>
      <c r="N319" s="158">
        <v>2.1379999999999999</v>
      </c>
      <c r="O319" s="158">
        <v>5.8308999999999997</v>
      </c>
      <c r="P319" s="158">
        <v>6.3330000000000002</v>
      </c>
      <c r="Q319" s="158">
        <v>6.9753999999999996</v>
      </c>
      <c r="R319" s="158">
        <v>3.1617999999999999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44881</v>
      </c>
      <c r="E320" s="158">
        <v>2614.6815000000001</v>
      </c>
      <c r="F320" s="158">
        <v>3.3031000000000001</v>
      </c>
      <c r="G320" s="158">
        <v>8.5393000000000008</v>
      </c>
      <c r="H320" s="158">
        <v>15.911099999999999</v>
      </c>
      <c r="I320" s="158">
        <v>11.2477</v>
      </c>
      <c r="J320" s="158">
        <v>10.1599</v>
      </c>
      <c r="K320" s="158">
        <v>3.9754999999999998</v>
      </c>
      <c r="L320" s="158">
        <v>4.8334000000000001</v>
      </c>
      <c r="M320" s="158">
        <v>2.1442000000000001</v>
      </c>
      <c r="N320" s="158">
        <v>2.4542999999999999</v>
      </c>
      <c r="O320" s="158">
        <v>5.3033999999999999</v>
      </c>
      <c r="P320" s="158">
        <v>5.8529999999999998</v>
      </c>
      <c r="Q320" s="158">
        <v>6.4828999999999999</v>
      </c>
      <c r="R320" s="158">
        <v>3.0851000000000002</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44881</v>
      </c>
      <c r="E321" s="158">
        <v>2774.2613999999999</v>
      </c>
      <c r="F321" s="158">
        <v>3.6842000000000001</v>
      </c>
      <c r="G321" s="158">
        <v>8.92</v>
      </c>
      <c r="H321" s="158">
        <v>16.2926</v>
      </c>
      <c r="I321" s="158">
        <v>11.6296</v>
      </c>
      <c r="J321" s="158">
        <v>10.5382</v>
      </c>
      <c r="K321" s="158">
        <v>4.3579999999999997</v>
      </c>
      <c r="L321" s="158">
        <v>5.2224000000000004</v>
      </c>
      <c r="M321" s="158">
        <v>2.5303</v>
      </c>
      <c r="N321" s="158">
        <v>2.8490000000000002</v>
      </c>
      <c r="O321" s="158">
        <v>5.7198000000000002</v>
      </c>
      <c r="P321" s="158">
        <v>6.3540999999999999</v>
      </c>
      <c r="Q321" s="158">
        <v>7.3433999999999999</v>
      </c>
      <c r="R321" s="158">
        <v>3.4902000000000002</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44881</v>
      </c>
      <c r="E322" s="158">
        <v>3096.5533999999998</v>
      </c>
      <c r="F322" s="158">
        <v>2.8079999999999998</v>
      </c>
      <c r="G322" s="158">
        <v>9.1409000000000002</v>
      </c>
      <c r="H322" s="158">
        <v>15.5343</v>
      </c>
      <c r="I322" s="158">
        <v>11.767300000000001</v>
      </c>
      <c r="J322" s="158">
        <v>10.815799999999999</v>
      </c>
      <c r="K322" s="158">
        <v>5.3659999999999997</v>
      </c>
      <c r="L322" s="158">
        <v>5.6275000000000004</v>
      </c>
      <c r="M322" s="158">
        <v>3.3275999999999999</v>
      </c>
      <c r="N322" s="158">
        <v>3.2833000000000001</v>
      </c>
      <c r="O322" s="158">
        <v>5.6378000000000004</v>
      </c>
      <c r="P322" s="158">
        <v>6.7588999999999997</v>
      </c>
      <c r="Q322" s="158">
        <v>7.7384000000000004</v>
      </c>
      <c r="R322" s="158">
        <v>3.8081</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44881</v>
      </c>
      <c r="E323" s="158">
        <v>3204.8850000000002</v>
      </c>
      <c r="F323" s="158">
        <v>3.1686999999999999</v>
      </c>
      <c r="G323" s="158">
        <v>9.4929000000000006</v>
      </c>
      <c r="H323" s="158">
        <v>15.884600000000001</v>
      </c>
      <c r="I323" s="158">
        <v>12.1211</v>
      </c>
      <c r="J323" s="158">
        <v>11.1732</v>
      </c>
      <c r="K323" s="158">
        <v>5.7268999999999997</v>
      </c>
      <c r="L323" s="158">
        <v>5.9950000000000001</v>
      </c>
      <c r="M323" s="158">
        <v>3.6964999999999999</v>
      </c>
      <c r="N323" s="158">
        <v>3.6566000000000001</v>
      </c>
      <c r="O323" s="158">
        <v>5.9913999999999996</v>
      </c>
      <c r="P323" s="158">
        <v>7.0952000000000002</v>
      </c>
      <c r="Q323" s="158">
        <v>8.0562000000000005</v>
      </c>
      <c r="R323" s="158">
        <v>4.1778000000000004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44881</v>
      </c>
      <c r="E324" s="158">
        <v>63.544400000000003</v>
      </c>
      <c r="F324" s="158">
        <v>30.756399999999999</v>
      </c>
      <c r="G324" s="158">
        <v>16.234100000000002</v>
      </c>
      <c r="H324" s="158">
        <v>31.469000000000001</v>
      </c>
      <c r="I324" s="158">
        <v>21.3733</v>
      </c>
      <c r="J324" s="158">
        <v>17.147400000000001</v>
      </c>
      <c r="K324" s="158">
        <v>5.1418999999999997</v>
      </c>
      <c r="L324" s="158">
        <v>7.1048999999999998</v>
      </c>
      <c r="M324" s="158">
        <v>2.0478000000000001</v>
      </c>
      <c r="N324" s="158">
        <v>2.121</v>
      </c>
      <c r="O324" s="158">
        <v>6.4630000000000001</v>
      </c>
      <c r="P324" s="158">
        <v>7.4108999999999998</v>
      </c>
      <c r="Q324" s="158">
        <v>7.6509</v>
      </c>
      <c r="R324" s="158">
        <v>3.2888999999999999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44881</v>
      </c>
      <c r="E325" s="158">
        <v>60.186999999999998</v>
      </c>
      <c r="F325" s="158">
        <v>30.408100000000001</v>
      </c>
      <c r="G325" s="158">
        <v>15.886900000000001</v>
      </c>
      <c r="H325" s="158">
        <v>31.113199999999999</v>
      </c>
      <c r="I325" s="158">
        <v>21.029900000000001</v>
      </c>
      <c r="J325" s="158">
        <v>16.799900000000001</v>
      </c>
      <c r="K325" s="158">
        <v>4.7969999999999997</v>
      </c>
      <c r="L325" s="158">
        <v>6.7526999999999999</v>
      </c>
      <c r="M325" s="158">
        <v>1.7030000000000001</v>
      </c>
      <c r="N325" s="158">
        <v>1.7743</v>
      </c>
      <c r="O325" s="158">
        <v>6.1051000000000002</v>
      </c>
      <c r="P325" s="158">
        <v>7.0683999999999996</v>
      </c>
      <c r="Q325" s="158">
        <v>7.2492000000000001</v>
      </c>
      <c r="R325" s="158">
        <v>2.9337</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44881</v>
      </c>
      <c r="E326" s="158">
        <v>10.646699999999999</v>
      </c>
      <c r="F326" s="158">
        <v>1.0285</v>
      </c>
      <c r="G326" s="158">
        <v>9.1994000000000007</v>
      </c>
      <c r="H326" s="158">
        <v>15.620900000000001</v>
      </c>
      <c r="I326" s="158">
        <v>11.3874</v>
      </c>
      <c r="J326" s="158">
        <v>11.3454</v>
      </c>
      <c r="K326" s="158">
        <v>4.2721</v>
      </c>
      <c r="L326" s="158">
        <v>5.0865</v>
      </c>
      <c r="M326" s="158">
        <v>2.6627999999999998</v>
      </c>
      <c r="N326" s="158">
        <v>2.8388</v>
      </c>
      <c r="O326" s="158"/>
      <c r="P326" s="158"/>
      <c r="Q326" s="158">
        <v>3.8271999999999999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44881</v>
      </c>
      <c r="E327" s="158">
        <v>10.5685</v>
      </c>
      <c r="F327" s="158">
        <v>0.69069999999999998</v>
      </c>
      <c r="G327" s="158">
        <v>8.7135999999999996</v>
      </c>
      <c r="H327" s="158">
        <v>15.141299999999999</v>
      </c>
      <c r="I327" s="158">
        <v>10.9495</v>
      </c>
      <c r="J327" s="158">
        <v>10.8857</v>
      </c>
      <c r="K327" s="158">
        <v>3.819</v>
      </c>
      <c r="L327" s="158">
        <v>4.6379999999999999</v>
      </c>
      <c r="M327" s="158">
        <v>2.2185000000000001</v>
      </c>
      <c r="N327" s="158">
        <v>2.3900999999999999</v>
      </c>
      <c r="O327" s="158"/>
      <c r="P327" s="158"/>
      <c r="Q327" s="158">
        <v>3.3694999999999999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44881</v>
      </c>
      <c r="E328" s="158">
        <v>48.884700000000002</v>
      </c>
      <c r="F328" s="158">
        <v>4.1071</v>
      </c>
      <c r="G328" s="158">
        <v>10.2585</v>
      </c>
      <c r="H328" s="158">
        <v>15.491</v>
      </c>
      <c r="I328" s="158">
        <v>11.506399999999999</v>
      </c>
      <c r="J328" s="158">
        <v>11.0327</v>
      </c>
      <c r="K328" s="158">
        <v>5.5467000000000004</v>
      </c>
      <c r="L328" s="158">
        <v>6.2267999999999999</v>
      </c>
      <c r="M328" s="158">
        <v>3.7682000000000002</v>
      </c>
      <c r="N328" s="158">
        <v>3.9432</v>
      </c>
      <c r="O328" s="158">
        <v>6.2070999999999996</v>
      </c>
      <c r="P328" s="158">
        <v>6.5248999999999997</v>
      </c>
      <c r="Q328" s="158">
        <v>7.4145000000000003</v>
      </c>
      <c r="R328" s="158">
        <v>4.4823000000000004</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44881</v>
      </c>
      <c r="E329" s="158">
        <v>50.820799999999998</v>
      </c>
      <c r="F329" s="158">
        <v>4.5252999999999997</v>
      </c>
      <c r="G329" s="158">
        <v>10.630599999999999</v>
      </c>
      <c r="H329" s="158">
        <v>15.859</v>
      </c>
      <c r="I329" s="158">
        <v>11.8735</v>
      </c>
      <c r="J329" s="158">
        <v>11.3965</v>
      </c>
      <c r="K329" s="158">
        <v>5.9124999999999996</v>
      </c>
      <c r="L329" s="158">
        <v>6.5990000000000002</v>
      </c>
      <c r="M329" s="158">
        <v>4.1388999999999996</v>
      </c>
      <c r="N329" s="158">
        <v>4.3213999999999997</v>
      </c>
      <c r="O329" s="158">
        <v>6.6193</v>
      </c>
      <c r="P329" s="158">
        <v>6.9375999999999998</v>
      </c>
      <c r="Q329" s="158">
        <v>7.9476000000000004</v>
      </c>
      <c r="R329" s="158">
        <v>4.8818000000000001</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44881</v>
      </c>
      <c r="E330" s="158">
        <v>35.825400000000002</v>
      </c>
      <c r="F330" s="158">
        <v>3.1585999999999999</v>
      </c>
      <c r="G330" s="158">
        <v>8.0372000000000003</v>
      </c>
      <c r="H330" s="158">
        <v>9.3170999999999999</v>
      </c>
      <c r="I330" s="158">
        <v>7.3781999999999996</v>
      </c>
      <c r="J330" s="158">
        <v>7.444</v>
      </c>
      <c r="K330" s="158">
        <v>3.0629</v>
      </c>
      <c r="L330" s="158">
        <v>4.0373000000000001</v>
      </c>
      <c r="M330" s="158">
        <v>2.6221000000000001</v>
      </c>
      <c r="N330" s="158">
        <v>2.7469999999999999</v>
      </c>
      <c r="O330" s="158">
        <v>5.5088999999999997</v>
      </c>
      <c r="P330" s="158">
        <v>5.7796000000000003</v>
      </c>
      <c r="Q330" s="158">
        <v>6.6542000000000003</v>
      </c>
      <c r="R330" s="158">
        <v>3.53</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44881</v>
      </c>
      <c r="E331" s="158">
        <v>39.164299999999997</v>
      </c>
      <c r="F331" s="158">
        <v>4.0079000000000002</v>
      </c>
      <c r="G331" s="158">
        <v>8.7896999999999998</v>
      </c>
      <c r="H331" s="158">
        <v>10.058</v>
      </c>
      <c r="I331" s="158">
        <v>8.1266999999999996</v>
      </c>
      <c r="J331" s="158">
        <v>8.1937999999999995</v>
      </c>
      <c r="K331" s="158">
        <v>3.8123</v>
      </c>
      <c r="L331" s="158">
        <v>4.7869000000000002</v>
      </c>
      <c r="M331" s="158">
        <v>3.3527999999999998</v>
      </c>
      <c r="N331" s="158">
        <v>3.5099</v>
      </c>
      <c r="O331" s="158">
        <v>6.2782999999999998</v>
      </c>
      <c r="P331" s="158">
        <v>6.6959999999999997</v>
      </c>
      <c r="Q331" s="158">
        <v>7.5269000000000004</v>
      </c>
      <c r="R331" s="158">
        <v>4.2430000000000003</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44881</v>
      </c>
      <c r="E334" s="158">
        <v>13.013299999999999</v>
      </c>
      <c r="F334" s="158">
        <v>-1.4024000000000001</v>
      </c>
      <c r="G334" s="158">
        <v>8.2554999999999996</v>
      </c>
      <c r="H334" s="158">
        <v>16.238199999999999</v>
      </c>
      <c r="I334" s="158">
        <v>11.712400000000001</v>
      </c>
      <c r="J334" s="158">
        <v>10.259600000000001</v>
      </c>
      <c r="K334" s="158">
        <v>5.0326000000000004</v>
      </c>
      <c r="L334" s="158">
        <v>5.3361999999999998</v>
      </c>
      <c r="M334" s="158">
        <v>3.0914999999999999</v>
      </c>
      <c r="N334" s="158">
        <v>3.2261000000000002</v>
      </c>
      <c r="O334" s="158">
        <v>5.8954000000000004</v>
      </c>
      <c r="P334" s="158"/>
      <c r="Q334" s="158">
        <v>7.1932</v>
      </c>
      <c r="R334" s="158">
        <v>3.5634000000000001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44881</v>
      </c>
      <c r="E335" s="158">
        <v>12.778499999999999</v>
      </c>
      <c r="F335" s="158">
        <v>-1.7137</v>
      </c>
      <c r="G335" s="158">
        <v>7.8348000000000004</v>
      </c>
      <c r="H335" s="158">
        <v>15.7575</v>
      </c>
      <c r="I335" s="158">
        <v>11.2699</v>
      </c>
      <c r="J335" s="158">
        <v>9.8153000000000006</v>
      </c>
      <c r="K335" s="158">
        <v>4.5800999999999998</v>
      </c>
      <c r="L335" s="158">
        <v>4.8849999999999998</v>
      </c>
      <c r="M335" s="158">
        <v>2.6385000000000001</v>
      </c>
      <c r="N335" s="158">
        <v>2.7673000000000001</v>
      </c>
      <c r="O335" s="158">
        <v>5.3978000000000002</v>
      </c>
      <c r="P335" s="158"/>
      <c r="Q335" s="158">
        <v>6.6797000000000004</v>
      </c>
      <c r="R335" s="158">
        <v>3.0960999999999999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44881</v>
      </c>
      <c r="E336" s="158">
        <v>33.195900000000002</v>
      </c>
      <c r="F336" s="158">
        <v>7.5884</v>
      </c>
      <c r="G336" s="158">
        <v>6.5590999999999999</v>
      </c>
      <c r="H336" s="158">
        <v>7.6924000000000001</v>
      </c>
      <c r="I336" s="158">
        <v>7.2930000000000001</v>
      </c>
      <c r="J336" s="158">
        <v>6.6334</v>
      </c>
      <c r="K336" s="158">
        <v>4.5258000000000003</v>
      </c>
      <c r="L336" s="158">
        <v>4.7718999999999996</v>
      </c>
      <c r="M336" s="158">
        <v>3.0352999999999999</v>
      </c>
      <c r="N336" s="158">
        <v>3.0916000000000001</v>
      </c>
      <c r="O336" s="158">
        <v>5.8491</v>
      </c>
      <c r="P336" s="158">
        <v>6.5252999999999997</v>
      </c>
      <c r="Q336" s="158">
        <v>6.9366000000000003</v>
      </c>
      <c r="R336" s="158">
        <v>3.5392000000000001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44881</v>
      </c>
      <c r="E337" s="158">
        <v>34.125799999999998</v>
      </c>
      <c r="F337" s="158">
        <v>7.7024999999999997</v>
      </c>
      <c r="G337" s="158">
        <v>6.7873999999999999</v>
      </c>
      <c r="H337" s="158">
        <v>7.9268999999999998</v>
      </c>
      <c r="I337" s="158">
        <v>7.5392999999999999</v>
      </c>
      <c r="J337" s="158">
        <v>6.8879000000000001</v>
      </c>
      <c r="K337" s="158">
        <v>4.7821999999999996</v>
      </c>
      <c r="L337" s="158">
        <v>5.0316000000000001</v>
      </c>
      <c r="M337" s="158">
        <v>3.2847</v>
      </c>
      <c r="N337" s="158">
        <v>3.3456999999999999</v>
      </c>
      <c r="O337" s="158">
        <v>6.1006999999999998</v>
      </c>
      <c r="P337" s="158">
        <v>6.8437999999999999</v>
      </c>
      <c r="Q337" s="158">
        <v>7.5899000000000001</v>
      </c>
      <c r="R337" s="158">
        <v>3.7980999999999998</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44881</v>
      </c>
      <c r="E340" s="158">
        <v>12.7967</v>
      </c>
      <c r="F340" s="158">
        <v>1.4261999999999999</v>
      </c>
      <c r="G340" s="158">
        <v>8.5669000000000004</v>
      </c>
      <c r="H340" s="158">
        <v>13.645099999999999</v>
      </c>
      <c r="I340" s="158">
        <v>11.048299999999999</v>
      </c>
      <c r="J340" s="158">
        <v>10.8667</v>
      </c>
      <c r="K340" s="158">
        <v>3.8323999999999998</v>
      </c>
      <c r="L340" s="158">
        <v>4.7369000000000003</v>
      </c>
      <c r="M340" s="158">
        <v>1.9935</v>
      </c>
      <c r="N340" s="158">
        <v>2.3506999999999998</v>
      </c>
      <c r="O340" s="158">
        <v>5.5311000000000003</v>
      </c>
      <c r="P340" s="158"/>
      <c r="Q340" s="158">
        <v>5.6559999999999997</v>
      </c>
      <c r="R340" s="158">
        <v>3.0007999999999999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44881</v>
      </c>
      <c r="E341" s="158">
        <v>12.608599999999999</v>
      </c>
      <c r="F341" s="158">
        <v>1.1579999999999999</v>
      </c>
      <c r="G341" s="158">
        <v>8.2887000000000004</v>
      </c>
      <c r="H341" s="158">
        <v>13.3504</v>
      </c>
      <c r="I341" s="158">
        <v>10.734299999999999</v>
      </c>
      <c r="J341" s="158">
        <v>10.5563</v>
      </c>
      <c r="K341" s="158">
        <v>3.5150999999999999</v>
      </c>
      <c r="L341" s="158">
        <v>4.4005999999999998</v>
      </c>
      <c r="M341" s="158">
        <v>1.6379999999999999</v>
      </c>
      <c r="N341" s="158">
        <v>1.9782999999999999</v>
      </c>
      <c r="O341" s="158">
        <v>5.2022000000000004</v>
      </c>
      <c r="P341" s="158"/>
      <c r="Q341" s="158">
        <v>5.3075000000000001</v>
      </c>
      <c r="R341" s="158">
        <v>2.68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44881</v>
      </c>
      <c r="E342" s="158">
        <v>13.669</v>
      </c>
      <c r="F342" s="158">
        <v>3.4716999999999998</v>
      </c>
      <c r="G342" s="158">
        <v>9.6791999999999998</v>
      </c>
      <c r="H342" s="158">
        <v>14.421099999999999</v>
      </c>
      <c r="I342" s="158">
        <v>11.1097</v>
      </c>
      <c r="J342" s="158">
        <v>9.8454999999999995</v>
      </c>
      <c r="K342" s="158">
        <v>4.7511000000000001</v>
      </c>
      <c r="L342" s="158">
        <v>5.4606000000000003</v>
      </c>
      <c r="M342" s="158">
        <v>3.3159000000000001</v>
      </c>
      <c r="N342" s="158">
        <v>3.3925000000000001</v>
      </c>
      <c r="O342" s="158">
        <v>6.1486000000000001</v>
      </c>
      <c r="P342" s="158"/>
      <c r="Q342" s="158">
        <v>7.5816999999999997</v>
      </c>
      <c r="R342" s="158">
        <v>3.7581000000000002</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44881</v>
      </c>
      <c r="E343" s="158">
        <v>13.485300000000001</v>
      </c>
      <c r="F343" s="158">
        <v>3.5190000000000001</v>
      </c>
      <c r="G343" s="158">
        <v>9.3770000000000007</v>
      </c>
      <c r="H343" s="158">
        <v>14.1516</v>
      </c>
      <c r="I343" s="158">
        <v>10.832800000000001</v>
      </c>
      <c r="J343" s="158">
        <v>9.5467999999999993</v>
      </c>
      <c r="K343" s="158">
        <v>4.4469000000000003</v>
      </c>
      <c r="L343" s="158">
        <v>5.1429999999999998</v>
      </c>
      <c r="M343" s="158">
        <v>2.9891000000000001</v>
      </c>
      <c r="N343" s="158">
        <v>3.0552999999999999</v>
      </c>
      <c r="O343" s="158">
        <v>5.8278999999999996</v>
      </c>
      <c r="P343" s="158"/>
      <c r="Q343" s="158">
        <v>7.2419000000000002</v>
      </c>
      <c r="R343" s="158">
        <v>3.4268000000000001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4.8535690476190485</v>
      </c>
      <c r="G344" s="160">
        <v>8.8183547619047609</v>
      </c>
      <c r="H344" s="160">
        <v>15.706580952380953</v>
      </c>
      <c r="I344" s="160">
        <v>11.601457142857141</v>
      </c>
      <c r="J344" s="160">
        <v>10.590538095238095</v>
      </c>
      <c r="K344" s="160">
        <v>4.6314285714285699</v>
      </c>
      <c r="L344" s="160">
        <v>5.479614285714284</v>
      </c>
      <c r="M344" s="160">
        <v>2.6444999999999999</v>
      </c>
      <c r="N344" s="160">
        <v>2.8365547619047624</v>
      </c>
      <c r="O344" s="160">
        <v>5.8617055555555551</v>
      </c>
      <c r="P344" s="160">
        <v>6.5508749999999978</v>
      </c>
      <c r="Q344" s="160">
        <v>6.8351666666666668</v>
      </c>
      <c r="R344" s="160">
        <v>3.5408184210526321</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3.4953500000000002</v>
      </c>
      <c r="G345" s="160">
        <v>8.7514500000000002</v>
      </c>
      <c r="H345" s="160">
        <v>15.392150000000001</v>
      </c>
      <c r="I345" s="160">
        <v>11.31185</v>
      </c>
      <c r="J345" s="160">
        <v>10.247150000000001</v>
      </c>
      <c r="K345" s="160">
        <v>4.4367999999999999</v>
      </c>
      <c r="L345" s="160">
        <v>5.2793000000000001</v>
      </c>
      <c r="M345" s="160">
        <v>2.6612999999999998</v>
      </c>
      <c r="N345" s="160">
        <v>2.8306</v>
      </c>
      <c r="O345" s="160">
        <v>5.8805500000000004</v>
      </c>
      <c r="P345" s="160">
        <v>6.7274499999999993</v>
      </c>
      <c r="Q345" s="160">
        <v>7.2175500000000001</v>
      </c>
      <c r="R345" s="160">
        <v>3.5210499999999998</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44881</v>
      </c>
      <c r="E348" s="158">
        <v>18.2437</v>
      </c>
      <c r="F348" s="158">
        <v>7.0038</v>
      </c>
      <c r="G348" s="158">
        <v>10.699299999999999</v>
      </c>
      <c r="H348" s="158">
        <v>14.5311</v>
      </c>
      <c r="I348" s="158">
        <v>11.7424</v>
      </c>
      <c r="J348" s="158">
        <v>10.4344</v>
      </c>
      <c r="K348" s="158">
        <v>6.4644000000000004</v>
      </c>
      <c r="L348" s="158">
        <v>11.8536</v>
      </c>
      <c r="M348" s="158">
        <v>8.4674999999999994</v>
      </c>
      <c r="N348" s="158">
        <v>7.7774000000000001</v>
      </c>
      <c r="O348" s="158">
        <v>7.3445999999999998</v>
      </c>
      <c r="P348" s="158">
        <v>7.1113</v>
      </c>
      <c r="Q348" s="158">
        <v>8.2341999999999995</v>
      </c>
      <c r="R348" s="158">
        <v>8.1384000000000007</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44881</v>
      </c>
      <c r="E349" s="158">
        <v>17.0352</v>
      </c>
      <c r="F349" s="158">
        <v>6.0003000000000002</v>
      </c>
      <c r="G349" s="158">
        <v>9.8263999999999996</v>
      </c>
      <c r="H349" s="158">
        <v>13.656599999999999</v>
      </c>
      <c r="I349" s="158">
        <v>10.880800000000001</v>
      </c>
      <c r="J349" s="158">
        <v>9.5679999999999996</v>
      </c>
      <c r="K349" s="158">
        <v>5.5938999999999997</v>
      </c>
      <c r="L349" s="158">
        <v>10.944800000000001</v>
      </c>
      <c r="M349" s="158">
        <v>7.4935</v>
      </c>
      <c r="N349" s="158">
        <v>6.8205</v>
      </c>
      <c r="O349" s="158">
        <v>6.4459999999999997</v>
      </c>
      <c r="P349" s="158">
        <v>6.1452</v>
      </c>
      <c r="Q349" s="158">
        <v>7.2610999999999999</v>
      </c>
      <c r="R349" s="158">
        <v>7.2161</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44881</v>
      </c>
      <c r="E352" s="158">
        <v>19.254799999999999</v>
      </c>
      <c r="F352" s="158">
        <v>2.4645000000000001</v>
      </c>
      <c r="G352" s="158">
        <v>8.5023</v>
      </c>
      <c r="H352" s="158">
        <v>13.8749</v>
      </c>
      <c r="I352" s="158">
        <v>11.123200000000001</v>
      </c>
      <c r="J352" s="158">
        <v>10.5076</v>
      </c>
      <c r="K352" s="158">
        <v>5.5048000000000004</v>
      </c>
      <c r="L352" s="158">
        <v>6.6738999999999997</v>
      </c>
      <c r="M352" s="158">
        <v>4.375</v>
      </c>
      <c r="N352" s="158">
        <v>4.5990000000000002</v>
      </c>
      <c r="O352" s="158">
        <v>7.1219999999999999</v>
      </c>
      <c r="P352" s="158">
        <v>6.7229000000000001</v>
      </c>
      <c r="Q352" s="158">
        <v>8.1672999999999991</v>
      </c>
      <c r="R352" s="158">
        <v>6.0784000000000002</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44881</v>
      </c>
      <c r="E353" s="158">
        <v>17.572500000000002</v>
      </c>
      <c r="F353" s="158">
        <v>1.6617999999999999</v>
      </c>
      <c r="G353" s="158">
        <v>7.6517999999999997</v>
      </c>
      <c r="H353" s="158">
        <v>13.029199999999999</v>
      </c>
      <c r="I353" s="158">
        <v>10.262600000000001</v>
      </c>
      <c r="J353" s="158">
        <v>9.6443999999999992</v>
      </c>
      <c r="K353" s="158">
        <v>4.6252000000000004</v>
      </c>
      <c r="L353" s="158">
        <v>5.78</v>
      </c>
      <c r="M353" s="158">
        <v>3.4954000000000001</v>
      </c>
      <c r="N353" s="158">
        <v>3.7067999999999999</v>
      </c>
      <c r="O353" s="158">
        <v>6.0758999999999999</v>
      </c>
      <c r="P353" s="158">
        <v>5.5677000000000003</v>
      </c>
      <c r="Q353" s="158">
        <v>6.9888000000000003</v>
      </c>
      <c r="R353" s="158">
        <v>5.0956000000000001</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44881</v>
      </c>
      <c r="E354" s="158">
        <v>10.6462</v>
      </c>
      <c r="F354" s="158">
        <v>2.0571999999999999</v>
      </c>
      <c r="G354" s="158">
        <v>6.726</v>
      </c>
      <c r="H354" s="158">
        <v>7.9955999999999996</v>
      </c>
      <c r="I354" s="158">
        <v>6.8010999999999999</v>
      </c>
      <c r="J354" s="158">
        <v>7.9210000000000003</v>
      </c>
      <c r="K354" s="158">
        <v>3.8527999999999998</v>
      </c>
      <c r="L354" s="158">
        <v>4.8514999999999997</v>
      </c>
      <c r="M354" s="158">
        <v>172.26820000000001</v>
      </c>
      <c r="N354" s="158">
        <v>142.87540000000001</v>
      </c>
      <c r="O354" s="158">
        <v>14.1883</v>
      </c>
      <c r="P354" s="158">
        <v>-3.9062000000000001</v>
      </c>
      <c r="Q354" s="158">
        <v>0.81410000000000005</v>
      </c>
      <c r="R354" s="158">
        <v>63.1128</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44881</v>
      </c>
      <c r="E355" s="158">
        <v>10.4781</v>
      </c>
      <c r="F355" s="158">
        <v>2.0901999999999998</v>
      </c>
      <c r="G355" s="158">
        <v>6.4850000000000003</v>
      </c>
      <c r="H355" s="158">
        <v>7.7248000000000001</v>
      </c>
      <c r="I355" s="158">
        <v>6.5103999999999997</v>
      </c>
      <c r="J355" s="158">
        <v>7.6314000000000002</v>
      </c>
      <c r="K355" s="158">
        <v>3.5674000000000001</v>
      </c>
      <c r="L355" s="158">
        <v>4.5618999999999996</v>
      </c>
      <c r="M355" s="158">
        <v>171.62440000000001</v>
      </c>
      <c r="N355" s="158">
        <v>142.18979999999999</v>
      </c>
      <c r="O355" s="158">
        <v>13.8674</v>
      </c>
      <c r="P355" s="158">
        <v>-4.1482999999999999</v>
      </c>
      <c r="Q355" s="158">
        <v>0.60650000000000004</v>
      </c>
      <c r="R355" s="158">
        <v>62.656500000000001</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44881</v>
      </c>
      <c r="E356" s="158">
        <v>19.566700000000001</v>
      </c>
      <c r="F356" s="158">
        <v>4.8506999999999998</v>
      </c>
      <c r="G356" s="158">
        <v>9.7879000000000005</v>
      </c>
      <c r="H356" s="158">
        <v>15.3146</v>
      </c>
      <c r="I356" s="158">
        <v>10.6898</v>
      </c>
      <c r="J356" s="158">
        <v>9.5846</v>
      </c>
      <c r="K356" s="158">
        <v>7.4352</v>
      </c>
      <c r="L356" s="158">
        <v>7.0715000000000003</v>
      </c>
      <c r="M356" s="158">
        <v>4.7294999999999998</v>
      </c>
      <c r="N356" s="158">
        <v>5.0917000000000003</v>
      </c>
      <c r="O356" s="158">
        <v>9.0618999999999996</v>
      </c>
      <c r="P356" s="158">
        <v>7.4997999999999996</v>
      </c>
      <c r="Q356" s="158">
        <v>8.9638000000000009</v>
      </c>
      <c r="R356" s="158">
        <v>12.6761</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44881</v>
      </c>
      <c r="E357" s="158">
        <v>18.148199999999999</v>
      </c>
      <c r="F357" s="158">
        <v>3.8216999999999999</v>
      </c>
      <c r="G357" s="158">
        <v>8.9406999999999996</v>
      </c>
      <c r="H357" s="158">
        <v>14.4922</v>
      </c>
      <c r="I357" s="158">
        <v>9.8634000000000004</v>
      </c>
      <c r="J357" s="158">
        <v>8.7597000000000005</v>
      </c>
      <c r="K357" s="158">
        <v>6.5271999999999997</v>
      </c>
      <c r="L357" s="158">
        <v>6.1951999999999998</v>
      </c>
      <c r="M357" s="158">
        <v>3.8759999999999999</v>
      </c>
      <c r="N357" s="158">
        <v>4.2401</v>
      </c>
      <c r="O357" s="158">
        <v>8.2428000000000008</v>
      </c>
      <c r="P357" s="158">
        <v>6.6200999999999999</v>
      </c>
      <c r="Q357" s="158">
        <v>7.9200999999999997</v>
      </c>
      <c r="R357" s="158">
        <v>11.8301</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44881</v>
      </c>
      <c r="E360" s="158">
        <v>35.747</v>
      </c>
      <c r="F360" s="158">
        <v>5.2081999999999997</v>
      </c>
      <c r="G360" s="158">
        <v>9.9587000000000003</v>
      </c>
      <c r="H360" s="158">
        <v>16.7407</v>
      </c>
      <c r="I360" s="158">
        <v>11.4863</v>
      </c>
      <c r="J360" s="158">
        <v>10.435</v>
      </c>
      <c r="K360" s="158">
        <v>4.2568999999999999</v>
      </c>
      <c r="L360" s="158">
        <v>5.1140999999999996</v>
      </c>
      <c r="M360" s="158">
        <v>11.685</v>
      </c>
      <c r="N360" s="158">
        <v>9.5828000000000007</v>
      </c>
      <c r="O360" s="158">
        <v>6.3760000000000003</v>
      </c>
      <c r="P360" s="158">
        <v>4.3658000000000001</v>
      </c>
      <c r="Q360" s="158">
        <v>7.0711000000000004</v>
      </c>
      <c r="R360" s="158">
        <v>6.6912000000000003</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44881</v>
      </c>
      <c r="E361" s="158">
        <v>33.439100000000003</v>
      </c>
      <c r="F361" s="158">
        <v>4.4757999999999996</v>
      </c>
      <c r="G361" s="158">
        <v>9.2461000000000002</v>
      </c>
      <c r="H361" s="158">
        <v>16.0167</v>
      </c>
      <c r="I361" s="158">
        <v>10.764699999999999</v>
      </c>
      <c r="J361" s="158">
        <v>9.7098999999999993</v>
      </c>
      <c r="K361" s="158">
        <v>3.4767000000000001</v>
      </c>
      <c r="L361" s="158">
        <v>4.3091999999999997</v>
      </c>
      <c r="M361" s="158">
        <v>10.8591</v>
      </c>
      <c r="N361" s="158">
        <v>8.6997999999999998</v>
      </c>
      <c r="O361" s="158">
        <v>5.5392000000000001</v>
      </c>
      <c r="P361" s="158">
        <v>3.5564</v>
      </c>
      <c r="Q361" s="158">
        <v>6.3773</v>
      </c>
      <c r="R361" s="158">
        <v>5.8263999999999996</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44881</v>
      </c>
      <c r="E362" s="158">
        <v>23.9679</v>
      </c>
      <c r="F362" s="158">
        <v>-2.4363999999999999</v>
      </c>
      <c r="G362" s="158">
        <v>8.3854000000000006</v>
      </c>
      <c r="H362" s="158">
        <v>16.4771</v>
      </c>
      <c r="I362" s="158">
        <v>13.2287</v>
      </c>
      <c r="J362" s="158">
        <v>15.498200000000001</v>
      </c>
      <c r="K362" s="158">
        <v>-1.145</v>
      </c>
      <c r="L362" s="158">
        <v>4.1943000000000001</v>
      </c>
      <c r="M362" s="158">
        <v>6.7759</v>
      </c>
      <c r="N362" s="158">
        <v>6.7731000000000003</v>
      </c>
      <c r="O362" s="158">
        <v>6.3944000000000001</v>
      </c>
      <c r="P362" s="158">
        <v>6.3573000000000004</v>
      </c>
      <c r="Q362" s="158">
        <v>8.3096999999999994</v>
      </c>
      <c r="R362" s="158">
        <v>11.503399999999999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44881</v>
      </c>
      <c r="E363" s="158">
        <v>24.1858</v>
      </c>
      <c r="F363" s="158">
        <v>-2.4144999999999999</v>
      </c>
      <c r="G363" s="158">
        <v>8.4004999999999992</v>
      </c>
      <c r="H363" s="158">
        <v>16.4801</v>
      </c>
      <c r="I363" s="158">
        <v>13.239599999999999</v>
      </c>
      <c r="J363" s="158">
        <v>15.5024</v>
      </c>
      <c r="K363" s="158">
        <v>-1.1440999999999999</v>
      </c>
      <c r="L363" s="158">
        <v>4.1952999999999996</v>
      </c>
      <c r="M363" s="158">
        <v>-0.625</v>
      </c>
      <c r="N363" s="158">
        <v>1.1479999999999999</v>
      </c>
      <c r="O363" s="158">
        <v>4.7773000000000003</v>
      </c>
      <c r="P363" s="158">
        <v>5.6859999999999999</v>
      </c>
      <c r="Q363" s="158">
        <v>7.9859</v>
      </c>
      <c r="R363" s="158">
        <v>8.6449999999999996</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44881</v>
      </c>
      <c r="E366" s="158">
        <v>0.51659999999999995</v>
      </c>
      <c r="F366" s="158">
        <v>21.208600000000001</v>
      </c>
      <c r="G366" s="158">
        <v>15.5771</v>
      </c>
      <c r="H366" s="158">
        <v>15.1843</v>
      </c>
      <c r="I366" s="158">
        <v>15.2286</v>
      </c>
      <c r="J366" s="158">
        <v>15.193099999999999</v>
      </c>
      <c r="K366" s="158">
        <v>-12.113099999999999</v>
      </c>
      <c r="L366" s="158">
        <v>-1.0522</v>
      </c>
      <c r="M366" s="158"/>
      <c r="N366" s="158"/>
      <c r="O366" s="158"/>
      <c r="P366" s="158"/>
      <c r="Q366" s="158">
        <v>2.3576000000000001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44881</v>
      </c>
      <c r="E367" s="158">
        <v>0.54649999999999999</v>
      </c>
      <c r="F367" s="158">
        <v>13.3626</v>
      </c>
      <c r="G367" s="158">
        <v>14.723100000000001</v>
      </c>
      <c r="H367" s="158">
        <v>14.3512</v>
      </c>
      <c r="I367" s="158">
        <v>14.8733</v>
      </c>
      <c r="J367" s="158">
        <v>14.974500000000001</v>
      </c>
      <c r="K367" s="158">
        <v>-12.1236</v>
      </c>
      <c r="L367" s="158">
        <v>-1.0656000000000001</v>
      </c>
      <c r="M367" s="158"/>
      <c r="N367" s="158"/>
      <c r="O367" s="158"/>
      <c r="P367" s="158"/>
      <c r="Q367" s="158">
        <v>2.3330000000000002</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44881</v>
      </c>
      <c r="E370" s="158">
        <v>19.819199999999999</v>
      </c>
      <c r="F370" s="158">
        <v>-2.0257000000000001</v>
      </c>
      <c r="G370" s="158">
        <v>9.5152999999999999</v>
      </c>
      <c r="H370" s="158">
        <v>15.2248</v>
      </c>
      <c r="I370" s="158">
        <v>10.4337</v>
      </c>
      <c r="J370" s="158">
        <v>9.8420000000000005</v>
      </c>
      <c r="K370" s="158">
        <v>4.9123000000000001</v>
      </c>
      <c r="L370" s="158">
        <v>6.2004000000000001</v>
      </c>
      <c r="M370" s="158">
        <v>3.0341999999999998</v>
      </c>
      <c r="N370" s="158">
        <v>3.4805000000000001</v>
      </c>
      <c r="O370" s="158">
        <v>7.1372</v>
      </c>
      <c r="P370" s="158">
        <v>6.9135999999999997</v>
      </c>
      <c r="Q370" s="158">
        <v>8.2273999999999994</v>
      </c>
      <c r="R370" s="158">
        <v>5.6069000000000004</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44881</v>
      </c>
      <c r="E371" s="158">
        <v>21.077200000000001</v>
      </c>
      <c r="F371" s="158">
        <v>-1.5585</v>
      </c>
      <c r="G371" s="158">
        <v>10.092599999999999</v>
      </c>
      <c r="H371" s="158">
        <v>15.8065</v>
      </c>
      <c r="I371" s="158">
        <v>11.0306</v>
      </c>
      <c r="J371" s="158">
        <v>10.462199999999999</v>
      </c>
      <c r="K371" s="158">
        <v>5.5491999999999999</v>
      </c>
      <c r="L371" s="158">
        <v>6.8429000000000002</v>
      </c>
      <c r="M371" s="158">
        <v>3.6819999999999999</v>
      </c>
      <c r="N371" s="158">
        <v>4.1471999999999998</v>
      </c>
      <c r="O371" s="158">
        <v>7.7213000000000003</v>
      </c>
      <c r="P371" s="158">
        <v>7.5358000000000001</v>
      </c>
      <c r="Q371" s="158">
        <v>8.9999000000000002</v>
      </c>
      <c r="R371" s="158">
        <v>6.2320000000000002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44881</v>
      </c>
      <c r="E372" s="158">
        <v>25.849699999999999</v>
      </c>
      <c r="F372" s="158">
        <v>6.4964000000000004</v>
      </c>
      <c r="G372" s="158">
        <v>2.8534000000000002</v>
      </c>
      <c r="H372" s="158">
        <v>13.002700000000001</v>
      </c>
      <c r="I372" s="158">
        <v>9.1292000000000009</v>
      </c>
      <c r="J372" s="158">
        <v>9.6900999999999993</v>
      </c>
      <c r="K372" s="158">
        <v>4.7309999999999999</v>
      </c>
      <c r="L372" s="158">
        <v>6.2979000000000003</v>
      </c>
      <c r="M372" s="158">
        <v>4.2049000000000003</v>
      </c>
      <c r="N372" s="158">
        <v>4.6181999999999999</v>
      </c>
      <c r="O372" s="158">
        <v>7.1460999999999997</v>
      </c>
      <c r="P372" s="158">
        <v>7.2980999999999998</v>
      </c>
      <c r="Q372" s="158">
        <v>8.2634000000000007</v>
      </c>
      <c r="R372" s="158">
        <v>5.72</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44881</v>
      </c>
      <c r="E373" s="158">
        <v>27.996300000000002</v>
      </c>
      <c r="F373" s="158">
        <v>7.1719999999999997</v>
      </c>
      <c r="G373" s="158">
        <v>3.5478999999999998</v>
      </c>
      <c r="H373" s="158">
        <v>13.687900000000001</v>
      </c>
      <c r="I373" s="158">
        <v>9.8148999999999997</v>
      </c>
      <c r="J373" s="158">
        <v>10.376300000000001</v>
      </c>
      <c r="K373" s="158">
        <v>5.4146000000000001</v>
      </c>
      <c r="L373" s="158">
        <v>6.9874999999999998</v>
      </c>
      <c r="M373" s="158">
        <v>4.8894000000000002</v>
      </c>
      <c r="N373" s="158">
        <v>5.3051000000000004</v>
      </c>
      <c r="O373" s="158">
        <v>7.8432000000000004</v>
      </c>
      <c r="P373" s="158">
        <v>8.0694999999999997</v>
      </c>
      <c r="Q373" s="158">
        <v>8.9614999999999991</v>
      </c>
      <c r="R373" s="158">
        <v>6.4291999999999998</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44881</v>
      </c>
      <c r="E374" s="158">
        <v>15.548400000000001</v>
      </c>
      <c r="F374" s="158">
        <v>3.052</v>
      </c>
      <c r="G374" s="158">
        <v>12.8871</v>
      </c>
      <c r="H374" s="158">
        <v>19.591200000000001</v>
      </c>
      <c r="I374" s="158">
        <v>11.892099999999999</v>
      </c>
      <c r="J374" s="158">
        <v>10.977600000000001</v>
      </c>
      <c r="K374" s="158">
        <v>4.8916000000000004</v>
      </c>
      <c r="L374" s="158">
        <v>5.5064000000000002</v>
      </c>
      <c r="M374" s="158">
        <v>2.5642999999999998</v>
      </c>
      <c r="N374" s="158">
        <v>3.0998999999999999</v>
      </c>
      <c r="O374" s="158">
        <v>4.6955999999999998</v>
      </c>
      <c r="P374" s="158">
        <v>2.8466</v>
      </c>
      <c r="Q374" s="158">
        <v>5.1966000000000001</v>
      </c>
      <c r="R374" s="158">
        <v>9.6652000000000005</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44881</v>
      </c>
      <c r="E375" s="158">
        <v>16.714400000000001</v>
      </c>
      <c r="F375" s="158">
        <v>3.9312</v>
      </c>
      <c r="G375" s="158">
        <v>13.6082</v>
      </c>
      <c r="H375" s="158">
        <v>20.325399999999998</v>
      </c>
      <c r="I375" s="158">
        <v>12.633100000000001</v>
      </c>
      <c r="J375" s="158">
        <v>11.7165</v>
      </c>
      <c r="K375" s="158">
        <v>5.6326000000000001</v>
      </c>
      <c r="L375" s="158">
        <v>6.2587000000000002</v>
      </c>
      <c r="M375" s="158">
        <v>3.3108</v>
      </c>
      <c r="N375" s="158">
        <v>3.8561000000000001</v>
      </c>
      <c r="O375" s="158">
        <v>5.4198000000000004</v>
      </c>
      <c r="P375" s="158">
        <v>3.6457000000000002</v>
      </c>
      <c r="Q375" s="158">
        <v>6.0734000000000004</v>
      </c>
      <c r="R375" s="158">
        <v>10.462999999999999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44881</v>
      </c>
      <c r="E376" s="158">
        <v>14.6289</v>
      </c>
      <c r="F376" s="158">
        <v>4.7412000000000001</v>
      </c>
      <c r="G376" s="158">
        <v>11.3452</v>
      </c>
      <c r="H376" s="158">
        <v>19.534400000000002</v>
      </c>
      <c r="I376" s="158">
        <v>13.9756</v>
      </c>
      <c r="J376" s="158">
        <v>11.960599999999999</v>
      </c>
      <c r="K376" s="158">
        <v>6.0464000000000002</v>
      </c>
      <c r="L376" s="158">
        <v>6.1862000000000004</v>
      </c>
      <c r="M376" s="158">
        <v>3.6812999999999998</v>
      </c>
      <c r="N376" s="158">
        <v>3.6943999999999999</v>
      </c>
      <c r="O376" s="158">
        <v>5.9019000000000004</v>
      </c>
      <c r="P376" s="158">
        <v>6.6116000000000001</v>
      </c>
      <c r="Q376" s="158">
        <v>6.8897000000000004</v>
      </c>
      <c r="R376" s="158">
        <v>4.7725999999999997</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44881</v>
      </c>
      <c r="E377" s="158">
        <v>13.8279</v>
      </c>
      <c r="F377" s="158">
        <v>3.6958000000000002</v>
      </c>
      <c r="G377" s="158">
        <v>10.3619</v>
      </c>
      <c r="H377" s="158">
        <v>18.5808</v>
      </c>
      <c r="I377" s="158">
        <v>13.0175</v>
      </c>
      <c r="J377" s="158">
        <v>11.002700000000001</v>
      </c>
      <c r="K377" s="158">
        <v>5.0879000000000003</v>
      </c>
      <c r="L377" s="158">
        <v>5.2144000000000004</v>
      </c>
      <c r="M377" s="158">
        <v>2.7119</v>
      </c>
      <c r="N377" s="158">
        <v>2.718</v>
      </c>
      <c r="O377" s="158">
        <v>4.9065000000000003</v>
      </c>
      <c r="P377" s="158">
        <v>5.5705999999999998</v>
      </c>
      <c r="Q377" s="158">
        <v>5.8407</v>
      </c>
      <c r="R377" s="158">
        <v>3.7644000000000002</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44881</v>
      </c>
      <c r="E378" s="158">
        <v>1506.9249</v>
      </c>
      <c r="F378" s="158">
        <v>5.2762000000000002</v>
      </c>
      <c r="G378" s="158">
        <v>7.4474999999999998</v>
      </c>
      <c r="H378" s="158">
        <v>15.859500000000001</v>
      </c>
      <c r="I378" s="158">
        <v>10.382</v>
      </c>
      <c r="J378" s="158">
        <v>9.1293000000000006</v>
      </c>
      <c r="K378" s="158">
        <v>3.4308999999999998</v>
      </c>
      <c r="L378" s="158">
        <v>4.0331000000000001</v>
      </c>
      <c r="M378" s="158">
        <v>1.639</v>
      </c>
      <c r="N378" s="158">
        <v>1.8314999999999999</v>
      </c>
      <c r="O378" s="158">
        <v>4.2526000000000002</v>
      </c>
      <c r="P378" s="158">
        <v>2.3542999999999998</v>
      </c>
      <c r="Q378" s="158">
        <v>5.1245000000000003</v>
      </c>
      <c r="R378" s="158">
        <v>2.4249000000000001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44881</v>
      </c>
      <c r="E379" s="158">
        <v>1627.1824999999999</v>
      </c>
      <c r="F379" s="158">
        <v>6.4950000000000001</v>
      </c>
      <c r="G379" s="158">
        <v>8.6687999999999992</v>
      </c>
      <c r="H379" s="158">
        <v>17.083500000000001</v>
      </c>
      <c r="I379" s="158">
        <v>11.607100000000001</v>
      </c>
      <c r="J379" s="158">
        <v>10.36</v>
      </c>
      <c r="K379" s="158">
        <v>4.6638000000000002</v>
      </c>
      <c r="L379" s="158">
        <v>5.2823000000000002</v>
      </c>
      <c r="M379" s="158">
        <v>2.8788999999999998</v>
      </c>
      <c r="N379" s="158">
        <v>3.0777999999999999</v>
      </c>
      <c r="O379" s="158">
        <v>5.5080999999999998</v>
      </c>
      <c r="P379" s="158">
        <v>3.4396</v>
      </c>
      <c r="Q379" s="158">
        <v>6.1128</v>
      </c>
      <c r="R379" s="158">
        <v>3.6497000000000002</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44881</v>
      </c>
      <c r="E380" s="158">
        <v>24.448</v>
      </c>
      <c r="F380" s="158">
        <v>-5.5231000000000003</v>
      </c>
      <c r="G380" s="158">
        <v>0.29859999999999998</v>
      </c>
      <c r="H380" s="158">
        <v>12.271100000000001</v>
      </c>
      <c r="I380" s="158">
        <v>6.9930000000000003</v>
      </c>
      <c r="J380" s="158">
        <v>8.3369999999999997</v>
      </c>
      <c r="K380" s="158">
        <v>2.6371000000000002</v>
      </c>
      <c r="L380" s="158">
        <v>4.2942999999999998</v>
      </c>
      <c r="M380" s="158">
        <v>-0.75370000000000004</v>
      </c>
      <c r="N380" s="158">
        <v>0.43880000000000002</v>
      </c>
      <c r="O380" s="158">
        <v>4.3052000000000001</v>
      </c>
      <c r="P380" s="158">
        <v>5.4785000000000004</v>
      </c>
      <c r="Q380" s="158">
        <v>7.3977000000000004</v>
      </c>
      <c r="R380" s="158">
        <v>3.2726000000000002</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44881</v>
      </c>
      <c r="E381" s="158">
        <v>26.828600000000002</v>
      </c>
      <c r="F381" s="158">
        <v>-4.4890999999999996</v>
      </c>
      <c r="G381" s="158">
        <v>1.2790999999999999</v>
      </c>
      <c r="H381" s="158">
        <v>13.269299999999999</v>
      </c>
      <c r="I381" s="158">
        <v>7.9734999999999996</v>
      </c>
      <c r="J381" s="158">
        <v>9.3252000000000006</v>
      </c>
      <c r="K381" s="158">
        <v>3.6225000000000001</v>
      </c>
      <c r="L381" s="158">
        <v>5.2912999999999997</v>
      </c>
      <c r="M381" s="158">
        <v>0.22009999999999999</v>
      </c>
      <c r="N381" s="158">
        <v>1.4282999999999999</v>
      </c>
      <c r="O381" s="158">
        <v>5.3491</v>
      </c>
      <c r="P381" s="158">
        <v>6.4851000000000001</v>
      </c>
      <c r="Q381" s="158">
        <v>8.2418999999999993</v>
      </c>
      <c r="R381" s="158">
        <v>4.3131000000000004</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44881</v>
      </c>
      <c r="E382" s="158">
        <v>25.501200000000001</v>
      </c>
      <c r="F382" s="158">
        <v>2.2902</v>
      </c>
      <c r="G382" s="158">
        <v>8.5693000000000001</v>
      </c>
      <c r="H382" s="158">
        <v>15.092700000000001</v>
      </c>
      <c r="I382" s="158">
        <v>11.6454</v>
      </c>
      <c r="J382" s="158">
        <v>10.0975</v>
      </c>
      <c r="K382" s="158">
        <v>5.9096000000000002</v>
      </c>
      <c r="L382" s="158">
        <v>6.2979000000000003</v>
      </c>
      <c r="M382" s="158">
        <v>3.6728000000000001</v>
      </c>
      <c r="N382" s="158">
        <v>3.6175000000000002</v>
      </c>
      <c r="O382" s="158">
        <v>5.5922000000000001</v>
      </c>
      <c r="P382" s="158">
        <v>5.0560999999999998</v>
      </c>
      <c r="Q382" s="158">
        <v>7.1707999999999998</v>
      </c>
      <c r="R382" s="158">
        <v>5.1893000000000002</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44881</v>
      </c>
      <c r="E383" s="158">
        <v>24.0243</v>
      </c>
      <c r="F383" s="158">
        <v>1.5194000000000001</v>
      </c>
      <c r="G383" s="158">
        <v>7.7870999999999997</v>
      </c>
      <c r="H383" s="158">
        <v>14.2988</v>
      </c>
      <c r="I383" s="158">
        <v>10.8428</v>
      </c>
      <c r="J383" s="158">
        <v>9.2897999999999996</v>
      </c>
      <c r="K383" s="158">
        <v>5.0968999999999998</v>
      </c>
      <c r="L383" s="158">
        <v>5.4733000000000001</v>
      </c>
      <c r="M383" s="158">
        <v>2.8532999999999999</v>
      </c>
      <c r="N383" s="158">
        <v>2.7917999999999998</v>
      </c>
      <c r="O383" s="158">
        <v>4.6845999999999997</v>
      </c>
      <c r="P383" s="158">
        <v>4.2552000000000003</v>
      </c>
      <c r="Q383" s="158">
        <v>6.9114000000000004</v>
      </c>
      <c r="R383" s="158">
        <v>4.3526999999999996</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44881</v>
      </c>
      <c r="E384" s="158">
        <v>28.336200000000002</v>
      </c>
      <c r="F384" s="158">
        <v>-0.38640000000000002</v>
      </c>
      <c r="G384" s="158">
        <v>7.5303000000000004</v>
      </c>
      <c r="H384" s="158">
        <v>14.207800000000001</v>
      </c>
      <c r="I384" s="158">
        <v>10.225199999999999</v>
      </c>
      <c r="J384" s="158">
        <v>9.9724000000000004</v>
      </c>
      <c r="K384" s="158">
        <v>5.3087</v>
      </c>
      <c r="L384" s="158">
        <v>5.9527000000000001</v>
      </c>
      <c r="M384" s="158">
        <v>3.1711</v>
      </c>
      <c r="N384" s="158">
        <v>3.8050999999999999</v>
      </c>
      <c r="O384" s="158">
        <v>3.2713000000000001</v>
      </c>
      <c r="P384" s="158">
        <v>3.6053999999999999</v>
      </c>
      <c r="Q384" s="158">
        <v>6.1345000000000001</v>
      </c>
      <c r="R384" s="158">
        <v>8.8374000000000006</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44881</v>
      </c>
      <c r="E385" s="158">
        <v>30.578299999999999</v>
      </c>
      <c r="F385" s="158">
        <v>0.2387</v>
      </c>
      <c r="G385" s="158">
        <v>8.1738</v>
      </c>
      <c r="H385" s="158">
        <v>14.843500000000001</v>
      </c>
      <c r="I385" s="158">
        <v>10.8819</v>
      </c>
      <c r="J385" s="158">
        <v>10.627000000000001</v>
      </c>
      <c r="K385" s="158">
        <v>5.9557000000000002</v>
      </c>
      <c r="L385" s="158">
        <v>6.6161000000000003</v>
      </c>
      <c r="M385" s="158">
        <v>3.8288000000000002</v>
      </c>
      <c r="N385" s="158">
        <v>4.4672999999999998</v>
      </c>
      <c r="O385" s="158">
        <v>3.9262000000000001</v>
      </c>
      <c r="P385" s="158">
        <v>4.3174000000000001</v>
      </c>
      <c r="Q385" s="158">
        <v>7.1180000000000003</v>
      </c>
      <c r="R385" s="158">
        <v>9.5228999999999999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44881</v>
      </c>
      <c r="E396" s="158">
        <v>39.298000000000002</v>
      </c>
      <c r="F396" s="158">
        <v>8.1753</v>
      </c>
      <c r="G396" s="158">
        <v>8.3688000000000002</v>
      </c>
      <c r="H396" s="158">
        <v>9.9704999999999995</v>
      </c>
      <c r="I396" s="158">
        <v>9.6019000000000005</v>
      </c>
      <c r="J396" s="158">
        <v>9.2550000000000008</v>
      </c>
      <c r="K396" s="158">
        <v>5.8132000000000001</v>
      </c>
      <c r="L396" s="158">
        <v>6.3548</v>
      </c>
      <c r="M396" s="158">
        <v>4.3939000000000004</v>
      </c>
      <c r="N396" s="158">
        <v>4.5309999999999997</v>
      </c>
      <c r="O396" s="158">
        <v>6.7931999999999997</v>
      </c>
      <c r="P396" s="158">
        <v>6.8996000000000004</v>
      </c>
      <c r="Q396" s="158">
        <v>8.5923999999999996</v>
      </c>
      <c r="R396" s="158">
        <v>5.3479999999999999</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44881</v>
      </c>
      <c r="E397" s="158">
        <v>37.013399999999997</v>
      </c>
      <c r="F397" s="158">
        <v>7.5948000000000002</v>
      </c>
      <c r="G397" s="158">
        <v>7.7196999999999996</v>
      </c>
      <c r="H397" s="158">
        <v>9.3285</v>
      </c>
      <c r="I397" s="158">
        <v>8.9621999999999993</v>
      </c>
      <c r="J397" s="158">
        <v>8.6220999999999997</v>
      </c>
      <c r="K397" s="158">
        <v>5.1768999999999998</v>
      </c>
      <c r="L397" s="158">
        <v>5.7165999999999997</v>
      </c>
      <c r="M397" s="158">
        <v>3.7526000000000002</v>
      </c>
      <c r="N397" s="158">
        <v>3.8818000000000001</v>
      </c>
      <c r="O397" s="158">
        <v>6.1276000000000002</v>
      </c>
      <c r="P397" s="158">
        <v>6.1849999999999996</v>
      </c>
      <c r="Q397" s="158">
        <v>7.3909000000000002</v>
      </c>
      <c r="R397" s="158">
        <v>4.6875999999999998</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44881</v>
      </c>
      <c r="E406" s="158">
        <v>15.678599999999999</v>
      </c>
      <c r="F406" s="158">
        <v>10.944900000000001</v>
      </c>
      <c r="G406" s="158">
        <v>11.378399999999999</v>
      </c>
      <c r="H406" s="158">
        <v>17.7197</v>
      </c>
      <c r="I406" s="158">
        <v>12.044700000000001</v>
      </c>
      <c r="J406" s="158">
        <v>10.4971</v>
      </c>
      <c r="K406" s="158">
        <v>6.2359</v>
      </c>
      <c r="L406" s="158">
        <v>5.9619</v>
      </c>
      <c r="M406" s="158">
        <v>3.9598</v>
      </c>
      <c r="N406" s="158">
        <v>4.2154999999999996</v>
      </c>
      <c r="O406" s="158">
        <v>-2.3285999999999998</v>
      </c>
      <c r="P406" s="158">
        <v>-0.99360000000000004</v>
      </c>
      <c r="Q406" s="158">
        <v>4.5281000000000002</v>
      </c>
      <c r="R406" s="158">
        <v>13.104799999999999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44881</v>
      </c>
      <c r="E407" s="158">
        <v>14.1395</v>
      </c>
      <c r="F407" s="158">
        <v>10.0703</v>
      </c>
      <c r="G407" s="158">
        <v>10.5992</v>
      </c>
      <c r="H407" s="158">
        <v>16.944800000000001</v>
      </c>
      <c r="I407" s="158">
        <v>11.2592</v>
      </c>
      <c r="J407" s="158">
        <v>9.7060999999999993</v>
      </c>
      <c r="K407" s="158">
        <v>5.4329999999999998</v>
      </c>
      <c r="L407" s="158">
        <v>5.1561000000000003</v>
      </c>
      <c r="M407" s="158">
        <v>3.1623000000000001</v>
      </c>
      <c r="N407" s="158">
        <v>3.4209000000000001</v>
      </c>
      <c r="O407" s="158">
        <v>-3.0867</v>
      </c>
      <c r="P407" s="158">
        <v>-1.857</v>
      </c>
      <c r="Q407" s="158">
        <v>3.5255000000000001</v>
      </c>
      <c r="R407" s="158">
        <v>12.2576</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4.0313264705882368</v>
      </c>
      <c r="G408" s="160">
        <v>8.7336029411764713</v>
      </c>
      <c r="H408" s="160">
        <v>14.779779411764707</v>
      </c>
      <c r="I408" s="160">
        <v>10.912955882352938</v>
      </c>
      <c r="J408" s="160">
        <v>10.48855</v>
      </c>
      <c r="K408" s="160">
        <v>3.7155441176470587</v>
      </c>
      <c r="L408" s="160">
        <v>5.5750676470588232</v>
      </c>
      <c r="M408" s="160">
        <v>14.55881875</v>
      </c>
      <c r="N408" s="160">
        <v>12.872846875000004</v>
      </c>
      <c r="O408" s="160">
        <v>5.9563187500000012</v>
      </c>
      <c r="P408" s="160">
        <v>4.5404718749999997</v>
      </c>
      <c r="Q408" s="160">
        <v>6.473282352941176</v>
      </c>
      <c r="R408" s="160">
        <v>10.596371875000003</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3.8764500000000002</v>
      </c>
      <c r="G409" s="160">
        <v>8.6190499999999997</v>
      </c>
      <c r="H409" s="160">
        <v>14.9681</v>
      </c>
      <c r="I409" s="160">
        <v>10.881350000000001</v>
      </c>
      <c r="J409" s="160">
        <v>10.03495</v>
      </c>
      <c r="K409" s="160">
        <v>5.0923999999999996</v>
      </c>
      <c r="L409" s="160">
        <v>5.7483000000000004</v>
      </c>
      <c r="M409" s="160">
        <v>3.7172999999999998</v>
      </c>
      <c r="N409" s="160">
        <v>4.0145</v>
      </c>
      <c r="O409" s="160">
        <v>5.9889000000000001</v>
      </c>
      <c r="P409" s="160">
        <v>5.5691500000000005</v>
      </c>
      <c r="Q409" s="160">
        <v>7.0945499999999999</v>
      </c>
      <c r="R409" s="160">
        <v>6.3306000000000004</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44881</v>
      </c>
      <c r="E412" s="158">
        <v>1197.4933000000001</v>
      </c>
      <c r="F412" s="158">
        <v>6.6246</v>
      </c>
      <c r="G412" s="158">
        <v>7.6689999999999996</v>
      </c>
      <c r="H412" s="158">
        <v>8.1382999999999992</v>
      </c>
      <c r="I412" s="158">
        <v>7.5957999999999997</v>
      </c>
      <c r="J412" s="158">
        <v>6.7723000000000004</v>
      </c>
      <c r="K412" s="158">
        <v>5.2864000000000004</v>
      </c>
      <c r="L412" s="158">
        <v>5.4988999999999999</v>
      </c>
      <c r="M412" s="158">
        <v>3.7902999999999998</v>
      </c>
      <c r="N412" s="158">
        <v>3.8498000000000001</v>
      </c>
      <c r="O412" s="158"/>
      <c r="P412" s="158"/>
      <c r="Q412" s="158">
        <v>6.4295999999999998</v>
      </c>
      <c r="R412" s="158">
        <v>4.2207999999999997</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44881</v>
      </c>
      <c r="E413" s="158">
        <v>1219.3874000000001</v>
      </c>
      <c r="F413" s="158">
        <v>25.556799999999999</v>
      </c>
      <c r="G413" s="158">
        <v>16.0001</v>
      </c>
      <c r="H413" s="158">
        <v>25.1158</v>
      </c>
      <c r="I413" s="158">
        <v>16.749700000000001</v>
      </c>
      <c r="J413" s="158">
        <v>16.7376</v>
      </c>
      <c r="K413" s="158">
        <v>5.9435000000000002</v>
      </c>
      <c r="L413" s="158">
        <v>8.2498000000000005</v>
      </c>
      <c r="M413" s="158">
        <v>2.4748999999999999</v>
      </c>
      <c r="N413" s="158">
        <v>2.8509000000000002</v>
      </c>
      <c r="O413" s="158"/>
      <c r="P413" s="158"/>
      <c r="Q413" s="158">
        <v>7.1006</v>
      </c>
      <c r="R413" s="158">
        <v>4.1925999999999997</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44881</v>
      </c>
      <c r="E414" s="158">
        <v>1147.23957324296</v>
      </c>
      <c r="F414" s="158">
        <v>5.3996000000000004</v>
      </c>
      <c r="G414" s="158">
        <v>5.4166999999999996</v>
      </c>
      <c r="H414" s="158">
        <v>5.4328000000000003</v>
      </c>
      <c r="I414" s="158">
        <v>5.4614000000000003</v>
      </c>
      <c r="J414" s="158">
        <v>5.6772999999999998</v>
      </c>
      <c r="K414" s="158">
        <v>5.3117000000000001</v>
      </c>
      <c r="L414" s="158">
        <v>4.8971999999999998</v>
      </c>
      <c r="M414" s="158">
        <v>4.4124999999999996</v>
      </c>
      <c r="N414" s="158">
        <v>4.1383999999999999</v>
      </c>
      <c r="O414" s="158">
        <v>3.1427999999999998</v>
      </c>
      <c r="P414" s="158"/>
      <c r="Q414" s="158">
        <v>3.3637000000000001</v>
      </c>
      <c r="R414" s="158">
        <v>3.3872</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44881</v>
      </c>
      <c r="E415" s="158">
        <v>22.560400000000001</v>
      </c>
      <c r="F415" s="158">
        <v>0.4854</v>
      </c>
      <c r="G415" s="158">
        <v>10.0771</v>
      </c>
      <c r="H415" s="158">
        <v>45.462400000000002</v>
      </c>
      <c r="I415" s="158">
        <v>29.1081</v>
      </c>
      <c r="J415" s="158">
        <v>21.2822</v>
      </c>
      <c r="K415" s="158">
        <v>6.5853000000000002</v>
      </c>
      <c r="L415" s="158">
        <v>7.5587999999999997</v>
      </c>
      <c r="M415" s="158">
        <v>1.9584999999999999</v>
      </c>
      <c r="N415" s="158">
        <v>0.77010000000000001</v>
      </c>
      <c r="O415" s="158">
        <v>4.4108000000000001</v>
      </c>
      <c r="P415" s="158">
        <v>5.9058000000000002</v>
      </c>
      <c r="Q415" s="158">
        <v>6.8055000000000003</v>
      </c>
      <c r="R415" s="158">
        <v>1.3898999999999999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44881</v>
      </c>
      <c r="E416" s="158">
        <v>2409.1055330722902</v>
      </c>
      <c r="F416" s="158">
        <v>4.9574999999999996</v>
      </c>
      <c r="G416" s="158">
        <v>4.9583000000000004</v>
      </c>
      <c r="H416" s="158">
        <v>4.9820000000000002</v>
      </c>
      <c r="I416" s="158">
        <v>5.0137</v>
      </c>
      <c r="J416" s="158">
        <v>5.2191999999999998</v>
      </c>
      <c r="K416" s="158">
        <v>4.9630999999999998</v>
      </c>
      <c r="L416" s="158">
        <v>4.2850999999999999</v>
      </c>
      <c r="M416" s="158">
        <v>3.8544999999999998</v>
      </c>
      <c r="N416" s="158">
        <v>3.5716999999999999</v>
      </c>
      <c r="O416" s="158">
        <v>2.8412999999999999</v>
      </c>
      <c r="P416" s="158">
        <v>3.2875000000000001</v>
      </c>
      <c r="Q416" s="158">
        <v>4.6432000000000002</v>
      </c>
      <c r="R416" s="158">
        <v>2.9739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44881</v>
      </c>
      <c r="E417" s="158">
        <v>22.888999999999999</v>
      </c>
      <c r="F417" s="158">
        <v>0.63790000000000002</v>
      </c>
      <c r="G417" s="158">
        <v>10.1241</v>
      </c>
      <c r="H417" s="158">
        <v>46.264499999999998</v>
      </c>
      <c r="I417" s="158">
        <v>30.001899999999999</v>
      </c>
      <c r="J417" s="158">
        <v>21.789300000000001</v>
      </c>
      <c r="K417" s="158">
        <v>6.7470999999999997</v>
      </c>
      <c r="L417" s="158">
        <v>7.6650999999999998</v>
      </c>
      <c r="M417" s="158">
        <v>1.9450000000000001</v>
      </c>
      <c r="N417" s="158">
        <v>0.60350000000000004</v>
      </c>
      <c r="O417" s="158">
        <v>4.4057000000000004</v>
      </c>
      <c r="P417" s="158">
        <v>6.0670000000000002</v>
      </c>
      <c r="Q417" s="158">
        <v>6.4105999999999996</v>
      </c>
      <c r="R417" s="158">
        <v>1.3697999999999999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44881</v>
      </c>
      <c r="E418" s="158">
        <v>204.97579999999999</v>
      </c>
      <c r="F418" s="158">
        <v>-7.2282000000000002</v>
      </c>
      <c r="G418" s="158">
        <v>19.461400000000001</v>
      </c>
      <c r="H418" s="158">
        <v>48.173900000000003</v>
      </c>
      <c r="I418" s="158">
        <v>30.634</v>
      </c>
      <c r="J418" s="158">
        <v>22.304099999999998</v>
      </c>
      <c r="K418" s="158">
        <v>5.9116999999999997</v>
      </c>
      <c r="L418" s="158">
        <v>6.8808999999999996</v>
      </c>
      <c r="M418" s="158">
        <v>1.0573999999999999</v>
      </c>
      <c r="N418" s="158">
        <v>-4.19E-2</v>
      </c>
      <c r="O418" s="158">
        <v>3.3170000000000002</v>
      </c>
      <c r="P418" s="158">
        <v>4.7942999999999998</v>
      </c>
      <c r="Q418" s="158">
        <v>5.4623999999999997</v>
      </c>
      <c r="R418" s="158">
        <v>0.71340000000000003</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5.2047999999999996</v>
      </c>
      <c r="G419" s="160">
        <v>10.529528571428571</v>
      </c>
      <c r="H419" s="160">
        <v>26.224242857142858</v>
      </c>
      <c r="I419" s="160">
        <v>17.794942857142857</v>
      </c>
      <c r="J419" s="160">
        <v>14.254571428571429</v>
      </c>
      <c r="K419" s="160">
        <v>5.8212571428571431</v>
      </c>
      <c r="L419" s="160">
        <v>6.4336857142857138</v>
      </c>
      <c r="M419" s="160">
        <v>2.784728571428571</v>
      </c>
      <c r="N419" s="160">
        <v>2.2489285714285714</v>
      </c>
      <c r="O419" s="160">
        <v>3.6235200000000001</v>
      </c>
      <c r="P419" s="160">
        <v>5.0136500000000002</v>
      </c>
      <c r="Q419" s="160">
        <v>5.7450857142857155</v>
      </c>
      <c r="R419" s="160">
        <v>2.6068000000000002</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4.9574999999999996</v>
      </c>
      <c r="G420" s="160">
        <v>10.0771</v>
      </c>
      <c r="H420" s="160">
        <v>25.1158</v>
      </c>
      <c r="I420" s="160">
        <v>16.749700000000001</v>
      </c>
      <c r="J420" s="160">
        <v>16.7376</v>
      </c>
      <c r="K420" s="160">
        <v>5.9116999999999997</v>
      </c>
      <c r="L420" s="160">
        <v>6.8808999999999996</v>
      </c>
      <c r="M420" s="160">
        <v>2.4748999999999999</v>
      </c>
      <c r="N420" s="160">
        <v>2.8509000000000002</v>
      </c>
      <c r="O420" s="160">
        <v>3.3170000000000002</v>
      </c>
      <c r="P420" s="160">
        <v>5.3500499999999995</v>
      </c>
      <c r="Q420" s="160">
        <v>6.4105999999999996</v>
      </c>
      <c r="R420" s="160">
        <v>2.9739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44881</v>
      </c>
      <c r="E423" s="158">
        <v>30.887</v>
      </c>
      <c r="F423" s="158">
        <v>6.7370999999999999</v>
      </c>
      <c r="G423" s="158">
        <v>6.8131000000000004</v>
      </c>
      <c r="H423" s="158">
        <v>10.386100000000001</v>
      </c>
      <c r="I423" s="158">
        <v>8.4512999999999998</v>
      </c>
      <c r="J423" s="158">
        <v>7.4264000000000001</v>
      </c>
      <c r="K423" s="158">
        <v>4.7561</v>
      </c>
      <c r="L423" s="158">
        <v>5.0841000000000003</v>
      </c>
      <c r="M423" s="158">
        <v>2.3454999999999999</v>
      </c>
      <c r="N423" s="158">
        <v>2.5581</v>
      </c>
      <c r="O423" s="158">
        <v>5.4745999999999997</v>
      </c>
      <c r="P423" s="158">
        <v>5.9276999999999997</v>
      </c>
      <c r="Q423" s="158">
        <v>7.3522999999999996</v>
      </c>
      <c r="R423" s="158">
        <v>3.8184999999999998</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44881</v>
      </c>
      <c r="E424" s="158">
        <v>32.357999999999997</v>
      </c>
      <c r="F424" s="158">
        <v>7.2206999999999999</v>
      </c>
      <c r="G424" s="158">
        <v>7.2489999999999997</v>
      </c>
      <c r="H424" s="158">
        <v>10.819000000000001</v>
      </c>
      <c r="I424" s="158">
        <v>8.8849999999999998</v>
      </c>
      <c r="J424" s="158">
        <v>7.8592000000000004</v>
      </c>
      <c r="K424" s="158">
        <v>5.1978</v>
      </c>
      <c r="L424" s="158">
        <v>5.5587</v>
      </c>
      <c r="M424" s="158">
        <v>2.8252000000000002</v>
      </c>
      <c r="N424" s="158">
        <v>3.0470000000000002</v>
      </c>
      <c r="O424" s="158">
        <v>5.9854000000000003</v>
      </c>
      <c r="P424" s="158">
        <v>6.4570999999999996</v>
      </c>
      <c r="Q424" s="158">
        <v>7.5186000000000002</v>
      </c>
      <c r="R424" s="158">
        <v>4.2698999999999998</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44881</v>
      </c>
      <c r="E425" s="158">
        <v>43.8354</v>
      </c>
      <c r="F425" s="158">
        <v>-17.8934</v>
      </c>
      <c r="G425" s="158">
        <v>15.303000000000001</v>
      </c>
      <c r="H425" s="158">
        <v>21.8474</v>
      </c>
      <c r="I425" s="158">
        <v>17.1157</v>
      </c>
      <c r="J425" s="158">
        <v>29.444900000000001</v>
      </c>
      <c r="K425" s="158">
        <v>4.6905999999999999</v>
      </c>
      <c r="L425" s="158">
        <v>14.97</v>
      </c>
      <c r="M425" s="158">
        <v>3.2282999999999999</v>
      </c>
      <c r="N425" s="158">
        <v>-0.16170000000000001</v>
      </c>
      <c r="O425" s="158">
        <v>14.248699999999999</v>
      </c>
      <c r="P425" s="158">
        <v>9.5884</v>
      </c>
      <c r="Q425" s="158">
        <v>9.5145999999999997</v>
      </c>
      <c r="R425" s="158">
        <v>13.6113</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44881</v>
      </c>
      <c r="E426" s="158">
        <v>22.4878</v>
      </c>
      <c r="F426" s="158">
        <v>-16.872499999999999</v>
      </c>
      <c r="G426" s="158">
        <v>16.397600000000001</v>
      </c>
      <c r="H426" s="158">
        <v>22.963200000000001</v>
      </c>
      <c r="I426" s="158">
        <v>18.235900000000001</v>
      </c>
      <c r="J426" s="158">
        <v>30.579599999999999</v>
      </c>
      <c r="K426" s="158">
        <v>5.9116999999999997</v>
      </c>
      <c r="L426" s="158">
        <v>16.199100000000001</v>
      </c>
      <c r="M426" s="158">
        <v>4.3608000000000002</v>
      </c>
      <c r="N426" s="158">
        <v>0.8851</v>
      </c>
      <c r="O426" s="158">
        <v>14.9634</v>
      </c>
      <c r="P426" s="158">
        <v>10.152200000000001</v>
      </c>
      <c r="Q426" s="158">
        <v>10.637700000000001</v>
      </c>
      <c r="R426" s="158">
        <v>14.493499999999999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44881</v>
      </c>
      <c r="E427" s="158">
        <v>24.926400000000001</v>
      </c>
      <c r="F427" s="158">
        <v>-4.5388000000000002</v>
      </c>
      <c r="G427" s="158">
        <v>14.378500000000001</v>
      </c>
      <c r="H427" s="158">
        <v>25.561900000000001</v>
      </c>
      <c r="I427" s="158">
        <v>18.306000000000001</v>
      </c>
      <c r="J427" s="158">
        <v>24.111999999999998</v>
      </c>
      <c r="K427" s="158">
        <v>7.7271000000000001</v>
      </c>
      <c r="L427" s="158">
        <v>11.992000000000001</v>
      </c>
      <c r="M427" s="158">
        <v>4.9989999999999997</v>
      </c>
      <c r="N427" s="158">
        <v>2.8422999999999998</v>
      </c>
      <c r="O427" s="158">
        <v>9.9735999999999994</v>
      </c>
      <c r="P427" s="158">
        <v>7.6707000000000001</v>
      </c>
      <c r="Q427" s="158">
        <v>8.2424999999999997</v>
      </c>
      <c r="R427" s="158">
        <v>9.2159999999999993</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44881</v>
      </c>
      <c r="E428" s="158">
        <v>26.220800000000001</v>
      </c>
      <c r="F428" s="158">
        <v>-4.1756000000000002</v>
      </c>
      <c r="G428" s="158">
        <v>14.7294</v>
      </c>
      <c r="H428" s="158">
        <v>25.920400000000001</v>
      </c>
      <c r="I428" s="158">
        <v>18.676600000000001</v>
      </c>
      <c r="J428" s="158">
        <v>24.463799999999999</v>
      </c>
      <c r="K428" s="158">
        <v>8.0673999999999992</v>
      </c>
      <c r="L428" s="158">
        <v>12.4862</v>
      </c>
      <c r="M428" s="158">
        <v>5.4794</v>
      </c>
      <c r="N428" s="158">
        <v>3.2823000000000002</v>
      </c>
      <c r="O428" s="158">
        <v>10.5311</v>
      </c>
      <c r="P428" s="158">
        <v>8.2256</v>
      </c>
      <c r="Q428" s="158">
        <v>8.5402000000000005</v>
      </c>
      <c r="R428" s="158">
        <v>9.7966999999999995</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44881</v>
      </c>
      <c r="E429" s="158">
        <v>29.113900000000001</v>
      </c>
      <c r="F429" s="158">
        <v>-24.555900000000001</v>
      </c>
      <c r="G429" s="158">
        <v>12.105700000000001</v>
      </c>
      <c r="H429" s="158">
        <v>22.032399999999999</v>
      </c>
      <c r="I429" s="158">
        <v>15.802199999999999</v>
      </c>
      <c r="J429" s="158">
        <v>31.142900000000001</v>
      </c>
      <c r="K429" s="158">
        <v>8.9258000000000006</v>
      </c>
      <c r="L429" s="158">
        <v>16.852399999999999</v>
      </c>
      <c r="M429" s="158">
        <v>5.5191999999999997</v>
      </c>
      <c r="N429" s="158">
        <v>2.2294</v>
      </c>
      <c r="O429" s="158">
        <v>12.5977</v>
      </c>
      <c r="P429" s="158">
        <v>8.9776000000000007</v>
      </c>
      <c r="Q429" s="158">
        <v>9.7100000000000009</v>
      </c>
      <c r="R429" s="158">
        <v>12.6348</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44881</v>
      </c>
      <c r="E430" s="158">
        <v>30.6919</v>
      </c>
      <c r="F430" s="158">
        <v>-24.006799999999998</v>
      </c>
      <c r="G430" s="158">
        <v>12.6755</v>
      </c>
      <c r="H430" s="158">
        <v>22.6082</v>
      </c>
      <c r="I430" s="158">
        <v>16.369199999999999</v>
      </c>
      <c r="J430" s="158">
        <v>31.7332</v>
      </c>
      <c r="K430" s="158">
        <v>9.4169</v>
      </c>
      <c r="L430" s="158">
        <v>17.489899999999999</v>
      </c>
      <c r="M430" s="158">
        <v>6.1481000000000003</v>
      </c>
      <c r="N430" s="158">
        <v>2.8290000000000002</v>
      </c>
      <c r="O430" s="158">
        <v>13.301600000000001</v>
      </c>
      <c r="P430" s="158">
        <v>9.6184999999999992</v>
      </c>
      <c r="Q430" s="158">
        <v>10.2906</v>
      </c>
      <c r="R430" s="158">
        <v>13.4034</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44881</v>
      </c>
      <c r="E431" s="158">
        <v>11.8888</v>
      </c>
      <c r="F431" s="158">
        <v>4.2987000000000002</v>
      </c>
      <c r="G431" s="158">
        <v>10.822800000000001</v>
      </c>
      <c r="H431" s="158">
        <v>26.315899999999999</v>
      </c>
      <c r="I431" s="158">
        <v>16.573699999999999</v>
      </c>
      <c r="J431" s="158">
        <v>13.246600000000001</v>
      </c>
      <c r="K431" s="158">
        <v>5.2327000000000004</v>
      </c>
      <c r="L431" s="158">
        <v>6.3921999999999999</v>
      </c>
      <c r="M431" s="158">
        <v>3.7195999999999998</v>
      </c>
      <c r="N431" s="158">
        <v>3.4590999999999998</v>
      </c>
      <c r="O431" s="158"/>
      <c r="P431" s="158"/>
      <c r="Q431" s="158">
        <v>6.3674999999999997</v>
      </c>
      <c r="R431" s="158">
        <v>4.6681999999999997</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44881</v>
      </c>
      <c r="E432" s="158">
        <v>11.7773</v>
      </c>
      <c r="F432" s="158">
        <v>3.7193999999999998</v>
      </c>
      <c r="G432" s="158">
        <v>10.4903</v>
      </c>
      <c r="H432" s="158">
        <v>25.9849</v>
      </c>
      <c r="I432" s="158">
        <v>16.216000000000001</v>
      </c>
      <c r="J432" s="158">
        <v>12.863899999999999</v>
      </c>
      <c r="K432" s="158">
        <v>4.8353999999999999</v>
      </c>
      <c r="L432" s="158">
        <v>5.9836</v>
      </c>
      <c r="M432" s="158">
        <v>3.3109000000000002</v>
      </c>
      <c r="N432" s="158">
        <v>3.0484</v>
      </c>
      <c r="O432" s="158"/>
      <c r="P432" s="158"/>
      <c r="Q432" s="158">
        <v>6.0103999999999997</v>
      </c>
      <c r="R432" s="158">
        <v>4.2873999999999999</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44881</v>
      </c>
      <c r="E433" s="158">
        <v>11.968999999999999</v>
      </c>
      <c r="F433" s="158">
        <v>43.049300000000002</v>
      </c>
      <c r="G433" s="158">
        <v>8.1819000000000006</v>
      </c>
      <c r="H433" s="158">
        <v>15.204800000000001</v>
      </c>
      <c r="I433" s="158">
        <v>11.288399999999999</v>
      </c>
      <c r="J433" s="158">
        <v>8.4361999999999995</v>
      </c>
      <c r="K433" s="158">
        <v>4.4185999999999996</v>
      </c>
      <c r="L433" s="158">
        <v>5.8968999999999996</v>
      </c>
      <c r="M433" s="158">
        <v>4.0357000000000003</v>
      </c>
      <c r="N433" s="158">
        <v>4.0103999999999997</v>
      </c>
      <c r="O433" s="158"/>
      <c r="P433" s="158"/>
      <c r="Q433" s="158">
        <v>6.4345999999999997</v>
      </c>
      <c r="R433" s="158">
        <v>4.2728000000000002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44881</v>
      </c>
      <c r="E434" s="158">
        <v>11.968999999999999</v>
      </c>
      <c r="F434" s="158">
        <v>43.049300000000002</v>
      </c>
      <c r="G434" s="158">
        <v>8.1819000000000006</v>
      </c>
      <c r="H434" s="158">
        <v>15.204800000000001</v>
      </c>
      <c r="I434" s="158">
        <v>11.288399999999999</v>
      </c>
      <c r="J434" s="158">
        <v>8.4361999999999995</v>
      </c>
      <c r="K434" s="158">
        <v>4.4185999999999996</v>
      </c>
      <c r="L434" s="158">
        <v>5.8968999999999996</v>
      </c>
      <c r="M434" s="158">
        <v>4.0357000000000003</v>
      </c>
      <c r="N434" s="158">
        <v>4.0103999999999997</v>
      </c>
      <c r="O434" s="158"/>
      <c r="P434" s="158"/>
      <c r="Q434" s="158">
        <v>6.4345999999999997</v>
      </c>
      <c r="R434" s="158">
        <v>4.2728000000000002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44881</v>
      </c>
      <c r="E435" s="158">
        <v>12.1945</v>
      </c>
      <c r="F435" s="158">
        <v>-19.4451</v>
      </c>
      <c r="G435" s="158">
        <v>9.6507000000000005</v>
      </c>
      <c r="H435" s="158">
        <v>34.606699999999996</v>
      </c>
      <c r="I435" s="158">
        <v>14.6629</v>
      </c>
      <c r="J435" s="158">
        <v>17.281500000000001</v>
      </c>
      <c r="K435" s="158">
        <v>5.2279</v>
      </c>
      <c r="L435" s="158">
        <v>8.6746999999999996</v>
      </c>
      <c r="M435" s="158">
        <v>2.7538</v>
      </c>
      <c r="N435" s="158">
        <v>3.0385</v>
      </c>
      <c r="O435" s="158"/>
      <c r="P435" s="158"/>
      <c r="Q435" s="158">
        <v>7.1261000000000001</v>
      </c>
      <c r="R435" s="158">
        <v>4.2563000000000004</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44881</v>
      </c>
      <c r="E436" s="158">
        <v>12.1945</v>
      </c>
      <c r="F436" s="158">
        <v>-19.4451</v>
      </c>
      <c r="G436" s="158">
        <v>9.6507000000000005</v>
      </c>
      <c r="H436" s="158">
        <v>34.606699999999996</v>
      </c>
      <c r="I436" s="158">
        <v>14.6629</v>
      </c>
      <c r="J436" s="158">
        <v>17.281500000000001</v>
      </c>
      <c r="K436" s="158">
        <v>5.2279</v>
      </c>
      <c r="L436" s="158">
        <v>8.6746999999999996</v>
      </c>
      <c r="M436" s="158">
        <v>2.7538</v>
      </c>
      <c r="N436" s="158">
        <v>3.0385</v>
      </c>
      <c r="O436" s="158"/>
      <c r="P436" s="158"/>
      <c r="Q436" s="158">
        <v>7.1261000000000001</v>
      </c>
      <c r="R436" s="158">
        <v>4.2563000000000004</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44881</v>
      </c>
      <c r="E437" s="158">
        <v>116.337</v>
      </c>
      <c r="F437" s="158">
        <v>22.100899999999999</v>
      </c>
      <c r="G437" s="158">
        <v>25.7864</v>
      </c>
      <c r="H437" s="158">
        <v>36.0184</v>
      </c>
      <c r="I437" s="158">
        <v>10.670400000000001</v>
      </c>
      <c r="J437" s="158">
        <v>36.5794</v>
      </c>
      <c r="K437" s="158">
        <v>14.5953</v>
      </c>
      <c r="L437" s="158">
        <v>21.717099999999999</v>
      </c>
      <c r="M437" s="158">
        <v>9.4633000000000003</v>
      </c>
      <c r="N437" s="158">
        <v>6.1082000000000001</v>
      </c>
      <c r="O437" s="158">
        <v>10.7898</v>
      </c>
      <c r="P437" s="158">
        <v>8.6410999999999998</v>
      </c>
      <c r="Q437" s="158">
        <v>13.742100000000001</v>
      </c>
      <c r="R437" s="158">
        <v>24.1981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44881</v>
      </c>
      <c r="E438" s="158">
        <v>128.32249999999999</v>
      </c>
      <c r="F438" s="158">
        <v>23.082599999999999</v>
      </c>
      <c r="G438" s="158">
        <v>26.761099999999999</v>
      </c>
      <c r="H438" s="158">
        <v>36.994</v>
      </c>
      <c r="I438" s="158">
        <v>11.640599999999999</v>
      </c>
      <c r="J438" s="158">
        <v>37.577500000000001</v>
      </c>
      <c r="K438" s="158">
        <v>15.6004</v>
      </c>
      <c r="L438" s="158">
        <v>22.793600000000001</v>
      </c>
      <c r="M438" s="158">
        <v>10.5</v>
      </c>
      <c r="N438" s="158">
        <v>7.1353999999999997</v>
      </c>
      <c r="O438" s="158">
        <v>11.9034</v>
      </c>
      <c r="P438" s="158">
        <v>9.7706999999999997</v>
      </c>
      <c r="Q438" s="158">
        <v>10.9336</v>
      </c>
      <c r="R438" s="158">
        <v>25.45</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44881</v>
      </c>
      <c r="E439" s="158">
        <v>59.458300000000001</v>
      </c>
      <c r="F439" s="158">
        <v>-8.5309000000000008</v>
      </c>
      <c r="G439" s="158">
        <v>18.068000000000001</v>
      </c>
      <c r="H439" s="158">
        <v>26.566400000000002</v>
      </c>
      <c r="I439" s="158">
        <v>11.747</v>
      </c>
      <c r="J439" s="158">
        <v>23.730899999999998</v>
      </c>
      <c r="K439" s="158">
        <v>6.8933</v>
      </c>
      <c r="L439" s="158">
        <v>14.980399999999999</v>
      </c>
      <c r="M439" s="158">
        <v>5.5270999999999999</v>
      </c>
      <c r="N439" s="158">
        <v>2.6640999999999999</v>
      </c>
      <c r="O439" s="158">
        <v>6.6109</v>
      </c>
      <c r="P439" s="158">
        <v>5.5918999999999999</v>
      </c>
      <c r="Q439" s="158">
        <v>9.8516999999999992</v>
      </c>
      <c r="R439" s="158">
        <v>17.089500000000001</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44881</v>
      </c>
      <c r="E440" s="158">
        <v>63.556699999999999</v>
      </c>
      <c r="F440" s="158">
        <v>-7.7512999999999996</v>
      </c>
      <c r="G440" s="158">
        <v>18.816199999999998</v>
      </c>
      <c r="H440" s="158">
        <v>27.322800000000001</v>
      </c>
      <c r="I440" s="158">
        <v>12.509499999999999</v>
      </c>
      <c r="J440" s="158">
        <v>24.507000000000001</v>
      </c>
      <c r="K440" s="158">
        <v>7.6645000000000003</v>
      </c>
      <c r="L440" s="158">
        <v>15.797800000000001</v>
      </c>
      <c r="M440" s="158">
        <v>6.3059000000000003</v>
      </c>
      <c r="N440" s="158">
        <v>3.4083000000000001</v>
      </c>
      <c r="O440" s="158">
        <v>7.3524000000000003</v>
      </c>
      <c r="P440" s="158">
        <v>6.3151000000000002</v>
      </c>
      <c r="Q440" s="158">
        <v>9.0906000000000002</v>
      </c>
      <c r="R440" s="158">
        <v>17.954999999999998</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44881</v>
      </c>
      <c r="E441" s="158">
        <v>37.4861</v>
      </c>
      <c r="F441" s="158">
        <v>12.0778</v>
      </c>
      <c r="G441" s="158">
        <v>18.821200000000001</v>
      </c>
      <c r="H441" s="158">
        <v>28.6721</v>
      </c>
      <c r="I441" s="158">
        <v>15.9825</v>
      </c>
      <c r="J441" s="158">
        <v>20.134799999999998</v>
      </c>
      <c r="K441" s="158">
        <v>6.1898</v>
      </c>
      <c r="L441" s="158">
        <v>10.456</v>
      </c>
      <c r="M441" s="158">
        <v>4.5952999999999999</v>
      </c>
      <c r="N441" s="158">
        <v>3.4878999999999998</v>
      </c>
      <c r="O441" s="158">
        <v>0.63690000000000002</v>
      </c>
      <c r="P441" s="158">
        <v>2.2454000000000001</v>
      </c>
      <c r="Q441" s="158">
        <v>7.2130000000000001</v>
      </c>
      <c r="R441" s="158">
        <v>13.5846</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44881</v>
      </c>
      <c r="E442" s="158">
        <v>40.1432</v>
      </c>
      <c r="F442" s="158">
        <v>12.7339</v>
      </c>
      <c r="G442" s="158">
        <v>19.601299999999998</v>
      </c>
      <c r="H442" s="158">
        <v>29.456099999999999</v>
      </c>
      <c r="I442" s="158">
        <v>16.752600000000001</v>
      </c>
      <c r="J442" s="158">
        <v>20.917899999999999</v>
      </c>
      <c r="K442" s="158">
        <v>6.9743000000000004</v>
      </c>
      <c r="L442" s="158">
        <v>11.2704</v>
      </c>
      <c r="M442" s="158">
        <v>5.3956999999999997</v>
      </c>
      <c r="N442" s="158">
        <v>4.2895000000000003</v>
      </c>
      <c r="O442" s="158">
        <v>1.3669</v>
      </c>
      <c r="P442" s="158">
        <v>3.0021</v>
      </c>
      <c r="Q442" s="158">
        <v>6.5369999999999999</v>
      </c>
      <c r="R442" s="158">
        <v>14.4842</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44881</v>
      </c>
      <c r="E443" s="158">
        <v>48.424700000000001</v>
      </c>
      <c r="F443" s="158">
        <v>18.777999999999999</v>
      </c>
      <c r="G443" s="158">
        <v>18.574300000000001</v>
      </c>
      <c r="H443" s="158">
        <v>23.2758</v>
      </c>
      <c r="I443" s="158">
        <v>13.192399999999999</v>
      </c>
      <c r="J443" s="158">
        <v>18.048500000000001</v>
      </c>
      <c r="K443" s="158">
        <v>6.9061000000000003</v>
      </c>
      <c r="L443" s="158">
        <v>10.1729</v>
      </c>
      <c r="M443" s="158">
        <v>5.0895999999999999</v>
      </c>
      <c r="N443" s="158">
        <v>3.5392999999999999</v>
      </c>
      <c r="O443" s="158">
        <v>7.5147000000000004</v>
      </c>
      <c r="P443" s="158">
        <v>6.8335999999999997</v>
      </c>
      <c r="Q443" s="158">
        <v>8.9679000000000002</v>
      </c>
      <c r="R443" s="158">
        <v>7.9869000000000003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44881</v>
      </c>
      <c r="E444" s="158">
        <v>50.713299999999997</v>
      </c>
      <c r="F444" s="158">
        <v>19.298999999999999</v>
      </c>
      <c r="G444" s="158">
        <v>19.1373</v>
      </c>
      <c r="H444" s="158">
        <v>23.849499999999999</v>
      </c>
      <c r="I444" s="158">
        <v>13.773</v>
      </c>
      <c r="J444" s="158">
        <v>18.6313</v>
      </c>
      <c r="K444" s="158">
        <v>7.5084</v>
      </c>
      <c r="L444" s="158">
        <v>10.8085</v>
      </c>
      <c r="M444" s="158">
        <v>5.7061999999999999</v>
      </c>
      <c r="N444" s="158">
        <v>4.1527000000000003</v>
      </c>
      <c r="O444" s="158">
        <v>8.173</v>
      </c>
      <c r="P444" s="158">
        <v>7.3865999999999996</v>
      </c>
      <c r="Q444" s="158">
        <v>8.6745999999999999</v>
      </c>
      <c r="R444" s="158">
        <v>8.6425000000000001</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44881</v>
      </c>
      <c r="E445" s="158">
        <v>14.6799</v>
      </c>
      <c r="F445" s="158">
        <v>69.003299999999996</v>
      </c>
      <c r="G445" s="158">
        <v>45.484299999999998</v>
      </c>
      <c r="H445" s="158">
        <v>86.370999999999995</v>
      </c>
      <c r="I445" s="158">
        <v>47.910699999999999</v>
      </c>
      <c r="J445" s="158">
        <v>34.152200000000001</v>
      </c>
      <c r="K445" s="158">
        <v>3.9198</v>
      </c>
      <c r="L445" s="158">
        <v>10.045</v>
      </c>
      <c r="M445" s="158">
        <v>4.5125999999999999</v>
      </c>
      <c r="N445" s="158">
        <v>1.6818</v>
      </c>
      <c r="O445" s="158">
        <v>4.1032999999999999</v>
      </c>
      <c r="P445" s="158">
        <v>4.0808</v>
      </c>
      <c r="Q445" s="158">
        <v>4.9329999999999998</v>
      </c>
      <c r="R445" s="158">
        <v>15.723000000000001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44881</v>
      </c>
      <c r="E446" s="158">
        <v>16.144200000000001</v>
      </c>
      <c r="F446" s="158">
        <v>69.768000000000001</v>
      </c>
      <c r="G446" s="158">
        <v>46.369300000000003</v>
      </c>
      <c r="H446" s="158">
        <v>87.319100000000006</v>
      </c>
      <c r="I446" s="158">
        <v>48.844999999999999</v>
      </c>
      <c r="J446" s="158">
        <v>35.102499999999999</v>
      </c>
      <c r="K446" s="158">
        <v>4.8586</v>
      </c>
      <c r="L446" s="158">
        <v>11.021800000000001</v>
      </c>
      <c r="M446" s="158">
        <v>5.5054999999999996</v>
      </c>
      <c r="N446" s="158">
        <v>2.6867000000000001</v>
      </c>
      <c r="O446" s="158">
        <v>4.9825999999999997</v>
      </c>
      <c r="P446" s="158">
        <v>4.9874000000000001</v>
      </c>
      <c r="Q446" s="158">
        <v>6.1919000000000004</v>
      </c>
      <c r="R446" s="158">
        <v>16.8339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44881</v>
      </c>
      <c r="E447" s="158">
        <v>30.463100000000001</v>
      </c>
      <c r="F447" s="158">
        <v>-46.071399999999997</v>
      </c>
      <c r="G447" s="158">
        <v>2.5409999999999999</v>
      </c>
      <c r="H447" s="158">
        <v>-4.9762000000000004</v>
      </c>
      <c r="I447" s="158">
        <v>13.238200000000001</v>
      </c>
      <c r="J447" s="158">
        <v>33.259799999999998</v>
      </c>
      <c r="K447" s="158">
        <v>13.9884</v>
      </c>
      <c r="L447" s="158">
        <v>23.7423</v>
      </c>
      <c r="M447" s="158">
        <v>10.246700000000001</v>
      </c>
      <c r="N447" s="158">
        <v>6.5579000000000001</v>
      </c>
      <c r="O447" s="158">
        <v>15.1713</v>
      </c>
      <c r="P447" s="158">
        <v>10.097200000000001</v>
      </c>
      <c r="Q447" s="158">
        <v>10.9832</v>
      </c>
      <c r="R447" s="158">
        <v>18.0107</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44881</v>
      </c>
      <c r="E448" s="158">
        <v>28.161799999999999</v>
      </c>
      <c r="F448" s="158">
        <v>-46.857900000000001</v>
      </c>
      <c r="G448" s="158">
        <v>1.7630999999999999</v>
      </c>
      <c r="H448" s="158">
        <v>-5.7519999999999998</v>
      </c>
      <c r="I448" s="158">
        <v>12.455299999999999</v>
      </c>
      <c r="J448" s="158">
        <v>32.459499999999998</v>
      </c>
      <c r="K448" s="158">
        <v>13.181800000000001</v>
      </c>
      <c r="L448" s="158">
        <v>22.871400000000001</v>
      </c>
      <c r="M448" s="158">
        <v>9.3885000000000005</v>
      </c>
      <c r="N448" s="158">
        <v>5.6958000000000002</v>
      </c>
      <c r="O448" s="158">
        <v>14.298999999999999</v>
      </c>
      <c r="P448" s="158">
        <v>9.2273999999999994</v>
      </c>
      <c r="Q448" s="158">
        <v>10.077500000000001</v>
      </c>
      <c r="R448" s="158">
        <v>17.139900000000001</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44881</v>
      </c>
      <c r="E449" s="158">
        <v>17.695499999999999</v>
      </c>
      <c r="F449" s="158">
        <v>-0.41249999999999998</v>
      </c>
      <c r="G449" s="158">
        <v>7.7638999999999996</v>
      </c>
      <c r="H449" s="158">
        <v>20.560099999999998</v>
      </c>
      <c r="I449" s="158">
        <v>13.729799999999999</v>
      </c>
      <c r="J449" s="158">
        <v>15.895200000000001</v>
      </c>
      <c r="K449" s="158">
        <v>4.0103999999999997</v>
      </c>
      <c r="L449" s="158">
        <v>7.4324000000000003</v>
      </c>
      <c r="M449" s="158">
        <v>1.6971000000000001</v>
      </c>
      <c r="N449" s="158">
        <v>1.3041</v>
      </c>
      <c r="O449" s="158">
        <v>5.0876000000000001</v>
      </c>
      <c r="P449" s="158">
        <v>5.1204999999999998</v>
      </c>
      <c r="Q449" s="158">
        <v>6.9001000000000001</v>
      </c>
      <c r="R449" s="158">
        <v>3.6698</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44881</v>
      </c>
      <c r="E450" s="158">
        <v>18.403099999999998</v>
      </c>
      <c r="F450" s="158">
        <v>0.1983</v>
      </c>
      <c r="G450" s="158">
        <v>8.4986999999999995</v>
      </c>
      <c r="H450" s="158">
        <v>21.308700000000002</v>
      </c>
      <c r="I450" s="158">
        <v>14.4878</v>
      </c>
      <c r="J450" s="158">
        <v>16.673500000000001</v>
      </c>
      <c r="K450" s="158">
        <v>4.7843999999999998</v>
      </c>
      <c r="L450" s="158">
        <v>8.2223000000000006</v>
      </c>
      <c r="M450" s="158">
        <v>2.4653999999999998</v>
      </c>
      <c r="N450" s="158">
        <v>2.0716000000000001</v>
      </c>
      <c r="O450" s="158">
        <v>5.8818999999999999</v>
      </c>
      <c r="P450" s="158">
        <v>5.7598000000000003</v>
      </c>
      <c r="Q450" s="158">
        <v>7.3913000000000002</v>
      </c>
      <c r="R450" s="158">
        <v>4.4532999999999996</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44881</v>
      </c>
      <c r="E451" s="158">
        <v>83.57</v>
      </c>
      <c r="F451" s="158">
        <v>7.7759999999999998</v>
      </c>
      <c r="G451" s="158">
        <v>23.213100000000001</v>
      </c>
      <c r="H451" s="158">
        <v>41.545999999999999</v>
      </c>
      <c r="I451" s="158">
        <v>22.841200000000001</v>
      </c>
      <c r="J451" s="158">
        <v>29.066099999999999</v>
      </c>
      <c r="K451" s="158">
        <v>11.0726</v>
      </c>
      <c r="L451" s="158">
        <v>14.784700000000001</v>
      </c>
      <c r="M451" s="158">
        <v>8.6241000000000003</v>
      </c>
      <c r="N451" s="158">
        <v>6.0143000000000004</v>
      </c>
      <c r="O451" s="158">
        <v>12.9102</v>
      </c>
      <c r="P451" s="158">
        <v>11.250299999999999</v>
      </c>
      <c r="Q451" s="158">
        <v>11.8713</v>
      </c>
      <c r="R451" s="158">
        <v>15.320499999999999</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44881</v>
      </c>
      <c r="E452" s="158">
        <v>89.744100000000003</v>
      </c>
      <c r="F452" s="158">
        <v>9.0718999999999994</v>
      </c>
      <c r="G452" s="158">
        <v>24.4682</v>
      </c>
      <c r="H452" s="158">
        <v>42.803400000000003</v>
      </c>
      <c r="I452" s="158">
        <v>24.085799999999999</v>
      </c>
      <c r="J452" s="158">
        <v>30.335899999999999</v>
      </c>
      <c r="K452" s="158">
        <v>12.375400000000001</v>
      </c>
      <c r="L452" s="158">
        <v>16.1707</v>
      </c>
      <c r="M452" s="158">
        <v>9.9124999999999996</v>
      </c>
      <c r="N452" s="158">
        <v>7.2773000000000003</v>
      </c>
      <c r="O452" s="158">
        <v>14.3103</v>
      </c>
      <c r="P452" s="158">
        <v>12.3514</v>
      </c>
      <c r="Q452" s="158">
        <v>12.0463</v>
      </c>
      <c r="R452" s="158">
        <v>16.749300000000002</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44881</v>
      </c>
      <c r="E453" s="158">
        <v>36.749099999999999</v>
      </c>
      <c r="F453" s="158">
        <v>9.8354999999999997</v>
      </c>
      <c r="G453" s="158">
        <v>9.1690000000000005</v>
      </c>
      <c r="H453" s="158">
        <v>14.484400000000001</v>
      </c>
      <c r="I453" s="158">
        <v>10.284800000000001</v>
      </c>
      <c r="J453" s="158">
        <v>9.1708999999999996</v>
      </c>
      <c r="K453" s="158">
        <v>7.9653999999999998</v>
      </c>
      <c r="L453" s="158">
        <v>6.9093999999999998</v>
      </c>
      <c r="M453" s="158">
        <v>4.5867000000000004</v>
      </c>
      <c r="N453" s="158">
        <v>3.4769000000000001</v>
      </c>
      <c r="O453" s="158">
        <v>5.9865000000000004</v>
      </c>
      <c r="P453" s="158">
        <v>6.4558999999999997</v>
      </c>
      <c r="Q453" s="158">
        <v>7.1189</v>
      </c>
      <c r="R453" s="158">
        <v>4.3898999999999999</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44881</v>
      </c>
      <c r="E454" s="158">
        <v>38.047800000000002</v>
      </c>
      <c r="F454" s="158">
        <v>10.1716</v>
      </c>
      <c r="G454" s="158">
        <v>9.4903999999999993</v>
      </c>
      <c r="H454" s="158">
        <v>14.8155</v>
      </c>
      <c r="I454" s="158">
        <v>10.616099999999999</v>
      </c>
      <c r="J454" s="158">
        <v>9.5055999999999994</v>
      </c>
      <c r="K454" s="158">
        <v>8.3026999999999997</v>
      </c>
      <c r="L454" s="158">
        <v>7.2515000000000001</v>
      </c>
      <c r="M454" s="158">
        <v>4.9286000000000003</v>
      </c>
      <c r="N454" s="158">
        <v>3.819</v>
      </c>
      <c r="O454" s="158">
        <v>6.2718999999999996</v>
      </c>
      <c r="P454" s="158">
        <v>6.9183000000000003</v>
      </c>
      <c r="Q454" s="158">
        <v>8.2645999999999997</v>
      </c>
      <c r="R454" s="158">
        <v>4.6921999999999997</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44881</v>
      </c>
      <c r="E455" s="158">
        <v>46.845799999999997</v>
      </c>
      <c r="F455" s="158">
        <v>71.431899999999999</v>
      </c>
      <c r="G455" s="158">
        <v>33.626600000000003</v>
      </c>
      <c r="H455" s="158">
        <v>62.3339</v>
      </c>
      <c r="I455" s="158">
        <v>29.930800000000001</v>
      </c>
      <c r="J455" s="158">
        <v>33.343600000000002</v>
      </c>
      <c r="K455" s="158">
        <v>15.0341</v>
      </c>
      <c r="L455" s="158">
        <v>12.383100000000001</v>
      </c>
      <c r="M455" s="158">
        <v>8.0541999999999998</v>
      </c>
      <c r="N455" s="158">
        <v>6.3551000000000002</v>
      </c>
      <c r="O455" s="158">
        <v>9.1449999999999996</v>
      </c>
      <c r="P455" s="158">
        <v>8.3327000000000009</v>
      </c>
      <c r="Q455" s="158">
        <v>8.5016999999999996</v>
      </c>
      <c r="R455" s="158">
        <v>10.294</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44881</v>
      </c>
      <c r="E456" s="158">
        <v>49.536200000000001</v>
      </c>
      <c r="F456" s="158">
        <v>72.648899999999998</v>
      </c>
      <c r="G456" s="158">
        <v>34.796300000000002</v>
      </c>
      <c r="H456" s="158">
        <v>63.521799999999999</v>
      </c>
      <c r="I456" s="158">
        <v>31.108599999999999</v>
      </c>
      <c r="J456" s="158">
        <v>34.540700000000001</v>
      </c>
      <c r="K456" s="158">
        <v>16.242599999999999</v>
      </c>
      <c r="L456" s="158">
        <v>13.6059</v>
      </c>
      <c r="M456" s="158">
        <v>9.0450999999999997</v>
      </c>
      <c r="N456" s="158">
        <v>7.2824999999999998</v>
      </c>
      <c r="O456" s="158">
        <v>9.9003999999999994</v>
      </c>
      <c r="P456" s="158">
        <v>8.9868000000000006</v>
      </c>
      <c r="Q456" s="158">
        <v>9.2138000000000009</v>
      </c>
      <c r="R456" s="158">
        <v>11.0901</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44881</v>
      </c>
      <c r="E457" s="158">
        <v>37.697699999999998</v>
      </c>
      <c r="F457" s="158">
        <v>4.8418000000000001</v>
      </c>
      <c r="G457" s="158">
        <v>9.0545000000000009</v>
      </c>
      <c r="H457" s="158">
        <v>18.405799999999999</v>
      </c>
      <c r="I457" s="158">
        <v>12.2012</v>
      </c>
      <c r="J457" s="158">
        <v>9.7827000000000002</v>
      </c>
      <c r="K457" s="158">
        <v>4.6554000000000002</v>
      </c>
      <c r="L457" s="158">
        <v>5.2832999999999997</v>
      </c>
      <c r="M457" s="158">
        <v>2.9670000000000001</v>
      </c>
      <c r="N457" s="158">
        <v>3.1545000000000001</v>
      </c>
      <c r="O457" s="158">
        <v>5.9058000000000002</v>
      </c>
      <c r="P457" s="158">
        <v>6.8986999999999998</v>
      </c>
      <c r="Q457" s="158">
        <v>7.9493999999999998</v>
      </c>
      <c r="R457" s="158">
        <v>3.5787</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44881</v>
      </c>
      <c r="E458" s="158">
        <v>36.206299999999999</v>
      </c>
      <c r="F458" s="158">
        <v>4.5370999999999997</v>
      </c>
      <c r="G458" s="158">
        <v>8.7003000000000004</v>
      </c>
      <c r="H458" s="158">
        <v>18.064399999999999</v>
      </c>
      <c r="I458" s="158">
        <v>11.8485</v>
      </c>
      <c r="J458" s="158">
        <v>9.4276</v>
      </c>
      <c r="K458" s="158">
        <v>4.3</v>
      </c>
      <c r="L458" s="158">
        <v>4.9222999999999999</v>
      </c>
      <c r="M458" s="158">
        <v>2.6105</v>
      </c>
      <c r="N458" s="158">
        <v>2.8050999999999999</v>
      </c>
      <c r="O458" s="158">
        <v>5.5224000000000002</v>
      </c>
      <c r="P458" s="158">
        <v>6.4962999999999997</v>
      </c>
      <c r="Q458" s="158">
        <v>7.3311000000000002</v>
      </c>
      <c r="R458" s="158">
        <v>3.2164000000000001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44881</v>
      </c>
      <c r="E459" s="158">
        <v>27.991599999999998</v>
      </c>
      <c r="F459" s="158">
        <v>-5.2150999999999996</v>
      </c>
      <c r="G459" s="158">
        <v>7.5708000000000002</v>
      </c>
      <c r="H459" s="158">
        <v>21.303999999999998</v>
      </c>
      <c r="I459" s="158">
        <v>11.5914</v>
      </c>
      <c r="J459" s="158">
        <v>19.8338</v>
      </c>
      <c r="K459" s="158">
        <v>5.2241999999999997</v>
      </c>
      <c r="L459" s="158">
        <v>11.9353</v>
      </c>
      <c r="M459" s="158">
        <v>3.1880000000000002</v>
      </c>
      <c r="N459" s="158">
        <v>1.8784000000000001</v>
      </c>
      <c r="O459" s="158">
        <v>6.9404000000000003</v>
      </c>
      <c r="P459" s="158">
        <v>6.7243000000000004</v>
      </c>
      <c r="Q459" s="158">
        <v>8.516</v>
      </c>
      <c r="R459" s="158">
        <v>6.8030999999999997</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44881</v>
      </c>
      <c r="E460" s="158">
        <v>26.503399999999999</v>
      </c>
      <c r="F460" s="158">
        <v>-5.7831999999999999</v>
      </c>
      <c r="G460" s="158">
        <v>6.9476000000000004</v>
      </c>
      <c r="H460" s="158">
        <v>20.680399999999999</v>
      </c>
      <c r="I460" s="158">
        <v>10.9551</v>
      </c>
      <c r="J460" s="158">
        <v>19.1905</v>
      </c>
      <c r="K460" s="158">
        <v>4.5585000000000004</v>
      </c>
      <c r="L460" s="158">
        <v>11.225899999999999</v>
      </c>
      <c r="M460" s="158">
        <v>2.4996</v>
      </c>
      <c r="N460" s="158">
        <v>1.2282999999999999</v>
      </c>
      <c r="O460" s="158">
        <v>6.2333999999999996</v>
      </c>
      <c r="P460" s="158">
        <v>5.9713000000000003</v>
      </c>
      <c r="Q460" s="158">
        <v>7.9316000000000004</v>
      </c>
      <c r="R460" s="158">
        <v>6.1028000000000002</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44881</v>
      </c>
      <c r="E461" s="158">
        <v>31.1477</v>
      </c>
      <c r="F461" s="158">
        <v>-1.8748</v>
      </c>
      <c r="G461" s="158">
        <v>8.2355999999999998</v>
      </c>
      <c r="H461" s="158">
        <v>17.6707</v>
      </c>
      <c r="I461" s="158">
        <v>7.7907999999999999</v>
      </c>
      <c r="J461" s="158">
        <v>22.7149</v>
      </c>
      <c r="K461" s="158">
        <v>5.2709000000000001</v>
      </c>
      <c r="L461" s="158">
        <v>16.2422</v>
      </c>
      <c r="M461" s="158">
        <v>2.3748</v>
      </c>
      <c r="N461" s="158">
        <v>-5.7099999999999998E-2</v>
      </c>
      <c r="O461" s="158">
        <v>9.1895000000000007</v>
      </c>
      <c r="P461" s="158">
        <v>7.3186999999999998</v>
      </c>
      <c r="Q461" s="158">
        <v>9.1690000000000005</v>
      </c>
      <c r="R461" s="158">
        <v>10.52</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44881</v>
      </c>
      <c r="E462" s="158">
        <v>29.5825</v>
      </c>
      <c r="F462" s="158">
        <v>-2.4674999999999998</v>
      </c>
      <c r="G462" s="158">
        <v>7.6083999999999996</v>
      </c>
      <c r="H462" s="158">
        <v>17.0473</v>
      </c>
      <c r="I462" s="158">
        <v>7.1936999999999998</v>
      </c>
      <c r="J462" s="158">
        <v>22.115400000000001</v>
      </c>
      <c r="K462" s="158">
        <v>4.6772999999999998</v>
      </c>
      <c r="L462" s="158">
        <v>15.6127</v>
      </c>
      <c r="M462" s="158">
        <v>1.8353999999999999</v>
      </c>
      <c r="N462" s="158">
        <v>-0.62180000000000002</v>
      </c>
      <c r="O462" s="158">
        <v>8.4727999999999994</v>
      </c>
      <c r="P462" s="158">
        <v>6.6090999999999998</v>
      </c>
      <c r="Q462" s="158">
        <v>8.8644999999999996</v>
      </c>
      <c r="R462" s="158">
        <v>9.7982999999999993</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44881</v>
      </c>
      <c r="E463" s="158">
        <v>148.11500000000001</v>
      </c>
      <c r="F463" s="158">
        <v>-60.275700000000001</v>
      </c>
      <c r="G463" s="158">
        <v>18.7273</v>
      </c>
      <c r="H463" s="158">
        <v>34.016599999999997</v>
      </c>
      <c r="I463" s="158">
        <v>68.056200000000004</v>
      </c>
      <c r="J463" s="158">
        <v>79.233000000000004</v>
      </c>
      <c r="K463" s="158">
        <v>17.8674</v>
      </c>
      <c r="L463" s="158">
        <v>30.049199999999999</v>
      </c>
      <c r="M463" s="158">
        <v>14.2158</v>
      </c>
      <c r="N463" s="158">
        <v>7.8369</v>
      </c>
      <c r="O463" s="158">
        <v>19.963200000000001</v>
      </c>
      <c r="P463" s="158">
        <v>14.5855</v>
      </c>
      <c r="Q463" s="158">
        <v>15.8856</v>
      </c>
      <c r="R463" s="158">
        <v>20.6615</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44881</v>
      </c>
      <c r="E464" s="158">
        <v>156.352</v>
      </c>
      <c r="F464" s="158">
        <v>-59.432200000000002</v>
      </c>
      <c r="G464" s="158">
        <v>19.474699999999999</v>
      </c>
      <c r="H464" s="158">
        <v>34.814500000000002</v>
      </c>
      <c r="I464" s="158">
        <v>68.8369</v>
      </c>
      <c r="J464" s="158">
        <v>80.081599999999995</v>
      </c>
      <c r="K464" s="158">
        <v>18.7089</v>
      </c>
      <c r="L464" s="158">
        <v>30.987400000000001</v>
      </c>
      <c r="M464" s="158">
        <v>15.136699999999999</v>
      </c>
      <c r="N464" s="158">
        <v>8.7439</v>
      </c>
      <c r="O464" s="158">
        <v>20.773199999999999</v>
      </c>
      <c r="P464" s="158">
        <v>15.441599999999999</v>
      </c>
      <c r="Q464" s="158">
        <v>15.05</v>
      </c>
      <c r="R464" s="158">
        <v>21.608899999999998</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44881</v>
      </c>
      <c r="E465" s="158">
        <v>25.0914</v>
      </c>
      <c r="F465" s="158">
        <v>24.746400000000001</v>
      </c>
      <c r="G465" s="158">
        <v>30.236599999999999</v>
      </c>
      <c r="H465" s="158">
        <v>59.098999999999997</v>
      </c>
      <c r="I465" s="158">
        <v>37.629800000000003</v>
      </c>
      <c r="J465" s="158">
        <v>39.983699999999999</v>
      </c>
      <c r="K465" s="158">
        <v>8.2905999999999995</v>
      </c>
      <c r="L465" s="158">
        <v>15.663</v>
      </c>
      <c r="M465" s="158">
        <v>7.8373999999999997</v>
      </c>
      <c r="N465" s="158">
        <v>4.9713000000000003</v>
      </c>
      <c r="O465" s="158">
        <v>9.5510999999999999</v>
      </c>
      <c r="P465" s="158">
        <v>8.2193000000000005</v>
      </c>
      <c r="Q465" s="158">
        <v>9.2895000000000003</v>
      </c>
      <c r="R465" s="158">
        <v>8.5139999999999993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44881</v>
      </c>
      <c r="E466" s="158">
        <v>24.753799999999998</v>
      </c>
      <c r="F466" s="158">
        <v>24.493500000000001</v>
      </c>
      <c r="G466" s="158">
        <v>29.877600000000001</v>
      </c>
      <c r="H466" s="158">
        <v>58.729199999999999</v>
      </c>
      <c r="I466" s="158">
        <v>37.250799999999998</v>
      </c>
      <c r="J466" s="158">
        <v>39.6038</v>
      </c>
      <c r="K466" s="158">
        <v>7.9135999999999997</v>
      </c>
      <c r="L466" s="158">
        <v>15.2636</v>
      </c>
      <c r="M466" s="158">
        <v>7.4462000000000002</v>
      </c>
      <c r="N466" s="158">
        <v>4.5837000000000003</v>
      </c>
      <c r="O466" s="158">
        <v>9.1846999999999994</v>
      </c>
      <c r="P466" s="158">
        <v>7.931</v>
      </c>
      <c r="Q466" s="158">
        <v>9.0968999999999998</v>
      </c>
      <c r="R466" s="158">
        <v>8.1127000000000002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4.9787545454545459</v>
      </c>
      <c r="G467" s="160">
        <v>16.268481818181815</v>
      </c>
      <c r="H467" s="160">
        <v>29.326934090909091</v>
      </c>
      <c r="I467" s="160">
        <v>19.67478863636364</v>
      </c>
      <c r="J467" s="160">
        <v>25.45244772727273</v>
      </c>
      <c r="K467" s="160">
        <v>8.0361272727272688</v>
      </c>
      <c r="L467" s="160">
        <v>12.994852272727274</v>
      </c>
      <c r="M467" s="160">
        <v>5.6176477272727263</v>
      </c>
      <c r="N467" s="160">
        <v>3.6738272727272734</v>
      </c>
      <c r="O467" s="160">
        <v>9.2423842105263194</v>
      </c>
      <c r="P467" s="160">
        <v>7.7939105263157886</v>
      </c>
      <c r="Q467" s="160">
        <v>8.8384886363636372</v>
      </c>
      <c r="R467" s="160">
        <v>10.771175000000001</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4.4178999999999995</v>
      </c>
      <c r="G468" s="160">
        <v>13.527000000000001</v>
      </c>
      <c r="H468" s="160">
        <v>24.7057</v>
      </c>
      <c r="I468" s="160">
        <v>14.57535</v>
      </c>
      <c r="J468" s="160">
        <v>23.222899999999999</v>
      </c>
      <c r="K468" s="160">
        <v>6.8997000000000002</v>
      </c>
      <c r="L468" s="160">
        <v>11.963650000000001</v>
      </c>
      <c r="M468" s="160">
        <v>4.9638</v>
      </c>
      <c r="N468" s="160">
        <v>3.3452999999999999</v>
      </c>
      <c r="O468" s="160">
        <v>8.8088999999999995</v>
      </c>
      <c r="P468" s="160">
        <v>7.3526499999999997</v>
      </c>
      <c r="Q468" s="160">
        <v>8.5281000000000002</v>
      </c>
      <c r="R468" s="160">
        <v>9.7974999999999994</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44881</v>
      </c>
      <c r="E471" s="158">
        <v>268.72000000000003</v>
      </c>
      <c r="F471" s="158">
        <v>8.1900000000000001E-2</v>
      </c>
      <c r="G471" s="158">
        <v>0.26869999999999999</v>
      </c>
      <c r="H471" s="158">
        <v>0.43730000000000002</v>
      </c>
      <c r="I471" s="158">
        <v>1.6608000000000001</v>
      </c>
      <c r="J471" s="158">
        <v>5.7328000000000001</v>
      </c>
      <c r="K471" s="158">
        <v>5.3266999999999998</v>
      </c>
      <c r="L471" s="158">
        <v>16.966999999999999</v>
      </c>
      <c r="M471" s="158">
        <v>8.5036000000000005</v>
      </c>
      <c r="N471" s="158">
        <v>3.0802999999999998</v>
      </c>
      <c r="O471" s="158">
        <v>19.174700000000001</v>
      </c>
      <c r="P471" s="158">
        <v>8.9350000000000005</v>
      </c>
      <c r="Q471" s="158">
        <v>18.104600000000001</v>
      </c>
      <c r="R471" s="158">
        <v>25.468800000000002</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44881</v>
      </c>
      <c r="E472" s="158">
        <v>289.01</v>
      </c>
      <c r="F472" s="158">
        <v>7.9600000000000004E-2</v>
      </c>
      <c r="G472" s="158">
        <v>0.27410000000000001</v>
      </c>
      <c r="H472" s="158">
        <v>0.44490000000000002</v>
      </c>
      <c r="I472" s="158">
        <v>1.6817</v>
      </c>
      <c r="J472" s="158">
        <v>5.7907999999999999</v>
      </c>
      <c r="K472" s="158">
        <v>5.4973999999999998</v>
      </c>
      <c r="L472" s="158">
        <v>17.3645</v>
      </c>
      <c r="M472" s="158">
        <v>9.1180000000000003</v>
      </c>
      <c r="N472" s="158">
        <v>3.8595999999999999</v>
      </c>
      <c r="O472" s="158">
        <v>20.012899999999998</v>
      </c>
      <c r="P472" s="158">
        <v>9.6967999999999996</v>
      </c>
      <c r="Q472" s="158">
        <v>11.8643</v>
      </c>
      <c r="R472" s="158">
        <v>26.3386</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44881</v>
      </c>
      <c r="E473" s="158">
        <v>15.827999999999999</v>
      </c>
      <c r="F473" s="158">
        <v>-0.15770000000000001</v>
      </c>
      <c r="G473" s="158">
        <v>-0.12620000000000001</v>
      </c>
      <c r="H473" s="158">
        <v>0.18360000000000001</v>
      </c>
      <c r="I473" s="158">
        <v>0.27879999999999999</v>
      </c>
      <c r="J473" s="158">
        <v>4.7796000000000003</v>
      </c>
      <c r="K473" s="158">
        <v>3.8582999999999998</v>
      </c>
      <c r="L473" s="158">
        <v>16.168800000000001</v>
      </c>
      <c r="M473" s="158">
        <v>10.016</v>
      </c>
      <c r="N473" s="158">
        <v>7.1994999999999996</v>
      </c>
      <c r="O473" s="158"/>
      <c r="P473" s="158"/>
      <c r="Q473" s="158">
        <v>27.140599999999999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44881</v>
      </c>
      <c r="E474" s="158">
        <v>15.334</v>
      </c>
      <c r="F474" s="158">
        <v>-0.16930000000000001</v>
      </c>
      <c r="G474" s="158">
        <v>-0.14979999999999999</v>
      </c>
      <c r="H474" s="158">
        <v>0.1502</v>
      </c>
      <c r="I474" s="158">
        <v>0.2157</v>
      </c>
      <c r="J474" s="158">
        <v>4.6189999999999998</v>
      </c>
      <c r="K474" s="158">
        <v>3.4403999999999999</v>
      </c>
      <c r="L474" s="158">
        <v>15.241199999999999</v>
      </c>
      <c r="M474" s="158">
        <v>8.7132000000000005</v>
      </c>
      <c r="N474" s="158">
        <v>5.4752999999999998</v>
      </c>
      <c r="O474" s="158"/>
      <c r="P474" s="158"/>
      <c r="Q474" s="158">
        <v>25.049900000000001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44881</v>
      </c>
      <c r="E475" s="158">
        <v>29.46</v>
      </c>
      <c r="F475" s="158">
        <v>-0.1017</v>
      </c>
      <c r="G475" s="158">
        <v>0.37480000000000002</v>
      </c>
      <c r="H475" s="158">
        <v>1.1676</v>
      </c>
      <c r="I475" s="158">
        <v>0.78690000000000004</v>
      </c>
      <c r="J475" s="158">
        <v>5.8949999999999996</v>
      </c>
      <c r="K475" s="158">
        <v>4.9145000000000003</v>
      </c>
      <c r="L475" s="158">
        <v>16.488700000000001</v>
      </c>
      <c r="M475" s="158">
        <v>8.6684000000000001</v>
      </c>
      <c r="N475" s="158">
        <v>9.1111000000000004</v>
      </c>
      <c r="O475" s="158">
        <v>23.478300000000001</v>
      </c>
      <c r="P475" s="158">
        <v>10.7079</v>
      </c>
      <c r="Q475" s="158">
        <v>13.5381</v>
      </c>
      <c r="R475" s="158">
        <v>37.024099999999997</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44881</v>
      </c>
      <c r="E476" s="158">
        <v>31.68</v>
      </c>
      <c r="F476" s="158">
        <v>-0.12609999999999999</v>
      </c>
      <c r="G476" s="158">
        <v>0.41199999999999998</v>
      </c>
      <c r="H476" s="158">
        <v>1.1817</v>
      </c>
      <c r="I476" s="158">
        <v>0.85960000000000003</v>
      </c>
      <c r="J476" s="158">
        <v>6.0595999999999997</v>
      </c>
      <c r="K476" s="158">
        <v>5.3190999999999997</v>
      </c>
      <c r="L476" s="158">
        <v>17.376799999999999</v>
      </c>
      <c r="M476" s="158">
        <v>9.8855000000000004</v>
      </c>
      <c r="N476" s="158">
        <v>10.691800000000001</v>
      </c>
      <c r="O476" s="158">
        <v>24.8217</v>
      </c>
      <c r="P476" s="158">
        <v>11.802300000000001</v>
      </c>
      <c r="Q476" s="158">
        <v>14.5116</v>
      </c>
      <c r="R476" s="158">
        <v>38.756599999999999</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44881</v>
      </c>
      <c r="E477" s="158">
        <v>18.420000000000002</v>
      </c>
      <c r="F477" s="158">
        <v>-0.16259999999999999</v>
      </c>
      <c r="G477" s="158">
        <v>0.21759999999999999</v>
      </c>
      <c r="H477" s="158">
        <v>0.1087</v>
      </c>
      <c r="I477" s="158">
        <v>-1.2862</v>
      </c>
      <c r="J477" s="158">
        <v>3.5413000000000001</v>
      </c>
      <c r="K477" s="158">
        <v>0.65569999999999995</v>
      </c>
      <c r="L477" s="158">
        <v>13.0755</v>
      </c>
      <c r="M477" s="158">
        <v>3.8331</v>
      </c>
      <c r="N477" s="158">
        <v>-0.54</v>
      </c>
      <c r="O477" s="158">
        <v>19.110099999999999</v>
      </c>
      <c r="P477" s="158"/>
      <c r="Q477" s="158">
        <v>16.923999999999999</v>
      </c>
      <c r="R477" s="158">
        <v>21.006799999999998</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44881</v>
      </c>
      <c r="E478" s="158">
        <v>17.54</v>
      </c>
      <c r="F478" s="158">
        <v>-0.17069999999999999</v>
      </c>
      <c r="G478" s="158">
        <v>0.2286</v>
      </c>
      <c r="H478" s="158">
        <v>0.1142</v>
      </c>
      <c r="I478" s="158">
        <v>-1.3498000000000001</v>
      </c>
      <c r="J478" s="158">
        <v>3.4807999999999999</v>
      </c>
      <c r="K478" s="158">
        <v>0.4007</v>
      </c>
      <c r="L478" s="158">
        <v>12.507999999999999</v>
      </c>
      <c r="M478" s="158">
        <v>3.0552000000000001</v>
      </c>
      <c r="N478" s="158">
        <v>-1.516</v>
      </c>
      <c r="O478" s="158">
        <v>17.800799999999999</v>
      </c>
      <c r="P478" s="158"/>
      <c r="Q478" s="158">
        <v>15.4681</v>
      </c>
      <c r="R478" s="158">
        <v>19.815300000000001</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44881</v>
      </c>
      <c r="E479" s="158">
        <v>88.904499999999999</v>
      </c>
      <c r="F479" s="158">
        <v>-5.1900000000000002E-2</v>
      </c>
      <c r="G479" s="158">
        <v>0.49569999999999997</v>
      </c>
      <c r="H479" s="158">
        <v>0.79330000000000001</v>
      </c>
      <c r="I479" s="158">
        <v>0.74680000000000002</v>
      </c>
      <c r="J479" s="158">
        <v>5.5194000000000001</v>
      </c>
      <c r="K479" s="158">
        <v>2.9251999999999998</v>
      </c>
      <c r="L479" s="158">
        <v>12.742800000000001</v>
      </c>
      <c r="M479" s="158">
        <v>4.66</v>
      </c>
      <c r="N479" s="158">
        <v>1.5587</v>
      </c>
      <c r="O479" s="158">
        <v>17.9572</v>
      </c>
      <c r="P479" s="158">
        <v>11.436500000000001</v>
      </c>
      <c r="Q479" s="158">
        <v>12.8316</v>
      </c>
      <c r="R479" s="158">
        <v>22.249400000000001</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44881</v>
      </c>
      <c r="E480" s="158">
        <v>93.801199999999994</v>
      </c>
      <c r="F480" s="158">
        <v>-0.05</v>
      </c>
      <c r="G480" s="158">
        <v>0.50609999999999999</v>
      </c>
      <c r="H480" s="158">
        <v>0.80810000000000004</v>
      </c>
      <c r="I480" s="158">
        <v>0.77610000000000001</v>
      </c>
      <c r="J480" s="158">
        <v>5.5926</v>
      </c>
      <c r="K480" s="158">
        <v>3.1255999999999999</v>
      </c>
      <c r="L480" s="158">
        <v>13.1921</v>
      </c>
      <c r="M480" s="158">
        <v>5.3220999999999998</v>
      </c>
      <c r="N480" s="158">
        <v>2.3584000000000001</v>
      </c>
      <c r="O480" s="158">
        <v>18.6462</v>
      </c>
      <c r="P480" s="158">
        <v>12.1304</v>
      </c>
      <c r="Q480" s="158">
        <v>13.666499999999999</v>
      </c>
      <c r="R480" s="158">
        <v>22.9956</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44881</v>
      </c>
      <c r="E481" s="158">
        <v>86.865200000000002</v>
      </c>
      <c r="F481" s="158">
        <v>0.12640000000000001</v>
      </c>
      <c r="G481" s="158">
        <v>0.78580000000000005</v>
      </c>
      <c r="H481" s="158">
        <v>1.9679</v>
      </c>
      <c r="I481" s="158">
        <v>1.8070999999999999</v>
      </c>
      <c r="J481" s="158">
        <v>6.3491</v>
      </c>
      <c r="K481" s="158">
        <v>1.4814000000000001</v>
      </c>
      <c r="L481" s="158">
        <v>8.2593999999999994</v>
      </c>
      <c r="M481" s="158">
        <v>5.8795999999999999</v>
      </c>
      <c r="N481" s="158">
        <v>4.5881999999999996</v>
      </c>
      <c r="O481" s="158">
        <v>24.124500000000001</v>
      </c>
      <c r="P481" s="158">
        <v>13.520799999999999</v>
      </c>
      <c r="Q481" s="158">
        <v>13.99</v>
      </c>
      <c r="R481" s="158">
        <v>31.961200000000002</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44881</v>
      </c>
      <c r="E482" s="158">
        <v>92.960499999999996</v>
      </c>
      <c r="F482" s="158">
        <v>0.1283</v>
      </c>
      <c r="G482" s="158">
        <v>0.79559999999999997</v>
      </c>
      <c r="H482" s="158">
        <v>1.9817</v>
      </c>
      <c r="I482" s="158">
        <v>1.8348</v>
      </c>
      <c r="J482" s="158">
        <v>6.4162999999999997</v>
      </c>
      <c r="K482" s="158">
        <v>1.6636</v>
      </c>
      <c r="L482" s="158">
        <v>8.6449999999999996</v>
      </c>
      <c r="M482" s="158">
        <v>6.4303999999999997</v>
      </c>
      <c r="N482" s="158">
        <v>5.3070000000000004</v>
      </c>
      <c r="O482" s="158">
        <v>25.1783</v>
      </c>
      <c r="P482" s="158">
        <v>14.3969</v>
      </c>
      <c r="Q482" s="158">
        <v>14.9971</v>
      </c>
      <c r="R482" s="158">
        <v>32.9099</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44881</v>
      </c>
      <c r="E483" s="158">
        <v>110.51860000000001</v>
      </c>
      <c r="F483" s="158">
        <v>-0.26419999999999999</v>
      </c>
      <c r="G483" s="158">
        <v>-0.11119999999999999</v>
      </c>
      <c r="H483" s="158">
        <v>0.81100000000000005</v>
      </c>
      <c r="I483" s="158">
        <v>-0.14319999999999999</v>
      </c>
      <c r="J483" s="158">
        <v>3.8652000000000002</v>
      </c>
      <c r="K483" s="158">
        <v>3.44E-2</v>
      </c>
      <c r="L483" s="158">
        <v>8.9074000000000009</v>
      </c>
      <c r="M483" s="158">
        <v>1.2305999999999999</v>
      </c>
      <c r="N483" s="158">
        <v>-5.6776</v>
      </c>
      <c r="O483" s="158">
        <v>17.374300000000002</v>
      </c>
      <c r="P483" s="158">
        <v>11.8581</v>
      </c>
      <c r="Q483" s="158">
        <v>12.408200000000001</v>
      </c>
      <c r="R483" s="158">
        <v>22.162500000000001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44881</v>
      </c>
      <c r="E484" s="158">
        <v>104.0617</v>
      </c>
      <c r="F484" s="158">
        <v>-0.26590000000000003</v>
      </c>
      <c r="G484" s="158">
        <v>-0.11940000000000001</v>
      </c>
      <c r="H484" s="158">
        <v>0.79910000000000003</v>
      </c>
      <c r="I484" s="158">
        <v>-0.16639999999999999</v>
      </c>
      <c r="J484" s="158">
        <v>3.8081</v>
      </c>
      <c r="K484" s="158">
        <v>-0.1202</v>
      </c>
      <c r="L484" s="158">
        <v>8.5704999999999991</v>
      </c>
      <c r="M484" s="158">
        <v>0.76700000000000002</v>
      </c>
      <c r="N484" s="158">
        <v>-6.2549999999999999</v>
      </c>
      <c r="O484" s="158">
        <v>16.6938</v>
      </c>
      <c r="P484" s="158">
        <v>11.1913</v>
      </c>
      <c r="Q484" s="158">
        <v>14.2781</v>
      </c>
      <c r="R484" s="158">
        <v>21.434799999999999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-7.884999999999999E-2</v>
      </c>
      <c r="G485" s="160">
        <v>0.27517142857142857</v>
      </c>
      <c r="H485" s="160">
        <v>0.78209285714285703</v>
      </c>
      <c r="I485" s="160">
        <v>0.55019285714285704</v>
      </c>
      <c r="J485" s="160">
        <v>5.1035428571428563</v>
      </c>
      <c r="K485" s="160">
        <v>2.7516285714285713</v>
      </c>
      <c r="L485" s="160">
        <v>13.250550000000002</v>
      </c>
      <c r="M485" s="160">
        <v>6.1487642857142859</v>
      </c>
      <c r="N485" s="160">
        <v>2.8029500000000005</v>
      </c>
      <c r="O485" s="160">
        <v>20.364400000000003</v>
      </c>
      <c r="P485" s="160">
        <v>11.567600000000001</v>
      </c>
      <c r="Q485" s="160">
        <v>16.05519285714286</v>
      </c>
      <c r="R485" s="160">
        <v>26.843633333333333</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-0.1139</v>
      </c>
      <c r="G486" s="160">
        <v>0.27139999999999997</v>
      </c>
      <c r="H486" s="160">
        <v>0.79620000000000002</v>
      </c>
      <c r="I486" s="160">
        <v>0.76144999999999996</v>
      </c>
      <c r="J486" s="160">
        <v>5.556</v>
      </c>
      <c r="K486" s="160">
        <v>3.0253999999999999</v>
      </c>
      <c r="L486" s="160">
        <v>13.133800000000001</v>
      </c>
      <c r="M486" s="160">
        <v>6.1549999999999994</v>
      </c>
      <c r="N486" s="160">
        <v>3.4699499999999999</v>
      </c>
      <c r="O486" s="160">
        <v>19.142400000000002</v>
      </c>
      <c r="P486" s="160">
        <v>11.619400000000001</v>
      </c>
      <c r="Q486" s="160">
        <v>14.39485</v>
      </c>
      <c r="R486" s="160">
        <v>24.232199999999999</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44881</v>
      </c>
      <c r="E489" s="158">
        <v>39.948599999999999</v>
      </c>
      <c r="F489" s="158">
        <v>3.6551</v>
      </c>
      <c r="G489" s="158">
        <v>9.1298999999999992</v>
      </c>
      <c r="H489" s="158">
        <v>17.890899999999998</v>
      </c>
      <c r="I489" s="158">
        <v>13.6456</v>
      </c>
      <c r="J489" s="158">
        <v>11.1586</v>
      </c>
      <c r="K489" s="158">
        <v>5.4936999999999996</v>
      </c>
      <c r="L489" s="158">
        <v>12.128</v>
      </c>
      <c r="M489" s="158">
        <v>7.3037999999999998</v>
      </c>
      <c r="N489" s="158">
        <v>6.2954999999999997</v>
      </c>
      <c r="O489" s="158">
        <v>5.6791999999999998</v>
      </c>
      <c r="P489" s="158">
        <v>5.3216000000000001</v>
      </c>
      <c r="Q489" s="158">
        <v>7.5671999999999997</v>
      </c>
      <c r="R489" s="158">
        <v>6.2557999999999998</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44881</v>
      </c>
      <c r="E490" s="158">
        <v>26.151700000000002</v>
      </c>
      <c r="F490" s="158">
        <v>3.0708000000000002</v>
      </c>
      <c r="G490" s="158">
        <v>8.5517000000000003</v>
      </c>
      <c r="H490" s="158">
        <v>17.304099999999998</v>
      </c>
      <c r="I490" s="158">
        <v>13.045</v>
      </c>
      <c r="J490" s="158">
        <v>10.559200000000001</v>
      </c>
      <c r="K490" s="158">
        <v>4.8695000000000004</v>
      </c>
      <c r="L490" s="158">
        <v>11.483499999999999</v>
      </c>
      <c r="M490" s="158">
        <v>6.6600999999999999</v>
      </c>
      <c r="N490" s="158">
        <v>5.6497999999999999</v>
      </c>
      <c r="O490" s="158">
        <v>5.0659999999999998</v>
      </c>
      <c r="P490" s="158">
        <v>4.7249999999999996</v>
      </c>
      <c r="Q490" s="158">
        <v>7.3152999999999997</v>
      </c>
      <c r="R490" s="158">
        <v>5.6369999999999996</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44881</v>
      </c>
      <c r="E491" s="158">
        <v>37.813800000000001</v>
      </c>
      <c r="F491" s="158">
        <v>3.0891000000000002</v>
      </c>
      <c r="G491" s="158">
        <v>8.5427999999999997</v>
      </c>
      <c r="H491" s="158">
        <v>17.3078</v>
      </c>
      <c r="I491" s="158">
        <v>13.047700000000001</v>
      </c>
      <c r="J491" s="158">
        <v>10.556699999999999</v>
      </c>
      <c r="K491" s="158">
        <v>4.8624999999999998</v>
      </c>
      <c r="L491" s="158">
        <v>11.4795</v>
      </c>
      <c r="M491" s="158">
        <v>6.6628999999999996</v>
      </c>
      <c r="N491" s="158">
        <v>5.6523000000000003</v>
      </c>
      <c r="O491" s="158">
        <v>5.0734000000000004</v>
      </c>
      <c r="P491" s="158">
        <v>4.7295999999999996</v>
      </c>
      <c r="Q491" s="158">
        <v>7.6044</v>
      </c>
      <c r="R491" s="158">
        <v>5.6441999999999997</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44881</v>
      </c>
      <c r="E495" s="158">
        <v>26.4056</v>
      </c>
      <c r="F495" s="158">
        <v>2.4883000000000002</v>
      </c>
      <c r="G495" s="158">
        <v>15.014799999999999</v>
      </c>
      <c r="H495" s="158">
        <v>30.628599999999999</v>
      </c>
      <c r="I495" s="158">
        <v>21.482500000000002</v>
      </c>
      <c r="J495" s="158">
        <v>17.509499999999999</v>
      </c>
      <c r="K495" s="158">
        <v>6.4145000000000003</v>
      </c>
      <c r="L495" s="158">
        <v>7.7786999999999997</v>
      </c>
      <c r="M495" s="158">
        <v>2.1598999999999999</v>
      </c>
      <c r="N495" s="158">
        <v>2.1947999999999999</v>
      </c>
      <c r="O495" s="158">
        <v>6.5949</v>
      </c>
      <c r="P495" s="158">
        <v>7.4638</v>
      </c>
      <c r="Q495" s="158">
        <v>8.6313999999999993</v>
      </c>
      <c r="R495" s="158">
        <v>3.3448000000000002</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44881</v>
      </c>
      <c r="E496" s="158">
        <v>24.2484</v>
      </c>
      <c r="F496" s="158">
        <v>2.258</v>
      </c>
      <c r="G496" s="158">
        <v>14.6302</v>
      </c>
      <c r="H496" s="158">
        <v>30.2364</v>
      </c>
      <c r="I496" s="158">
        <v>21.081399999999999</v>
      </c>
      <c r="J496" s="158">
        <v>17.096299999999999</v>
      </c>
      <c r="K496" s="158">
        <v>5.9997999999999996</v>
      </c>
      <c r="L496" s="158">
        <v>7.3529</v>
      </c>
      <c r="M496" s="158">
        <v>1.7552000000000001</v>
      </c>
      <c r="N496" s="158">
        <v>1.7890999999999999</v>
      </c>
      <c r="O496" s="158">
        <v>6.1544999999999996</v>
      </c>
      <c r="P496" s="158">
        <v>6.8433999999999999</v>
      </c>
      <c r="Q496" s="158">
        <v>7.9603999999999999</v>
      </c>
      <c r="R496" s="158">
        <v>2.9268999999999998</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44881</v>
      </c>
      <c r="E497" s="158">
        <v>37.7791</v>
      </c>
      <c r="F497" s="158">
        <v>8.8907000000000007</v>
      </c>
      <c r="G497" s="158">
        <v>11.9611</v>
      </c>
      <c r="H497" s="158">
        <v>30.067599999999999</v>
      </c>
      <c r="I497" s="158">
        <v>17.528300000000002</v>
      </c>
      <c r="J497" s="158">
        <v>12.782</v>
      </c>
      <c r="K497" s="158">
        <v>7.5720999999999998</v>
      </c>
      <c r="L497" s="158">
        <v>6.8411999999999997</v>
      </c>
      <c r="M497" s="158">
        <v>3.04</v>
      </c>
      <c r="N497" s="158">
        <v>2.9878</v>
      </c>
      <c r="O497" s="158">
        <v>4.6148999999999996</v>
      </c>
      <c r="P497" s="158">
        <v>5.0564999999999998</v>
      </c>
      <c r="Q497" s="158">
        <v>7.5941999999999998</v>
      </c>
      <c r="R497" s="158">
        <v>2.3570000000000002</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44881</v>
      </c>
      <c r="E498" s="158">
        <v>41.023200000000003</v>
      </c>
      <c r="F498" s="158">
        <v>9.7897999999999996</v>
      </c>
      <c r="G498" s="158">
        <v>12.9419</v>
      </c>
      <c r="H498" s="158">
        <v>31.045000000000002</v>
      </c>
      <c r="I498" s="158">
        <v>18.510000000000002</v>
      </c>
      <c r="J498" s="158">
        <v>13.771599999999999</v>
      </c>
      <c r="K498" s="158">
        <v>8.6204999999999998</v>
      </c>
      <c r="L498" s="158">
        <v>7.8979999999999997</v>
      </c>
      <c r="M498" s="158">
        <v>4.1235999999999997</v>
      </c>
      <c r="N498" s="158">
        <v>4.1144999999999996</v>
      </c>
      <c r="O498" s="158">
        <v>5.7302999999999997</v>
      </c>
      <c r="P498" s="158">
        <v>6.1612999999999998</v>
      </c>
      <c r="Q498" s="158">
        <v>7.9947999999999997</v>
      </c>
      <c r="R498" s="158">
        <v>3.5754000000000001</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44881</v>
      </c>
      <c r="E499" s="158">
        <v>26.607399999999998</v>
      </c>
      <c r="F499" s="158">
        <v>8.9189000000000007</v>
      </c>
      <c r="G499" s="158">
        <v>11.9817</v>
      </c>
      <c r="H499" s="158">
        <v>30.0777</v>
      </c>
      <c r="I499" s="158">
        <v>17.5291</v>
      </c>
      <c r="J499" s="158">
        <v>12.783200000000001</v>
      </c>
      <c r="K499" s="158">
        <v>7.6218000000000004</v>
      </c>
      <c r="L499" s="158">
        <v>6.9474</v>
      </c>
      <c r="M499" s="158">
        <v>3.3109999999999999</v>
      </c>
      <c r="N499" s="158">
        <v>3.3662000000000001</v>
      </c>
      <c r="O499" s="158">
        <v>5.1125999999999996</v>
      </c>
      <c r="P499" s="158">
        <v>5.6189</v>
      </c>
      <c r="Q499" s="158">
        <v>7.3685</v>
      </c>
      <c r="R499" s="158">
        <v>2.9403999999999999</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44881</v>
      </c>
      <c r="E502" s="158">
        <v>26.560600000000001</v>
      </c>
      <c r="F502" s="158">
        <v>4.6729000000000003</v>
      </c>
      <c r="G502" s="158">
        <v>12.9129</v>
      </c>
      <c r="H502" s="158">
        <v>27.808499999999999</v>
      </c>
      <c r="I502" s="158">
        <v>19.511600000000001</v>
      </c>
      <c r="J502" s="158">
        <v>14.791</v>
      </c>
      <c r="K502" s="158">
        <v>5.0740999999999996</v>
      </c>
      <c r="L502" s="158">
        <v>6.3274999999999997</v>
      </c>
      <c r="M502" s="158">
        <v>3.3858000000000001</v>
      </c>
      <c r="N502" s="158">
        <v>3.2161</v>
      </c>
      <c r="O502" s="158">
        <v>5.2706999999999997</v>
      </c>
      <c r="P502" s="158">
        <v>5.8944999999999999</v>
      </c>
      <c r="Q502" s="158">
        <v>7.8711000000000002</v>
      </c>
      <c r="R502" s="158">
        <v>2.9371999999999998</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44881</v>
      </c>
      <c r="E503" s="158">
        <v>24.778700000000001</v>
      </c>
      <c r="F503" s="158">
        <v>3.5356000000000001</v>
      </c>
      <c r="G503" s="158">
        <v>11.8034</v>
      </c>
      <c r="H503" s="158">
        <v>26.692699999999999</v>
      </c>
      <c r="I503" s="158">
        <v>18.394600000000001</v>
      </c>
      <c r="J503" s="158">
        <v>13.669700000000001</v>
      </c>
      <c r="K503" s="158">
        <v>3.9613</v>
      </c>
      <c r="L503" s="158">
        <v>5.2016</v>
      </c>
      <c r="M503" s="158">
        <v>2.2835000000000001</v>
      </c>
      <c r="N503" s="158">
        <v>2.1002000000000001</v>
      </c>
      <c r="O503" s="158">
        <v>4.2431999999999999</v>
      </c>
      <c r="P503" s="158">
        <v>4.9516999999999998</v>
      </c>
      <c r="Q503" s="158">
        <v>6.9649000000000001</v>
      </c>
      <c r="R503" s="158">
        <v>1.8532</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44881</v>
      </c>
      <c r="E504" s="158">
        <v>2851.6732999999999</v>
      </c>
      <c r="F504" s="158">
        <v>3.9836</v>
      </c>
      <c r="G504" s="158">
        <v>7.8150000000000004</v>
      </c>
      <c r="H504" s="158">
        <v>10.328200000000001</v>
      </c>
      <c r="I504" s="158">
        <v>7.8266</v>
      </c>
      <c r="J504" s="158">
        <v>7.1639999999999997</v>
      </c>
      <c r="K504" s="158">
        <v>3.3645</v>
      </c>
      <c r="L504" s="158">
        <v>3.5510999999999999</v>
      </c>
      <c r="M504" s="158">
        <v>1.6852</v>
      </c>
      <c r="N504" s="158">
        <v>1.7862</v>
      </c>
      <c r="O504" s="158">
        <v>6.0915999999999997</v>
      </c>
      <c r="P504" s="158">
        <v>6.8550000000000004</v>
      </c>
      <c r="Q504" s="158">
        <v>7.9917999999999996</v>
      </c>
      <c r="R504" s="158">
        <v>2.6903999999999999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44881</v>
      </c>
      <c r="E505" s="158">
        <v>2722.3467999999998</v>
      </c>
      <c r="F505" s="158">
        <v>3.3428</v>
      </c>
      <c r="G505" s="158">
        <v>7.1741999999999999</v>
      </c>
      <c r="H505" s="158">
        <v>9.6868999999999996</v>
      </c>
      <c r="I505" s="158">
        <v>7.1848000000000001</v>
      </c>
      <c r="J505" s="158">
        <v>6.52</v>
      </c>
      <c r="K505" s="158">
        <v>2.7179000000000002</v>
      </c>
      <c r="L505" s="158">
        <v>2.8956</v>
      </c>
      <c r="M505" s="158">
        <v>1.0403</v>
      </c>
      <c r="N505" s="158">
        <v>1.1391</v>
      </c>
      <c r="O505" s="158">
        <v>5.4142000000000001</v>
      </c>
      <c r="P505" s="158">
        <v>6.2373000000000003</v>
      </c>
      <c r="Q505" s="158">
        <v>6.6593999999999998</v>
      </c>
      <c r="R505" s="158">
        <v>2.0358000000000001</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44881</v>
      </c>
      <c r="E510" s="158">
        <v>0.76119999999999999</v>
      </c>
      <c r="F510" s="158">
        <v>14.3909</v>
      </c>
      <c r="G510" s="158">
        <v>14.413600000000001</v>
      </c>
      <c r="H510" s="158">
        <v>14.425000000000001</v>
      </c>
      <c r="I510" s="158">
        <v>14.811400000000001</v>
      </c>
      <c r="J510" s="158">
        <v>15.022399999999999</v>
      </c>
      <c r="K510" s="158">
        <v>-12.1837</v>
      </c>
      <c r="L510" s="158">
        <v>-1.0710999999999999</v>
      </c>
      <c r="M510" s="158"/>
      <c r="N510" s="158"/>
      <c r="O510" s="158"/>
      <c r="P510" s="158"/>
      <c r="Q510" s="158">
        <v>2.3336999999999999</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44881</v>
      </c>
      <c r="E511" s="158">
        <v>0.80630000000000002</v>
      </c>
      <c r="F511" s="158">
        <v>13.585599999999999</v>
      </c>
      <c r="G511" s="158">
        <v>14.514699999999999</v>
      </c>
      <c r="H511" s="158">
        <v>14.916499999999999</v>
      </c>
      <c r="I511" s="158">
        <v>14.959300000000001</v>
      </c>
      <c r="J511" s="158">
        <v>15.016299999999999</v>
      </c>
      <c r="K511" s="158">
        <v>-12.1426</v>
      </c>
      <c r="L511" s="158">
        <v>-1.0593999999999999</v>
      </c>
      <c r="M511" s="158"/>
      <c r="N511" s="158"/>
      <c r="O511" s="158"/>
      <c r="P511" s="158"/>
      <c r="Q511" s="158">
        <v>2.3454999999999999</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44881</v>
      </c>
      <c r="E514" s="158">
        <v>74.117900000000006</v>
      </c>
      <c r="F514" s="158">
        <v>23.5547</v>
      </c>
      <c r="G514" s="158">
        <v>9.8427000000000007</v>
      </c>
      <c r="H514" s="158">
        <v>26.849900000000002</v>
      </c>
      <c r="I514" s="158">
        <v>14.1395</v>
      </c>
      <c r="J514" s="158">
        <v>11.4026</v>
      </c>
      <c r="K514" s="158">
        <v>5.6253000000000002</v>
      </c>
      <c r="L514" s="158">
        <v>4.9282000000000004</v>
      </c>
      <c r="M514" s="158">
        <v>1.8574999999999999</v>
      </c>
      <c r="N514" s="158">
        <v>1.1402000000000001</v>
      </c>
      <c r="O514" s="158">
        <v>6.0522</v>
      </c>
      <c r="P514" s="158">
        <v>4.8277999999999999</v>
      </c>
      <c r="Q514" s="158">
        <v>8.1486999999999998</v>
      </c>
      <c r="R514" s="158">
        <v>4.7313999999999998</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44881</v>
      </c>
      <c r="E515" s="158">
        <v>79.991600000000005</v>
      </c>
      <c r="F515" s="158">
        <v>24.839500000000001</v>
      </c>
      <c r="G515" s="158">
        <v>11.059100000000001</v>
      </c>
      <c r="H515" s="158">
        <v>28.0824</v>
      </c>
      <c r="I515" s="158">
        <v>15.3827</v>
      </c>
      <c r="J515" s="158">
        <v>12.6653</v>
      </c>
      <c r="K515" s="158">
        <v>6.8880999999999997</v>
      </c>
      <c r="L515" s="158">
        <v>6.2079000000000004</v>
      </c>
      <c r="M515" s="158">
        <v>3.1091000000000002</v>
      </c>
      <c r="N515" s="158">
        <v>2.3894000000000002</v>
      </c>
      <c r="O515" s="158">
        <v>6.9744000000000002</v>
      </c>
      <c r="P515" s="158">
        <v>5.6262999999999996</v>
      </c>
      <c r="Q515" s="158">
        <v>7.6908000000000003</v>
      </c>
      <c r="R515" s="158">
        <v>5.6935000000000002</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44881</v>
      </c>
      <c r="E516" s="158">
        <v>74.117900000000006</v>
      </c>
      <c r="F516" s="158">
        <v>23.5547</v>
      </c>
      <c r="G516" s="158">
        <v>9.8427000000000007</v>
      </c>
      <c r="H516" s="158">
        <v>26.849900000000002</v>
      </c>
      <c r="I516" s="158">
        <v>14.1395</v>
      </c>
      <c r="J516" s="158">
        <v>11.4026</v>
      </c>
      <c r="K516" s="158">
        <v>5.6253000000000002</v>
      </c>
      <c r="L516" s="158">
        <v>4.9282000000000004</v>
      </c>
      <c r="M516" s="158">
        <v>1.8574999999999999</v>
      </c>
      <c r="N516" s="158">
        <v>1.1402000000000001</v>
      </c>
      <c r="O516" s="158">
        <v>6.0522</v>
      </c>
      <c r="P516" s="158">
        <v>4.8277999999999999</v>
      </c>
      <c r="Q516" s="158">
        <v>8.1486999999999998</v>
      </c>
      <c r="R516" s="158">
        <v>4.7313999999999998</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44881</v>
      </c>
      <c r="E517" s="158">
        <v>74.117900000000006</v>
      </c>
      <c r="F517" s="158">
        <v>23.5547</v>
      </c>
      <c r="G517" s="158">
        <v>9.8427000000000007</v>
      </c>
      <c r="H517" s="158">
        <v>26.849900000000002</v>
      </c>
      <c r="I517" s="158">
        <v>14.1395</v>
      </c>
      <c r="J517" s="158">
        <v>11.4026</v>
      </c>
      <c r="K517" s="158">
        <v>5.6253000000000002</v>
      </c>
      <c r="L517" s="158">
        <v>4.9282000000000004</v>
      </c>
      <c r="M517" s="158">
        <v>1.8574999999999999</v>
      </c>
      <c r="N517" s="158">
        <v>1.1402000000000001</v>
      </c>
      <c r="O517" s="158">
        <v>6.0522</v>
      </c>
      <c r="P517" s="158">
        <v>4.8277999999999999</v>
      </c>
      <c r="Q517" s="158">
        <v>8.1486999999999998</v>
      </c>
      <c r="R517" s="158">
        <v>4.7313999999999998</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44881</v>
      </c>
      <c r="E518" s="158">
        <v>29.031700000000001</v>
      </c>
      <c r="F518" s="158">
        <v>0</v>
      </c>
      <c r="G518" s="158">
        <v>8.7104999999999997</v>
      </c>
      <c r="H518" s="158">
        <v>26.1374</v>
      </c>
      <c r="I518" s="158">
        <v>15.9109</v>
      </c>
      <c r="J518" s="158">
        <v>12.545500000000001</v>
      </c>
      <c r="K518" s="158">
        <v>3.1972999999999998</v>
      </c>
      <c r="L518" s="158">
        <v>4.7032999999999996</v>
      </c>
      <c r="M518" s="158">
        <v>0.67620000000000002</v>
      </c>
      <c r="N518" s="158">
        <v>0.64029999999999998</v>
      </c>
      <c r="O518" s="158">
        <v>3.7479</v>
      </c>
      <c r="P518" s="158">
        <v>5.0171000000000001</v>
      </c>
      <c r="Q518" s="158">
        <v>7.3003</v>
      </c>
      <c r="R518" s="158">
        <v>1.4997</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44881</v>
      </c>
      <c r="E519" s="158">
        <v>31.323699999999999</v>
      </c>
      <c r="F519" s="158">
        <v>0.81569999999999998</v>
      </c>
      <c r="G519" s="158">
        <v>9.5208999999999993</v>
      </c>
      <c r="H519" s="158">
        <v>26.956099999999999</v>
      </c>
      <c r="I519" s="158">
        <v>16.711300000000001</v>
      </c>
      <c r="J519" s="158">
        <v>13.3477</v>
      </c>
      <c r="K519" s="158">
        <v>3.9973999999999998</v>
      </c>
      <c r="L519" s="158">
        <v>5.5148000000000001</v>
      </c>
      <c r="M519" s="158">
        <v>1.4733000000000001</v>
      </c>
      <c r="N519" s="158">
        <v>1.4388000000000001</v>
      </c>
      <c r="O519" s="158">
        <v>4.5669000000000004</v>
      </c>
      <c r="P519" s="158">
        <v>5.8319000000000001</v>
      </c>
      <c r="Q519" s="158">
        <v>6.9859999999999998</v>
      </c>
      <c r="R519" s="158">
        <v>2.3035000000000001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44881</v>
      </c>
      <c r="E520" s="158">
        <v>27.8185</v>
      </c>
      <c r="F520" s="158">
        <v>0</v>
      </c>
      <c r="G520" s="158">
        <v>8.5648</v>
      </c>
      <c r="H520" s="158">
        <v>25.976700000000001</v>
      </c>
      <c r="I520" s="158">
        <v>15.6983</v>
      </c>
      <c r="J520" s="158">
        <v>12.31</v>
      </c>
      <c r="K520" s="158">
        <v>2.9517000000000002</v>
      </c>
      <c r="L520" s="158">
        <v>4.4500999999999999</v>
      </c>
      <c r="M520" s="158">
        <v>0.42670000000000002</v>
      </c>
      <c r="N520" s="158">
        <v>0.39050000000000001</v>
      </c>
      <c r="O520" s="158">
        <v>3.4935999999999998</v>
      </c>
      <c r="P520" s="158">
        <v>4.7580999999999998</v>
      </c>
      <c r="Q520" s="158">
        <v>6.9978999999999996</v>
      </c>
      <c r="R520" s="158">
        <v>1.2484999999999999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44881</v>
      </c>
      <c r="E521" s="158">
        <v>30.158799999999999</v>
      </c>
      <c r="F521" s="158">
        <v>11.1378</v>
      </c>
      <c r="G521" s="158">
        <v>9.6949000000000005</v>
      </c>
      <c r="H521" s="158">
        <v>20.1158</v>
      </c>
      <c r="I521" s="158">
        <v>13.503500000000001</v>
      </c>
      <c r="J521" s="158">
        <v>11.3225</v>
      </c>
      <c r="K521" s="158">
        <v>7.9802999999999997</v>
      </c>
      <c r="L521" s="158">
        <v>8.4320000000000004</v>
      </c>
      <c r="M521" s="158">
        <v>4.8985000000000003</v>
      </c>
      <c r="N521" s="158">
        <v>3.9539</v>
      </c>
      <c r="O521" s="158">
        <v>7.0960999999999999</v>
      </c>
      <c r="P521" s="158">
        <v>7.2527999999999997</v>
      </c>
      <c r="Q521" s="158">
        <v>8.9848999999999997</v>
      </c>
      <c r="R521" s="158">
        <v>4.5057</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44881</v>
      </c>
      <c r="E522" s="158">
        <v>31.973800000000001</v>
      </c>
      <c r="F522" s="158">
        <v>11.876099999999999</v>
      </c>
      <c r="G522" s="158">
        <v>10.4488</v>
      </c>
      <c r="H522" s="158">
        <v>20.875900000000001</v>
      </c>
      <c r="I522" s="158">
        <v>14.265599999999999</v>
      </c>
      <c r="J522" s="158">
        <v>12.089399999999999</v>
      </c>
      <c r="K522" s="158">
        <v>8.7552000000000003</v>
      </c>
      <c r="L522" s="158">
        <v>9.2218999999999998</v>
      </c>
      <c r="M522" s="158">
        <v>5.6822999999999997</v>
      </c>
      <c r="N522" s="158">
        <v>4.7455999999999996</v>
      </c>
      <c r="O522" s="158">
        <v>7.8867000000000003</v>
      </c>
      <c r="P522" s="158">
        <v>8.0344999999999995</v>
      </c>
      <c r="Q522" s="158">
        <v>9.9515999999999991</v>
      </c>
      <c r="R522" s="158">
        <v>5.3151999999999999</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44881</v>
      </c>
      <c r="E523" s="158">
        <v>18.3323</v>
      </c>
      <c r="F523" s="158">
        <v>-6.1711</v>
      </c>
      <c r="G523" s="158">
        <v>12.764799999999999</v>
      </c>
      <c r="H523" s="158">
        <v>30.8719</v>
      </c>
      <c r="I523" s="158">
        <v>18.245100000000001</v>
      </c>
      <c r="J523" s="158">
        <v>14.982100000000001</v>
      </c>
      <c r="K523" s="158">
        <v>5.3738999999999999</v>
      </c>
      <c r="L523" s="158">
        <v>6.2942999999999998</v>
      </c>
      <c r="M523" s="158">
        <v>2.8984999999999999</v>
      </c>
      <c r="N523" s="158">
        <v>1.8246</v>
      </c>
      <c r="O523" s="158">
        <v>5.7766000000000002</v>
      </c>
      <c r="P523" s="158">
        <v>5.0629999999999997</v>
      </c>
      <c r="Q523" s="158">
        <v>5.8041</v>
      </c>
      <c r="R523" s="158">
        <v>3.8216000000000001</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44881</v>
      </c>
      <c r="E524" s="158">
        <v>19.840399999999999</v>
      </c>
      <c r="F524" s="158">
        <v>-5.1504000000000003</v>
      </c>
      <c r="G524" s="158">
        <v>13.5283</v>
      </c>
      <c r="H524" s="158">
        <v>31.6495</v>
      </c>
      <c r="I524" s="158">
        <v>19.020800000000001</v>
      </c>
      <c r="J524" s="158">
        <v>15.7468</v>
      </c>
      <c r="K524" s="158">
        <v>6.1378000000000004</v>
      </c>
      <c r="L524" s="158">
        <v>7.0707000000000004</v>
      </c>
      <c r="M524" s="158">
        <v>3.6674000000000002</v>
      </c>
      <c r="N524" s="158">
        <v>2.5916000000000001</v>
      </c>
      <c r="O524" s="158">
        <v>6.5781999999999998</v>
      </c>
      <c r="P524" s="158">
        <v>6.0357000000000003</v>
      </c>
      <c r="Q524" s="158">
        <v>6.3089000000000004</v>
      </c>
      <c r="R524" s="158">
        <v>4.5968999999999998</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44881</v>
      </c>
      <c r="E525" s="158">
        <v>30.4437</v>
      </c>
      <c r="F525" s="158">
        <v>-6.1135000000000002</v>
      </c>
      <c r="G525" s="158">
        <v>13.2362</v>
      </c>
      <c r="H525" s="158">
        <v>38.1462</v>
      </c>
      <c r="I525" s="158">
        <v>21.169</v>
      </c>
      <c r="J525" s="158">
        <v>15.951000000000001</v>
      </c>
      <c r="K525" s="158">
        <v>3.3984000000000001</v>
      </c>
      <c r="L525" s="158">
        <v>5.7298</v>
      </c>
      <c r="M525" s="158">
        <v>0.80630000000000002</v>
      </c>
      <c r="N525" s="158">
        <v>1.5542</v>
      </c>
      <c r="O525" s="158">
        <v>6.1233000000000004</v>
      </c>
      <c r="P525" s="158">
        <v>7.1637000000000004</v>
      </c>
      <c r="Q525" s="158">
        <v>8.4543999999999997</v>
      </c>
      <c r="R525" s="158">
        <v>2.5232000000000001</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44881</v>
      </c>
      <c r="E526" s="158">
        <v>28.017399999999999</v>
      </c>
      <c r="F526" s="158">
        <v>-7.0335999999999999</v>
      </c>
      <c r="G526" s="158">
        <v>12.3711</v>
      </c>
      <c r="H526" s="158">
        <v>37.281700000000001</v>
      </c>
      <c r="I526" s="158">
        <v>20.3032</v>
      </c>
      <c r="J526" s="158">
        <v>15.082000000000001</v>
      </c>
      <c r="K526" s="158">
        <v>2.5341</v>
      </c>
      <c r="L526" s="158">
        <v>4.8471000000000002</v>
      </c>
      <c r="M526" s="158">
        <v>-5.5800000000000002E-2</v>
      </c>
      <c r="N526" s="158">
        <v>0.68279999999999996</v>
      </c>
      <c r="O526" s="158">
        <v>5.2264999999999997</v>
      </c>
      <c r="P526" s="158">
        <v>6.3133999999999997</v>
      </c>
      <c r="Q526" s="158">
        <v>7.6550000000000002</v>
      </c>
      <c r="R526" s="158">
        <v>1.6264000000000001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44881</v>
      </c>
      <c r="E527" s="158">
        <v>19.1188</v>
      </c>
      <c r="F527" s="158">
        <v>-6.2990000000000004</v>
      </c>
      <c r="G527" s="158">
        <v>4.6230000000000002</v>
      </c>
      <c r="H527" s="158">
        <v>14.467499999999999</v>
      </c>
      <c r="I527" s="158">
        <v>7.7961</v>
      </c>
      <c r="J527" s="158">
        <v>9.3696999999999999</v>
      </c>
      <c r="K527" s="158">
        <v>3.4474999999999998</v>
      </c>
      <c r="L527" s="158">
        <v>5.5575999999999999</v>
      </c>
      <c r="M527" s="158">
        <v>2.6741000000000001</v>
      </c>
      <c r="N527" s="158">
        <v>3.4119000000000002</v>
      </c>
      <c r="O527" s="158">
        <v>6.1112000000000002</v>
      </c>
      <c r="P527" s="158">
        <v>6.4801000000000002</v>
      </c>
      <c r="Q527" s="158">
        <v>7.1356000000000002</v>
      </c>
      <c r="R527" s="158">
        <v>4.9821</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44881</v>
      </c>
      <c r="E528" s="158">
        <v>18.241499999999998</v>
      </c>
      <c r="F528" s="158">
        <v>-6.4019000000000004</v>
      </c>
      <c r="G528" s="158">
        <v>4.4047000000000001</v>
      </c>
      <c r="H528" s="158">
        <v>14.2454</v>
      </c>
      <c r="I528" s="158">
        <v>7.5538999999999996</v>
      </c>
      <c r="J528" s="158">
        <v>9.1212</v>
      </c>
      <c r="K528" s="158">
        <v>3.1968999999999999</v>
      </c>
      <c r="L528" s="158">
        <v>5.3019999999999996</v>
      </c>
      <c r="M528" s="158">
        <v>2.4207000000000001</v>
      </c>
      <c r="N528" s="158">
        <v>3.1549</v>
      </c>
      <c r="O528" s="158">
        <v>5.6920000000000002</v>
      </c>
      <c r="P528" s="158">
        <v>5.9522000000000004</v>
      </c>
      <c r="Q528" s="158">
        <v>6.6017000000000001</v>
      </c>
      <c r="R528" s="158">
        <v>4.6757</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44881</v>
      </c>
      <c r="E529" s="158">
        <v>1272.3735999999999</v>
      </c>
      <c r="F529" s="158">
        <v>9.4574999999999996</v>
      </c>
      <c r="G529" s="158">
        <v>9.3414000000000001</v>
      </c>
      <c r="H529" s="158">
        <v>16.014700000000001</v>
      </c>
      <c r="I529" s="158">
        <v>11.182600000000001</v>
      </c>
      <c r="J529" s="158">
        <v>9.3961000000000006</v>
      </c>
      <c r="K529" s="158">
        <v>4.9458000000000002</v>
      </c>
      <c r="L529" s="158">
        <v>5.3914999999999997</v>
      </c>
      <c r="M529" s="158">
        <v>2.6514000000000002</v>
      </c>
      <c r="N529" s="158">
        <v>2.8083</v>
      </c>
      <c r="O529" s="158">
        <v>4.9124999999999996</v>
      </c>
      <c r="P529" s="158"/>
      <c r="Q529" s="158">
        <v>6.2824999999999998</v>
      </c>
      <c r="R529" s="158">
        <v>3.4535999999999998</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44881</v>
      </c>
      <c r="E530" s="158">
        <v>1246.7620999999999</v>
      </c>
      <c r="F530" s="158">
        <v>9.0426000000000002</v>
      </c>
      <c r="G530" s="158">
        <v>8.9253999999999998</v>
      </c>
      <c r="H530" s="158">
        <v>15.597799999999999</v>
      </c>
      <c r="I530" s="158">
        <v>10.7651</v>
      </c>
      <c r="J530" s="158">
        <v>8.9765999999999995</v>
      </c>
      <c r="K530" s="158">
        <v>4.4855999999999998</v>
      </c>
      <c r="L530" s="158">
        <v>4.8935000000000004</v>
      </c>
      <c r="M530" s="158">
        <v>2.1463999999999999</v>
      </c>
      <c r="N530" s="158">
        <v>2.2976999999999999</v>
      </c>
      <c r="O530" s="158">
        <v>4.3731999999999998</v>
      </c>
      <c r="P530" s="158"/>
      <c r="Q530" s="158">
        <v>5.7371999999999996</v>
      </c>
      <c r="R530" s="158">
        <v>2.9260999999999999</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44881</v>
      </c>
      <c r="E531" s="158">
        <v>36.268099999999997</v>
      </c>
      <c r="F531" s="158">
        <v>-5.8361999999999998</v>
      </c>
      <c r="G531" s="158">
        <v>12.682399999999999</v>
      </c>
      <c r="H531" s="158">
        <v>28.433900000000001</v>
      </c>
      <c r="I531" s="158">
        <v>16.762899999999998</v>
      </c>
      <c r="J531" s="158">
        <v>10.970700000000001</v>
      </c>
      <c r="K531" s="158">
        <v>5.6958000000000002</v>
      </c>
      <c r="L531" s="158">
        <v>5.49</v>
      </c>
      <c r="M531" s="158">
        <v>4.2164000000000001</v>
      </c>
      <c r="N531" s="158">
        <v>4.0141999999999998</v>
      </c>
      <c r="O531" s="158">
        <v>5.3761999999999999</v>
      </c>
      <c r="P531" s="158">
        <v>6.2121000000000004</v>
      </c>
      <c r="Q531" s="158">
        <v>7.5688000000000004</v>
      </c>
      <c r="R531" s="158">
        <v>3.9359000000000002</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44881</v>
      </c>
      <c r="E532" s="158">
        <v>34.353099999999998</v>
      </c>
      <c r="F532" s="158">
        <v>-6.1614000000000004</v>
      </c>
      <c r="G532" s="158">
        <v>12.3245</v>
      </c>
      <c r="H532" s="158">
        <v>28.078800000000001</v>
      </c>
      <c r="I532" s="158">
        <v>16.411999999999999</v>
      </c>
      <c r="J532" s="158">
        <v>10.616400000000001</v>
      </c>
      <c r="K532" s="158">
        <v>5.3479000000000001</v>
      </c>
      <c r="L532" s="158">
        <v>5.1170999999999998</v>
      </c>
      <c r="M532" s="158">
        <v>3.8304999999999998</v>
      </c>
      <c r="N532" s="158">
        <v>3.5811000000000002</v>
      </c>
      <c r="O532" s="158">
        <v>4.7384000000000004</v>
      </c>
      <c r="P532" s="158">
        <v>5.6146000000000003</v>
      </c>
      <c r="Q532" s="158">
        <v>6.5651999999999999</v>
      </c>
      <c r="R532" s="158">
        <v>3.3409</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44881</v>
      </c>
      <c r="E533" s="158">
        <v>32.8459</v>
      </c>
      <c r="F533" s="158">
        <v>-2.1113</v>
      </c>
      <c r="G533" s="158">
        <v>8.1211000000000002</v>
      </c>
      <c r="H533" s="158">
        <v>39.669499999999999</v>
      </c>
      <c r="I533" s="158">
        <v>20.382899999999999</v>
      </c>
      <c r="J533" s="158">
        <v>17.333600000000001</v>
      </c>
      <c r="K533" s="158">
        <v>6.1292</v>
      </c>
      <c r="L533" s="158">
        <v>7.0237999999999996</v>
      </c>
      <c r="M533" s="158">
        <v>3.0449999999999999</v>
      </c>
      <c r="N533" s="158">
        <v>2.8946000000000001</v>
      </c>
      <c r="O533" s="158">
        <v>6.5945999999999998</v>
      </c>
      <c r="P533" s="158">
        <v>7.7175000000000002</v>
      </c>
      <c r="Q533" s="158">
        <v>8.8632000000000009</v>
      </c>
      <c r="R533" s="158">
        <v>3.9426999999999999</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44881</v>
      </c>
      <c r="E534" s="158">
        <v>30.773700000000002</v>
      </c>
      <c r="F534" s="158">
        <v>-3.0834999999999999</v>
      </c>
      <c r="G534" s="158">
        <v>7.1708999999999996</v>
      </c>
      <c r="H534" s="158">
        <v>38.731400000000001</v>
      </c>
      <c r="I534" s="158">
        <v>19.443100000000001</v>
      </c>
      <c r="J534" s="158">
        <v>16.3842</v>
      </c>
      <c r="K534" s="158">
        <v>5.1821999999999999</v>
      </c>
      <c r="L534" s="158">
        <v>6.0488</v>
      </c>
      <c r="M534" s="158">
        <v>2.0705</v>
      </c>
      <c r="N534" s="158">
        <v>1.9505999999999999</v>
      </c>
      <c r="O534" s="158">
        <v>5.7774999999999999</v>
      </c>
      <c r="P534" s="158">
        <v>6.9606000000000003</v>
      </c>
      <c r="Q534" s="158">
        <v>8.0707000000000004</v>
      </c>
      <c r="R534" s="158">
        <v>3.0882000000000001</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44881</v>
      </c>
      <c r="E535" s="158">
        <v>26.058800000000002</v>
      </c>
      <c r="F535" s="158">
        <v>-0.1401</v>
      </c>
      <c r="G535" s="158">
        <v>4.8495999999999997</v>
      </c>
      <c r="H535" s="158">
        <v>14.2658</v>
      </c>
      <c r="I535" s="158">
        <v>9.8115000000000006</v>
      </c>
      <c r="J535" s="158">
        <v>8.6450999999999993</v>
      </c>
      <c r="K535" s="158">
        <v>4.5102000000000002</v>
      </c>
      <c r="L535" s="158">
        <v>5.6271000000000004</v>
      </c>
      <c r="M535" s="158">
        <v>3.9369999999999998</v>
      </c>
      <c r="N535" s="158">
        <v>2.9352999999999998</v>
      </c>
      <c r="O535" s="158">
        <v>5.4375</v>
      </c>
      <c r="P535" s="158">
        <v>6.5937999999999999</v>
      </c>
      <c r="Q535" s="158">
        <v>8.1041000000000007</v>
      </c>
      <c r="R535" s="158">
        <v>2.8439999999999999</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44881</v>
      </c>
      <c r="E536" s="158">
        <v>24.4011</v>
      </c>
      <c r="F536" s="158">
        <v>-0.89749999999999996</v>
      </c>
      <c r="G536" s="158">
        <v>4.1608000000000001</v>
      </c>
      <c r="H536" s="158">
        <v>13.5618</v>
      </c>
      <c r="I536" s="158">
        <v>9.0921000000000003</v>
      </c>
      <c r="J536" s="158">
        <v>7.9207999999999998</v>
      </c>
      <c r="K536" s="158">
        <v>3.7814999999999999</v>
      </c>
      <c r="L536" s="158">
        <v>4.8884999999999996</v>
      </c>
      <c r="M536" s="158">
        <v>3.1979000000000002</v>
      </c>
      <c r="N536" s="158">
        <v>2.1970999999999998</v>
      </c>
      <c r="O536" s="158">
        <v>4.7042999999999999</v>
      </c>
      <c r="P536" s="158">
        <v>5.8087999999999997</v>
      </c>
      <c r="Q536" s="158">
        <v>5.6520000000000001</v>
      </c>
      <c r="R536" s="158">
        <v>2.1093000000000002</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44881</v>
      </c>
      <c r="E537" s="158">
        <v>12.466100000000001</v>
      </c>
      <c r="F537" s="158">
        <v>-0.2928</v>
      </c>
      <c r="G537" s="158">
        <v>13.7873</v>
      </c>
      <c r="H537" s="158">
        <v>34.101999999999997</v>
      </c>
      <c r="I537" s="158">
        <v>20.084499999999998</v>
      </c>
      <c r="J537" s="158">
        <v>15.2189</v>
      </c>
      <c r="K537" s="158">
        <v>4.9996999999999998</v>
      </c>
      <c r="L537" s="158">
        <v>5.9588000000000001</v>
      </c>
      <c r="M537" s="158">
        <v>2.0947</v>
      </c>
      <c r="N537" s="158">
        <v>1.5286999999999999</v>
      </c>
      <c r="O537" s="158">
        <v>4.0814000000000004</v>
      </c>
      <c r="P537" s="158"/>
      <c r="Q537" s="158">
        <v>5.3312999999999997</v>
      </c>
      <c r="R537" s="158">
        <v>2.7522000000000002</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44881</v>
      </c>
      <c r="E538" s="158">
        <v>11.897600000000001</v>
      </c>
      <c r="F538" s="158">
        <v>-1.2271000000000001</v>
      </c>
      <c r="G538" s="158">
        <v>12.723000000000001</v>
      </c>
      <c r="H538" s="158">
        <v>33.033900000000003</v>
      </c>
      <c r="I538" s="158">
        <v>18.982500000000002</v>
      </c>
      <c r="J538" s="158">
        <v>14.1037</v>
      </c>
      <c r="K538" s="158">
        <v>3.8837000000000002</v>
      </c>
      <c r="L538" s="158">
        <v>4.8212999999999999</v>
      </c>
      <c r="M538" s="158">
        <v>1.0065</v>
      </c>
      <c r="N538" s="158">
        <v>0.43469999999999998</v>
      </c>
      <c r="O538" s="158">
        <v>2.9394</v>
      </c>
      <c r="P538" s="158"/>
      <c r="Q538" s="158">
        <v>4.1791999999999998</v>
      </c>
      <c r="R538" s="158">
        <v>1.6471</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44881</v>
      </c>
      <c r="E539" s="158">
        <v>14.5024</v>
      </c>
      <c r="F539" s="158">
        <v>-0.25169999999999998</v>
      </c>
      <c r="G539" s="158">
        <v>9.0717999999999996</v>
      </c>
      <c r="H539" s="158">
        <v>26.997199999999999</v>
      </c>
      <c r="I539" s="158">
        <v>17.628299999999999</v>
      </c>
      <c r="J539" s="158">
        <v>15.192399999999999</v>
      </c>
      <c r="K539" s="158">
        <v>3.9495</v>
      </c>
      <c r="L539" s="158">
        <v>6.4814999999999996</v>
      </c>
      <c r="M539" s="158">
        <v>1.1923999999999999</v>
      </c>
      <c r="N539" s="158">
        <v>1.9293</v>
      </c>
      <c r="O539" s="158">
        <v>5.4722</v>
      </c>
      <c r="P539" s="158">
        <v>6.8914999999999997</v>
      </c>
      <c r="Q539" s="158">
        <v>6.798</v>
      </c>
      <c r="R539" s="158">
        <v>2.6619999999999999</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44881</v>
      </c>
      <c r="E540" s="158">
        <v>13.584199999999999</v>
      </c>
      <c r="F540" s="158">
        <v>-1.3433999999999999</v>
      </c>
      <c r="G540" s="158">
        <v>8.1235999999999997</v>
      </c>
      <c r="H540" s="158">
        <v>26.039200000000001</v>
      </c>
      <c r="I540" s="158">
        <v>16.669</v>
      </c>
      <c r="J540" s="158">
        <v>14.226000000000001</v>
      </c>
      <c r="K540" s="158">
        <v>2.9845000000000002</v>
      </c>
      <c r="L540" s="158">
        <v>5.5016999999999996</v>
      </c>
      <c r="M540" s="158">
        <v>0.23760000000000001</v>
      </c>
      <c r="N540" s="158">
        <v>0.96699999999999997</v>
      </c>
      <c r="O540" s="158">
        <v>4.4810999999999996</v>
      </c>
      <c r="P540" s="158">
        <v>5.6920000000000002</v>
      </c>
      <c r="Q540" s="158">
        <v>5.5692000000000004</v>
      </c>
      <c r="R540" s="158">
        <v>1.6889000000000001</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44881</v>
      </c>
      <c r="E541" s="158">
        <v>30.2182</v>
      </c>
      <c r="F541" s="158">
        <v>-32.463099999999997</v>
      </c>
      <c r="G541" s="158">
        <v>-1.3767</v>
      </c>
      <c r="H541" s="158">
        <v>26.082000000000001</v>
      </c>
      <c r="I541" s="158">
        <v>17.842600000000001</v>
      </c>
      <c r="J541" s="158">
        <v>12.369300000000001</v>
      </c>
      <c r="K541" s="158">
        <v>4.2803000000000004</v>
      </c>
      <c r="L541" s="158">
        <v>6.3651</v>
      </c>
      <c r="M541" s="158">
        <v>1.5676000000000001</v>
      </c>
      <c r="N541" s="158">
        <v>1.5079</v>
      </c>
      <c r="O541" s="158">
        <v>5.0076000000000001</v>
      </c>
      <c r="P541" s="158">
        <v>5.4828999999999999</v>
      </c>
      <c r="Q541" s="158">
        <v>6.3312999999999997</v>
      </c>
      <c r="R541" s="158">
        <v>2.3978999999999999</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44881</v>
      </c>
      <c r="E542" s="158">
        <v>32.0839</v>
      </c>
      <c r="F542" s="158">
        <v>-32.0533</v>
      </c>
      <c r="G542" s="158">
        <v>-0.95550000000000002</v>
      </c>
      <c r="H542" s="158">
        <v>26.511199999999999</v>
      </c>
      <c r="I542" s="158">
        <v>18.2561</v>
      </c>
      <c r="J542" s="158">
        <v>12.7842</v>
      </c>
      <c r="K542" s="158">
        <v>4.7004000000000001</v>
      </c>
      <c r="L542" s="158">
        <v>6.7927</v>
      </c>
      <c r="M542" s="158">
        <v>1.9873000000000001</v>
      </c>
      <c r="N542" s="158">
        <v>1.9283999999999999</v>
      </c>
      <c r="O542" s="158">
        <v>5.4908000000000001</v>
      </c>
      <c r="P542" s="158">
        <v>6.0679999999999996</v>
      </c>
      <c r="Q542" s="158">
        <v>7.7184999999999997</v>
      </c>
      <c r="R542" s="158">
        <v>2.8249</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44881</v>
      </c>
      <c r="E543" s="158">
        <v>2181.0617000000002</v>
      </c>
      <c r="F543" s="158">
        <v>5.5149999999999997</v>
      </c>
      <c r="G543" s="158">
        <v>7.4355000000000002</v>
      </c>
      <c r="H543" s="158">
        <v>13.876899999999999</v>
      </c>
      <c r="I543" s="158">
        <v>8.1395999999999997</v>
      </c>
      <c r="J543" s="158">
        <v>6.5190999999999999</v>
      </c>
      <c r="K543" s="158">
        <v>4.3289999999999997</v>
      </c>
      <c r="L543" s="158">
        <v>4.0694999999999997</v>
      </c>
      <c r="M543" s="158">
        <v>2.7564000000000002</v>
      </c>
      <c r="N543" s="158">
        <v>1.9975000000000001</v>
      </c>
      <c r="O543" s="158">
        <v>4.5955000000000004</v>
      </c>
      <c r="P543" s="158">
        <v>5.9275000000000002</v>
      </c>
      <c r="Q543" s="158">
        <v>7.4503000000000004</v>
      </c>
      <c r="R543" s="158">
        <v>2.4416000000000002</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44881</v>
      </c>
      <c r="E544" s="158">
        <v>2396.2516000000001</v>
      </c>
      <c r="F544" s="158">
        <v>6.7750000000000004</v>
      </c>
      <c r="G544" s="158">
        <v>8.6957000000000004</v>
      </c>
      <c r="H544" s="158">
        <v>15.139099999999999</v>
      </c>
      <c r="I544" s="158">
        <v>9.4026999999999994</v>
      </c>
      <c r="J544" s="158">
        <v>7.7859999999999996</v>
      </c>
      <c r="K544" s="158">
        <v>5.5949999999999998</v>
      </c>
      <c r="L544" s="158">
        <v>5.3383000000000003</v>
      </c>
      <c r="M544" s="158">
        <v>4.0202</v>
      </c>
      <c r="N544" s="158">
        <v>3.2587999999999999</v>
      </c>
      <c r="O544" s="158">
        <v>5.7602000000000002</v>
      </c>
      <c r="P544" s="158">
        <v>6.9892000000000003</v>
      </c>
      <c r="Q544" s="158">
        <v>8.2559000000000005</v>
      </c>
      <c r="R544" s="158">
        <v>3.6768999999999998</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44881</v>
      </c>
      <c r="E549" s="158">
        <v>17.5533</v>
      </c>
      <c r="F549" s="158">
        <v>-1.2476</v>
      </c>
      <c r="G549" s="158">
        <v>14.209</v>
      </c>
      <c r="H549" s="158">
        <v>44.9422</v>
      </c>
      <c r="I549" s="158">
        <v>26.6935</v>
      </c>
      <c r="J549" s="158">
        <v>19.401800000000001</v>
      </c>
      <c r="K549" s="158">
        <v>8.1529000000000007</v>
      </c>
      <c r="L549" s="158">
        <v>7.3691000000000004</v>
      </c>
      <c r="M549" s="158">
        <v>4.6951000000000001</v>
      </c>
      <c r="N549" s="158">
        <v>4.0707000000000004</v>
      </c>
      <c r="O549" s="158">
        <v>6.0757000000000003</v>
      </c>
      <c r="P549" s="158">
        <v>6.4001999999999999</v>
      </c>
      <c r="Q549" s="158">
        <v>7.7892000000000001</v>
      </c>
      <c r="R549" s="158">
        <v>3.9872000000000001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44881</v>
      </c>
      <c r="E550" s="158">
        <v>17.441299999999998</v>
      </c>
      <c r="F550" s="158">
        <v>-1.4649000000000001</v>
      </c>
      <c r="G550" s="158">
        <v>14.090299999999999</v>
      </c>
      <c r="H550" s="158">
        <v>44.807499999999997</v>
      </c>
      <c r="I550" s="158">
        <v>26.561599999999999</v>
      </c>
      <c r="J550" s="158">
        <v>19.279</v>
      </c>
      <c r="K550" s="158">
        <v>8.0312999999999999</v>
      </c>
      <c r="L550" s="158">
        <v>7.2447999999999997</v>
      </c>
      <c r="M550" s="158">
        <v>4.5712000000000002</v>
      </c>
      <c r="N550" s="158">
        <v>3.9460000000000002</v>
      </c>
      <c r="O550" s="158">
        <v>5.9452999999999996</v>
      </c>
      <c r="P550" s="158">
        <v>6.2759</v>
      </c>
      <c r="Q550" s="158">
        <v>7.6703999999999999</v>
      </c>
      <c r="R550" s="158">
        <v>3.863</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44881</v>
      </c>
      <c r="E551" s="158">
        <v>31.3598</v>
      </c>
      <c r="F551" s="158">
        <v>5.1219000000000001</v>
      </c>
      <c r="G551" s="158">
        <v>14.975300000000001</v>
      </c>
      <c r="H551" s="158">
        <v>30.387899999999998</v>
      </c>
      <c r="I551" s="158">
        <v>19.144600000000001</v>
      </c>
      <c r="J551" s="158">
        <v>13.278</v>
      </c>
      <c r="K551" s="158">
        <v>11.0799</v>
      </c>
      <c r="L551" s="158">
        <v>8.1470000000000002</v>
      </c>
      <c r="M551" s="158">
        <v>5.4672999999999998</v>
      </c>
      <c r="N551" s="158">
        <v>4.5867000000000004</v>
      </c>
      <c r="O551" s="158">
        <v>6.3695000000000004</v>
      </c>
      <c r="P551" s="158">
        <v>7.3440000000000003</v>
      </c>
      <c r="Q551" s="158">
        <v>8.2227999999999994</v>
      </c>
      <c r="R551" s="158">
        <v>3.7427000000000001</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44881</v>
      </c>
      <c r="E552" s="158">
        <v>29.274899999999999</v>
      </c>
      <c r="F552" s="158">
        <v>4.4889999999999999</v>
      </c>
      <c r="G552" s="158">
        <v>14.216200000000001</v>
      </c>
      <c r="H552" s="158">
        <v>29.627500000000001</v>
      </c>
      <c r="I552" s="158">
        <v>18.3765</v>
      </c>
      <c r="J552" s="158">
        <v>12.502000000000001</v>
      </c>
      <c r="K552" s="158">
        <v>10.2883</v>
      </c>
      <c r="L552" s="158">
        <v>7.3502000000000001</v>
      </c>
      <c r="M552" s="158">
        <v>4.6707999999999998</v>
      </c>
      <c r="N552" s="158">
        <v>3.7863000000000002</v>
      </c>
      <c r="O552" s="158">
        <v>5.5922999999999998</v>
      </c>
      <c r="P552" s="158">
        <v>6.5461999999999998</v>
      </c>
      <c r="Q552" s="158">
        <v>5.8623000000000003</v>
      </c>
      <c r="R552" s="158">
        <v>2.9481999999999999</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44881</v>
      </c>
      <c r="E555" s="158">
        <v>19.311299999999999</v>
      </c>
      <c r="F555" s="158">
        <v>1.5121</v>
      </c>
      <c r="G555" s="158">
        <v>10.410299999999999</v>
      </c>
      <c r="H555" s="158">
        <v>29.707599999999999</v>
      </c>
      <c r="I555" s="158">
        <v>18.395199999999999</v>
      </c>
      <c r="J555" s="158">
        <v>14.7948</v>
      </c>
      <c r="K555" s="158">
        <v>3.7277999999999998</v>
      </c>
      <c r="L555" s="158">
        <v>4.2392000000000003</v>
      </c>
      <c r="M555" s="158">
        <v>0.93140000000000001</v>
      </c>
      <c r="N555" s="158">
        <v>-0.2046</v>
      </c>
      <c r="O555" s="158">
        <v>4.2751999999999999</v>
      </c>
      <c r="P555" s="158">
        <v>5.2321</v>
      </c>
      <c r="Q555" s="158">
        <v>6.3045</v>
      </c>
      <c r="R555" s="158">
        <v>1.2710999999999999</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44881</v>
      </c>
      <c r="E556" s="158">
        <v>20.264800000000001</v>
      </c>
      <c r="F556" s="158">
        <v>1.8011999999999999</v>
      </c>
      <c r="G556" s="158">
        <v>10.6784</v>
      </c>
      <c r="H556" s="158">
        <v>29.993500000000001</v>
      </c>
      <c r="I556" s="158">
        <v>18.6587</v>
      </c>
      <c r="J556" s="158">
        <v>15.059100000000001</v>
      </c>
      <c r="K556" s="158">
        <v>3.9851000000000001</v>
      </c>
      <c r="L556" s="158">
        <v>4.5153999999999996</v>
      </c>
      <c r="M556" s="158">
        <v>1.1840999999999999</v>
      </c>
      <c r="N556" s="158">
        <v>4.5400000000000003E-2</v>
      </c>
      <c r="O556" s="158">
        <v>4.5412999999999997</v>
      </c>
      <c r="P556" s="158">
        <v>5.5083000000000002</v>
      </c>
      <c r="Q556" s="158">
        <v>6.5486000000000004</v>
      </c>
      <c r="R556" s="158">
        <v>1.5126999999999999</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44881</v>
      </c>
      <c r="E559" s="158">
        <v>27.178699999999999</v>
      </c>
      <c r="F559" s="158">
        <v>8.4626000000000001</v>
      </c>
      <c r="G559" s="158">
        <v>9.5206</v>
      </c>
      <c r="H559" s="158">
        <v>6.4733999999999998</v>
      </c>
      <c r="I559" s="158">
        <v>6.3754</v>
      </c>
      <c r="J559" s="158">
        <v>6.1218000000000004</v>
      </c>
      <c r="K559" s="158">
        <v>5.5164999999999997</v>
      </c>
      <c r="L559" s="158">
        <v>4.7161</v>
      </c>
      <c r="M559" s="158">
        <v>13.4171</v>
      </c>
      <c r="N559" s="158">
        <v>9.8941999999999997</v>
      </c>
      <c r="O559" s="158">
        <v>9.4606999999999992</v>
      </c>
      <c r="P559" s="158">
        <v>5.8156999999999996</v>
      </c>
      <c r="Q559" s="158">
        <v>8.1541999999999994</v>
      </c>
      <c r="R559" s="158">
        <v>10.882899999999999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44881</v>
      </c>
      <c r="E560" s="158">
        <v>25.558499999999999</v>
      </c>
      <c r="F560" s="158">
        <v>7.7133000000000003</v>
      </c>
      <c r="G560" s="158">
        <v>8.8077000000000005</v>
      </c>
      <c r="H560" s="158">
        <v>5.8003999999999998</v>
      </c>
      <c r="I560" s="158">
        <v>5.6942000000000004</v>
      </c>
      <c r="J560" s="158">
        <v>5.4492000000000003</v>
      </c>
      <c r="K560" s="158">
        <v>4.8358999999999996</v>
      </c>
      <c r="L560" s="158">
        <v>4.0416999999999996</v>
      </c>
      <c r="M560" s="158">
        <v>12.693899999999999</v>
      </c>
      <c r="N560" s="158">
        <v>9.2192000000000007</v>
      </c>
      <c r="O560" s="158">
        <v>8.8257999999999992</v>
      </c>
      <c r="P560" s="158">
        <v>5.1494999999999997</v>
      </c>
      <c r="Q560" s="158">
        <v>7.8559000000000001</v>
      </c>
      <c r="R560" s="158">
        <v>10.241300000000001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2.6255113207547174</v>
      </c>
      <c r="G561" s="160">
        <v>10.03456037735849</v>
      </c>
      <c r="H561" s="160">
        <v>24.936741509433961</v>
      </c>
      <c r="I561" s="160">
        <v>15.609320754716974</v>
      </c>
      <c r="J561" s="160">
        <v>12.480571698113209</v>
      </c>
      <c r="K561" s="160">
        <v>4.6678943396226416</v>
      </c>
      <c r="L561" s="160">
        <v>5.9113830188679239</v>
      </c>
      <c r="M561" s="160">
        <v>3.240192156862745</v>
      </c>
      <c r="N561" s="160">
        <v>2.7856039215686281</v>
      </c>
      <c r="O561" s="160">
        <v>5.5549745098039205</v>
      </c>
      <c r="P561" s="160">
        <v>6.002153191489362</v>
      </c>
      <c r="Q561" s="160">
        <v>7.1208528301886798</v>
      </c>
      <c r="R561" s="160">
        <v>3.5954039215686273</v>
      </c>
    </row>
    <row r="562" spans="1:34" x14ac:dyDescent="0.3">
      <c r="A562" s="159" t="s">
        <v>407</v>
      </c>
      <c r="B562" s="154"/>
      <c r="C562" s="154"/>
      <c r="D562" s="154"/>
      <c r="E562" s="154"/>
      <c r="F562" s="160">
        <v>2.4883000000000002</v>
      </c>
      <c r="G562" s="160">
        <v>9.8427000000000007</v>
      </c>
      <c r="H562" s="160">
        <v>26.849900000000002</v>
      </c>
      <c r="I562" s="160">
        <v>16.669</v>
      </c>
      <c r="J562" s="160">
        <v>12.6653</v>
      </c>
      <c r="K562" s="160">
        <v>4.9458000000000002</v>
      </c>
      <c r="L562" s="160">
        <v>5.5575999999999999</v>
      </c>
      <c r="M562" s="160">
        <v>2.6741000000000001</v>
      </c>
      <c r="N562" s="160">
        <v>2.2976999999999999</v>
      </c>
      <c r="O562" s="160">
        <v>5.4908000000000001</v>
      </c>
      <c r="P562" s="160">
        <v>5.9275000000000002</v>
      </c>
      <c r="Q562" s="160">
        <v>7.5671999999999997</v>
      </c>
      <c r="R562" s="160">
        <v>3.0882000000000001</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44881</v>
      </c>
      <c r="E565" s="158">
        <v>50.62</v>
      </c>
      <c r="F565" s="158">
        <v>-5.9200000000000003E-2</v>
      </c>
      <c r="G565" s="158">
        <v>0.87680000000000002</v>
      </c>
      <c r="H565" s="158">
        <v>1.1187</v>
      </c>
      <c r="I565" s="158">
        <v>1.2198</v>
      </c>
      <c r="J565" s="158">
        <v>5.0206999999999997</v>
      </c>
      <c r="K565" s="158">
        <v>0.29720000000000002</v>
      </c>
      <c r="L565" s="158">
        <v>13.4978</v>
      </c>
      <c r="M565" s="158">
        <v>3.1166999999999998</v>
      </c>
      <c r="N565" s="158">
        <v>-4.9747000000000003</v>
      </c>
      <c r="O565" s="158">
        <v>9.1670999999999996</v>
      </c>
      <c r="P565" s="158">
        <v>5.8661000000000003</v>
      </c>
      <c r="Q565" s="158">
        <v>10.5761</v>
      </c>
      <c r="R565" s="158">
        <v>11.2013</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44881</v>
      </c>
      <c r="E566" s="158">
        <v>55.12</v>
      </c>
      <c r="F566" s="158">
        <v>-5.4399999999999997E-2</v>
      </c>
      <c r="G566" s="158">
        <v>0.87849999999999995</v>
      </c>
      <c r="H566" s="158">
        <v>1.1191</v>
      </c>
      <c r="I566" s="158">
        <v>1.2491000000000001</v>
      </c>
      <c r="J566" s="158">
        <v>5.0705</v>
      </c>
      <c r="K566" s="158">
        <v>0.4556</v>
      </c>
      <c r="L566" s="158">
        <v>13.813800000000001</v>
      </c>
      <c r="M566" s="158">
        <v>3.5312000000000001</v>
      </c>
      <c r="N566" s="158">
        <v>-4.4714</v>
      </c>
      <c r="O566" s="158">
        <v>9.8332999999999995</v>
      </c>
      <c r="P566" s="158">
        <v>6.6456999999999997</v>
      </c>
      <c r="Q566" s="158">
        <v>13.7174</v>
      </c>
      <c r="R566" s="158">
        <v>11.861000000000001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44881</v>
      </c>
      <c r="E567" s="158">
        <v>41.66</v>
      </c>
      <c r="F567" s="158">
        <v>-7.1999999999999995E-2</v>
      </c>
      <c r="G567" s="158">
        <v>0.74970000000000003</v>
      </c>
      <c r="H567" s="158">
        <v>0.96950000000000003</v>
      </c>
      <c r="I567" s="158">
        <v>1.0184</v>
      </c>
      <c r="J567" s="158">
        <v>4.4371999999999998</v>
      </c>
      <c r="K567" s="158">
        <v>0.3372</v>
      </c>
      <c r="L567" s="158">
        <v>13.453200000000001</v>
      </c>
      <c r="M567" s="158">
        <v>3.4003000000000001</v>
      </c>
      <c r="N567" s="158">
        <v>-4.7988999999999997</v>
      </c>
      <c r="O567" s="158">
        <v>9.7826000000000004</v>
      </c>
      <c r="P567" s="158">
        <v>6.5151000000000003</v>
      </c>
      <c r="Q567" s="158">
        <v>10.2875</v>
      </c>
      <c r="R567" s="158">
        <v>11.5991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44881</v>
      </c>
      <c r="E568" s="158">
        <v>41.66</v>
      </c>
      <c r="F568" s="158">
        <v>-7.1999999999999995E-2</v>
      </c>
      <c r="G568" s="158">
        <v>0.74970000000000003</v>
      </c>
      <c r="H568" s="158">
        <v>0.96950000000000003</v>
      </c>
      <c r="I568" s="158">
        <v>1.0184</v>
      </c>
      <c r="J568" s="158">
        <v>4.4371999999999998</v>
      </c>
      <c r="K568" s="158">
        <v>0.3372</v>
      </c>
      <c r="L568" s="158">
        <v>13.453200000000001</v>
      </c>
      <c r="M568" s="158">
        <v>3.4003000000000001</v>
      </c>
      <c r="N568" s="158">
        <v>-4.7988999999999997</v>
      </c>
      <c r="O568" s="158">
        <v>9.7826000000000004</v>
      </c>
      <c r="P568" s="158">
        <v>6.5151000000000003</v>
      </c>
      <c r="Q568" s="158">
        <v>10.2875</v>
      </c>
      <c r="R568" s="158">
        <v>11.5991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44881</v>
      </c>
      <c r="E569" s="158">
        <v>45.56</v>
      </c>
      <c r="F569" s="158">
        <v>-8.77E-2</v>
      </c>
      <c r="G569" s="158">
        <v>0.72960000000000003</v>
      </c>
      <c r="H569" s="158">
        <v>0.97519999999999996</v>
      </c>
      <c r="I569" s="158">
        <v>1.0424</v>
      </c>
      <c r="J569" s="158">
        <v>4.4954000000000001</v>
      </c>
      <c r="K569" s="158">
        <v>0.50739999999999996</v>
      </c>
      <c r="L569" s="158">
        <v>13.9</v>
      </c>
      <c r="M569" s="158">
        <v>4.0183</v>
      </c>
      <c r="N569" s="158">
        <v>-4.0438000000000001</v>
      </c>
      <c r="O569" s="158">
        <v>10.750500000000001</v>
      </c>
      <c r="P569" s="158">
        <v>7.54</v>
      </c>
      <c r="Q569" s="158">
        <v>14.487299999999999</v>
      </c>
      <c r="R569" s="158">
        <v>12.536099999999999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44881</v>
      </c>
      <c r="E570" s="158">
        <v>73.979900000000001</v>
      </c>
      <c r="F570" s="158">
        <v>-0.33239999999999997</v>
      </c>
      <c r="G570" s="158">
        <v>-0.34749999999999998</v>
      </c>
      <c r="H570" s="158">
        <v>-0.121</v>
      </c>
      <c r="I570" s="158">
        <v>-0.78149999999999997</v>
      </c>
      <c r="J570" s="158">
        <v>1.7714000000000001</v>
      </c>
      <c r="K570" s="158">
        <v>-2.4670999999999998</v>
      </c>
      <c r="L570" s="158">
        <v>11.593999999999999</v>
      </c>
      <c r="M570" s="158">
        <v>-2.5289999999999999</v>
      </c>
      <c r="N570" s="158">
        <v>-13.705299999999999</v>
      </c>
      <c r="O570" s="158">
        <v>11.834</v>
      </c>
      <c r="P570" s="158">
        <v>12.0456</v>
      </c>
      <c r="Q570" s="158">
        <v>17.5975</v>
      </c>
      <c r="R570" s="158">
        <v>13.6381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44881</v>
      </c>
      <c r="E571" s="158">
        <v>66.831900000000005</v>
      </c>
      <c r="F571" s="158">
        <v>-0.33450000000000002</v>
      </c>
      <c r="G571" s="158">
        <v>-0.35859999999999997</v>
      </c>
      <c r="H571" s="158">
        <v>-0.13639999999999999</v>
      </c>
      <c r="I571" s="158">
        <v>-0.81210000000000004</v>
      </c>
      <c r="J571" s="158">
        <v>1.6976</v>
      </c>
      <c r="K571" s="158">
        <v>-2.6686000000000001</v>
      </c>
      <c r="L571" s="158">
        <v>11.1387</v>
      </c>
      <c r="M571" s="158">
        <v>-3.1385000000000001</v>
      </c>
      <c r="N571" s="158">
        <v>-14.428699999999999</v>
      </c>
      <c r="O571" s="158">
        <v>10.9108</v>
      </c>
      <c r="P571" s="158">
        <v>11.054</v>
      </c>
      <c r="Q571" s="158">
        <v>15.877700000000001</v>
      </c>
      <c r="R571" s="158">
        <v>12.6778</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44881</v>
      </c>
      <c r="E572" s="158">
        <v>17.55</v>
      </c>
      <c r="F572" s="158">
        <v>-0.1706</v>
      </c>
      <c r="G572" s="158">
        <v>-0.79139999999999999</v>
      </c>
      <c r="H572" s="158">
        <v>-2.0647000000000002</v>
      </c>
      <c r="I572" s="158">
        <v>-2.1194000000000002</v>
      </c>
      <c r="J572" s="158">
        <v>0.6885</v>
      </c>
      <c r="K572" s="158">
        <v>0</v>
      </c>
      <c r="L572" s="158">
        <v>15.6126</v>
      </c>
      <c r="M572" s="158">
        <v>3.1745999999999999</v>
      </c>
      <c r="N572" s="158">
        <v>-4.3075000000000001</v>
      </c>
      <c r="O572" s="158">
        <v>24.744399999999999</v>
      </c>
      <c r="P572" s="158"/>
      <c r="Q572" s="158">
        <v>12.5922</v>
      </c>
      <c r="R572" s="158">
        <v>25.623200000000001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44881</v>
      </c>
      <c r="E573" s="158">
        <v>16.96</v>
      </c>
      <c r="F573" s="158">
        <v>-0.17660000000000001</v>
      </c>
      <c r="G573" s="158">
        <v>-0.81869999999999998</v>
      </c>
      <c r="H573" s="158">
        <v>-2.0785</v>
      </c>
      <c r="I573" s="158">
        <v>-2.1349999999999998</v>
      </c>
      <c r="J573" s="158">
        <v>0.65280000000000005</v>
      </c>
      <c r="K573" s="158">
        <v>-0.17660000000000001</v>
      </c>
      <c r="L573" s="158">
        <v>15.2174</v>
      </c>
      <c r="M573" s="158">
        <v>2.6634000000000002</v>
      </c>
      <c r="N573" s="158">
        <v>-4.8794000000000004</v>
      </c>
      <c r="O573" s="158">
        <v>23.929600000000001</v>
      </c>
      <c r="P573" s="158"/>
      <c r="Q573" s="158">
        <v>11.783300000000001</v>
      </c>
      <c r="R573" s="158">
        <v>24.8538</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44881</v>
      </c>
      <c r="E574" s="158">
        <v>20.95</v>
      </c>
      <c r="F574" s="158">
        <v>-0.33300000000000002</v>
      </c>
      <c r="G574" s="158">
        <v>-0.9456</v>
      </c>
      <c r="H574" s="158">
        <v>-2.2399</v>
      </c>
      <c r="I574" s="158">
        <v>-2.3765000000000001</v>
      </c>
      <c r="J574" s="158">
        <v>0.47960000000000003</v>
      </c>
      <c r="K574" s="158">
        <v>0.28720000000000001</v>
      </c>
      <c r="L574" s="158">
        <v>15.745900000000001</v>
      </c>
      <c r="M574" s="158">
        <v>2.3948999999999998</v>
      </c>
      <c r="N574" s="158">
        <v>-4.9024000000000001</v>
      </c>
      <c r="O574" s="158">
        <v>22.371200000000002</v>
      </c>
      <c r="P574" s="158"/>
      <c r="Q574" s="158">
        <v>19.876000000000001</v>
      </c>
      <c r="R574" s="158">
        <v>24.141300000000001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44881</v>
      </c>
      <c r="E575" s="158">
        <v>20.12</v>
      </c>
      <c r="F575" s="158">
        <v>-0.29730000000000001</v>
      </c>
      <c r="G575" s="158">
        <v>-0.98429999999999995</v>
      </c>
      <c r="H575" s="158">
        <v>-2.2827000000000002</v>
      </c>
      <c r="I575" s="158">
        <v>-2.4247999999999998</v>
      </c>
      <c r="J575" s="158">
        <v>0.3992</v>
      </c>
      <c r="K575" s="158">
        <v>0</v>
      </c>
      <c r="L575" s="158">
        <v>15.168900000000001</v>
      </c>
      <c r="M575" s="158">
        <v>1.7704</v>
      </c>
      <c r="N575" s="158">
        <v>-5.6727999999999996</v>
      </c>
      <c r="O575" s="158">
        <v>21.232800000000001</v>
      </c>
      <c r="P575" s="158"/>
      <c r="Q575" s="158">
        <v>18.693999999999999</v>
      </c>
      <c r="R575" s="158">
        <v>23.075500000000002</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44881</v>
      </c>
      <c r="E576" s="158">
        <v>115.15</v>
      </c>
      <c r="F576" s="158">
        <v>0.15659999999999999</v>
      </c>
      <c r="G576" s="158">
        <v>-8.6800000000000002E-2</v>
      </c>
      <c r="H576" s="158">
        <v>-1.2181999999999999</v>
      </c>
      <c r="I576" s="158">
        <v>-0.58709999999999996</v>
      </c>
      <c r="J576" s="158">
        <v>4.3308999999999997</v>
      </c>
      <c r="K576" s="158">
        <v>3.9540999999999999</v>
      </c>
      <c r="L576" s="158">
        <v>17.656099999999999</v>
      </c>
      <c r="M576" s="158">
        <v>6.8083</v>
      </c>
      <c r="N576" s="158">
        <v>-1.2605</v>
      </c>
      <c r="O576" s="158">
        <v>24.464099999999998</v>
      </c>
      <c r="P576" s="158">
        <v>15.3028</v>
      </c>
      <c r="Q576" s="158">
        <v>17.513200000000001</v>
      </c>
      <c r="R576" s="158">
        <v>25.477399999999999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44881</v>
      </c>
      <c r="E577" s="158">
        <v>101.85</v>
      </c>
      <c r="F577" s="158">
        <v>0.1573</v>
      </c>
      <c r="G577" s="158">
        <v>-9.8100000000000007E-2</v>
      </c>
      <c r="H577" s="158">
        <v>-1.2412000000000001</v>
      </c>
      <c r="I577" s="158">
        <v>-0.6341</v>
      </c>
      <c r="J577" s="158">
        <v>4.2263999999999999</v>
      </c>
      <c r="K577" s="158">
        <v>3.6429999999999998</v>
      </c>
      <c r="L577" s="158">
        <v>16.961400000000001</v>
      </c>
      <c r="M577" s="158">
        <v>5.8731999999999998</v>
      </c>
      <c r="N577" s="158">
        <v>-2.3677000000000001</v>
      </c>
      <c r="O577" s="158">
        <v>23.1279</v>
      </c>
      <c r="P577" s="158">
        <v>14.008100000000001</v>
      </c>
      <c r="Q577" s="158">
        <v>18.4145</v>
      </c>
      <c r="R577" s="158">
        <v>24.123999999999999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44881</v>
      </c>
      <c r="E578" s="158">
        <v>109.4</v>
      </c>
      <c r="F578" s="158">
        <v>0.15559999999999999</v>
      </c>
      <c r="G578" s="158">
        <v>-9.1300000000000006E-2</v>
      </c>
      <c r="H578" s="158">
        <v>-1.2279</v>
      </c>
      <c r="I578" s="158">
        <v>-0.61770000000000003</v>
      </c>
      <c r="J578" s="158">
        <v>4.25</v>
      </c>
      <c r="K578" s="158">
        <v>3.7162999999999999</v>
      </c>
      <c r="L578" s="158">
        <v>17.118099999999998</v>
      </c>
      <c r="M578" s="158">
        <v>6.1002999999999998</v>
      </c>
      <c r="N578" s="158">
        <v>-2.1029</v>
      </c>
      <c r="O578" s="158">
        <v>23.664400000000001</v>
      </c>
      <c r="P578" s="158">
        <v>14.6607</v>
      </c>
      <c r="Q578" s="158">
        <v>19.032800000000002</v>
      </c>
      <c r="R578" s="158">
        <v>24.546199999999999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44881</v>
      </c>
      <c r="E579" s="158">
        <v>64.712500000000006</v>
      </c>
      <c r="F579" s="158">
        <v>-5.0200000000000002E-2</v>
      </c>
      <c r="G579" s="158">
        <v>-3.8199999999999998E-2</v>
      </c>
      <c r="H579" s="158">
        <v>0.45700000000000002</v>
      </c>
      <c r="I579" s="158">
        <v>0.39560000000000001</v>
      </c>
      <c r="J579" s="158">
        <v>4.2916999999999996</v>
      </c>
      <c r="K579" s="158">
        <v>0.98750000000000004</v>
      </c>
      <c r="L579" s="158">
        <v>14.1036</v>
      </c>
      <c r="M579" s="158">
        <v>0.94610000000000005</v>
      </c>
      <c r="N579" s="158">
        <v>-4.1920999999999999</v>
      </c>
      <c r="O579" s="158">
        <v>14.882300000000001</v>
      </c>
      <c r="P579" s="158">
        <v>10.9093</v>
      </c>
      <c r="Q579" s="158">
        <v>14.4711</v>
      </c>
      <c r="R579" s="158">
        <v>16.607600000000001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44881</v>
      </c>
      <c r="E580" s="158">
        <v>59.283700000000003</v>
      </c>
      <c r="F580" s="158">
        <v>-5.3400000000000003E-2</v>
      </c>
      <c r="G580" s="158">
        <v>-5.4100000000000002E-2</v>
      </c>
      <c r="H580" s="158">
        <v>0.4345</v>
      </c>
      <c r="I580" s="158">
        <v>0.35070000000000001</v>
      </c>
      <c r="J580" s="158">
        <v>4.1816000000000004</v>
      </c>
      <c r="K580" s="158">
        <v>0.67589999999999995</v>
      </c>
      <c r="L580" s="158">
        <v>13.390700000000001</v>
      </c>
      <c r="M580" s="158">
        <v>3.1600000000000003E-2</v>
      </c>
      <c r="N580" s="158">
        <v>-5.3716999999999997</v>
      </c>
      <c r="O580" s="158">
        <v>13.444900000000001</v>
      </c>
      <c r="P580" s="158">
        <v>9.5706000000000007</v>
      </c>
      <c r="Q580" s="158">
        <v>11.1236</v>
      </c>
      <c r="R580" s="158">
        <v>15.123699999999999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44881</v>
      </c>
      <c r="E583" s="158">
        <v>129.22999999999999</v>
      </c>
      <c r="F583" s="158">
        <v>-6.9599999999999995E-2</v>
      </c>
      <c r="G583" s="158">
        <v>0.1085</v>
      </c>
      <c r="H583" s="158">
        <v>0.1628</v>
      </c>
      <c r="I583" s="158">
        <v>0.124</v>
      </c>
      <c r="J583" s="158">
        <v>4.1254</v>
      </c>
      <c r="K583" s="158">
        <v>1.804</v>
      </c>
      <c r="L583" s="158">
        <v>17.3964</v>
      </c>
      <c r="M583" s="158">
        <v>5.1420000000000003</v>
      </c>
      <c r="N583" s="158">
        <v>-6.9599999999999995E-2</v>
      </c>
      <c r="O583" s="158">
        <v>22.235199999999999</v>
      </c>
      <c r="P583" s="158">
        <v>17.218699999999998</v>
      </c>
      <c r="Q583" s="158">
        <v>15.9816</v>
      </c>
      <c r="R583" s="158">
        <v>24.876300000000001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44881</v>
      </c>
      <c r="E584" s="158">
        <v>119.34</v>
      </c>
      <c r="F584" s="158">
        <v>-7.5399999999999995E-2</v>
      </c>
      <c r="G584" s="158">
        <v>8.3900000000000002E-2</v>
      </c>
      <c r="H584" s="158">
        <v>0.1343</v>
      </c>
      <c r="I584" s="158">
        <v>7.5499999999999998E-2</v>
      </c>
      <c r="J584" s="158">
        <v>4</v>
      </c>
      <c r="K584" s="158">
        <v>1.4622999999999999</v>
      </c>
      <c r="L584" s="158">
        <v>16.599900000000002</v>
      </c>
      <c r="M584" s="158">
        <v>4.0544000000000002</v>
      </c>
      <c r="N584" s="158">
        <v>-1.4289000000000001</v>
      </c>
      <c r="O584" s="158">
        <v>20.7818</v>
      </c>
      <c r="P584" s="158">
        <v>15.969900000000001</v>
      </c>
      <c r="Q584" s="158">
        <v>19.3339</v>
      </c>
      <c r="R584" s="158">
        <v>23.2712</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44881</v>
      </c>
      <c r="E585" s="158">
        <v>91.438999999999993</v>
      </c>
      <c r="F585" s="158">
        <v>-2.0799999999999999E-2</v>
      </c>
      <c r="G585" s="158">
        <v>0.5454</v>
      </c>
      <c r="H585" s="158">
        <v>0.92830000000000001</v>
      </c>
      <c r="I585" s="158">
        <v>0.86370000000000002</v>
      </c>
      <c r="J585" s="158">
        <v>5.8677000000000001</v>
      </c>
      <c r="K585" s="158">
        <v>2.9533</v>
      </c>
      <c r="L585" s="158">
        <v>15.19</v>
      </c>
      <c r="M585" s="158">
        <v>5.8322000000000003</v>
      </c>
      <c r="N585" s="158">
        <v>1.7515000000000001</v>
      </c>
      <c r="O585" s="158">
        <v>19.5884</v>
      </c>
      <c r="P585" s="158">
        <v>13.9475</v>
      </c>
      <c r="Q585" s="158">
        <v>17.277200000000001</v>
      </c>
      <c r="R585" s="158">
        <v>26.351199999999999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44881</v>
      </c>
      <c r="E586" s="158">
        <v>84.396000000000001</v>
      </c>
      <c r="F586" s="158">
        <v>-2.3699999999999999E-2</v>
      </c>
      <c r="G586" s="158">
        <v>0.53249999999999997</v>
      </c>
      <c r="H586" s="158">
        <v>0.90869999999999995</v>
      </c>
      <c r="I586" s="158">
        <v>0.82669999999999999</v>
      </c>
      <c r="J586" s="158">
        <v>5.7766000000000002</v>
      </c>
      <c r="K586" s="158">
        <v>2.7065000000000001</v>
      </c>
      <c r="L586" s="158">
        <v>14.6389</v>
      </c>
      <c r="M586" s="158">
        <v>5.0616000000000003</v>
      </c>
      <c r="N586" s="158">
        <v>0.76890000000000003</v>
      </c>
      <c r="O586" s="158">
        <v>18.4513</v>
      </c>
      <c r="P586" s="158">
        <v>12.845499999999999</v>
      </c>
      <c r="Q586" s="158">
        <v>14.415800000000001</v>
      </c>
      <c r="R586" s="158">
        <v>25.1416</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44881</v>
      </c>
      <c r="E587" s="158">
        <v>82.79</v>
      </c>
      <c r="F587" s="158">
        <v>-8.4500000000000006E-2</v>
      </c>
      <c r="G587" s="158">
        <v>2.4199999999999999E-2</v>
      </c>
      <c r="H587" s="158">
        <v>0.18149999999999999</v>
      </c>
      <c r="I587" s="158">
        <v>0.66879999999999995</v>
      </c>
      <c r="J587" s="158">
        <v>5.0368000000000004</v>
      </c>
      <c r="K587" s="158">
        <v>2.9983</v>
      </c>
      <c r="L587" s="158">
        <v>17.299499999999998</v>
      </c>
      <c r="M587" s="158">
        <v>5.4917999999999996</v>
      </c>
      <c r="N587" s="158">
        <v>2.0838000000000001</v>
      </c>
      <c r="O587" s="158">
        <v>17.247699999999998</v>
      </c>
      <c r="P587" s="158">
        <v>11.5166</v>
      </c>
      <c r="Q587" s="158">
        <v>14.547700000000001</v>
      </c>
      <c r="R587" s="158">
        <v>22.620200000000001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44881</v>
      </c>
      <c r="E588" s="158">
        <v>73.16</v>
      </c>
      <c r="F588" s="158">
        <v>-9.5600000000000004E-2</v>
      </c>
      <c r="G588" s="158">
        <v>1.37E-2</v>
      </c>
      <c r="H588" s="158">
        <v>0.15060000000000001</v>
      </c>
      <c r="I588" s="158">
        <v>0.60509999999999997</v>
      </c>
      <c r="J588" s="158">
        <v>4.8738999999999999</v>
      </c>
      <c r="K588" s="158">
        <v>2.5512000000000001</v>
      </c>
      <c r="L588" s="158">
        <v>16.2746</v>
      </c>
      <c r="M588" s="158">
        <v>4.1275000000000004</v>
      </c>
      <c r="N588" s="158">
        <v>0.3291</v>
      </c>
      <c r="O588" s="158">
        <v>15.2615</v>
      </c>
      <c r="P588" s="158">
        <v>9.6950000000000003</v>
      </c>
      <c r="Q588" s="158">
        <v>15.407299999999999</v>
      </c>
      <c r="R588" s="158">
        <v>20.544899999999998</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44881</v>
      </c>
      <c r="E589" s="158">
        <v>922.97040000000004</v>
      </c>
      <c r="F589" s="158">
        <v>6.4399999999999999E-2</v>
      </c>
      <c r="G589" s="158">
        <v>0.58199999999999996</v>
      </c>
      <c r="H589" s="158">
        <v>1.2040999999999999</v>
      </c>
      <c r="I589" s="158">
        <v>0.77869999999999995</v>
      </c>
      <c r="J589" s="158">
        <v>5.9206000000000003</v>
      </c>
      <c r="K589" s="158">
        <v>5.0970000000000004</v>
      </c>
      <c r="L589" s="158">
        <v>18.2669</v>
      </c>
      <c r="M589" s="158">
        <v>7.1683000000000003</v>
      </c>
      <c r="N589" s="158">
        <v>2.0291999999999999</v>
      </c>
      <c r="O589" s="158">
        <v>17.662299999999998</v>
      </c>
      <c r="P589" s="158">
        <v>11.0877</v>
      </c>
      <c r="Q589" s="158">
        <v>21.116399999999999</v>
      </c>
      <c r="R589" s="158">
        <v>26.673400000000001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44881</v>
      </c>
      <c r="E590" s="158">
        <v>1006.8205</v>
      </c>
      <c r="F590" s="158">
        <v>6.6699999999999995E-2</v>
      </c>
      <c r="G590" s="158">
        <v>0.59330000000000005</v>
      </c>
      <c r="H590" s="158">
        <v>1.2199</v>
      </c>
      <c r="I590" s="158">
        <v>0.80979999999999996</v>
      </c>
      <c r="J590" s="158">
        <v>5.9988999999999999</v>
      </c>
      <c r="K590" s="158">
        <v>5.3141999999999996</v>
      </c>
      <c r="L590" s="158">
        <v>18.756799999999998</v>
      </c>
      <c r="M590" s="158">
        <v>7.8273999999999999</v>
      </c>
      <c r="N590" s="158">
        <v>2.8637000000000001</v>
      </c>
      <c r="O590" s="158">
        <v>18.694400000000002</v>
      </c>
      <c r="P590" s="158">
        <v>12.103300000000001</v>
      </c>
      <c r="Q590" s="158">
        <v>15.492599999999999</v>
      </c>
      <c r="R590" s="158">
        <v>27.7332</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44881</v>
      </c>
      <c r="E593" s="158">
        <v>2703.6078026598502</v>
      </c>
      <c r="F593" s="158">
        <v>0.45440000000000003</v>
      </c>
      <c r="G593" s="158">
        <v>0.87619999999999998</v>
      </c>
      <c r="H593" s="158">
        <v>1.3468</v>
      </c>
      <c r="I593" s="158">
        <v>1.4371</v>
      </c>
      <c r="J593" s="158">
        <v>6.6725000000000003</v>
      </c>
      <c r="K593" s="158">
        <v>5.0442999999999998</v>
      </c>
      <c r="L593" s="158">
        <v>19.799099999999999</v>
      </c>
      <c r="M593" s="158">
        <v>14.4763</v>
      </c>
      <c r="N593" s="158">
        <v>9.1684999999999999</v>
      </c>
      <c r="O593" s="158">
        <v>17.462599999999998</v>
      </c>
      <c r="P593" s="158">
        <v>9.1275999999999993</v>
      </c>
      <c r="Q593" s="158">
        <v>23.386199999999999</v>
      </c>
      <c r="R593" s="158">
        <v>29.1709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44881</v>
      </c>
      <c r="E594" s="158">
        <v>880.26800000000003</v>
      </c>
      <c r="F594" s="158">
        <v>0.45610000000000001</v>
      </c>
      <c r="G594" s="158">
        <v>0.88449999999999995</v>
      </c>
      <c r="H594" s="158">
        <v>1.3586</v>
      </c>
      <c r="I594" s="158">
        <v>1.4605999999999999</v>
      </c>
      <c r="J594" s="158">
        <v>6.7359</v>
      </c>
      <c r="K594" s="158">
        <v>5.2084000000000001</v>
      </c>
      <c r="L594" s="158">
        <v>20.176400000000001</v>
      </c>
      <c r="M594" s="158">
        <v>15.0014</v>
      </c>
      <c r="N594" s="158">
        <v>9.8413000000000004</v>
      </c>
      <c r="O594" s="158">
        <v>18.156300000000002</v>
      </c>
      <c r="P594" s="158">
        <v>9.8148</v>
      </c>
      <c r="Q594" s="158">
        <v>13.865</v>
      </c>
      <c r="R594" s="158">
        <v>29.935600000000001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44881</v>
      </c>
      <c r="E595" s="158">
        <v>57.887900000000002</v>
      </c>
      <c r="F595" s="158">
        <v>-0.10100000000000001</v>
      </c>
      <c r="G595" s="158">
        <v>0.2555</v>
      </c>
      <c r="H595" s="158">
        <v>0.56369999999999998</v>
      </c>
      <c r="I595" s="158">
        <v>1.0727</v>
      </c>
      <c r="J595" s="158">
        <v>5.2332999999999998</v>
      </c>
      <c r="K595" s="158">
        <v>1.5841000000000001</v>
      </c>
      <c r="L595" s="158">
        <v>16.153099999999998</v>
      </c>
      <c r="M595" s="158">
        <v>3.1358999999999999</v>
      </c>
      <c r="N595" s="158">
        <v>-0.86450000000000005</v>
      </c>
      <c r="O595" s="158">
        <v>15.6511</v>
      </c>
      <c r="P595" s="158">
        <v>9.1067999999999998</v>
      </c>
      <c r="Q595" s="158">
        <v>11.6966</v>
      </c>
      <c r="R595" s="158">
        <v>21.6555</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44881</v>
      </c>
      <c r="E596" s="158">
        <v>63.370699999999999</v>
      </c>
      <c r="F596" s="158">
        <v>-9.74E-2</v>
      </c>
      <c r="G596" s="158">
        <v>0.27279999999999999</v>
      </c>
      <c r="H596" s="158">
        <v>0.58789999999999998</v>
      </c>
      <c r="I596" s="158">
        <v>1.1224000000000001</v>
      </c>
      <c r="J596" s="158">
        <v>5.3526999999999996</v>
      </c>
      <c r="K596" s="158">
        <v>1.9037999999999999</v>
      </c>
      <c r="L596" s="158">
        <v>16.884499999999999</v>
      </c>
      <c r="M596" s="158">
        <v>4.1062000000000003</v>
      </c>
      <c r="N596" s="158">
        <v>0.38750000000000001</v>
      </c>
      <c r="O596" s="158">
        <v>17.119299999999999</v>
      </c>
      <c r="P596" s="158">
        <v>10.314</v>
      </c>
      <c r="Q596" s="158">
        <v>14.2736</v>
      </c>
      <c r="R596" s="158">
        <v>23.194400000000002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44881</v>
      </c>
      <c r="E597" s="158">
        <v>616.62</v>
      </c>
      <c r="F597" s="158">
        <v>-0.2233</v>
      </c>
      <c r="G597" s="158">
        <v>0.20960000000000001</v>
      </c>
      <c r="H597" s="158">
        <v>0.5151</v>
      </c>
      <c r="I597" s="158">
        <v>9.9000000000000005E-2</v>
      </c>
      <c r="J597" s="158">
        <v>5.2378</v>
      </c>
      <c r="K597" s="158">
        <v>2.8437000000000001</v>
      </c>
      <c r="L597" s="158">
        <v>15.150600000000001</v>
      </c>
      <c r="M597" s="158">
        <v>4.8815999999999997</v>
      </c>
      <c r="N597" s="158">
        <v>-0.39410000000000001</v>
      </c>
      <c r="O597" s="158">
        <v>17.459800000000001</v>
      </c>
      <c r="P597" s="158">
        <v>12.610799999999999</v>
      </c>
      <c r="Q597" s="158">
        <v>19.386700000000001</v>
      </c>
      <c r="R597" s="158">
        <v>24.294</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44881</v>
      </c>
      <c r="E598" s="158">
        <v>673.13</v>
      </c>
      <c r="F598" s="158">
        <v>-0.21940000000000001</v>
      </c>
      <c r="G598" s="158">
        <v>0.2218</v>
      </c>
      <c r="H598" s="158">
        <v>0.5302</v>
      </c>
      <c r="I598" s="158">
        <v>0.12790000000000001</v>
      </c>
      <c r="J598" s="158">
        <v>5.3098000000000001</v>
      </c>
      <c r="K598" s="158">
        <v>3.0369000000000002</v>
      </c>
      <c r="L598" s="158">
        <v>15.5905</v>
      </c>
      <c r="M598" s="158">
        <v>5.4615999999999998</v>
      </c>
      <c r="N598" s="158">
        <v>0.32040000000000002</v>
      </c>
      <c r="O598" s="158">
        <v>18.269400000000001</v>
      </c>
      <c r="P598" s="158">
        <v>13.496700000000001</v>
      </c>
      <c r="Q598" s="158">
        <v>15.7234</v>
      </c>
      <c r="R598" s="158">
        <v>25.165900000000001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44881</v>
      </c>
      <c r="E599" s="158">
        <v>17.989999999999998</v>
      </c>
      <c r="F599" s="158">
        <v>0.2787</v>
      </c>
      <c r="G599" s="158">
        <v>0.3906</v>
      </c>
      <c r="H599" s="158">
        <v>0.1113</v>
      </c>
      <c r="I599" s="158">
        <v>1.0106999999999999</v>
      </c>
      <c r="J599" s="158">
        <v>5.0818000000000003</v>
      </c>
      <c r="K599" s="158">
        <v>2.9176000000000002</v>
      </c>
      <c r="L599" s="158">
        <v>22.214700000000001</v>
      </c>
      <c r="M599" s="158">
        <v>12.5078</v>
      </c>
      <c r="N599" s="158">
        <v>6.8925000000000001</v>
      </c>
      <c r="O599" s="158">
        <v>16.836600000000001</v>
      </c>
      <c r="P599" s="158"/>
      <c r="Q599" s="158">
        <v>13.4459</v>
      </c>
      <c r="R599" s="158">
        <v>26.167100000000001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44881</v>
      </c>
      <c r="E600" s="158">
        <v>18.59</v>
      </c>
      <c r="F600" s="158">
        <v>0.2697</v>
      </c>
      <c r="G600" s="158">
        <v>0.43219999999999997</v>
      </c>
      <c r="H600" s="158">
        <v>0.16159999999999999</v>
      </c>
      <c r="I600" s="158">
        <v>1.0874999999999999</v>
      </c>
      <c r="J600" s="158">
        <v>5.1471</v>
      </c>
      <c r="K600" s="158">
        <v>3.0488</v>
      </c>
      <c r="L600" s="158">
        <v>22.544499999999999</v>
      </c>
      <c r="M600" s="158">
        <v>12.8719</v>
      </c>
      <c r="N600" s="158">
        <v>7.3326000000000002</v>
      </c>
      <c r="O600" s="158">
        <v>17.361599999999999</v>
      </c>
      <c r="P600" s="158"/>
      <c r="Q600" s="158">
        <v>14.2483</v>
      </c>
      <c r="R600" s="158">
        <v>26.6889</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44881</v>
      </c>
      <c r="E601" s="158">
        <v>44.7</v>
      </c>
      <c r="F601" s="158">
        <v>-0.15640000000000001</v>
      </c>
      <c r="G601" s="158">
        <v>-8.9399999999999993E-2</v>
      </c>
      <c r="H601" s="158">
        <v>0.44940000000000002</v>
      </c>
      <c r="I601" s="158">
        <v>0.72099999999999997</v>
      </c>
      <c r="J601" s="158">
        <v>5.2012</v>
      </c>
      <c r="K601" s="158">
        <v>2.4523999999999999</v>
      </c>
      <c r="L601" s="158">
        <v>17.569700000000001</v>
      </c>
      <c r="M601" s="158">
        <v>6.5808</v>
      </c>
      <c r="N601" s="158">
        <v>1.6601999999999999</v>
      </c>
      <c r="O601" s="158">
        <v>13.9115</v>
      </c>
      <c r="P601" s="158">
        <v>10.3261</v>
      </c>
      <c r="Q601" s="158">
        <v>17.6982</v>
      </c>
      <c r="R601" s="158">
        <v>21.683499999999999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44881</v>
      </c>
      <c r="E602" s="158">
        <v>40.1</v>
      </c>
      <c r="F602" s="158">
        <v>-0.17430000000000001</v>
      </c>
      <c r="G602" s="158">
        <v>-0.1245</v>
      </c>
      <c r="H602" s="158">
        <v>0.42570000000000002</v>
      </c>
      <c r="I602" s="158">
        <v>0.67789999999999995</v>
      </c>
      <c r="J602" s="158">
        <v>5.0838999999999999</v>
      </c>
      <c r="K602" s="158">
        <v>2.1396000000000002</v>
      </c>
      <c r="L602" s="158">
        <v>16.8415</v>
      </c>
      <c r="M602" s="158">
        <v>5.6375000000000002</v>
      </c>
      <c r="N602" s="158">
        <v>0.45090000000000002</v>
      </c>
      <c r="O602" s="158">
        <v>12.5604</v>
      </c>
      <c r="P602" s="158">
        <v>8.8385999999999996</v>
      </c>
      <c r="Q602" s="158">
        <v>16.3154</v>
      </c>
      <c r="R602" s="158">
        <v>20.248999999999999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44881</v>
      </c>
      <c r="E603" s="158">
        <v>113.91500000000001</v>
      </c>
      <c r="F603" s="158">
        <v>-0.3211</v>
      </c>
      <c r="G603" s="158">
        <v>8.7900000000000006E-2</v>
      </c>
      <c r="H603" s="158">
        <v>-0.107</v>
      </c>
      <c r="I603" s="158">
        <v>0.29049999999999998</v>
      </c>
      <c r="J603" s="158">
        <v>4.7435999999999998</v>
      </c>
      <c r="K603" s="158">
        <v>3.2025999999999999</v>
      </c>
      <c r="L603" s="158">
        <v>15.368600000000001</v>
      </c>
      <c r="M603" s="158">
        <v>6.6021000000000001</v>
      </c>
      <c r="N603" s="158">
        <v>3.5497000000000001</v>
      </c>
      <c r="O603" s="158">
        <v>25.116700000000002</v>
      </c>
      <c r="P603" s="158">
        <v>14.345800000000001</v>
      </c>
      <c r="Q603" s="158">
        <v>17.9422</v>
      </c>
      <c r="R603" s="158">
        <v>33.7988</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44881</v>
      </c>
      <c r="E604" s="158">
        <v>102.21299999999999</v>
      </c>
      <c r="F604" s="158">
        <v>-0.32379999999999998</v>
      </c>
      <c r="G604" s="158">
        <v>7.1499999999999994E-2</v>
      </c>
      <c r="H604" s="158">
        <v>-0.13</v>
      </c>
      <c r="I604" s="158">
        <v>0.2452</v>
      </c>
      <c r="J604" s="158">
        <v>4.63</v>
      </c>
      <c r="K604" s="158">
        <v>2.8921000000000001</v>
      </c>
      <c r="L604" s="158">
        <v>14.678599999999999</v>
      </c>
      <c r="M604" s="158">
        <v>5.6574</v>
      </c>
      <c r="N604" s="158">
        <v>2.3050999999999999</v>
      </c>
      <c r="O604" s="158">
        <v>23.7286</v>
      </c>
      <c r="P604" s="158">
        <v>13.0093</v>
      </c>
      <c r="Q604" s="158">
        <v>18.2044</v>
      </c>
      <c r="R604" s="158">
        <v>32.268599999999999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44881</v>
      </c>
      <c r="E605" s="158">
        <v>15.09</v>
      </c>
      <c r="F605" s="158">
        <v>0.13270000000000001</v>
      </c>
      <c r="G605" s="158">
        <v>0.46600000000000003</v>
      </c>
      <c r="H605" s="158">
        <v>0.66710000000000003</v>
      </c>
      <c r="I605" s="158">
        <v>1.2072000000000001</v>
      </c>
      <c r="J605" s="158">
        <v>6.1181000000000001</v>
      </c>
      <c r="K605" s="158">
        <v>2.7928999999999999</v>
      </c>
      <c r="L605" s="158">
        <v>15.4552</v>
      </c>
      <c r="M605" s="158">
        <v>6.5678000000000001</v>
      </c>
      <c r="N605" s="158">
        <v>1.5478000000000001</v>
      </c>
      <c r="O605" s="158">
        <v>14.4811</v>
      </c>
      <c r="P605" s="158"/>
      <c r="Q605" s="158">
        <v>8.7825000000000006</v>
      </c>
      <c r="R605" s="158">
        <v>19.452500000000001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44881</v>
      </c>
      <c r="E606" s="158">
        <v>13.88</v>
      </c>
      <c r="F606" s="158">
        <v>7.2099999999999997E-2</v>
      </c>
      <c r="G606" s="158">
        <v>0.36149999999999999</v>
      </c>
      <c r="H606" s="158">
        <v>0.57969999999999999</v>
      </c>
      <c r="I606" s="158">
        <v>1.1661999999999999</v>
      </c>
      <c r="J606" s="158">
        <v>5.9542000000000002</v>
      </c>
      <c r="K606" s="158">
        <v>2.2845</v>
      </c>
      <c r="L606" s="158">
        <v>14.427</v>
      </c>
      <c r="M606" s="158">
        <v>5.1515000000000004</v>
      </c>
      <c r="N606" s="158">
        <v>-0.2157</v>
      </c>
      <c r="O606" s="158">
        <v>12.012700000000001</v>
      </c>
      <c r="P606" s="158"/>
      <c r="Q606" s="158">
        <v>6.9381000000000004</v>
      </c>
      <c r="R606" s="158">
        <v>16.522300000000001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44881</v>
      </c>
      <c r="E607" s="158">
        <v>79.78</v>
      </c>
      <c r="F607" s="158">
        <v>-0.22509999999999999</v>
      </c>
      <c r="G607" s="158">
        <v>8.7800000000000003E-2</v>
      </c>
      <c r="H607" s="158">
        <v>0.64339999999999997</v>
      </c>
      <c r="I607" s="158">
        <v>0.46589999999999998</v>
      </c>
      <c r="J607" s="158">
        <v>4.4787999999999997</v>
      </c>
      <c r="K607" s="158">
        <v>0.73229999999999995</v>
      </c>
      <c r="L607" s="158">
        <v>12.492900000000001</v>
      </c>
      <c r="M607" s="158">
        <v>-1.9902</v>
      </c>
      <c r="N607" s="158">
        <v>-8.1828000000000003</v>
      </c>
      <c r="O607" s="158">
        <v>14.577199999999999</v>
      </c>
      <c r="P607" s="158">
        <v>11.010300000000001</v>
      </c>
      <c r="Q607" s="158">
        <v>13.9587</v>
      </c>
      <c r="R607" s="158">
        <v>17.712399999999999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44881</v>
      </c>
      <c r="E608" s="158">
        <v>91.48</v>
      </c>
      <c r="F608" s="158">
        <v>-0.21820000000000001</v>
      </c>
      <c r="G608" s="158">
        <v>0.1094</v>
      </c>
      <c r="H608" s="158">
        <v>0.67130000000000001</v>
      </c>
      <c r="I608" s="158">
        <v>0.51639999999999997</v>
      </c>
      <c r="J608" s="158">
        <v>4.5843999999999996</v>
      </c>
      <c r="K608" s="158">
        <v>1.0382</v>
      </c>
      <c r="L608" s="158">
        <v>13.203799999999999</v>
      </c>
      <c r="M608" s="158">
        <v>-1.0385</v>
      </c>
      <c r="N608" s="158">
        <v>-6.9757999999999996</v>
      </c>
      <c r="O608" s="158">
        <v>15.986599999999999</v>
      </c>
      <c r="P608" s="158">
        <v>12.490500000000001</v>
      </c>
      <c r="Q608" s="158">
        <v>16.7913</v>
      </c>
      <c r="R608" s="158">
        <v>19.218900000000001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44881</v>
      </c>
      <c r="E609" s="158">
        <v>15.502700000000001</v>
      </c>
      <c r="F609" s="158">
        <v>0.1991</v>
      </c>
      <c r="G609" s="158">
        <v>0.1673</v>
      </c>
      <c r="H609" s="158">
        <v>0.66559999999999997</v>
      </c>
      <c r="I609" s="158">
        <v>0.9284</v>
      </c>
      <c r="J609" s="158">
        <v>5.6021000000000001</v>
      </c>
      <c r="K609" s="158">
        <v>4.9991000000000003</v>
      </c>
      <c r="L609" s="158">
        <v>19.887899999999998</v>
      </c>
      <c r="M609" s="158">
        <v>8.5684000000000005</v>
      </c>
      <c r="N609" s="158">
        <v>-2.1461000000000001</v>
      </c>
      <c r="O609" s="158">
        <v>14.3081</v>
      </c>
      <c r="P609" s="158"/>
      <c r="Q609" s="158">
        <v>15.286</v>
      </c>
      <c r="R609" s="158">
        <v>19.183199999999999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44881</v>
      </c>
      <c r="E610" s="158">
        <v>14.5007</v>
      </c>
      <c r="F610" s="158">
        <v>0.19420000000000001</v>
      </c>
      <c r="G610" s="158">
        <v>0.13880000000000001</v>
      </c>
      <c r="H610" s="158">
        <v>0.62590000000000001</v>
      </c>
      <c r="I610" s="158">
        <v>0.84709999999999996</v>
      </c>
      <c r="J610" s="158">
        <v>5.4020999999999999</v>
      </c>
      <c r="K610" s="158">
        <v>4.4455999999999998</v>
      </c>
      <c r="L610" s="158">
        <v>18.6083</v>
      </c>
      <c r="M610" s="158">
        <v>6.8357000000000001</v>
      </c>
      <c r="N610" s="158">
        <v>-4.1973000000000003</v>
      </c>
      <c r="O610" s="158">
        <v>11.8584</v>
      </c>
      <c r="P610" s="158"/>
      <c r="Q610" s="158">
        <v>12.813700000000001</v>
      </c>
      <c r="R610" s="158">
        <v>16.6388</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44881</v>
      </c>
      <c r="E611" s="158">
        <v>29.116900000000001</v>
      </c>
      <c r="F611" s="158">
        <v>-0.15840000000000001</v>
      </c>
      <c r="G611" s="158">
        <v>0.37440000000000001</v>
      </c>
      <c r="H611" s="158">
        <v>0.497</v>
      </c>
      <c r="I611" s="158">
        <v>0.80769999999999997</v>
      </c>
      <c r="J611" s="158">
        <v>5.1436000000000002</v>
      </c>
      <c r="K611" s="158">
        <v>2.4744999999999999</v>
      </c>
      <c r="L611" s="158">
        <v>15.1831</v>
      </c>
      <c r="M611" s="158">
        <v>3.6107</v>
      </c>
      <c r="N611" s="158">
        <v>-3.7582</v>
      </c>
      <c r="O611" s="158">
        <v>16.950800000000001</v>
      </c>
      <c r="P611" s="158">
        <v>12.5482</v>
      </c>
      <c r="Q611" s="158">
        <v>7.5739999999999998</v>
      </c>
      <c r="R611" s="158">
        <v>21.845099999999999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44881</v>
      </c>
      <c r="E612" s="158">
        <v>32.264099999999999</v>
      </c>
      <c r="F612" s="158">
        <v>-0.15629999999999999</v>
      </c>
      <c r="G612" s="158">
        <v>0.38669999999999999</v>
      </c>
      <c r="H612" s="158">
        <v>0.51429999999999998</v>
      </c>
      <c r="I612" s="158">
        <v>0.84230000000000005</v>
      </c>
      <c r="J612" s="158">
        <v>5.2291999999999996</v>
      </c>
      <c r="K612" s="158">
        <v>2.7250999999999999</v>
      </c>
      <c r="L612" s="158">
        <v>15.7407</v>
      </c>
      <c r="M612" s="158">
        <v>4.3132999999999999</v>
      </c>
      <c r="N612" s="158">
        <v>-2.883</v>
      </c>
      <c r="O612" s="158">
        <v>17.89</v>
      </c>
      <c r="P612" s="158">
        <v>13.4291</v>
      </c>
      <c r="Q612" s="158">
        <v>16.483000000000001</v>
      </c>
      <c r="R612" s="158">
        <v>22.855699999999999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44881</v>
      </c>
      <c r="E613" s="158">
        <v>76.569999999999993</v>
      </c>
      <c r="F613" s="158">
        <v>-0.4214</v>
      </c>
      <c r="G613" s="158">
        <v>-0.22800000000000001</v>
      </c>
      <c r="H613" s="158">
        <v>-0.39419999999999999</v>
      </c>
      <c r="I613" s="158">
        <v>0.42230000000000001</v>
      </c>
      <c r="J613" s="158">
        <v>5.0444000000000004</v>
      </c>
      <c r="K613" s="158">
        <v>3.8420000000000001</v>
      </c>
      <c r="L613" s="158">
        <v>16.8062</v>
      </c>
      <c r="M613" s="158">
        <v>7.7736999999999998</v>
      </c>
      <c r="N613" s="158">
        <v>3.0122</v>
      </c>
      <c r="O613" s="158">
        <v>18.751200000000001</v>
      </c>
      <c r="P613" s="158">
        <v>13.014799999999999</v>
      </c>
      <c r="Q613" s="158">
        <v>12.7272</v>
      </c>
      <c r="R613" s="158">
        <v>24.6692</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44881</v>
      </c>
      <c r="E614" s="158">
        <v>86.82</v>
      </c>
      <c r="F614" s="158">
        <v>-0.41860000000000003</v>
      </c>
      <c r="G614" s="158">
        <v>-0.2092</v>
      </c>
      <c r="H614" s="158">
        <v>-0.3695</v>
      </c>
      <c r="I614" s="158">
        <v>0.47220000000000001</v>
      </c>
      <c r="J614" s="158">
        <v>5.1712999999999996</v>
      </c>
      <c r="K614" s="158">
        <v>4.1919000000000004</v>
      </c>
      <c r="L614" s="158">
        <v>17.5913</v>
      </c>
      <c r="M614" s="158">
        <v>8.8637999999999995</v>
      </c>
      <c r="N614" s="158">
        <v>4.4124999999999996</v>
      </c>
      <c r="O614" s="158">
        <v>20.323</v>
      </c>
      <c r="P614" s="158">
        <v>14.430199999999999</v>
      </c>
      <c r="Q614" s="158">
        <v>15.8337</v>
      </c>
      <c r="R614" s="158">
        <v>26.357299999999999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44881</v>
      </c>
      <c r="E615" s="158">
        <v>85.977000000000004</v>
      </c>
      <c r="F615" s="158">
        <v>-7.3200000000000001E-2</v>
      </c>
      <c r="G615" s="158">
        <v>-0.18459999999999999</v>
      </c>
      <c r="H615" s="158">
        <v>-0.42849999999999999</v>
      </c>
      <c r="I615" s="158">
        <v>-0.66090000000000004</v>
      </c>
      <c r="J615" s="158">
        <v>2.98</v>
      </c>
      <c r="K615" s="158">
        <v>1.7624</v>
      </c>
      <c r="L615" s="158">
        <v>16.144300000000001</v>
      </c>
      <c r="M615" s="158">
        <v>3.8508</v>
      </c>
      <c r="N615" s="158">
        <v>-1.4353</v>
      </c>
      <c r="O615" s="158">
        <v>14.821099999999999</v>
      </c>
      <c r="P615" s="158">
        <v>8.8632000000000009</v>
      </c>
      <c r="Q615" s="158">
        <v>13.954499999999999</v>
      </c>
      <c r="R615" s="158">
        <v>19.1873</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44881</v>
      </c>
      <c r="E616" s="158">
        <v>80.563999999999993</v>
      </c>
      <c r="F616" s="158">
        <v>-7.4399999999999994E-2</v>
      </c>
      <c r="G616" s="158">
        <v>-0.19450000000000001</v>
      </c>
      <c r="H616" s="158">
        <v>-0.44359999999999999</v>
      </c>
      <c r="I616" s="158">
        <v>-0.68910000000000005</v>
      </c>
      <c r="J616" s="158">
        <v>2.9085000000000001</v>
      </c>
      <c r="K616" s="158">
        <v>1.5631999999999999</v>
      </c>
      <c r="L616" s="158">
        <v>15.686400000000001</v>
      </c>
      <c r="M616" s="158">
        <v>3.2448000000000001</v>
      </c>
      <c r="N616" s="158">
        <v>-2.1960999999999999</v>
      </c>
      <c r="O616" s="158">
        <v>14.0268</v>
      </c>
      <c r="P616" s="158">
        <v>8.1327999999999996</v>
      </c>
      <c r="Q616" s="158">
        <v>13.2835</v>
      </c>
      <c r="R616" s="158">
        <v>18.307400000000001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44881</v>
      </c>
      <c r="E617" s="158">
        <v>110.8986</v>
      </c>
      <c r="F617" s="158">
        <v>-0.23150000000000001</v>
      </c>
      <c r="G617" s="158">
        <v>-0.15759999999999999</v>
      </c>
      <c r="H617" s="158">
        <v>-0.69269999999999998</v>
      </c>
      <c r="I617" s="158">
        <v>-1.6397999999999999</v>
      </c>
      <c r="J617" s="158">
        <v>0.89490000000000003</v>
      </c>
      <c r="K617" s="158">
        <v>-0.62350000000000005</v>
      </c>
      <c r="L617" s="158">
        <v>12.9528</v>
      </c>
      <c r="M617" s="158">
        <v>2.7656999999999998</v>
      </c>
      <c r="N617" s="158">
        <v>-2.2759</v>
      </c>
      <c r="O617" s="158">
        <v>13.0479</v>
      </c>
      <c r="P617" s="158">
        <v>11.6571</v>
      </c>
      <c r="Q617" s="158">
        <v>14.149699999999999</v>
      </c>
      <c r="R617" s="158">
        <v>19.232299999999999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44881</v>
      </c>
      <c r="E618" s="158">
        <v>100.16079999999999</v>
      </c>
      <c r="F618" s="158">
        <v>-0.23430000000000001</v>
      </c>
      <c r="G618" s="158">
        <v>-0.1714</v>
      </c>
      <c r="H618" s="158">
        <v>-0.71199999999999997</v>
      </c>
      <c r="I618" s="158">
        <v>-1.6779999999999999</v>
      </c>
      <c r="J618" s="158">
        <v>0.80249999999999999</v>
      </c>
      <c r="K618" s="158">
        <v>-0.87870000000000004</v>
      </c>
      <c r="L618" s="158">
        <v>12.3622</v>
      </c>
      <c r="M618" s="158">
        <v>1.9238999999999999</v>
      </c>
      <c r="N618" s="158">
        <v>-3.3797000000000001</v>
      </c>
      <c r="O618" s="158">
        <v>11.7014</v>
      </c>
      <c r="P618" s="158">
        <v>10.3482</v>
      </c>
      <c r="Q618" s="158">
        <v>9.6553000000000004</v>
      </c>
      <c r="R618" s="158">
        <v>17.810400000000001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44881</v>
      </c>
      <c r="E619" s="158">
        <v>21.9238</v>
      </c>
      <c r="F619" s="158">
        <v>-0.1166</v>
      </c>
      <c r="G619" s="158">
        <v>5.0000000000000001E-4</v>
      </c>
      <c r="H619" s="158">
        <v>1.0379</v>
      </c>
      <c r="I619" s="158">
        <v>1.4995000000000001</v>
      </c>
      <c r="J619" s="158">
        <v>4.8784999999999998</v>
      </c>
      <c r="K619" s="158">
        <v>2.077</v>
      </c>
      <c r="L619" s="158">
        <v>17.683199999999999</v>
      </c>
      <c r="M619" s="158">
        <v>6.7412999999999998</v>
      </c>
      <c r="N619" s="158">
        <v>3.3117999999999999</v>
      </c>
      <c r="O619" s="158">
        <v>20.299199999999999</v>
      </c>
      <c r="P619" s="158">
        <v>12.0229</v>
      </c>
      <c r="Q619" s="158">
        <v>13.776199999999999</v>
      </c>
      <c r="R619" s="158">
        <v>28.691500000000001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44881</v>
      </c>
      <c r="E620" s="158">
        <v>19.5077</v>
      </c>
      <c r="F620" s="158">
        <v>-0.12130000000000001</v>
      </c>
      <c r="G620" s="158">
        <v>-2.3099999999999999E-2</v>
      </c>
      <c r="H620" s="158">
        <v>1.0039</v>
      </c>
      <c r="I620" s="158">
        <v>1.4314</v>
      </c>
      <c r="J620" s="158">
        <v>4.7129000000000003</v>
      </c>
      <c r="K620" s="158">
        <v>1.6316999999999999</v>
      </c>
      <c r="L620" s="158">
        <v>16.651199999999999</v>
      </c>
      <c r="M620" s="158">
        <v>5.3564999999999996</v>
      </c>
      <c r="N620" s="158">
        <v>1.5327999999999999</v>
      </c>
      <c r="O620" s="158">
        <v>18.286100000000001</v>
      </c>
      <c r="P620" s="158">
        <v>10.011200000000001</v>
      </c>
      <c r="Q620" s="158">
        <v>11.6128</v>
      </c>
      <c r="R620" s="158">
        <v>26.535599999999999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44881</v>
      </c>
      <c r="E621" s="158">
        <v>34.905000000000001</v>
      </c>
      <c r="F621" s="158">
        <v>-0.26290000000000002</v>
      </c>
      <c r="G621" s="158">
        <v>0.1406</v>
      </c>
      <c r="H621" s="158">
        <v>0.90780000000000005</v>
      </c>
      <c r="I621" s="158">
        <v>1.415</v>
      </c>
      <c r="J621" s="158">
        <v>5.3544999999999998</v>
      </c>
      <c r="K621" s="158">
        <v>1.6009</v>
      </c>
      <c r="L621" s="158">
        <v>13.368399999999999</v>
      </c>
      <c r="M621" s="158">
        <v>4.1566999999999998</v>
      </c>
      <c r="N621" s="158">
        <v>-0.82399999999999995</v>
      </c>
      <c r="O621" s="158">
        <v>20.996700000000001</v>
      </c>
      <c r="P621" s="158">
        <v>16.039100000000001</v>
      </c>
      <c r="Q621" s="158">
        <v>19.8916</v>
      </c>
      <c r="R621" s="158">
        <v>23.7958</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44881</v>
      </c>
      <c r="E622" s="158">
        <v>31.690999999999999</v>
      </c>
      <c r="F622" s="158">
        <v>-0.26750000000000002</v>
      </c>
      <c r="G622" s="158">
        <v>0.1232</v>
      </c>
      <c r="H622" s="158">
        <v>0.88500000000000001</v>
      </c>
      <c r="I622" s="158">
        <v>1.3723000000000001</v>
      </c>
      <c r="J622" s="158">
        <v>5.2438000000000002</v>
      </c>
      <c r="K622" s="158">
        <v>1.3009999999999999</v>
      </c>
      <c r="L622" s="158">
        <v>12.719200000000001</v>
      </c>
      <c r="M622" s="158">
        <v>3.2482000000000002</v>
      </c>
      <c r="N622" s="158">
        <v>-2.0097999999999998</v>
      </c>
      <c r="O622" s="158">
        <v>19.3477</v>
      </c>
      <c r="P622" s="158">
        <v>14.444800000000001</v>
      </c>
      <c r="Q622" s="158">
        <v>18.2226</v>
      </c>
      <c r="R622" s="158">
        <v>22.1983</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44881</v>
      </c>
      <c r="E623" s="158">
        <v>30.4116</v>
      </c>
      <c r="F623" s="158">
        <v>-0.1002</v>
      </c>
      <c r="G623" s="158">
        <v>0.82350000000000001</v>
      </c>
      <c r="H623" s="158">
        <v>0.51929999999999998</v>
      </c>
      <c r="I623" s="158">
        <v>0.49299999999999999</v>
      </c>
      <c r="J623" s="158">
        <v>5.1191000000000004</v>
      </c>
      <c r="K623" s="158">
        <v>3.1488999999999998</v>
      </c>
      <c r="L623" s="158">
        <v>19.249500000000001</v>
      </c>
      <c r="M623" s="158">
        <v>5.125</v>
      </c>
      <c r="N623" s="158">
        <v>-0.71040000000000003</v>
      </c>
      <c r="O623" s="158">
        <v>15.3569</v>
      </c>
      <c r="P623" s="158">
        <v>11.9597</v>
      </c>
      <c r="Q623" s="158">
        <v>15.2744</v>
      </c>
      <c r="R623" s="158">
        <v>23.443899999999999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44881</v>
      </c>
      <c r="E624" s="158">
        <v>27.407599999999999</v>
      </c>
      <c r="F624" s="158">
        <v>-0.10349999999999999</v>
      </c>
      <c r="G624" s="158">
        <v>0.80589999999999995</v>
      </c>
      <c r="H624" s="158">
        <v>0.495</v>
      </c>
      <c r="I624" s="158">
        <v>0.44419999999999998</v>
      </c>
      <c r="J624" s="158">
        <v>4.9978999999999996</v>
      </c>
      <c r="K624" s="158">
        <v>2.8165</v>
      </c>
      <c r="L624" s="158">
        <v>18.492699999999999</v>
      </c>
      <c r="M624" s="158">
        <v>4.1590999999999996</v>
      </c>
      <c r="N624" s="158">
        <v>-1.9157</v>
      </c>
      <c r="O624" s="158">
        <v>13.873200000000001</v>
      </c>
      <c r="P624" s="158">
        <v>10.5321</v>
      </c>
      <c r="Q624" s="158">
        <v>13.7524</v>
      </c>
      <c r="R624" s="158">
        <v>21.8949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44881</v>
      </c>
      <c r="E625" s="158">
        <v>23.373000000000001</v>
      </c>
      <c r="F625" s="158">
        <v>8.9099999999999999E-2</v>
      </c>
      <c r="G625" s="158">
        <v>0.34989999999999999</v>
      </c>
      <c r="H625" s="158">
        <v>0.60609999999999997</v>
      </c>
      <c r="I625" s="158">
        <v>0.2195</v>
      </c>
      <c r="J625" s="158">
        <v>4.1448</v>
      </c>
      <c r="K625" s="158">
        <v>2.2383000000000002</v>
      </c>
      <c r="L625" s="158">
        <v>15.0093</v>
      </c>
      <c r="M625" s="158">
        <v>3.6920000000000002</v>
      </c>
      <c r="N625" s="158">
        <v>-2.0419</v>
      </c>
      <c r="O625" s="158">
        <v>14.3688</v>
      </c>
      <c r="P625" s="158">
        <v>10.34</v>
      </c>
      <c r="Q625" s="158">
        <v>13.123799999999999</v>
      </c>
      <c r="R625" s="158">
        <v>20.140899999999998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44881</v>
      </c>
      <c r="E626" s="158">
        <v>20.7407</v>
      </c>
      <c r="F626" s="158">
        <v>8.4000000000000005E-2</v>
      </c>
      <c r="G626" s="158">
        <v>0.3231</v>
      </c>
      <c r="H626" s="158">
        <v>0.56879999999999997</v>
      </c>
      <c r="I626" s="158">
        <v>0.14530000000000001</v>
      </c>
      <c r="J626" s="158">
        <v>3.9624000000000001</v>
      </c>
      <c r="K626" s="158">
        <v>1.7394000000000001</v>
      </c>
      <c r="L626" s="158">
        <v>13.875400000000001</v>
      </c>
      <c r="M626" s="158">
        <v>2.1718999999999999</v>
      </c>
      <c r="N626" s="158">
        <v>-3.9359999999999999</v>
      </c>
      <c r="O626" s="158">
        <v>12.282400000000001</v>
      </c>
      <c r="P626" s="158">
        <v>8.3923000000000005</v>
      </c>
      <c r="Q626" s="158">
        <v>11.1775</v>
      </c>
      <c r="R626" s="158">
        <v>17.839600000000001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44881</v>
      </c>
      <c r="E627" s="158">
        <v>81.912199999999999</v>
      </c>
      <c r="F627" s="158">
        <v>-0.20699999999999999</v>
      </c>
      <c r="G627" s="158">
        <v>0.61699999999999999</v>
      </c>
      <c r="H627" s="158">
        <v>1.0321</v>
      </c>
      <c r="I627" s="158">
        <v>1.1962999999999999</v>
      </c>
      <c r="J627" s="158">
        <v>6.0185000000000004</v>
      </c>
      <c r="K627" s="158">
        <v>2.8967999999999998</v>
      </c>
      <c r="L627" s="158">
        <v>16.8443</v>
      </c>
      <c r="M627" s="158">
        <v>6.9781000000000004</v>
      </c>
      <c r="N627" s="158">
        <v>2.7879999999999998</v>
      </c>
      <c r="O627" s="158">
        <v>15.0304</v>
      </c>
      <c r="P627" s="158">
        <v>4.5159000000000002</v>
      </c>
      <c r="Q627" s="158">
        <v>13.034700000000001</v>
      </c>
      <c r="R627" s="158">
        <v>27.8932</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44881</v>
      </c>
      <c r="E628" s="158">
        <v>88.322100000000006</v>
      </c>
      <c r="F628" s="158">
        <v>-0.20519999999999999</v>
      </c>
      <c r="G628" s="158">
        <v>0.62639999999999996</v>
      </c>
      <c r="H628" s="158">
        <v>1.0452999999999999</v>
      </c>
      <c r="I628" s="158">
        <v>1.2222999999999999</v>
      </c>
      <c r="J628" s="158">
        <v>6.0815000000000001</v>
      </c>
      <c r="K628" s="158">
        <v>3.0806</v>
      </c>
      <c r="L628" s="158">
        <v>17.325900000000001</v>
      </c>
      <c r="M628" s="158">
        <v>7.6040000000000001</v>
      </c>
      <c r="N628" s="158">
        <v>3.5733999999999999</v>
      </c>
      <c r="O628" s="158">
        <v>15.8689</v>
      </c>
      <c r="P628" s="158">
        <v>5.3254999999999999</v>
      </c>
      <c r="Q628" s="158">
        <v>13.7212</v>
      </c>
      <c r="R628" s="158">
        <v>28.839400000000001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44881</v>
      </c>
      <c r="E629" s="158">
        <v>21.338100000000001</v>
      </c>
      <c r="F629" s="158">
        <v>0.20519999999999999</v>
      </c>
      <c r="G629" s="158">
        <v>0.18970000000000001</v>
      </c>
      <c r="H629" s="158">
        <v>0.40039999999999998</v>
      </c>
      <c r="I629" s="158">
        <v>0.80359999999999998</v>
      </c>
      <c r="J629" s="158">
        <v>5.2869999999999999</v>
      </c>
      <c r="K629" s="158">
        <v>7.1416000000000004</v>
      </c>
      <c r="L629" s="158">
        <v>17.672899999999998</v>
      </c>
      <c r="M629" s="158">
        <v>10.2232</v>
      </c>
      <c r="N629" s="158">
        <v>9.1614000000000004</v>
      </c>
      <c r="O629" s="158">
        <v>25.6235</v>
      </c>
      <c r="P629" s="158"/>
      <c r="Q629" s="158">
        <v>25.663399999999999</v>
      </c>
      <c r="R629" s="158">
        <v>27.828900000000001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44881</v>
      </c>
      <c r="E630" s="158">
        <v>20.459599999999998</v>
      </c>
      <c r="F630" s="158">
        <v>0.20130000000000001</v>
      </c>
      <c r="G630" s="158">
        <v>0.1704</v>
      </c>
      <c r="H630" s="158">
        <v>0.37380000000000002</v>
      </c>
      <c r="I630" s="158">
        <v>0.75</v>
      </c>
      <c r="J630" s="158">
        <v>5.1544999999999996</v>
      </c>
      <c r="K630" s="158">
        <v>6.7683999999999997</v>
      </c>
      <c r="L630" s="158">
        <v>16.855899999999998</v>
      </c>
      <c r="M630" s="158">
        <v>9.0975000000000001</v>
      </c>
      <c r="N630" s="158">
        <v>7.6946000000000003</v>
      </c>
      <c r="O630" s="158">
        <v>24.028700000000001</v>
      </c>
      <c r="P630" s="158"/>
      <c r="Q630" s="158">
        <v>24.081099999999999</v>
      </c>
      <c r="R630" s="158">
        <v>26.1797</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44881</v>
      </c>
      <c r="E631" s="158">
        <v>27.31</v>
      </c>
      <c r="F631" s="158">
        <v>-0.1827</v>
      </c>
      <c r="G631" s="158">
        <v>-0.14630000000000001</v>
      </c>
      <c r="H631" s="158">
        <v>0.18340000000000001</v>
      </c>
      <c r="I631" s="158">
        <v>0.36749999999999999</v>
      </c>
      <c r="J631" s="158">
        <v>4.9173999999999998</v>
      </c>
      <c r="K631" s="158">
        <v>3.722</v>
      </c>
      <c r="L631" s="158">
        <v>15.3294</v>
      </c>
      <c r="M631" s="158">
        <v>6.0171000000000001</v>
      </c>
      <c r="N631" s="158">
        <v>4.9981</v>
      </c>
      <c r="O631" s="158">
        <v>20.8688</v>
      </c>
      <c r="P631" s="158">
        <v>14.273400000000001</v>
      </c>
      <c r="Q631" s="158">
        <v>15.584</v>
      </c>
      <c r="R631" s="158">
        <v>28.481300000000001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44881</v>
      </c>
      <c r="E632" s="158">
        <v>24.83</v>
      </c>
      <c r="F632" s="158">
        <v>-0.24110000000000001</v>
      </c>
      <c r="G632" s="158">
        <v>-0.20100000000000001</v>
      </c>
      <c r="H632" s="158">
        <v>0.121</v>
      </c>
      <c r="I632" s="158">
        <v>0.28270000000000001</v>
      </c>
      <c r="J632" s="158">
        <v>4.7237</v>
      </c>
      <c r="K632" s="158">
        <v>3.2862</v>
      </c>
      <c r="L632" s="158">
        <v>14.423999999999999</v>
      </c>
      <c r="M632" s="158">
        <v>4.7679</v>
      </c>
      <c r="N632" s="158">
        <v>3.4582999999999999</v>
      </c>
      <c r="O632" s="158">
        <v>19.2986</v>
      </c>
      <c r="P632" s="158">
        <v>12.539899999999999</v>
      </c>
      <c r="Q632" s="158">
        <v>14.008599999999999</v>
      </c>
      <c r="R632" s="158">
        <v>26.812799999999999</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44881</v>
      </c>
      <c r="E635" s="158">
        <v>250.24209999999999</v>
      </c>
      <c r="F635" s="158">
        <v>-0.71489999999999998</v>
      </c>
      <c r="G635" s="158">
        <v>-0.62619999999999998</v>
      </c>
      <c r="H635" s="158">
        <v>-1.6075999999999999</v>
      </c>
      <c r="I635" s="158">
        <v>0.1132</v>
      </c>
      <c r="J635" s="158">
        <v>4.9470000000000001</v>
      </c>
      <c r="K635" s="158">
        <v>7.1477000000000004</v>
      </c>
      <c r="L635" s="158">
        <v>20.950399999999998</v>
      </c>
      <c r="M635" s="158">
        <v>12.997400000000001</v>
      </c>
      <c r="N635" s="158">
        <v>10.135999999999999</v>
      </c>
      <c r="O635" s="158">
        <v>37.3155</v>
      </c>
      <c r="P635" s="158">
        <v>22.421399999999998</v>
      </c>
      <c r="Q635" s="158">
        <v>15.280200000000001</v>
      </c>
      <c r="R635" s="158">
        <v>44.392600000000002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44881</v>
      </c>
      <c r="E636" s="158">
        <v>271.53820000000002</v>
      </c>
      <c r="F636" s="158">
        <v>-0.71040000000000003</v>
      </c>
      <c r="G636" s="158">
        <v>-0.60340000000000005</v>
      </c>
      <c r="H636" s="158">
        <v>-1.5762</v>
      </c>
      <c r="I636" s="158">
        <v>0.1774</v>
      </c>
      <c r="J636" s="158">
        <v>5.0713999999999997</v>
      </c>
      <c r="K636" s="158">
        <v>7.5362999999999998</v>
      </c>
      <c r="L636" s="158">
        <v>21.937999999999999</v>
      </c>
      <c r="M636" s="158">
        <v>14.4262</v>
      </c>
      <c r="N636" s="158">
        <v>12.084899999999999</v>
      </c>
      <c r="O636" s="158">
        <v>39.944699999999997</v>
      </c>
      <c r="P636" s="158">
        <v>24.2224</v>
      </c>
      <c r="Q636" s="158">
        <v>21.695900000000002</v>
      </c>
      <c r="R636" s="158">
        <v>47.234999999999999</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44881</v>
      </c>
      <c r="E637" s="158">
        <v>82.03</v>
      </c>
      <c r="F637" s="158">
        <v>1.2200000000000001E-2</v>
      </c>
      <c r="G637" s="158">
        <v>0.71209999999999996</v>
      </c>
      <c r="H637" s="158">
        <v>1.6859</v>
      </c>
      <c r="I637" s="158">
        <v>1.8879999999999999</v>
      </c>
      <c r="J637" s="158">
        <v>6.6154999999999999</v>
      </c>
      <c r="K637" s="158">
        <v>2.6015999999999999</v>
      </c>
      <c r="L637" s="158">
        <v>14.535</v>
      </c>
      <c r="M637" s="158">
        <v>8.5914999999999999</v>
      </c>
      <c r="N637" s="158">
        <v>2.6657999999999999</v>
      </c>
      <c r="O637" s="158">
        <v>15.9049</v>
      </c>
      <c r="P637" s="158">
        <v>9.5272000000000006</v>
      </c>
      <c r="Q637" s="158">
        <v>16.337900000000001</v>
      </c>
      <c r="R637" s="158">
        <v>21.8049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44881</v>
      </c>
      <c r="E638" s="158">
        <v>80.260000000000005</v>
      </c>
      <c r="F638" s="158">
        <v>1.2500000000000001E-2</v>
      </c>
      <c r="G638" s="158">
        <v>0.7026</v>
      </c>
      <c r="H638" s="158">
        <v>1.6721999999999999</v>
      </c>
      <c r="I638" s="158">
        <v>1.8656999999999999</v>
      </c>
      <c r="J638" s="158">
        <v>6.5587</v>
      </c>
      <c r="K638" s="158">
        <v>2.4769999999999999</v>
      </c>
      <c r="L638" s="158">
        <v>14.2491</v>
      </c>
      <c r="M638" s="158">
        <v>8.1816999999999993</v>
      </c>
      <c r="N638" s="158">
        <v>2.1509</v>
      </c>
      <c r="O638" s="158">
        <v>15.3444</v>
      </c>
      <c r="P638" s="158">
        <v>9.0759000000000007</v>
      </c>
      <c r="Q638" s="158">
        <v>15.982100000000001</v>
      </c>
      <c r="R638" s="158">
        <v>21.2239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44881</v>
      </c>
      <c r="E639" s="158">
        <v>253.62260000000001</v>
      </c>
      <c r="F639" s="158">
        <v>-0.37840000000000001</v>
      </c>
      <c r="G639" s="158">
        <v>7.4999999999999997E-3</v>
      </c>
      <c r="H639" s="158">
        <v>-8.1600000000000006E-2</v>
      </c>
      <c r="I639" s="158">
        <v>0.71589999999999998</v>
      </c>
      <c r="J639" s="158">
        <v>6.5060000000000002</v>
      </c>
      <c r="K639" s="158">
        <v>4.3476999999999997</v>
      </c>
      <c r="L639" s="158">
        <v>18.374500000000001</v>
      </c>
      <c r="M639" s="158">
        <v>9.8847000000000005</v>
      </c>
      <c r="N639" s="158">
        <v>2.8075000000000001</v>
      </c>
      <c r="O639" s="158">
        <v>19.2988</v>
      </c>
      <c r="P639" s="158">
        <v>11.377700000000001</v>
      </c>
      <c r="Q639" s="158">
        <v>14.327500000000001</v>
      </c>
      <c r="R639" s="158">
        <v>26.357900000000001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44881</v>
      </c>
      <c r="E640" s="158">
        <v>742.02598712053896</v>
      </c>
      <c r="F640" s="158">
        <v>-0.38009999999999999</v>
      </c>
      <c r="G640" s="158">
        <v>-1.1999999999999999E-3</v>
      </c>
      <c r="H640" s="158">
        <v>-9.3600000000000003E-2</v>
      </c>
      <c r="I640" s="158">
        <v>0.69159999999999999</v>
      </c>
      <c r="J640" s="158">
        <v>6.4455999999999998</v>
      </c>
      <c r="K640" s="158">
        <v>4.1855000000000002</v>
      </c>
      <c r="L640" s="158">
        <v>18.026900000000001</v>
      </c>
      <c r="M640" s="158">
        <v>9.3818000000000001</v>
      </c>
      <c r="N640" s="158">
        <v>2.1787999999999998</v>
      </c>
      <c r="O640" s="158">
        <v>18.558700000000002</v>
      </c>
      <c r="P640" s="158">
        <v>10.664099999999999</v>
      </c>
      <c r="Q640" s="158">
        <v>15.633800000000001</v>
      </c>
      <c r="R640" s="158">
        <v>25.578399999999998</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44881</v>
      </c>
      <c r="E641" s="158">
        <v>28.456499999999998</v>
      </c>
      <c r="F641" s="158">
        <v>-0.4516</v>
      </c>
      <c r="G641" s="158">
        <v>-0.1123</v>
      </c>
      <c r="H641" s="158">
        <v>-0.29820000000000002</v>
      </c>
      <c r="I641" s="158">
        <v>-0.16869999999999999</v>
      </c>
      <c r="J641" s="158">
        <v>3.6663000000000001</v>
      </c>
      <c r="K641" s="158">
        <v>4.3704999999999998</v>
      </c>
      <c r="L641" s="158">
        <v>21.2804</v>
      </c>
      <c r="M641" s="158">
        <v>7.7759</v>
      </c>
      <c r="N641" s="158">
        <v>10.236700000000001</v>
      </c>
      <c r="O641" s="158">
        <v>27.172799999999999</v>
      </c>
      <c r="P641" s="158">
        <v>14.2409</v>
      </c>
      <c r="Q641" s="158">
        <v>14.4681</v>
      </c>
      <c r="R641" s="158">
        <v>34.239600000000003</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44881</v>
      </c>
      <c r="E642" s="158">
        <v>27.6235</v>
      </c>
      <c r="F642" s="158">
        <v>-0.4526</v>
      </c>
      <c r="G642" s="158">
        <v>-0.11749999999999999</v>
      </c>
      <c r="H642" s="158">
        <v>-0.30499999999999999</v>
      </c>
      <c r="I642" s="158">
        <v>-0.18210000000000001</v>
      </c>
      <c r="J642" s="158">
        <v>3.6335000000000002</v>
      </c>
      <c r="K642" s="158">
        <v>4.2782</v>
      </c>
      <c r="L642" s="158">
        <v>21.069700000000001</v>
      </c>
      <c r="M642" s="158">
        <v>7.4923999999999999</v>
      </c>
      <c r="N642" s="158">
        <v>9.8498000000000001</v>
      </c>
      <c r="O642" s="158">
        <v>26.728100000000001</v>
      </c>
      <c r="P642" s="158">
        <v>13.6602</v>
      </c>
      <c r="Q642" s="158">
        <v>14.0312</v>
      </c>
      <c r="R642" s="158">
        <v>33.768099999999997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44881</v>
      </c>
      <c r="E643" s="158">
        <v>29.8035</v>
      </c>
      <c r="F643" s="158">
        <v>-0.45029999999999998</v>
      </c>
      <c r="G643" s="158">
        <v>-7.0400000000000004E-2</v>
      </c>
      <c r="H643" s="158">
        <v>-0.28110000000000002</v>
      </c>
      <c r="I643" s="158">
        <v>-0.1575</v>
      </c>
      <c r="J643" s="158">
        <v>3.5508999999999999</v>
      </c>
      <c r="K643" s="158">
        <v>4.1116000000000001</v>
      </c>
      <c r="L643" s="158">
        <v>20.4649</v>
      </c>
      <c r="M643" s="158">
        <v>7.0513000000000003</v>
      </c>
      <c r="N643" s="158">
        <v>8.8871000000000002</v>
      </c>
      <c r="O643" s="158">
        <v>27.663900000000002</v>
      </c>
      <c r="P643" s="158">
        <v>14.810600000000001</v>
      </c>
      <c r="Q643" s="158">
        <v>15.3445</v>
      </c>
      <c r="R643" s="158">
        <v>33.1083</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44881</v>
      </c>
      <c r="E644" s="158">
        <v>28.940799999999999</v>
      </c>
      <c r="F644" s="158">
        <v>-0.45129999999999998</v>
      </c>
      <c r="G644" s="158">
        <v>-7.4899999999999994E-2</v>
      </c>
      <c r="H644" s="158">
        <v>-0.28799999999999998</v>
      </c>
      <c r="I644" s="158">
        <v>-0.1711</v>
      </c>
      <c r="J644" s="158">
        <v>3.5182000000000002</v>
      </c>
      <c r="K644" s="158">
        <v>4.0209000000000001</v>
      </c>
      <c r="L644" s="158">
        <v>20.256499999999999</v>
      </c>
      <c r="M644" s="158">
        <v>6.7748999999999997</v>
      </c>
      <c r="N644" s="158">
        <v>8.51</v>
      </c>
      <c r="O644" s="158">
        <v>27.223299999999998</v>
      </c>
      <c r="P644" s="158">
        <v>14.2408</v>
      </c>
      <c r="Q644" s="158">
        <v>14.9017</v>
      </c>
      <c r="R644" s="158">
        <v>32.646000000000001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44881</v>
      </c>
      <c r="E645" s="158">
        <v>30.026499999999999</v>
      </c>
      <c r="F645" s="158">
        <v>-0.45550000000000002</v>
      </c>
      <c r="G645" s="158">
        <v>-0.1118</v>
      </c>
      <c r="H645" s="158">
        <v>-0.32500000000000001</v>
      </c>
      <c r="I645" s="158">
        <v>-0.24249999999999999</v>
      </c>
      <c r="J645" s="158">
        <v>3.6673</v>
      </c>
      <c r="K645" s="158">
        <v>4.4465000000000003</v>
      </c>
      <c r="L645" s="158">
        <v>21.514600000000002</v>
      </c>
      <c r="M645" s="158">
        <v>8.3625000000000007</v>
      </c>
      <c r="N645" s="158">
        <v>11.0406</v>
      </c>
      <c r="O645" s="158">
        <v>28.373000000000001</v>
      </c>
      <c r="P645" s="158">
        <v>15.991099999999999</v>
      </c>
      <c r="Q645" s="158">
        <v>18.029499999999999</v>
      </c>
      <c r="R645" s="158">
        <v>34.900500000000001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44881</v>
      </c>
      <c r="E646" s="158">
        <v>28.466000000000001</v>
      </c>
      <c r="F646" s="158">
        <v>-0.45669999999999999</v>
      </c>
      <c r="G646" s="158">
        <v>-0.1179</v>
      </c>
      <c r="H646" s="158">
        <v>-0.33329999999999999</v>
      </c>
      <c r="I646" s="158">
        <v>-0.2596</v>
      </c>
      <c r="J646" s="158">
        <v>3.6254</v>
      </c>
      <c r="K646" s="158">
        <v>4.3280000000000003</v>
      </c>
      <c r="L646" s="158">
        <v>21.239699999999999</v>
      </c>
      <c r="M646" s="158">
        <v>7.9996</v>
      </c>
      <c r="N646" s="158">
        <v>10.5433</v>
      </c>
      <c r="O646" s="158">
        <v>27.777999999999999</v>
      </c>
      <c r="P646" s="158">
        <v>15.280900000000001</v>
      </c>
      <c r="Q646" s="158">
        <v>17.083600000000001</v>
      </c>
      <c r="R646" s="158">
        <v>34.2896</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44881</v>
      </c>
      <c r="E647" s="158">
        <v>33.221400000000003</v>
      </c>
      <c r="F647" s="158">
        <v>0.62270000000000003</v>
      </c>
      <c r="G647" s="158">
        <v>0.88859999999999995</v>
      </c>
      <c r="H647" s="158">
        <v>0.68220000000000003</v>
      </c>
      <c r="I647" s="158">
        <v>0.40889999999999999</v>
      </c>
      <c r="J647" s="158">
        <v>1.5407999999999999</v>
      </c>
      <c r="K647" s="158">
        <v>3.2978000000000001</v>
      </c>
      <c r="L647" s="158">
        <v>15.134600000000001</v>
      </c>
      <c r="M647" s="158">
        <v>8.5602999999999998</v>
      </c>
      <c r="N647" s="158">
        <v>4.4061000000000003</v>
      </c>
      <c r="O647" s="158">
        <v>32.698999999999998</v>
      </c>
      <c r="P647" s="158">
        <v>20.592300000000002</v>
      </c>
      <c r="Q647" s="158">
        <v>23.7562</v>
      </c>
      <c r="R647" s="158">
        <v>41.486699999999999</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44881</v>
      </c>
      <c r="E648" s="158">
        <v>32.0227</v>
      </c>
      <c r="F648" s="158">
        <v>0.62119999999999997</v>
      </c>
      <c r="G648" s="158">
        <v>0.8821</v>
      </c>
      <c r="H648" s="158">
        <v>0.67310000000000003</v>
      </c>
      <c r="I648" s="158">
        <v>0.39119999999999999</v>
      </c>
      <c r="J648" s="158">
        <v>1.4992000000000001</v>
      </c>
      <c r="K648" s="158">
        <v>3.1802000000000001</v>
      </c>
      <c r="L648" s="158">
        <v>14.872999999999999</v>
      </c>
      <c r="M648" s="158">
        <v>8.1958000000000002</v>
      </c>
      <c r="N648" s="158">
        <v>3.9373999999999998</v>
      </c>
      <c r="O648" s="158">
        <v>32.076700000000002</v>
      </c>
      <c r="P648" s="158">
        <v>19.8474</v>
      </c>
      <c r="Q648" s="158">
        <v>22.9514</v>
      </c>
      <c r="R648" s="158">
        <v>40.844900000000003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44881</v>
      </c>
      <c r="E649" s="158">
        <v>17.78</v>
      </c>
      <c r="F649" s="158">
        <v>-8.3699999999999997E-2</v>
      </c>
      <c r="G649" s="158">
        <v>0.14760000000000001</v>
      </c>
      <c r="H649" s="158">
        <v>0.20630000000000001</v>
      </c>
      <c r="I649" s="158">
        <v>-6.7000000000000002E-3</v>
      </c>
      <c r="J649" s="158">
        <v>4.6085000000000003</v>
      </c>
      <c r="K649" s="158">
        <v>3.5636000000000001</v>
      </c>
      <c r="L649" s="158">
        <v>14.2784</v>
      </c>
      <c r="M649" s="158">
        <v>6.3205999999999998</v>
      </c>
      <c r="N649" s="158">
        <v>2.8852000000000002</v>
      </c>
      <c r="O649" s="158">
        <v>18.155999999999999</v>
      </c>
      <c r="P649" s="158"/>
      <c r="Q649" s="158">
        <v>13.193099999999999</v>
      </c>
      <c r="R649" s="158">
        <v>24.591799999999999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44881</v>
      </c>
      <c r="E650" s="158">
        <v>17.2789</v>
      </c>
      <c r="F650" s="158">
        <v>-8.4400000000000003E-2</v>
      </c>
      <c r="G650" s="158">
        <v>0.1426</v>
      </c>
      <c r="H650" s="158">
        <v>0.19889999999999999</v>
      </c>
      <c r="I650" s="158">
        <v>-2.1999999999999999E-2</v>
      </c>
      <c r="J650" s="158">
        <v>4.5709999999999997</v>
      </c>
      <c r="K650" s="158">
        <v>3.4597000000000002</v>
      </c>
      <c r="L650" s="158">
        <v>14.049899999999999</v>
      </c>
      <c r="M650" s="158">
        <v>6.0042</v>
      </c>
      <c r="N650" s="158">
        <v>2.4761000000000002</v>
      </c>
      <c r="O650" s="158">
        <v>17.613</v>
      </c>
      <c r="P650" s="158"/>
      <c r="Q650" s="158">
        <v>12.4984</v>
      </c>
      <c r="R650" s="158">
        <v>24.102699999999999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44881</v>
      </c>
      <c r="E651" s="158">
        <v>18.811699999999998</v>
      </c>
      <c r="F651" s="158">
        <v>-0.25240000000000001</v>
      </c>
      <c r="G651" s="158">
        <v>-0.2175</v>
      </c>
      <c r="H651" s="158">
        <v>-1.369</v>
      </c>
      <c r="I651" s="158">
        <v>-2.2940999999999998</v>
      </c>
      <c r="J651" s="158">
        <v>0.75839999999999996</v>
      </c>
      <c r="K651" s="158">
        <v>2.448</v>
      </c>
      <c r="L651" s="158">
        <v>14.3673</v>
      </c>
      <c r="M651" s="158">
        <v>5.3912000000000004</v>
      </c>
      <c r="N651" s="158">
        <v>0.80159999999999998</v>
      </c>
      <c r="O651" s="158">
        <v>18.953299999999999</v>
      </c>
      <c r="P651" s="158"/>
      <c r="Q651" s="158">
        <v>15.684799999999999</v>
      </c>
      <c r="R651" s="158">
        <v>23.900700000000001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44881</v>
      </c>
      <c r="E652" s="158">
        <v>18.286799999999999</v>
      </c>
      <c r="F652" s="158">
        <v>-0.25359999999999999</v>
      </c>
      <c r="G652" s="158">
        <v>-0.22320000000000001</v>
      </c>
      <c r="H652" s="158">
        <v>-1.3769</v>
      </c>
      <c r="I652" s="158">
        <v>-2.3094000000000001</v>
      </c>
      <c r="J652" s="158">
        <v>0.72040000000000004</v>
      </c>
      <c r="K652" s="158">
        <v>2.3433000000000002</v>
      </c>
      <c r="L652" s="158">
        <v>14.138400000000001</v>
      </c>
      <c r="M652" s="158">
        <v>5.0777999999999999</v>
      </c>
      <c r="N652" s="158">
        <v>0.4002</v>
      </c>
      <c r="O652" s="158">
        <v>18.385999999999999</v>
      </c>
      <c r="P652" s="158"/>
      <c r="Q652" s="158">
        <v>14.932399999999999</v>
      </c>
      <c r="R652" s="158">
        <v>23.4071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44881</v>
      </c>
      <c r="E654" s="158">
        <v>65.870999999999995</v>
      </c>
      <c r="F654" s="158">
        <v>-0.4773</v>
      </c>
      <c r="G654" s="158">
        <v>-4.2500000000000003E-2</v>
      </c>
      <c r="H654" s="158">
        <v>-0.16350000000000001</v>
      </c>
      <c r="I654" s="158">
        <v>-0.3957</v>
      </c>
      <c r="J654" s="158">
        <v>1.56</v>
      </c>
      <c r="K654" s="158">
        <v>2.4397000000000002</v>
      </c>
      <c r="L654" s="158">
        <v>16.400200000000002</v>
      </c>
      <c r="M654" s="158">
        <v>11.1225</v>
      </c>
      <c r="N654" s="158">
        <v>6.9139999999999997</v>
      </c>
      <c r="O654" s="158">
        <v>32.777700000000003</v>
      </c>
      <c r="P654" s="158">
        <v>22.937899999999999</v>
      </c>
      <c r="Q654" s="158">
        <v>24.369599999999998</v>
      </c>
      <c r="R654" s="158">
        <v>34.4313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44881</v>
      </c>
      <c r="E655" s="158">
        <v>63.595199999999998</v>
      </c>
      <c r="F655" s="158">
        <v>-0.47820000000000001</v>
      </c>
      <c r="G655" s="158">
        <v>-4.7899999999999998E-2</v>
      </c>
      <c r="H655" s="158">
        <v>-0.17130000000000001</v>
      </c>
      <c r="I655" s="158">
        <v>-0.41089999999999999</v>
      </c>
      <c r="J655" s="158">
        <v>1.5233000000000001</v>
      </c>
      <c r="K655" s="158">
        <v>2.3365</v>
      </c>
      <c r="L655" s="158">
        <v>16.167100000000001</v>
      </c>
      <c r="M655" s="158">
        <v>10.792999999999999</v>
      </c>
      <c r="N655" s="158">
        <v>6.4894999999999996</v>
      </c>
      <c r="O655" s="158">
        <v>32.197099999999999</v>
      </c>
      <c r="P655" s="158">
        <v>22.229299999999999</v>
      </c>
      <c r="Q655" s="158">
        <v>23.864699999999999</v>
      </c>
      <c r="R655" s="158">
        <v>33.881500000000003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44881</v>
      </c>
      <c r="E656" s="158">
        <v>17.1953</v>
      </c>
      <c r="F656" s="158">
        <v>4.65E-2</v>
      </c>
      <c r="G656" s="158">
        <v>-1.8599999999999998E-2</v>
      </c>
      <c r="H656" s="158">
        <v>0.13919999999999999</v>
      </c>
      <c r="I656" s="158">
        <v>0.58440000000000003</v>
      </c>
      <c r="J656" s="158">
        <v>4.7549000000000001</v>
      </c>
      <c r="K656" s="158">
        <v>3.254</v>
      </c>
      <c r="L656" s="158">
        <v>16.439399999999999</v>
      </c>
      <c r="M656" s="158">
        <v>6.5490000000000004</v>
      </c>
      <c r="N656" s="158">
        <v>-3.5000000000000001E-3</v>
      </c>
      <c r="O656" s="158">
        <v>15.293900000000001</v>
      </c>
      <c r="P656" s="158"/>
      <c r="Q656" s="158">
        <v>15.284700000000001</v>
      </c>
      <c r="R656" s="158">
        <v>17.267499999999998</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44881</v>
      </c>
      <c r="E657" s="158">
        <v>16.009499999999999</v>
      </c>
      <c r="F657" s="158">
        <v>4.19E-2</v>
      </c>
      <c r="G657" s="158">
        <v>-4.2500000000000003E-2</v>
      </c>
      <c r="H657" s="158">
        <v>0.105</v>
      </c>
      <c r="I657" s="158">
        <v>0.5161</v>
      </c>
      <c r="J657" s="158">
        <v>4.5860000000000003</v>
      </c>
      <c r="K657" s="158">
        <v>2.7930000000000001</v>
      </c>
      <c r="L657" s="158">
        <v>15.3979</v>
      </c>
      <c r="M657" s="158">
        <v>5.1313000000000004</v>
      </c>
      <c r="N657" s="158">
        <v>-1.7816000000000001</v>
      </c>
      <c r="O657" s="158">
        <v>13.1965</v>
      </c>
      <c r="P657" s="158"/>
      <c r="Q657" s="158">
        <v>13.1433</v>
      </c>
      <c r="R657" s="158">
        <v>15.165100000000001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44881</v>
      </c>
      <c r="E658" s="158">
        <v>156.84370000000001</v>
      </c>
      <c r="F658" s="158">
        <v>-0.12470000000000001</v>
      </c>
      <c r="G658" s="158">
        <v>-6.7500000000000004E-2</v>
      </c>
      <c r="H658" s="158">
        <v>0.18129999999999999</v>
      </c>
      <c r="I658" s="158">
        <v>-4.3400000000000001E-2</v>
      </c>
      <c r="J658" s="158">
        <v>4.1052</v>
      </c>
      <c r="K658" s="158">
        <v>2.0346000000000002</v>
      </c>
      <c r="L658" s="158">
        <v>16.525300000000001</v>
      </c>
      <c r="M658" s="158">
        <v>8.4251000000000005</v>
      </c>
      <c r="N658" s="158">
        <v>3.1648999999999998</v>
      </c>
      <c r="O658" s="158">
        <v>15.3188</v>
      </c>
      <c r="P658" s="158">
        <v>8.9212000000000007</v>
      </c>
      <c r="Q658" s="158">
        <v>15.1402</v>
      </c>
      <c r="R658" s="158">
        <v>23.9377</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44881</v>
      </c>
      <c r="E659" s="158">
        <v>163.73650000000001</v>
      </c>
      <c r="F659" s="158">
        <v>-0.123</v>
      </c>
      <c r="G659" s="158">
        <v>-5.8500000000000003E-2</v>
      </c>
      <c r="H659" s="158">
        <v>0.19400000000000001</v>
      </c>
      <c r="I659" s="158">
        <v>-1.8100000000000002E-2</v>
      </c>
      <c r="J659" s="158">
        <v>4.1673</v>
      </c>
      <c r="K659" s="158">
        <v>2.2044000000000001</v>
      </c>
      <c r="L659" s="158">
        <v>16.913599999999999</v>
      </c>
      <c r="M659" s="158">
        <v>8.9646000000000008</v>
      </c>
      <c r="N659" s="158">
        <v>3.8285999999999998</v>
      </c>
      <c r="O659" s="158">
        <v>15.9048</v>
      </c>
      <c r="P659" s="158">
        <v>9.4673999999999996</v>
      </c>
      <c r="Q659" s="158">
        <v>13.063499999999999</v>
      </c>
      <c r="R659" s="158">
        <v>24.649899999999999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44881</v>
      </c>
      <c r="E660" s="158">
        <v>20.407800000000002</v>
      </c>
      <c r="F660" s="158">
        <v>-0.53949999999999998</v>
      </c>
      <c r="G660" s="158">
        <v>-0.24679999999999999</v>
      </c>
      <c r="H660" s="158">
        <v>-1.1288</v>
      </c>
      <c r="I660" s="158">
        <v>-1.1254999999999999</v>
      </c>
      <c r="J660" s="158">
        <v>0.31019999999999998</v>
      </c>
      <c r="K660" s="158">
        <v>3.3437000000000001</v>
      </c>
      <c r="L660" s="158">
        <v>17.436699999999998</v>
      </c>
      <c r="M660" s="158">
        <v>11.902699999999999</v>
      </c>
      <c r="N660" s="158">
        <v>4.8</v>
      </c>
      <c r="O660" s="158">
        <v>30.147200000000002</v>
      </c>
      <c r="P660" s="158">
        <v>8.9725000000000001</v>
      </c>
      <c r="Q660" s="158">
        <v>12.630599999999999</v>
      </c>
      <c r="R660" s="158">
        <v>47.368899999999996</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44881</v>
      </c>
      <c r="E661" s="158">
        <v>19.913900000000002</v>
      </c>
      <c r="F661" s="158">
        <v>-0.53990000000000005</v>
      </c>
      <c r="G661" s="158">
        <v>-0.249</v>
      </c>
      <c r="H661" s="158">
        <v>-1.1319999999999999</v>
      </c>
      <c r="I661" s="158">
        <v>-1.1319999999999999</v>
      </c>
      <c r="J661" s="158">
        <v>0.29459999999999997</v>
      </c>
      <c r="K661" s="158">
        <v>3.2991000000000001</v>
      </c>
      <c r="L661" s="158">
        <v>17.335899999999999</v>
      </c>
      <c r="M661" s="158">
        <v>11.7691</v>
      </c>
      <c r="N661" s="158">
        <v>4.6299000000000001</v>
      </c>
      <c r="O661" s="158">
        <v>29.939399999999999</v>
      </c>
      <c r="P661" s="158">
        <v>8.7015999999999991</v>
      </c>
      <c r="Q661" s="158">
        <v>12.1714</v>
      </c>
      <c r="R661" s="158">
        <v>47.135800000000003</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44881</v>
      </c>
      <c r="E662" s="158">
        <v>17.5547</v>
      </c>
      <c r="F662" s="158">
        <v>-0.50390000000000001</v>
      </c>
      <c r="G662" s="158">
        <v>-0.1462</v>
      </c>
      <c r="H662" s="158">
        <v>-1.0585</v>
      </c>
      <c r="I662" s="158">
        <v>-1.0908</v>
      </c>
      <c r="J662" s="158">
        <v>0.39119999999999999</v>
      </c>
      <c r="K662" s="158">
        <v>3.3195000000000001</v>
      </c>
      <c r="L662" s="158">
        <v>17.661999999999999</v>
      </c>
      <c r="M662" s="158">
        <v>12.114699999999999</v>
      </c>
      <c r="N662" s="158">
        <v>4.7103999999999999</v>
      </c>
      <c r="O662" s="158">
        <v>30.457100000000001</v>
      </c>
      <c r="P662" s="158">
        <v>9.4422999999999995</v>
      </c>
      <c r="Q662" s="158">
        <v>10.4688</v>
      </c>
      <c r="R662" s="158">
        <v>48.032299999999999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44881</v>
      </c>
      <c r="E663" s="158">
        <v>17.2197</v>
      </c>
      <c r="F663" s="158">
        <v>-0.50329999999999997</v>
      </c>
      <c r="G663" s="158">
        <v>-0.1467</v>
      </c>
      <c r="H663" s="158">
        <v>-1.0601</v>
      </c>
      <c r="I663" s="158">
        <v>-1.0948</v>
      </c>
      <c r="J663" s="158">
        <v>0.38179999999999997</v>
      </c>
      <c r="K663" s="158">
        <v>3.2913000000000001</v>
      </c>
      <c r="L663" s="158">
        <v>17.5976</v>
      </c>
      <c r="M663" s="158">
        <v>12.029400000000001</v>
      </c>
      <c r="N663" s="158">
        <v>4.6014999999999997</v>
      </c>
      <c r="O663" s="158">
        <v>30.316400000000002</v>
      </c>
      <c r="P663" s="158">
        <v>9.1198999999999995</v>
      </c>
      <c r="Q663" s="158">
        <v>10.0929</v>
      </c>
      <c r="R663" s="158">
        <v>47.873699999999999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44881</v>
      </c>
      <c r="E664" s="158">
        <v>17.157900000000001</v>
      </c>
      <c r="F664" s="158">
        <v>-0.51200000000000001</v>
      </c>
      <c r="G664" s="158">
        <v>-9.3700000000000006E-2</v>
      </c>
      <c r="H664" s="158">
        <v>-0.82830000000000004</v>
      </c>
      <c r="I664" s="158">
        <v>-1.069</v>
      </c>
      <c r="J664" s="158">
        <v>9.4500000000000001E-2</v>
      </c>
      <c r="K664" s="158">
        <v>2.4836</v>
      </c>
      <c r="L664" s="158">
        <v>16.105899999999998</v>
      </c>
      <c r="M664" s="158">
        <v>10.6876</v>
      </c>
      <c r="N664" s="158">
        <v>3.3315999999999999</v>
      </c>
      <c r="O664" s="158">
        <v>30.727900000000002</v>
      </c>
      <c r="P664" s="158">
        <v>10.584199999999999</v>
      </c>
      <c r="Q664" s="158">
        <v>10.576499999999999</v>
      </c>
      <c r="R664" s="158">
        <v>48.563200000000002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44881</v>
      </c>
      <c r="E665" s="158">
        <v>16.785699999999999</v>
      </c>
      <c r="F665" s="158">
        <v>-0.5121</v>
      </c>
      <c r="G665" s="158">
        <v>-9.5799999999999996E-2</v>
      </c>
      <c r="H665" s="158">
        <v>-0.83179999999999998</v>
      </c>
      <c r="I665" s="158">
        <v>-1.0761000000000001</v>
      </c>
      <c r="J665" s="158">
        <v>7.8100000000000003E-2</v>
      </c>
      <c r="K665" s="158">
        <v>2.4348999999999998</v>
      </c>
      <c r="L665" s="158">
        <v>15.9946</v>
      </c>
      <c r="M665" s="158">
        <v>10.5166</v>
      </c>
      <c r="N665" s="158">
        <v>3.1234000000000002</v>
      </c>
      <c r="O665" s="158">
        <v>30.394200000000001</v>
      </c>
      <c r="P665" s="158">
        <v>10.1661</v>
      </c>
      <c r="Q665" s="158">
        <v>10.1258</v>
      </c>
      <c r="R665" s="158">
        <v>48.233600000000003</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44881</v>
      </c>
      <c r="E666" s="158">
        <v>16.545000000000002</v>
      </c>
      <c r="F666" s="158">
        <v>-0.45960000000000001</v>
      </c>
      <c r="G666" s="158">
        <v>8.0500000000000002E-2</v>
      </c>
      <c r="H666" s="158">
        <v>-0.54700000000000004</v>
      </c>
      <c r="I666" s="158">
        <v>-0.88900000000000001</v>
      </c>
      <c r="J666" s="158">
        <v>0.2278</v>
      </c>
      <c r="K666" s="158">
        <v>2.9493999999999998</v>
      </c>
      <c r="L666" s="158">
        <v>17.332899999999999</v>
      </c>
      <c r="M666" s="158">
        <v>11.554600000000001</v>
      </c>
      <c r="N666" s="158">
        <v>3.9441999999999999</v>
      </c>
      <c r="O666" s="158">
        <v>31.047499999999999</v>
      </c>
      <c r="P666" s="158">
        <v>10.186</v>
      </c>
      <c r="Q666" s="158">
        <v>10.2979</v>
      </c>
      <c r="R666" s="158">
        <v>50.440899999999999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44881</v>
      </c>
      <c r="E667" s="158">
        <v>15.891</v>
      </c>
      <c r="F667" s="158">
        <v>-0.46039999999999998</v>
      </c>
      <c r="G667" s="158">
        <v>7.7499999999999999E-2</v>
      </c>
      <c r="H667" s="158">
        <v>-0.55069999999999997</v>
      </c>
      <c r="I667" s="158">
        <v>-0.89559999999999995</v>
      </c>
      <c r="J667" s="158">
        <v>0.21129999999999999</v>
      </c>
      <c r="K667" s="158">
        <v>2.9022999999999999</v>
      </c>
      <c r="L667" s="158">
        <v>17.226600000000001</v>
      </c>
      <c r="M667" s="158">
        <v>11.3759</v>
      </c>
      <c r="N667" s="158">
        <v>3.7305000000000001</v>
      </c>
      <c r="O667" s="158">
        <v>30.739899999999999</v>
      </c>
      <c r="P667" s="158">
        <v>9.3698999999999995</v>
      </c>
      <c r="Q667" s="158">
        <v>9.4352999999999998</v>
      </c>
      <c r="R667" s="158">
        <v>50.1218</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44881</v>
      </c>
      <c r="E668" s="158">
        <v>23.990300000000001</v>
      </c>
      <c r="F668" s="158">
        <v>8.5500000000000007E-2</v>
      </c>
      <c r="G668" s="158">
        <v>0.55120000000000002</v>
      </c>
      <c r="H668" s="158">
        <v>1.056</v>
      </c>
      <c r="I668" s="158">
        <v>1.6491</v>
      </c>
      <c r="J668" s="158">
        <v>6.4362000000000004</v>
      </c>
      <c r="K668" s="158">
        <v>4.0113000000000003</v>
      </c>
      <c r="L668" s="158">
        <v>18.246400000000001</v>
      </c>
      <c r="M668" s="158">
        <v>10.920400000000001</v>
      </c>
      <c r="N668" s="158">
        <v>6.9329000000000001</v>
      </c>
      <c r="O668" s="158">
        <v>19.645499999999998</v>
      </c>
      <c r="P668" s="158">
        <v>12.6585</v>
      </c>
      <c r="Q668" s="158">
        <v>12.1198</v>
      </c>
      <c r="R668" s="158">
        <v>26.0444</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44881</v>
      </c>
      <c r="E669" s="158">
        <v>23.406300000000002</v>
      </c>
      <c r="F669" s="158">
        <v>8.4199999999999997E-2</v>
      </c>
      <c r="G669" s="158">
        <v>0.5464</v>
      </c>
      <c r="H669" s="158">
        <v>1.0490999999999999</v>
      </c>
      <c r="I669" s="158">
        <v>1.6348</v>
      </c>
      <c r="J669" s="158">
        <v>6.4019000000000004</v>
      </c>
      <c r="K669" s="158">
        <v>3.9176000000000002</v>
      </c>
      <c r="L669" s="158">
        <v>18.034199999999998</v>
      </c>
      <c r="M669" s="158">
        <v>10.789099999999999</v>
      </c>
      <c r="N669" s="158">
        <v>6.7110000000000003</v>
      </c>
      <c r="O669" s="158">
        <v>19.438700000000001</v>
      </c>
      <c r="P669" s="158">
        <v>12.3748</v>
      </c>
      <c r="Q669" s="158">
        <v>11.7592</v>
      </c>
      <c r="R669" s="158">
        <v>25.8384</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44881</v>
      </c>
      <c r="E670" s="158">
        <v>26.075700000000001</v>
      </c>
      <c r="F670" s="158">
        <v>5.8299999999999998E-2</v>
      </c>
      <c r="G670" s="158">
        <v>0.57699999999999996</v>
      </c>
      <c r="H670" s="158">
        <v>1.1355999999999999</v>
      </c>
      <c r="I670" s="158">
        <v>1.7231000000000001</v>
      </c>
      <c r="J670" s="158">
        <v>6.6456</v>
      </c>
      <c r="K670" s="158">
        <v>3.6741000000000001</v>
      </c>
      <c r="L670" s="158">
        <v>18.0425</v>
      </c>
      <c r="M670" s="158">
        <v>10.487399999999999</v>
      </c>
      <c r="N670" s="158">
        <v>6.2839</v>
      </c>
      <c r="O670" s="158">
        <v>19.618500000000001</v>
      </c>
      <c r="P670" s="158">
        <v>12.945</v>
      </c>
      <c r="Q670" s="158">
        <v>15.477</v>
      </c>
      <c r="R670" s="158">
        <v>25.4175</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44881</v>
      </c>
      <c r="E671" s="158">
        <v>25.441099999999999</v>
      </c>
      <c r="F671" s="158">
        <v>5.8200000000000002E-2</v>
      </c>
      <c r="G671" s="158">
        <v>0.57440000000000002</v>
      </c>
      <c r="H671" s="158">
        <v>1.1325000000000001</v>
      </c>
      <c r="I671" s="158">
        <v>1.716</v>
      </c>
      <c r="J671" s="158">
        <v>6.6284000000000001</v>
      </c>
      <c r="K671" s="158">
        <v>3.6272000000000002</v>
      </c>
      <c r="L671" s="158">
        <v>17.9358</v>
      </c>
      <c r="M671" s="158">
        <v>10.3348</v>
      </c>
      <c r="N671" s="158">
        <v>6.0885999999999996</v>
      </c>
      <c r="O671" s="158">
        <v>19.395299999999999</v>
      </c>
      <c r="P671" s="158">
        <v>12.545199999999999</v>
      </c>
      <c r="Q671" s="158">
        <v>15.050599999999999</v>
      </c>
      <c r="R671" s="158">
        <v>25.196400000000001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44881</v>
      </c>
      <c r="E672" s="158">
        <v>17.278099999999998</v>
      </c>
      <c r="F672" s="158">
        <v>-0.48039999999999999</v>
      </c>
      <c r="G672" s="158">
        <v>7.3599999999999999E-2</v>
      </c>
      <c r="H672" s="158">
        <v>-0.42070000000000002</v>
      </c>
      <c r="I672" s="158">
        <v>-0.7833</v>
      </c>
      <c r="J672" s="158">
        <v>0.71230000000000004</v>
      </c>
      <c r="K672" s="158">
        <v>2.5339999999999998</v>
      </c>
      <c r="L672" s="158">
        <v>18.5901</v>
      </c>
      <c r="M672" s="158">
        <v>14.0085</v>
      </c>
      <c r="N672" s="158">
        <v>7.1788999999999996</v>
      </c>
      <c r="O672" s="158">
        <v>29.585799999999999</v>
      </c>
      <c r="P672" s="158"/>
      <c r="Q672" s="158">
        <v>12.505100000000001</v>
      </c>
      <c r="R672" s="158">
        <v>48.805399999999999</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44881</v>
      </c>
      <c r="E673" s="158">
        <v>16.819400000000002</v>
      </c>
      <c r="F673" s="158">
        <v>-0.48159999999999997</v>
      </c>
      <c r="G673" s="158">
        <v>6.7799999999999999E-2</v>
      </c>
      <c r="H673" s="158">
        <v>-0.42920000000000003</v>
      </c>
      <c r="I673" s="158">
        <v>-0.79920000000000002</v>
      </c>
      <c r="J673" s="158">
        <v>0.67579999999999996</v>
      </c>
      <c r="K673" s="158">
        <v>2.4298999999999999</v>
      </c>
      <c r="L673" s="158">
        <v>18.3506</v>
      </c>
      <c r="M673" s="158">
        <v>13.7568</v>
      </c>
      <c r="N673" s="158">
        <v>6.8338999999999999</v>
      </c>
      <c r="O673" s="158">
        <v>29.248999999999999</v>
      </c>
      <c r="P673" s="158"/>
      <c r="Q673" s="158">
        <v>11.854799999999999</v>
      </c>
      <c r="R673" s="158">
        <v>48.382599999999996</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44881</v>
      </c>
      <c r="E674" s="158">
        <v>19.691099999999999</v>
      </c>
      <c r="F674" s="158">
        <v>-0.49619999999999997</v>
      </c>
      <c r="G674" s="158">
        <v>-3.5999999999999999E-3</v>
      </c>
      <c r="H674" s="158">
        <v>-0.42180000000000001</v>
      </c>
      <c r="I674" s="158">
        <v>-0.78549999999999998</v>
      </c>
      <c r="J674" s="158">
        <v>0.74129999999999996</v>
      </c>
      <c r="K674" s="158">
        <v>2.4228000000000001</v>
      </c>
      <c r="L674" s="158">
        <v>18.433399999999999</v>
      </c>
      <c r="M674" s="158">
        <v>13.317</v>
      </c>
      <c r="N674" s="158">
        <v>6.4055999999999997</v>
      </c>
      <c r="O674" s="158">
        <v>29.5853</v>
      </c>
      <c r="P674" s="158"/>
      <c r="Q674" s="158">
        <v>16.704699999999999</v>
      </c>
      <c r="R674" s="158">
        <v>47.924500000000002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44881</v>
      </c>
      <c r="E675" s="158">
        <v>19.4343</v>
      </c>
      <c r="F675" s="158">
        <v>-0.49659999999999999</v>
      </c>
      <c r="G675" s="158">
        <v>-5.1000000000000004E-3</v>
      </c>
      <c r="H675" s="158">
        <v>-0.42370000000000002</v>
      </c>
      <c r="I675" s="158">
        <v>-0.79020000000000001</v>
      </c>
      <c r="J675" s="158">
        <v>0.73029999999999995</v>
      </c>
      <c r="K675" s="158">
        <v>2.3914</v>
      </c>
      <c r="L675" s="158">
        <v>18.361799999999999</v>
      </c>
      <c r="M675" s="158">
        <v>13.2179</v>
      </c>
      <c r="N675" s="158">
        <v>6.2797000000000001</v>
      </c>
      <c r="O675" s="158">
        <v>29.286300000000001</v>
      </c>
      <c r="P675" s="158"/>
      <c r="Q675" s="158">
        <v>16.356000000000002</v>
      </c>
      <c r="R675" s="158">
        <v>47.626800000000003</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44881</v>
      </c>
      <c r="E680" s="158">
        <v>365.20389999999998</v>
      </c>
      <c r="F680" s="158">
        <v>-0.18590000000000001</v>
      </c>
      <c r="G680" s="158">
        <v>5.1000000000000004E-3</v>
      </c>
      <c r="H680" s="158">
        <v>0.18870000000000001</v>
      </c>
      <c r="I680" s="158">
        <v>0.16389999999999999</v>
      </c>
      <c r="J680" s="158">
        <v>4.1459999999999999</v>
      </c>
      <c r="K680" s="158">
        <v>2.7934999999999999</v>
      </c>
      <c r="L680" s="158">
        <v>16.498200000000001</v>
      </c>
      <c r="M680" s="158">
        <v>6.8269000000000002</v>
      </c>
      <c r="N680" s="158">
        <v>1.9182999999999999</v>
      </c>
      <c r="O680" s="158">
        <v>19.940300000000001</v>
      </c>
      <c r="P680" s="158">
        <v>10.905900000000001</v>
      </c>
      <c r="Q680" s="158">
        <v>15.805400000000001</v>
      </c>
      <c r="R680" s="158">
        <v>25.072700000000001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44881</v>
      </c>
      <c r="E681" s="158">
        <v>522.94968900100798</v>
      </c>
      <c r="F681" s="158">
        <v>-0.18759999999999999</v>
      </c>
      <c r="G681" s="158">
        <v>-3.0999999999999999E-3</v>
      </c>
      <c r="H681" s="158">
        <v>0.17730000000000001</v>
      </c>
      <c r="I681" s="158">
        <v>0.1411</v>
      </c>
      <c r="J681" s="158">
        <v>4.0898000000000003</v>
      </c>
      <c r="K681" s="158">
        <v>2.6381000000000001</v>
      </c>
      <c r="L681" s="158">
        <v>16.1374</v>
      </c>
      <c r="M681" s="158">
        <v>6.3428000000000004</v>
      </c>
      <c r="N681" s="158">
        <v>1.306</v>
      </c>
      <c r="O681" s="158">
        <v>19.291</v>
      </c>
      <c r="P681" s="158">
        <v>10.246700000000001</v>
      </c>
      <c r="Q681" s="158">
        <v>16.008800000000001</v>
      </c>
      <c r="R681" s="158">
        <v>24.372900000000001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44881</v>
      </c>
      <c r="E682" s="158">
        <v>33.395600000000002</v>
      </c>
      <c r="F682" s="158">
        <v>-0.31940000000000002</v>
      </c>
      <c r="G682" s="158">
        <v>0.10639999999999999</v>
      </c>
      <c r="H682" s="158">
        <v>0.58430000000000004</v>
      </c>
      <c r="I682" s="158">
        <v>1.0269999999999999</v>
      </c>
      <c r="J682" s="158">
        <v>6.1711</v>
      </c>
      <c r="K682" s="158">
        <v>4.2351999999999999</v>
      </c>
      <c r="L682" s="158">
        <v>19.468399999999999</v>
      </c>
      <c r="M682" s="158">
        <v>9.0835000000000008</v>
      </c>
      <c r="N682" s="158">
        <v>5.3413000000000004</v>
      </c>
      <c r="O682" s="158">
        <v>18.200299999999999</v>
      </c>
      <c r="P682" s="158">
        <v>13.436999999999999</v>
      </c>
      <c r="Q682" s="158">
        <v>16.055</v>
      </c>
      <c r="R682" s="158">
        <v>24.540199999999999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44881</v>
      </c>
      <c r="E683" s="158">
        <v>30.069500000000001</v>
      </c>
      <c r="F683" s="158">
        <v>-0.32290000000000002</v>
      </c>
      <c r="G683" s="158">
        <v>8.8499999999999995E-2</v>
      </c>
      <c r="H683" s="158">
        <v>0.55979999999999996</v>
      </c>
      <c r="I683" s="158">
        <v>0.97960000000000003</v>
      </c>
      <c r="J683" s="158">
        <v>6.0544000000000002</v>
      </c>
      <c r="K683" s="158">
        <v>3.9169</v>
      </c>
      <c r="L683" s="158">
        <v>18.7377</v>
      </c>
      <c r="M683" s="158">
        <v>8.0800999999999998</v>
      </c>
      <c r="N683" s="158">
        <v>4.0442</v>
      </c>
      <c r="O683" s="158">
        <v>16.6326</v>
      </c>
      <c r="P683" s="158">
        <v>11.9428</v>
      </c>
      <c r="Q683" s="158">
        <v>14.561299999999999</v>
      </c>
      <c r="R683" s="158">
        <v>22.9757</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44881</v>
      </c>
      <c r="E684" s="158">
        <v>128.02000000000001</v>
      </c>
      <c r="F684" s="158">
        <v>0.14860000000000001</v>
      </c>
      <c r="G684" s="158">
        <v>-1.5599999999999999E-2</v>
      </c>
      <c r="H684" s="158">
        <v>0.93030000000000002</v>
      </c>
      <c r="I684" s="158">
        <v>1.002</v>
      </c>
      <c r="J684" s="158">
        <v>5.1239999999999997</v>
      </c>
      <c r="K684" s="158">
        <v>5.9943999999999997</v>
      </c>
      <c r="L684" s="158">
        <v>15.250299999999999</v>
      </c>
      <c r="M684" s="158">
        <v>8.4823000000000004</v>
      </c>
      <c r="N684" s="158">
        <v>3.5844</v>
      </c>
      <c r="O684" s="158">
        <v>14.9231</v>
      </c>
      <c r="P684" s="158">
        <v>11.366400000000001</v>
      </c>
      <c r="Q684" s="158">
        <v>12.876099999999999</v>
      </c>
      <c r="R684" s="158">
        <v>19.022400000000001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44881</v>
      </c>
      <c r="E685" s="158">
        <v>181.442763389009</v>
      </c>
      <c r="F685" s="158">
        <v>0.14249999999999999</v>
      </c>
      <c r="G685" s="158">
        <v>-1.67E-2</v>
      </c>
      <c r="H685" s="158">
        <v>0.92069999999999996</v>
      </c>
      <c r="I685" s="158">
        <v>0.98040000000000005</v>
      </c>
      <c r="J685" s="158">
        <v>5.0651000000000002</v>
      </c>
      <c r="K685" s="158">
        <v>5.8188000000000004</v>
      </c>
      <c r="L685" s="158">
        <v>14.884600000000001</v>
      </c>
      <c r="M685" s="158">
        <v>7.9703999999999997</v>
      </c>
      <c r="N685" s="158">
        <v>2.9024000000000001</v>
      </c>
      <c r="O685" s="158">
        <v>14.097899999999999</v>
      </c>
      <c r="P685" s="158">
        <v>10.6022</v>
      </c>
      <c r="Q685" s="158">
        <v>11.490600000000001</v>
      </c>
      <c r="R685" s="158">
        <v>18.242100000000001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44881</v>
      </c>
      <c r="E686" s="158">
        <v>43.76</v>
      </c>
      <c r="F686" s="158">
        <v>4.5699999999999998E-2</v>
      </c>
      <c r="G686" s="158">
        <v>0.16020000000000001</v>
      </c>
      <c r="H686" s="158">
        <v>0.41299999999999998</v>
      </c>
      <c r="I686" s="158">
        <v>0.43609999999999999</v>
      </c>
      <c r="J686" s="158">
        <v>4.3147000000000002</v>
      </c>
      <c r="K686" s="158">
        <v>2.4104999999999999</v>
      </c>
      <c r="L686" s="158">
        <v>16.786799999999999</v>
      </c>
      <c r="M686" s="158">
        <v>6.9404000000000003</v>
      </c>
      <c r="N686" s="158">
        <v>0.34399999999999997</v>
      </c>
      <c r="O686" s="158">
        <v>19.824999999999999</v>
      </c>
      <c r="P686" s="158">
        <v>13.5534</v>
      </c>
      <c r="Q686" s="158">
        <v>14.492599999999999</v>
      </c>
      <c r="R686" s="158">
        <v>24.173500000000001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44881</v>
      </c>
      <c r="E687" s="158">
        <v>46.41</v>
      </c>
      <c r="F687" s="158">
        <v>6.4699999999999994E-2</v>
      </c>
      <c r="G687" s="158">
        <v>0.17269999999999999</v>
      </c>
      <c r="H687" s="158">
        <v>0.43280000000000002</v>
      </c>
      <c r="I687" s="158">
        <v>0.4763</v>
      </c>
      <c r="J687" s="158">
        <v>4.4093999999999998</v>
      </c>
      <c r="K687" s="158">
        <v>2.6543000000000001</v>
      </c>
      <c r="L687" s="158">
        <v>17.3155</v>
      </c>
      <c r="M687" s="158">
        <v>7.6547999999999998</v>
      </c>
      <c r="N687" s="158">
        <v>1.2214</v>
      </c>
      <c r="O687" s="158">
        <v>20.587299999999999</v>
      </c>
      <c r="P687" s="158">
        <v>14.1951</v>
      </c>
      <c r="Q687" s="158">
        <v>13.6328</v>
      </c>
      <c r="R687" s="158">
        <v>25.079799999999999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44881</v>
      </c>
      <c r="E698" s="158">
        <v>158.46260000000001</v>
      </c>
      <c r="F698" s="158">
        <v>-0.29799999999999999</v>
      </c>
      <c r="G698" s="158">
        <v>1.9E-2</v>
      </c>
      <c r="H698" s="158">
        <v>0.43890000000000001</v>
      </c>
      <c r="I698" s="158">
        <v>-0.39900000000000002</v>
      </c>
      <c r="J698" s="158">
        <v>3.3607999999999998</v>
      </c>
      <c r="K698" s="158">
        <v>1.2078</v>
      </c>
      <c r="L698" s="158">
        <v>15.205500000000001</v>
      </c>
      <c r="M698" s="158">
        <v>2.6505000000000001</v>
      </c>
      <c r="N698" s="158">
        <v>-3.6427</v>
      </c>
      <c r="O698" s="158">
        <v>18.8902</v>
      </c>
      <c r="P698" s="158">
        <v>12.4125</v>
      </c>
      <c r="Q698" s="158">
        <v>14.2583</v>
      </c>
      <c r="R698" s="158">
        <v>21.858000000000001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44881</v>
      </c>
      <c r="E699" s="158">
        <v>145.46029999999999</v>
      </c>
      <c r="F699" s="158">
        <v>-0.30099999999999999</v>
      </c>
      <c r="G699" s="158">
        <v>4.4999999999999997E-3</v>
      </c>
      <c r="H699" s="158">
        <v>0.41770000000000002</v>
      </c>
      <c r="I699" s="158">
        <v>-0.43840000000000001</v>
      </c>
      <c r="J699" s="158">
        <v>3.2654000000000001</v>
      </c>
      <c r="K699" s="158">
        <v>0.94689999999999996</v>
      </c>
      <c r="L699" s="158">
        <v>14.626300000000001</v>
      </c>
      <c r="M699" s="158">
        <v>1.8962000000000001</v>
      </c>
      <c r="N699" s="158">
        <v>-4.6148999999999996</v>
      </c>
      <c r="O699" s="158">
        <v>17.759899999999998</v>
      </c>
      <c r="P699" s="158">
        <v>11.3794</v>
      </c>
      <c r="Q699" s="158">
        <v>11.7363</v>
      </c>
      <c r="R699" s="158">
        <v>20.6873</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44881</v>
      </c>
      <c r="E700" s="158">
        <v>236.931066008481</v>
      </c>
      <c r="F700" s="158">
        <v>5.1299999999999998E-2</v>
      </c>
      <c r="G700" s="158">
        <v>0.34599999999999997</v>
      </c>
      <c r="H700" s="158">
        <v>1.2825</v>
      </c>
      <c r="I700" s="158">
        <v>0.95650000000000002</v>
      </c>
      <c r="J700" s="158">
        <v>5.3628</v>
      </c>
      <c r="K700" s="158">
        <v>2.8792</v>
      </c>
      <c r="L700" s="158">
        <v>15.656599999999999</v>
      </c>
      <c r="M700" s="158">
        <v>4.4813999999999998</v>
      </c>
      <c r="N700" s="158">
        <v>0.22040000000000001</v>
      </c>
      <c r="O700" s="158">
        <v>14.7736</v>
      </c>
      <c r="P700" s="158">
        <v>10.2636</v>
      </c>
      <c r="Q700" s="158">
        <v>17.4757</v>
      </c>
      <c r="R700" s="158">
        <v>20.171600000000002</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-0.14908869565217395</v>
      </c>
      <c r="G701" s="160">
        <v>0.11692260869565217</v>
      </c>
      <c r="H701" s="160">
        <v>0.12603913043478263</v>
      </c>
      <c r="I701" s="160">
        <v>0.20651826086956521</v>
      </c>
      <c r="J701" s="160">
        <v>4.0164904347826091</v>
      </c>
      <c r="K701" s="160">
        <v>2.7615669565217402</v>
      </c>
      <c r="L701" s="160">
        <v>16.548719130434787</v>
      </c>
      <c r="M701" s="160">
        <v>6.7966504347826104</v>
      </c>
      <c r="N701" s="160">
        <v>1.581973913043478</v>
      </c>
      <c r="O701" s="160">
        <v>20.018428695652183</v>
      </c>
      <c r="P701" s="160">
        <v>12.034502150537636</v>
      </c>
      <c r="Q701" s="160">
        <v>14.993593043478263</v>
      </c>
      <c r="R701" s="160">
        <v>26.749148695652167</v>
      </c>
    </row>
    <row r="702" spans="1:34" x14ac:dyDescent="0.3">
      <c r="A702" s="159" t="s">
        <v>407</v>
      </c>
      <c r="B702" s="154"/>
      <c r="C702" s="154"/>
      <c r="D702" s="154"/>
      <c r="E702" s="154"/>
      <c r="F702" s="160">
        <v>-0.15629999999999999</v>
      </c>
      <c r="G702" s="160">
        <v>6.7799999999999999E-2</v>
      </c>
      <c r="H702" s="160">
        <v>0.19889999999999999</v>
      </c>
      <c r="I702" s="160">
        <v>0.39560000000000001</v>
      </c>
      <c r="J702" s="160">
        <v>4.5860000000000003</v>
      </c>
      <c r="K702" s="160">
        <v>2.7934999999999999</v>
      </c>
      <c r="L702" s="160">
        <v>16.498200000000001</v>
      </c>
      <c r="M702" s="160">
        <v>6.6021000000000001</v>
      </c>
      <c r="N702" s="160">
        <v>2.0291999999999999</v>
      </c>
      <c r="O702" s="160">
        <v>18.558700000000002</v>
      </c>
      <c r="P702" s="160">
        <v>11.5166</v>
      </c>
      <c r="Q702" s="160">
        <v>14.492599999999999</v>
      </c>
      <c r="R702" s="160">
        <v>24.649899999999999</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44881</v>
      </c>
      <c r="E705" s="158">
        <v>35.095199999999998</v>
      </c>
      <c r="F705" s="158">
        <v>-0.1298</v>
      </c>
      <c r="G705" s="158">
        <v>0.1467</v>
      </c>
      <c r="H705" s="158">
        <v>0.4037</v>
      </c>
      <c r="I705" s="158">
        <v>0.59219999999999995</v>
      </c>
      <c r="J705" s="158">
        <v>3.7785000000000002</v>
      </c>
      <c r="K705" s="158">
        <v>2.7886000000000002</v>
      </c>
      <c r="L705" s="158">
        <v>12.089399999999999</v>
      </c>
      <c r="M705" s="158">
        <v>4.8604000000000003</v>
      </c>
      <c r="N705" s="158">
        <v>1.5093000000000001</v>
      </c>
      <c r="O705" s="158">
        <v>15.216699999999999</v>
      </c>
      <c r="P705" s="158">
        <v>10.079700000000001</v>
      </c>
      <c r="Q705" s="158">
        <v>11.5022</v>
      </c>
      <c r="R705" s="158">
        <v>16.358799999999999</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44881</v>
      </c>
      <c r="E706" s="158">
        <v>37.7607</v>
      </c>
      <c r="F706" s="158">
        <v>-0.1275</v>
      </c>
      <c r="G706" s="158">
        <v>0.15859999999999999</v>
      </c>
      <c r="H706" s="158">
        <v>0.4204</v>
      </c>
      <c r="I706" s="158">
        <v>0.62570000000000003</v>
      </c>
      <c r="J706" s="158">
        <v>3.8580000000000001</v>
      </c>
      <c r="K706" s="158">
        <v>3.0387</v>
      </c>
      <c r="L706" s="158">
        <v>12.583399999999999</v>
      </c>
      <c r="M706" s="158">
        <v>5.5080999999999998</v>
      </c>
      <c r="N706" s="158">
        <v>2.3441999999999998</v>
      </c>
      <c r="O706" s="158">
        <v>16.2958</v>
      </c>
      <c r="P706" s="158">
        <v>11.0288</v>
      </c>
      <c r="Q706" s="158">
        <v>12.7936</v>
      </c>
      <c r="R706" s="158">
        <v>17.453800000000001</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44881</v>
      </c>
      <c r="E707" s="158">
        <v>121.5823</v>
      </c>
      <c r="F707" s="158">
        <v>-7.6E-3</v>
      </c>
      <c r="G707" s="158">
        <v>0.4602</v>
      </c>
      <c r="H707" s="158">
        <v>1.1318999999999999</v>
      </c>
      <c r="I707" s="158">
        <v>0.82920000000000005</v>
      </c>
      <c r="J707" s="158">
        <v>4.0820999999999996</v>
      </c>
      <c r="K707" s="158">
        <v>2.3142</v>
      </c>
      <c r="L707" s="158">
        <v>13.210900000000001</v>
      </c>
      <c r="M707" s="158">
        <v>4.1741999999999999</v>
      </c>
      <c r="N707" s="158">
        <v>-0.72370000000000001</v>
      </c>
      <c r="O707" s="158">
        <v>14.037100000000001</v>
      </c>
      <c r="P707" s="158">
        <v>8.4697999999999993</v>
      </c>
      <c r="Q707" s="158">
        <v>14.0725</v>
      </c>
      <c r="R707" s="158">
        <v>21.124700000000001</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44881</v>
      </c>
      <c r="E708" s="158">
        <v>127.4447</v>
      </c>
      <c r="F708" s="158">
        <v>-6.1000000000000004E-3</v>
      </c>
      <c r="G708" s="158">
        <v>0.46729999999999999</v>
      </c>
      <c r="H708" s="158">
        <v>1.1418999999999999</v>
      </c>
      <c r="I708" s="158">
        <v>0.84919999999999995</v>
      </c>
      <c r="J708" s="158">
        <v>4.1306000000000003</v>
      </c>
      <c r="K708" s="158">
        <v>2.4519000000000002</v>
      </c>
      <c r="L708" s="158">
        <v>13.502700000000001</v>
      </c>
      <c r="M708" s="158">
        <v>4.5568999999999997</v>
      </c>
      <c r="N708" s="158">
        <v>-0.24349999999999999</v>
      </c>
      <c r="O708" s="158">
        <v>14.7179</v>
      </c>
      <c r="P708" s="158">
        <v>9.0457000000000001</v>
      </c>
      <c r="Q708" s="158">
        <v>11.8939</v>
      </c>
      <c r="R708" s="158">
        <v>21.7181</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44881</v>
      </c>
      <c r="E709" s="158">
        <v>81.152500000000003</v>
      </c>
      <c r="F709" s="158">
        <v>-1.6000000000000001E-3</v>
      </c>
      <c r="G709" s="158">
        <v>0.34849999999999998</v>
      </c>
      <c r="H709" s="158">
        <v>0.87309999999999999</v>
      </c>
      <c r="I709" s="158">
        <v>0.69340000000000002</v>
      </c>
      <c r="J709" s="158">
        <v>3.0687000000000002</v>
      </c>
      <c r="K709" s="158">
        <v>1.871</v>
      </c>
      <c r="L709" s="158">
        <v>9.5571999999999999</v>
      </c>
      <c r="M709" s="158">
        <v>3.7547000000000001</v>
      </c>
      <c r="N709" s="158">
        <v>0.85670000000000002</v>
      </c>
      <c r="O709" s="158">
        <v>10.3985</v>
      </c>
      <c r="P709" s="158">
        <v>7.2279</v>
      </c>
      <c r="Q709" s="158">
        <v>11.6676</v>
      </c>
      <c r="R709" s="158">
        <v>20.007899999999999</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44881</v>
      </c>
      <c r="E710" s="158">
        <v>85.763800000000003</v>
      </c>
      <c r="F710" s="158">
        <v>-5.0000000000000001E-4</v>
      </c>
      <c r="G710" s="158">
        <v>0.35420000000000001</v>
      </c>
      <c r="H710" s="158">
        <v>0.88100000000000001</v>
      </c>
      <c r="I710" s="158">
        <v>0.70930000000000004</v>
      </c>
      <c r="J710" s="158">
        <v>3.1067999999999998</v>
      </c>
      <c r="K710" s="158">
        <v>1.9769000000000001</v>
      </c>
      <c r="L710" s="158">
        <v>9.7728999999999999</v>
      </c>
      <c r="M710" s="158">
        <v>4.0621999999999998</v>
      </c>
      <c r="N710" s="158">
        <v>1.2653000000000001</v>
      </c>
      <c r="O710" s="158">
        <v>11.0107</v>
      </c>
      <c r="P710" s="158">
        <v>7.8384</v>
      </c>
      <c r="Q710" s="158">
        <v>10.406000000000001</v>
      </c>
      <c r="R710" s="158">
        <v>20.5578</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44881</v>
      </c>
      <c r="E711" s="158">
        <v>27.355499999999999</v>
      </c>
      <c r="F711" s="158">
        <v>-9.0200000000000002E-2</v>
      </c>
      <c r="G711" s="158">
        <v>7.6100000000000001E-2</v>
      </c>
      <c r="H711" s="158">
        <v>0.1153</v>
      </c>
      <c r="I711" s="158">
        <v>0.46679999999999999</v>
      </c>
      <c r="J711" s="158">
        <v>4.0244</v>
      </c>
      <c r="K711" s="158">
        <v>2.5453000000000001</v>
      </c>
      <c r="L711" s="158">
        <v>14.012600000000001</v>
      </c>
      <c r="M711" s="158">
        <v>2.4243999999999999</v>
      </c>
      <c r="N711" s="158">
        <v>-1.0225</v>
      </c>
      <c r="O711" s="158">
        <v>14.473699999999999</v>
      </c>
      <c r="P711" s="158">
        <v>9.5909999999999993</v>
      </c>
      <c r="Q711" s="158">
        <v>12.485300000000001</v>
      </c>
      <c r="R711" s="158">
        <v>17.395800000000001</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44881</v>
      </c>
      <c r="E712" s="158">
        <v>28.077500000000001</v>
      </c>
      <c r="F712" s="158">
        <v>-8.9300000000000004E-2</v>
      </c>
      <c r="G712" s="158">
        <v>8.09E-2</v>
      </c>
      <c r="H712" s="158">
        <v>0.12230000000000001</v>
      </c>
      <c r="I712" s="158">
        <v>0.48060000000000003</v>
      </c>
      <c r="J712" s="158">
        <v>4.0586000000000002</v>
      </c>
      <c r="K712" s="158">
        <v>2.6431</v>
      </c>
      <c r="L712" s="158">
        <v>14.2235</v>
      </c>
      <c r="M712" s="158">
        <v>2.6985999999999999</v>
      </c>
      <c r="N712" s="158">
        <v>-0.66930000000000001</v>
      </c>
      <c r="O712" s="158">
        <v>14.8818</v>
      </c>
      <c r="P712" s="158">
        <v>9.9522999999999993</v>
      </c>
      <c r="Q712" s="158">
        <v>12.8284</v>
      </c>
      <c r="R712" s="158">
        <v>17.811699999999998</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44881</v>
      </c>
      <c r="E713" s="158">
        <v>24.909199999999998</v>
      </c>
      <c r="F713" s="158">
        <v>-7.1800000000000003E-2</v>
      </c>
      <c r="G713" s="158">
        <v>7.8299999999999995E-2</v>
      </c>
      <c r="H713" s="158">
        <v>0.16450000000000001</v>
      </c>
      <c r="I713" s="158">
        <v>0.46500000000000002</v>
      </c>
      <c r="J713" s="158">
        <v>3.4169</v>
      </c>
      <c r="K713" s="158">
        <v>2.2406999999999999</v>
      </c>
      <c r="L713" s="158">
        <v>11.6684</v>
      </c>
      <c r="M713" s="158">
        <v>2.1006999999999998</v>
      </c>
      <c r="N713" s="158">
        <v>-0.65690000000000004</v>
      </c>
      <c r="O713" s="158">
        <v>12.647600000000001</v>
      </c>
      <c r="P713" s="158">
        <v>8.7299000000000007</v>
      </c>
      <c r="Q713" s="158">
        <v>11.2601</v>
      </c>
      <c r="R713" s="158">
        <v>14.3386</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44881</v>
      </c>
      <c r="E714" s="158">
        <v>25.772400000000001</v>
      </c>
      <c r="F714" s="158">
        <v>-7.0199999999999999E-2</v>
      </c>
      <c r="G714" s="158">
        <v>8.6599999999999996E-2</v>
      </c>
      <c r="H714" s="158">
        <v>0.17610000000000001</v>
      </c>
      <c r="I714" s="158">
        <v>0.48820000000000002</v>
      </c>
      <c r="J714" s="158">
        <v>3.4737</v>
      </c>
      <c r="K714" s="158">
        <v>2.4030999999999998</v>
      </c>
      <c r="L714" s="158">
        <v>12.012499999999999</v>
      </c>
      <c r="M714" s="158">
        <v>2.5665</v>
      </c>
      <c r="N714" s="158">
        <v>-4.65E-2</v>
      </c>
      <c r="O714" s="158">
        <v>13.335000000000001</v>
      </c>
      <c r="P714" s="158">
        <v>9.2788000000000004</v>
      </c>
      <c r="Q714" s="158">
        <v>11.7041</v>
      </c>
      <c r="R714" s="158">
        <v>15.0243</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44881</v>
      </c>
      <c r="E715" s="158">
        <v>16.543700000000001</v>
      </c>
      <c r="F715" s="158">
        <v>0.23139999999999999</v>
      </c>
      <c r="G715" s="158">
        <v>-0.20749999999999999</v>
      </c>
      <c r="H715" s="158">
        <v>-1.2316</v>
      </c>
      <c r="I715" s="158">
        <v>-0.65690000000000004</v>
      </c>
      <c r="J715" s="158">
        <v>6.7198000000000002</v>
      </c>
      <c r="K715" s="158">
        <v>8.4115000000000002</v>
      </c>
      <c r="L715" s="158">
        <v>21.602799999999998</v>
      </c>
      <c r="M715" s="158">
        <v>18.058</v>
      </c>
      <c r="N715" s="158">
        <v>20.980399999999999</v>
      </c>
      <c r="O715" s="158">
        <v>16.972899999999999</v>
      </c>
      <c r="P715" s="158"/>
      <c r="Q715" s="158">
        <v>12.1617</v>
      </c>
      <c r="R715" s="158">
        <v>41.127099999999999</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44881</v>
      </c>
      <c r="E716" s="158">
        <v>16.5456</v>
      </c>
      <c r="F716" s="158">
        <v>0.23080000000000001</v>
      </c>
      <c r="G716" s="158">
        <v>-0.20810000000000001</v>
      </c>
      <c r="H716" s="158">
        <v>-1.2321</v>
      </c>
      <c r="I716" s="158">
        <v>-0.65690000000000004</v>
      </c>
      <c r="J716" s="158">
        <v>6.7202999999999999</v>
      </c>
      <c r="K716" s="158">
        <v>8.4146999999999998</v>
      </c>
      <c r="L716" s="158">
        <v>21.6096</v>
      </c>
      <c r="M716" s="158">
        <v>18.068200000000001</v>
      </c>
      <c r="N716" s="158">
        <v>20.993400000000001</v>
      </c>
      <c r="O716" s="158">
        <v>16.977399999999999</v>
      </c>
      <c r="P716" s="158"/>
      <c r="Q716" s="158">
        <v>12.1646</v>
      </c>
      <c r="R716" s="158">
        <v>41.135100000000001</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44881</v>
      </c>
      <c r="E717" s="158">
        <v>17.958600000000001</v>
      </c>
      <c r="F717" s="158">
        <v>-0.1135</v>
      </c>
      <c r="G717" s="158">
        <v>0.26300000000000001</v>
      </c>
      <c r="H717" s="158">
        <v>0.76759999999999995</v>
      </c>
      <c r="I717" s="158">
        <v>0.42559999999999998</v>
      </c>
      <c r="J717" s="158">
        <v>4.8315999999999999</v>
      </c>
      <c r="K717" s="158">
        <v>3.1665000000000001</v>
      </c>
      <c r="L717" s="158">
        <v>14.837300000000001</v>
      </c>
      <c r="M717" s="158">
        <v>6.4711999999999996</v>
      </c>
      <c r="N717" s="158">
        <v>3.4910999999999999</v>
      </c>
      <c r="O717" s="158"/>
      <c r="P717" s="158"/>
      <c r="Q717" s="158">
        <v>23.958400000000001</v>
      </c>
      <c r="R717" s="158">
        <v>31.928599999999999</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44881</v>
      </c>
      <c r="E718" s="158">
        <v>18.402999999999999</v>
      </c>
      <c r="F718" s="158">
        <v>-0.1113</v>
      </c>
      <c r="G718" s="158">
        <v>0.27410000000000001</v>
      </c>
      <c r="H718" s="158">
        <v>0.78310000000000002</v>
      </c>
      <c r="I718" s="158">
        <v>0.45140000000000002</v>
      </c>
      <c r="J718" s="158">
        <v>4.8993000000000002</v>
      </c>
      <c r="K718" s="158">
        <v>3.3742999999999999</v>
      </c>
      <c r="L718" s="158">
        <v>15.309900000000001</v>
      </c>
      <c r="M718" s="158">
        <v>7.1256000000000004</v>
      </c>
      <c r="N718" s="158">
        <v>4.3673999999999999</v>
      </c>
      <c r="O718" s="158"/>
      <c r="P718" s="158"/>
      <c r="Q718" s="158">
        <v>25.0749</v>
      </c>
      <c r="R718" s="158">
        <v>33.132199999999997</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44881</v>
      </c>
      <c r="E719" s="158">
        <v>104.6187</v>
      </c>
      <c r="F719" s="158">
        <v>-0.10680000000000001</v>
      </c>
      <c r="G719" s="158">
        <v>0.48759999999999998</v>
      </c>
      <c r="H719" s="158">
        <v>1.024</v>
      </c>
      <c r="I719" s="158">
        <v>0.1497</v>
      </c>
      <c r="J719" s="158">
        <v>4.6604000000000001</v>
      </c>
      <c r="K719" s="158">
        <v>4.6337999999999999</v>
      </c>
      <c r="L719" s="158">
        <v>16.338100000000001</v>
      </c>
      <c r="M719" s="158">
        <v>6.3897000000000004</v>
      </c>
      <c r="N719" s="158">
        <v>2.1324999999999998</v>
      </c>
      <c r="O719" s="158">
        <v>15.5443</v>
      </c>
      <c r="P719" s="158">
        <v>11.3842</v>
      </c>
      <c r="Q719" s="158">
        <v>13.207000000000001</v>
      </c>
      <c r="R719" s="158">
        <v>23.632100000000001</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44881</v>
      </c>
      <c r="E720" s="158">
        <v>108.7058</v>
      </c>
      <c r="F720" s="158">
        <v>-0.1061</v>
      </c>
      <c r="G720" s="158">
        <v>0.49149999999999999</v>
      </c>
      <c r="H720" s="158">
        <v>1.0295000000000001</v>
      </c>
      <c r="I720" s="158">
        <v>0.1608</v>
      </c>
      <c r="J720" s="158">
        <v>4.6875999999999998</v>
      </c>
      <c r="K720" s="158">
        <v>4.7073999999999998</v>
      </c>
      <c r="L720" s="158">
        <v>16.501000000000001</v>
      </c>
      <c r="M720" s="158">
        <v>6.6094999999999997</v>
      </c>
      <c r="N720" s="158">
        <v>2.4205999999999999</v>
      </c>
      <c r="O720" s="158">
        <v>15.9139</v>
      </c>
      <c r="P720" s="158">
        <v>11.7621</v>
      </c>
      <c r="Q720" s="158">
        <v>11.910399999999999</v>
      </c>
      <c r="R720" s="158">
        <v>24.020700000000001</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44881</v>
      </c>
      <c r="E721" s="158">
        <v>137.93729999999999</v>
      </c>
      <c r="F721" s="158">
        <v>0.2636</v>
      </c>
      <c r="G721" s="158">
        <v>0.76319999999999999</v>
      </c>
      <c r="H721" s="158">
        <v>2.1772999999999998</v>
      </c>
      <c r="I721" s="158">
        <v>2.0013999999999998</v>
      </c>
      <c r="J721" s="158">
        <v>5.9828000000000001</v>
      </c>
      <c r="K721" s="158">
        <v>5.2441000000000004</v>
      </c>
      <c r="L721" s="158">
        <v>14.5962</v>
      </c>
      <c r="M721" s="158">
        <v>6.6003999999999996</v>
      </c>
      <c r="N721" s="158">
        <v>3.7938000000000001</v>
      </c>
      <c r="O721" s="158">
        <v>25.656400000000001</v>
      </c>
      <c r="P721" s="158">
        <v>14.778700000000001</v>
      </c>
      <c r="Q721" s="158">
        <v>14.8729</v>
      </c>
      <c r="R721" s="158">
        <v>33.584099999999999</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44881</v>
      </c>
      <c r="E722" s="158">
        <v>142.85140000000001</v>
      </c>
      <c r="F722" s="158">
        <v>0.2676</v>
      </c>
      <c r="G722" s="158">
        <v>0.78259999999999996</v>
      </c>
      <c r="H722" s="158">
        <v>2.2048999999999999</v>
      </c>
      <c r="I722" s="158">
        <v>2.0562</v>
      </c>
      <c r="J722" s="158">
        <v>6.1181999999999999</v>
      </c>
      <c r="K722" s="158">
        <v>5.6337999999999999</v>
      </c>
      <c r="L722" s="158">
        <v>15.4046</v>
      </c>
      <c r="M722" s="158">
        <v>7.7121000000000004</v>
      </c>
      <c r="N722" s="158">
        <v>5.2427999999999999</v>
      </c>
      <c r="O722" s="158">
        <v>26.360299999999999</v>
      </c>
      <c r="P722" s="158">
        <v>15.422800000000001</v>
      </c>
      <c r="Q722" s="158">
        <v>15.319900000000001</v>
      </c>
      <c r="R722" s="158">
        <v>34.8718</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44881</v>
      </c>
      <c r="E723" s="158">
        <v>33.508400000000002</v>
      </c>
      <c r="F723" s="158">
        <v>-7.1999999999999998E-3</v>
      </c>
      <c r="G723" s="158">
        <v>9.1999999999999998E-2</v>
      </c>
      <c r="H723" s="158">
        <v>0.33839999999999998</v>
      </c>
      <c r="I723" s="158">
        <v>0.23089999999999999</v>
      </c>
      <c r="J723" s="158">
        <v>2.7801999999999998</v>
      </c>
      <c r="K723" s="158">
        <v>1.5248999999999999</v>
      </c>
      <c r="L723" s="158">
        <v>11.004200000000001</v>
      </c>
      <c r="M723" s="158">
        <v>1.7843</v>
      </c>
      <c r="N723" s="158">
        <v>-0.97960000000000003</v>
      </c>
      <c r="O723" s="158">
        <v>11.8492</v>
      </c>
      <c r="P723" s="158">
        <v>7.7911999999999999</v>
      </c>
      <c r="Q723" s="158">
        <v>9.8356999999999992</v>
      </c>
      <c r="R723" s="158">
        <v>14.507199999999999</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44881</v>
      </c>
      <c r="E724" s="158">
        <v>31.606300000000001</v>
      </c>
      <c r="F724" s="158">
        <v>-9.1999999999999998E-3</v>
      </c>
      <c r="G724" s="158">
        <v>8.2600000000000007E-2</v>
      </c>
      <c r="H724" s="158">
        <v>0.32569999999999999</v>
      </c>
      <c r="I724" s="158">
        <v>0.2054</v>
      </c>
      <c r="J724" s="158">
        <v>2.7199</v>
      </c>
      <c r="K724" s="158">
        <v>1.3512999999999999</v>
      </c>
      <c r="L724" s="158">
        <v>10.615600000000001</v>
      </c>
      <c r="M724" s="158">
        <v>1.2591000000000001</v>
      </c>
      <c r="N724" s="158">
        <v>-1.6651</v>
      </c>
      <c r="O724" s="158">
        <v>10.976100000000001</v>
      </c>
      <c r="P724" s="158">
        <v>6.9329000000000001</v>
      </c>
      <c r="Q724" s="158">
        <v>9.4300999999999995</v>
      </c>
      <c r="R724" s="158">
        <v>13.6244</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44881</v>
      </c>
      <c r="E725" s="158">
        <v>16.036300000000001</v>
      </c>
      <c r="F725" s="158">
        <v>-0.76549999999999996</v>
      </c>
      <c r="G725" s="158">
        <v>-8.4099999999999994E-2</v>
      </c>
      <c r="H725" s="158">
        <v>-0.11269999999999999</v>
      </c>
      <c r="I725" s="158">
        <v>0.80589999999999995</v>
      </c>
      <c r="J725" s="158">
        <v>4.5521000000000003</v>
      </c>
      <c r="K725" s="158">
        <v>0.93659999999999999</v>
      </c>
      <c r="L725" s="158">
        <v>13.844900000000001</v>
      </c>
      <c r="M725" s="158">
        <v>5.8432000000000004</v>
      </c>
      <c r="N725" s="158">
        <v>-1.6968000000000001</v>
      </c>
      <c r="O725" s="158">
        <v>15.7262</v>
      </c>
      <c r="P725" s="158"/>
      <c r="Q725" s="158">
        <v>13.630599999999999</v>
      </c>
      <c r="R725" s="158">
        <v>22.185600000000001</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44881</v>
      </c>
      <c r="E726" s="158">
        <v>15.8787</v>
      </c>
      <c r="F726" s="158">
        <v>-0.76619999999999999</v>
      </c>
      <c r="G726" s="158">
        <v>-8.7499999999999994E-2</v>
      </c>
      <c r="H726" s="158">
        <v>-0.11700000000000001</v>
      </c>
      <c r="I726" s="158">
        <v>0.79600000000000004</v>
      </c>
      <c r="J726" s="158">
        <v>4.5277000000000003</v>
      </c>
      <c r="K726" s="158">
        <v>0.86899999999999999</v>
      </c>
      <c r="L726" s="158">
        <v>13.6938</v>
      </c>
      <c r="M726" s="158">
        <v>5.6298000000000004</v>
      </c>
      <c r="N726" s="158">
        <v>-1.9597</v>
      </c>
      <c r="O726" s="158">
        <v>15.435700000000001</v>
      </c>
      <c r="P726" s="158"/>
      <c r="Q726" s="158">
        <v>13.327299999999999</v>
      </c>
      <c r="R726" s="158">
        <v>21.867799999999999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44881</v>
      </c>
      <c r="E727" s="158">
        <v>55.298000000000002</v>
      </c>
      <c r="F727" s="158">
        <v>-0.1535</v>
      </c>
      <c r="G727" s="158">
        <v>6.3299999999999995E-2</v>
      </c>
      <c r="H727" s="158">
        <v>0.2102</v>
      </c>
      <c r="I727" s="158">
        <v>0.2356</v>
      </c>
      <c r="J727" s="158">
        <v>4.2316000000000003</v>
      </c>
      <c r="K727" s="158">
        <v>2.1162999999999998</v>
      </c>
      <c r="L727" s="158">
        <v>15.180199999999999</v>
      </c>
      <c r="M727" s="158">
        <v>3.8187000000000002</v>
      </c>
      <c r="N727" s="158">
        <v>-2.0928</v>
      </c>
      <c r="O727" s="158">
        <v>15.0227</v>
      </c>
      <c r="P727" s="158">
        <v>9.9250000000000007</v>
      </c>
      <c r="Q727" s="158">
        <v>13.683999999999999</v>
      </c>
      <c r="R727" s="158">
        <v>20.110600000000002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-7.5673913043478258E-2</v>
      </c>
      <c r="G728" s="160">
        <v>0.21609130434782606</v>
      </c>
      <c r="H728" s="160">
        <v>0.50423913043478263</v>
      </c>
      <c r="I728" s="160">
        <v>0.53933478260869561</v>
      </c>
      <c r="J728" s="160">
        <v>4.3665130434782604</v>
      </c>
      <c r="K728" s="160">
        <v>3.245986956521739</v>
      </c>
      <c r="L728" s="160">
        <v>14.050943478260871</v>
      </c>
      <c r="M728" s="160">
        <v>5.7424565217391308</v>
      </c>
      <c r="N728" s="160">
        <v>2.5061347826086955</v>
      </c>
      <c r="O728" s="160">
        <v>15.402376190476188</v>
      </c>
      <c r="P728" s="160">
        <v>9.9552470588235309</v>
      </c>
      <c r="Q728" s="160">
        <v>13.443095652173913</v>
      </c>
      <c r="R728" s="160">
        <v>23.370382608695653</v>
      </c>
    </row>
    <row r="729" spans="1:34" x14ac:dyDescent="0.3">
      <c r="A729" s="159" t="s">
        <v>407</v>
      </c>
      <c r="B729" s="154"/>
      <c r="C729" s="154"/>
      <c r="D729" s="154"/>
      <c r="E729" s="154"/>
      <c r="F729" s="160">
        <v>-7.1800000000000003E-2</v>
      </c>
      <c r="G729" s="160">
        <v>0.1467</v>
      </c>
      <c r="H729" s="160">
        <v>0.4037</v>
      </c>
      <c r="I729" s="160">
        <v>0.48060000000000003</v>
      </c>
      <c r="J729" s="160">
        <v>4.1306000000000003</v>
      </c>
      <c r="K729" s="160">
        <v>2.5453000000000001</v>
      </c>
      <c r="L729" s="160">
        <v>13.844900000000001</v>
      </c>
      <c r="M729" s="160">
        <v>4.8604000000000003</v>
      </c>
      <c r="N729" s="160">
        <v>0.85670000000000002</v>
      </c>
      <c r="O729" s="160">
        <v>15.0227</v>
      </c>
      <c r="P729" s="160">
        <v>9.5909999999999993</v>
      </c>
      <c r="Q729" s="160">
        <v>12.485300000000001</v>
      </c>
      <c r="R729" s="160">
        <v>21.124700000000001</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44881</v>
      </c>
      <c r="E732" s="158">
        <v>18.98</v>
      </c>
      <c r="F732" s="158">
        <v>0</v>
      </c>
      <c r="G732" s="158">
        <v>0</v>
      </c>
      <c r="H732" s="158">
        <v>0.2112</v>
      </c>
      <c r="I732" s="158">
        <v>5.2699999999999997E-2</v>
      </c>
      <c r="J732" s="158">
        <v>1.9334</v>
      </c>
      <c r="K732" s="158">
        <v>1.5516000000000001</v>
      </c>
      <c r="L732" s="158">
        <v>6.6292</v>
      </c>
      <c r="M732" s="158">
        <v>1.5516000000000001</v>
      </c>
      <c r="N732" s="158">
        <v>-1.2486999999999999</v>
      </c>
      <c r="O732" s="158">
        <v>8.8004999999999995</v>
      </c>
      <c r="P732" s="158">
        <v>7.1109999999999998</v>
      </c>
      <c r="Q732" s="158">
        <v>8.3694000000000006</v>
      </c>
      <c r="R732" s="158">
        <v>9.9429999999999996</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44881</v>
      </c>
      <c r="E733" s="158">
        <v>17.440000000000001</v>
      </c>
      <c r="F733" s="158">
        <v>0</v>
      </c>
      <c r="G733" s="158">
        <v>0</v>
      </c>
      <c r="H733" s="158">
        <v>0.22989999999999999</v>
      </c>
      <c r="I733" s="158">
        <v>5.74E-2</v>
      </c>
      <c r="J733" s="158">
        <v>1.8692</v>
      </c>
      <c r="K733" s="158">
        <v>1.2776000000000001</v>
      </c>
      <c r="L733" s="158">
        <v>6.0827</v>
      </c>
      <c r="M733" s="158">
        <v>0.80920000000000003</v>
      </c>
      <c r="N733" s="158">
        <v>-2.2422</v>
      </c>
      <c r="O733" s="158">
        <v>7.7122999999999999</v>
      </c>
      <c r="P733" s="158">
        <v>6.0164</v>
      </c>
      <c r="Q733" s="158">
        <v>7.2252000000000001</v>
      </c>
      <c r="R733" s="158">
        <v>8.7731999999999992</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44881</v>
      </c>
      <c r="E734" s="158">
        <v>18.73</v>
      </c>
      <c r="F734" s="158">
        <v>0.1069</v>
      </c>
      <c r="G734" s="158">
        <v>0.32140000000000002</v>
      </c>
      <c r="H734" s="158">
        <v>0.75309999999999999</v>
      </c>
      <c r="I734" s="158">
        <v>0.64480000000000004</v>
      </c>
      <c r="J734" s="158">
        <v>2.7427000000000001</v>
      </c>
      <c r="K734" s="158">
        <v>1.4077</v>
      </c>
      <c r="L734" s="158">
        <v>8.0785</v>
      </c>
      <c r="M734" s="158">
        <v>3.3094000000000001</v>
      </c>
      <c r="N734" s="158">
        <v>0.69889999999999997</v>
      </c>
      <c r="O734" s="158">
        <v>9.8826000000000001</v>
      </c>
      <c r="P734" s="158">
        <v>9.4170999999999996</v>
      </c>
      <c r="Q734" s="158">
        <v>9.0244999999999997</v>
      </c>
      <c r="R734" s="158">
        <v>11.0679</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44881</v>
      </c>
      <c r="E735" s="158">
        <v>17.11</v>
      </c>
      <c r="F735" s="158">
        <v>5.8500000000000003E-2</v>
      </c>
      <c r="G735" s="158">
        <v>0.29310000000000003</v>
      </c>
      <c r="H735" s="158">
        <v>0.70630000000000004</v>
      </c>
      <c r="I735" s="158">
        <v>0.58789999999999998</v>
      </c>
      <c r="J735" s="158">
        <v>2.5779000000000001</v>
      </c>
      <c r="K735" s="158">
        <v>1.0631999999999999</v>
      </c>
      <c r="L735" s="158">
        <v>7.34</v>
      </c>
      <c r="M735" s="158">
        <v>2.3325</v>
      </c>
      <c r="N735" s="158">
        <v>-0.63880000000000003</v>
      </c>
      <c r="O735" s="158">
        <v>8.4181000000000008</v>
      </c>
      <c r="P735" s="158">
        <v>8.0413999999999994</v>
      </c>
      <c r="Q735" s="158">
        <v>7.6749999999999998</v>
      </c>
      <c r="R735" s="158">
        <v>9.5738000000000003</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44881</v>
      </c>
      <c r="E736" s="158">
        <v>13.2455</v>
      </c>
      <c r="F736" s="158">
        <v>7.4800000000000005E-2</v>
      </c>
      <c r="G736" s="158">
        <v>0.1709</v>
      </c>
      <c r="H736" s="158">
        <v>0.40550000000000003</v>
      </c>
      <c r="I736" s="158">
        <v>0.26340000000000002</v>
      </c>
      <c r="J736" s="158">
        <v>2.2945000000000002</v>
      </c>
      <c r="K736" s="158">
        <v>1.5783</v>
      </c>
      <c r="L736" s="158">
        <v>8.1044999999999998</v>
      </c>
      <c r="M736" s="158">
        <v>4.7074999999999996</v>
      </c>
      <c r="N736" s="158">
        <v>4.2953000000000001</v>
      </c>
      <c r="O736" s="158">
        <v>8.5884999999999998</v>
      </c>
      <c r="P736" s="158"/>
      <c r="Q736" s="158">
        <v>8.8484999999999996</v>
      </c>
      <c r="R736" s="158">
        <v>7.1048</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44881</v>
      </c>
      <c r="E737" s="158">
        <v>12.7773</v>
      </c>
      <c r="F737" s="158">
        <v>7.1300000000000002E-2</v>
      </c>
      <c r="G737" s="158">
        <v>0.1552</v>
      </c>
      <c r="H737" s="158">
        <v>0.38419999999999999</v>
      </c>
      <c r="I737" s="158">
        <v>0.22040000000000001</v>
      </c>
      <c r="J737" s="158">
        <v>2.1905999999999999</v>
      </c>
      <c r="K737" s="158">
        <v>1.2889999999999999</v>
      </c>
      <c r="L737" s="158">
        <v>7.4843000000000002</v>
      </c>
      <c r="M737" s="158">
        <v>3.7961</v>
      </c>
      <c r="N737" s="158">
        <v>3.1259000000000001</v>
      </c>
      <c r="O737" s="158">
        <v>7.4344999999999999</v>
      </c>
      <c r="P737" s="158"/>
      <c r="Q737" s="158">
        <v>7.6731999999999996</v>
      </c>
      <c r="R737" s="158">
        <v>5.9364999999999997</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44881</v>
      </c>
      <c r="E738" s="158">
        <v>18.236000000000001</v>
      </c>
      <c r="F738" s="158">
        <v>0.1043</v>
      </c>
      <c r="G738" s="158">
        <v>0.44619999999999999</v>
      </c>
      <c r="H738" s="158">
        <v>0.55689999999999995</v>
      </c>
      <c r="I738" s="158">
        <v>7.1300000000000002E-2</v>
      </c>
      <c r="J738" s="158">
        <v>1.7350000000000001</v>
      </c>
      <c r="K738" s="158">
        <v>1.4802</v>
      </c>
      <c r="L738" s="158">
        <v>5.6976000000000004</v>
      </c>
      <c r="M738" s="158">
        <v>4.0155000000000003</v>
      </c>
      <c r="N738" s="158">
        <v>4.5582000000000003</v>
      </c>
      <c r="O738" s="158">
        <v>9.7759</v>
      </c>
      <c r="P738" s="158">
        <v>8.0409000000000006</v>
      </c>
      <c r="Q738" s="158">
        <v>9.4687000000000001</v>
      </c>
      <c r="R738" s="158">
        <v>12.023400000000001</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44881</v>
      </c>
      <c r="E739" s="158">
        <v>16.646999999999998</v>
      </c>
      <c r="F739" s="158">
        <v>0.1022</v>
      </c>
      <c r="G739" s="158">
        <v>0.43440000000000001</v>
      </c>
      <c r="H739" s="158">
        <v>0.53749999999999998</v>
      </c>
      <c r="I739" s="158">
        <v>4.2099999999999999E-2</v>
      </c>
      <c r="J739" s="158">
        <v>1.6611</v>
      </c>
      <c r="K739" s="158">
        <v>1.2776000000000001</v>
      </c>
      <c r="L739" s="158">
        <v>5.2808000000000002</v>
      </c>
      <c r="M739" s="158">
        <v>3.3654000000000002</v>
      </c>
      <c r="N739" s="158">
        <v>3.6808999999999998</v>
      </c>
      <c r="O739" s="158">
        <v>8.3431999999999995</v>
      </c>
      <c r="P739" s="158">
        <v>6.5232000000000001</v>
      </c>
      <c r="Q739" s="158">
        <v>7.9762000000000004</v>
      </c>
      <c r="R739" s="158">
        <v>10.6759</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44881</v>
      </c>
      <c r="E740" s="158">
        <v>20.241399999999999</v>
      </c>
      <c r="F740" s="158">
        <v>-6.4000000000000003E-3</v>
      </c>
      <c r="G740" s="158">
        <v>4.7E-2</v>
      </c>
      <c r="H740" s="158">
        <v>0.1588</v>
      </c>
      <c r="I740" s="158">
        <v>0.3301</v>
      </c>
      <c r="J740" s="158">
        <v>2.0247000000000002</v>
      </c>
      <c r="K740" s="158">
        <v>1.756</v>
      </c>
      <c r="L740" s="158">
        <v>6.7122999999999999</v>
      </c>
      <c r="M740" s="158">
        <v>4.4398999999999997</v>
      </c>
      <c r="N740" s="158">
        <v>3.2645</v>
      </c>
      <c r="O740" s="158">
        <v>10.6023</v>
      </c>
      <c r="P740" s="158">
        <v>9.3108000000000004</v>
      </c>
      <c r="Q740" s="158">
        <v>9.0973000000000006</v>
      </c>
      <c r="R740" s="158">
        <v>10.852399999999999</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44881</v>
      </c>
      <c r="E741" s="158">
        <v>18.871300000000002</v>
      </c>
      <c r="F741" s="158">
        <v>-1.01E-2</v>
      </c>
      <c r="G741" s="158">
        <v>2.81E-2</v>
      </c>
      <c r="H741" s="158">
        <v>0.13270000000000001</v>
      </c>
      <c r="I741" s="158">
        <v>0.27739999999999998</v>
      </c>
      <c r="J741" s="158">
        <v>1.8996</v>
      </c>
      <c r="K741" s="158">
        <v>1.4074</v>
      </c>
      <c r="L741" s="158">
        <v>5.9828000000000001</v>
      </c>
      <c r="M741" s="158">
        <v>3.3919000000000001</v>
      </c>
      <c r="N741" s="158">
        <v>1.8644000000000001</v>
      </c>
      <c r="O741" s="158">
        <v>9.3038000000000007</v>
      </c>
      <c r="P741" s="158">
        <v>8.0866000000000007</v>
      </c>
      <c r="Q741" s="158">
        <v>8.1571999999999996</v>
      </c>
      <c r="R741" s="158">
        <v>9.4457000000000004</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44881</v>
      </c>
      <c r="E742" s="158">
        <v>13.2742</v>
      </c>
      <c r="F742" s="158">
        <v>0.12820000000000001</v>
      </c>
      <c r="G742" s="158">
        <v>0.40160000000000001</v>
      </c>
      <c r="H742" s="158">
        <v>0.79879999999999995</v>
      </c>
      <c r="I742" s="158">
        <v>0.58799999999999997</v>
      </c>
      <c r="J742" s="158">
        <v>2.4394</v>
      </c>
      <c r="K742" s="158">
        <v>2.3344</v>
      </c>
      <c r="L742" s="158">
        <v>7.3860000000000001</v>
      </c>
      <c r="M742" s="158">
        <v>3.8727</v>
      </c>
      <c r="N742" s="158">
        <v>2.4527999999999999</v>
      </c>
      <c r="O742" s="158">
        <v>8.8241999999999994</v>
      </c>
      <c r="P742" s="158"/>
      <c r="Q742" s="158">
        <v>6.9341999999999997</v>
      </c>
      <c r="R742" s="158">
        <v>11.1173</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44881</v>
      </c>
      <c r="E743" s="158">
        <v>14.1525</v>
      </c>
      <c r="F743" s="158">
        <v>0.13159999999999999</v>
      </c>
      <c r="G743" s="158">
        <v>0.41860000000000003</v>
      </c>
      <c r="H743" s="158">
        <v>0.82279999999999998</v>
      </c>
      <c r="I743" s="158">
        <v>0.63639999999999997</v>
      </c>
      <c r="J743" s="158">
        <v>2.5543</v>
      </c>
      <c r="K743" s="158">
        <v>2.6524999999999999</v>
      </c>
      <c r="L743" s="158">
        <v>8.0466999999999995</v>
      </c>
      <c r="M743" s="158">
        <v>4.8310000000000004</v>
      </c>
      <c r="N743" s="158">
        <v>3.7254</v>
      </c>
      <c r="O743" s="158">
        <v>10.363799999999999</v>
      </c>
      <c r="P743" s="158"/>
      <c r="Q743" s="158">
        <v>8.5683000000000007</v>
      </c>
      <c r="R743" s="158">
        <v>12.546200000000001</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44881</v>
      </c>
      <c r="E744" s="158">
        <v>50.533000000000001</v>
      </c>
      <c r="F744" s="158">
        <v>4.36E-2</v>
      </c>
      <c r="G744" s="158">
        <v>0.26190000000000002</v>
      </c>
      <c r="H744" s="158">
        <v>0.43730000000000002</v>
      </c>
      <c r="I744" s="158">
        <v>0.60719999999999996</v>
      </c>
      <c r="J744" s="158">
        <v>2.5737999999999999</v>
      </c>
      <c r="K744" s="158">
        <v>2.4428000000000001</v>
      </c>
      <c r="L744" s="158">
        <v>7.7416999999999998</v>
      </c>
      <c r="M744" s="158">
        <v>4.9949000000000003</v>
      </c>
      <c r="N744" s="158">
        <v>4.7099000000000002</v>
      </c>
      <c r="O744" s="158">
        <v>10.714600000000001</v>
      </c>
      <c r="P744" s="158">
        <v>7.8952</v>
      </c>
      <c r="Q744" s="158">
        <v>9.3226999999999993</v>
      </c>
      <c r="R744" s="158">
        <v>14.4834</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44881</v>
      </c>
      <c r="E745" s="158">
        <v>55.17</v>
      </c>
      <c r="F745" s="158">
        <v>4.7100000000000003E-2</v>
      </c>
      <c r="G745" s="158">
        <v>0.27450000000000002</v>
      </c>
      <c r="H745" s="158">
        <v>0.45700000000000002</v>
      </c>
      <c r="I745" s="158">
        <v>0.64400000000000002</v>
      </c>
      <c r="J745" s="158">
        <v>2.6629</v>
      </c>
      <c r="K745" s="158">
        <v>2.6781999999999999</v>
      </c>
      <c r="L745" s="158">
        <v>8.2316000000000003</v>
      </c>
      <c r="M745" s="158">
        <v>5.6978</v>
      </c>
      <c r="N745" s="158">
        <v>5.6349999999999998</v>
      </c>
      <c r="O745" s="158">
        <v>11.6073</v>
      </c>
      <c r="P745" s="158">
        <v>8.9716000000000005</v>
      </c>
      <c r="Q745" s="158">
        <v>10.2433</v>
      </c>
      <c r="R745" s="158">
        <v>15.4528</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44881</v>
      </c>
      <c r="E748" s="158">
        <v>17.91</v>
      </c>
      <c r="F748" s="158">
        <v>0.1678</v>
      </c>
      <c r="G748" s="158">
        <v>0.28000000000000003</v>
      </c>
      <c r="H748" s="158">
        <v>0.44869999999999999</v>
      </c>
      <c r="I748" s="158">
        <v>0.1118</v>
      </c>
      <c r="J748" s="158">
        <v>1.6458999999999999</v>
      </c>
      <c r="K748" s="158">
        <v>1.9932000000000001</v>
      </c>
      <c r="L748" s="158">
        <v>4.0069999999999997</v>
      </c>
      <c r="M748" s="158">
        <v>4.5533999999999999</v>
      </c>
      <c r="N748" s="158">
        <v>5.9763000000000002</v>
      </c>
      <c r="O748" s="158">
        <v>7.3296000000000001</v>
      </c>
      <c r="P748" s="158">
        <v>7.1298000000000004</v>
      </c>
      <c r="Q748" s="158">
        <v>7.6025</v>
      </c>
      <c r="R748" s="158">
        <v>10.0373</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44881</v>
      </c>
      <c r="E749" s="158">
        <v>18.98</v>
      </c>
      <c r="F749" s="158">
        <v>0.1583</v>
      </c>
      <c r="G749" s="158">
        <v>0.2641</v>
      </c>
      <c r="H749" s="158">
        <v>0.47639999999999999</v>
      </c>
      <c r="I749" s="158">
        <v>0.1583</v>
      </c>
      <c r="J749" s="158">
        <v>1.7149000000000001</v>
      </c>
      <c r="K749" s="158">
        <v>2.1528999999999998</v>
      </c>
      <c r="L749" s="158">
        <v>4.2857000000000003</v>
      </c>
      <c r="M749" s="158">
        <v>4.9779</v>
      </c>
      <c r="N749" s="158">
        <v>6.5095000000000001</v>
      </c>
      <c r="O749" s="158">
        <v>7.9775</v>
      </c>
      <c r="P749" s="158">
        <v>7.8083999999999998</v>
      </c>
      <c r="Q749" s="158">
        <v>8.3903999999999996</v>
      </c>
      <c r="R749" s="158">
        <v>10.6831</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44881</v>
      </c>
      <c r="E750" s="158">
        <v>21.567900000000002</v>
      </c>
      <c r="F750" s="158">
        <v>-3.7999999999999999E-2</v>
      </c>
      <c r="G750" s="158">
        <v>0.2636</v>
      </c>
      <c r="H750" s="158">
        <v>0.23050000000000001</v>
      </c>
      <c r="I750" s="158">
        <v>0.27850000000000003</v>
      </c>
      <c r="J750" s="158">
        <v>2.6877</v>
      </c>
      <c r="K750" s="158">
        <v>1.0926</v>
      </c>
      <c r="L750" s="158">
        <v>6.7797000000000001</v>
      </c>
      <c r="M750" s="158">
        <v>3.0649999999999999</v>
      </c>
      <c r="N750" s="158">
        <v>1.8935</v>
      </c>
      <c r="O750" s="158">
        <v>8.0162999999999993</v>
      </c>
      <c r="P750" s="158">
        <v>6.4143999999999997</v>
      </c>
      <c r="Q750" s="158">
        <v>6.7874999999999996</v>
      </c>
      <c r="R750" s="158">
        <v>9.1868999999999996</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44881</v>
      </c>
      <c r="E751" s="158">
        <v>23.696899999999999</v>
      </c>
      <c r="F751" s="158">
        <v>-3.5400000000000001E-2</v>
      </c>
      <c r="G751" s="158">
        <v>0.2767</v>
      </c>
      <c r="H751" s="158">
        <v>0.24879999999999999</v>
      </c>
      <c r="I751" s="158">
        <v>0.31580000000000003</v>
      </c>
      <c r="J751" s="158">
        <v>2.7774999999999999</v>
      </c>
      <c r="K751" s="158">
        <v>1.3411</v>
      </c>
      <c r="L751" s="158">
        <v>7.3064</v>
      </c>
      <c r="M751" s="158">
        <v>3.7967</v>
      </c>
      <c r="N751" s="158">
        <v>2.8717000000000001</v>
      </c>
      <c r="O751" s="158">
        <v>9.0508000000000006</v>
      </c>
      <c r="P751" s="158">
        <v>7.7507999999999999</v>
      </c>
      <c r="Q751" s="158">
        <v>7.5286</v>
      </c>
      <c r="R751" s="158">
        <v>10.235300000000001</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44881</v>
      </c>
      <c r="E752" s="158">
        <v>27.547000000000001</v>
      </c>
      <c r="F752" s="158">
        <v>2.5399999999999999E-2</v>
      </c>
      <c r="G752" s="158">
        <v>0.1928</v>
      </c>
      <c r="H752" s="158">
        <v>0.31319999999999998</v>
      </c>
      <c r="I752" s="158">
        <v>0.379</v>
      </c>
      <c r="J752" s="158">
        <v>1.5369999999999999</v>
      </c>
      <c r="K752" s="158">
        <v>1.3167</v>
      </c>
      <c r="L752" s="158">
        <v>5.1814</v>
      </c>
      <c r="M752" s="158">
        <v>3.3658999999999999</v>
      </c>
      <c r="N752" s="158">
        <v>3.7161</v>
      </c>
      <c r="O752" s="158">
        <v>8.9</v>
      </c>
      <c r="P752" s="158">
        <v>7.3182</v>
      </c>
      <c r="Q752" s="158">
        <v>7.5347</v>
      </c>
      <c r="R752" s="158">
        <v>9.2570999999999994</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44881</v>
      </c>
      <c r="E753" s="158">
        <v>25.465</v>
      </c>
      <c r="F753" s="158">
        <v>2.3599999999999999E-2</v>
      </c>
      <c r="G753" s="158">
        <v>0.18099999999999999</v>
      </c>
      <c r="H753" s="158">
        <v>0.2954</v>
      </c>
      <c r="I753" s="158">
        <v>0.34279999999999999</v>
      </c>
      <c r="J753" s="158">
        <v>1.4460999999999999</v>
      </c>
      <c r="K753" s="158">
        <v>1.0516000000000001</v>
      </c>
      <c r="L753" s="158">
        <v>4.665</v>
      </c>
      <c r="M753" s="158">
        <v>2.5573999999999999</v>
      </c>
      <c r="N753" s="158">
        <v>2.6400999999999999</v>
      </c>
      <c r="O753" s="158">
        <v>7.7634999999999996</v>
      </c>
      <c r="P753" s="158">
        <v>6.2093999999999996</v>
      </c>
      <c r="Q753" s="158">
        <v>6.6840999999999999</v>
      </c>
      <c r="R753" s="158">
        <v>8.1193000000000008</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44881</v>
      </c>
      <c r="E754" s="158">
        <v>13.2964</v>
      </c>
      <c r="F754" s="158">
        <v>6.0999999999999999E-2</v>
      </c>
      <c r="G754" s="158">
        <v>-9.7999999999999997E-3</v>
      </c>
      <c r="H754" s="158">
        <v>0.26919999999999999</v>
      </c>
      <c r="I754" s="158">
        <v>0.1114</v>
      </c>
      <c r="J754" s="158">
        <v>1.5449999999999999</v>
      </c>
      <c r="K754" s="158">
        <v>0.26090000000000002</v>
      </c>
      <c r="L754" s="158">
        <v>5.2663000000000002</v>
      </c>
      <c r="M754" s="158">
        <v>1.0173000000000001</v>
      </c>
      <c r="N754" s="158">
        <v>-0.78790000000000004</v>
      </c>
      <c r="O754" s="158">
        <v>7.5959000000000003</v>
      </c>
      <c r="P754" s="158"/>
      <c r="Q754" s="158">
        <v>8.0075000000000003</v>
      </c>
      <c r="R754" s="158">
        <v>7.5198999999999998</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44881</v>
      </c>
      <c r="E755" s="158">
        <v>12.4617</v>
      </c>
      <c r="F755" s="158">
        <v>5.7000000000000002E-2</v>
      </c>
      <c r="G755" s="158">
        <v>-3.2899999999999999E-2</v>
      </c>
      <c r="H755" s="158">
        <v>0.23730000000000001</v>
      </c>
      <c r="I755" s="158">
        <v>4.7399999999999998E-2</v>
      </c>
      <c r="J755" s="158">
        <v>1.3913</v>
      </c>
      <c r="K755" s="158">
        <v>-0.16500000000000001</v>
      </c>
      <c r="L755" s="158">
        <v>4.3727999999999998</v>
      </c>
      <c r="M755" s="158">
        <v>-0.25369999999999998</v>
      </c>
      <c r="N755" s="158">
        <v>-2.4563000000000001</v>
      </c>
      <c r="O755" s="158">
        <v>5.7634999999999996</v>
      </c>
      <c r="P755" s="158"/>
      <c r="Q755" s="158">
        <v>6.1307999999999998</v>
      </c>
      <c r="R755" s="158">
        <v>5.7062999999999997</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44881</v>
      </c>
      <c r="E756" s="158">
        <v>19.4116</v>
      </c>
      <c r="F756" s="158">
        <v>0.13830000000000001</v>
      </c>
      <c r="G756" s="158">
        <v>0.21679999999999999</v>
      </c>
      <c r="H756" s="158">
        <v>-5.1999999999999998E-3</v>
      </c>
      <c r="I756" s="158">
        <v>0.27639999999999998</v>
      </c>
      <c r="J756" s="158">
        <v>2.2848000000000002</v>
      </c>
      <c r="K756" s="158">
        <v>2.3576000000000001</v>
      </c>
      <c r="L756" s="158">
        <v>6.2077999999999998</v>
      </c>
      <c r="M756" s="158">
        <v>5.0678000000000001</v>
      </c>
      <c r="N756" s="158">
        <v>4.8917999999999999</v>
      </c>
      <c r="O756" s="158">
        <v>9.4076000000000004</v>
      </c>
      <c r="P756" s="158">
        <v>8.2937999999999992</v>
      </c>
      <c r="Q756" s="158">
        <v>8.5348000000000006</v>
      </c>
      <c r="R756" s="158">
        <v>10.2874</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44881</v>
      </c>
      <c r="E757" s="158">
        <v>20.711300000000001</v>
      </c>
      <c r="F757" s="158">
        <v>0.14119999999999999</v>
      </c>
      <c r="G757" s="158">
        <v>0.23130000000000001</v>
      </c>
      <c r="H757" s="158">
        <v>1.4500000000000001E-2</v>
      </c>
      <c r="I757" s="158">
        <v>0.31630000000000003</v>
      </c>
      <c r="J757" s="158">
        <v>2.3795999999999999</v>
      </c>
      <c r="K757" s="158">
        <v>2.6246999999999998</v>
      </c>
      <c r="L757" s="158">
        <v>6.7582000000000004</v>
      </c>
      <c r="M757" s="158">
        <v>5.8708</v>
      </c>
      <c r="N757" s="158">
        <v>5.9656000000000002</v>
      </c>
      <c r="O757" s="158">
        <v>10.476100000000001</v>
      </c>
      <c r="P757" s="158">
        <v>9.2402999999999995</v>
      </c>
      <c r="Q757" s="158">
        <v>9.4069000000000003</v>
      </c>
      <c r="R757" s="158">
        <v>11.3865</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44881</v>
      </c>
      <c r="E758" s="158">
        <v>25.38</v>
      </c>
      <c r="F758" s="158">
        <v>8.2799999999999999E-2</v>
      </c>
      <c r="G758" s="158">
        <v>-3.9399999999999998E-2</v>
      </c>
      <c r="H758" s="158">
        <v>-0.19270000000000001</v>
      </c>
      <c r="I758" s="158">
        <v>-0.32200000000000001</v>
      </c>
      <c r="J758" s="158">
        <v>0.58260000000000001</v>
      </c>
      <c r="K758" s="158">
        <v>0.91449999999999998</v>
      </c>
      <c r="L758" s="158">
        <v>5.1367000000000003</v>
      </c>
      <c r="M758" s="158">
        <v>2.5082</v>
      </c>
      <c r="N758" s="158">
        <v>2.7822</v>
      </c>
      <c r="O758" s="158">
        <v>10.8432</v>
      </c>
      <c r="P758" s="158">
        <v>7.6344000000000003</v>
      </c>
      <c r="Q758" s="158">
        <v>8.7530000000000001</v>
      </c>
      <c r="R758" s="158">
        <v>12.4663</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44881</v>
      </c>
      <c r="E759" s="158">
        <v>23.43</v>
      </c>
      <c r="F759" s="158">
        <v>8.1199999999999994E-2</v>
      </c>
      <c r="G759" s="158">
        <v>-4.6899999999999997E-2</v>
      </c>
      <c r="H759" s="158">
        <v>-0.2087</v>
      </c>
      <c r="I759" s="158">
        <v>-0.35299999999999998</v>
      </c>
      <c r="J759" s="158">
        <v>0.50190000000000001</v>
      </c>
      <c r="K759" s="158">
        <v>0.69189999999999996</v>
      </c>
      <c r="L759" s="158">
        <v>4.673</v>
      </c>
      <c r="M759" s="158">
        <v>1.8341000000000001</v>
      </c>
      <c r="N759" s="158">
        <v>1.8784000000000001</v>
      </c>
      <c r="O759" s="158">
        <v>9.8633000000000006</v>
      </c>
      <c r="P759" s="158">
        <v>6.7119</v>
      </c>
      <c r="Q759" s="158">
        <v>7.9816000000000003</v>
      </c>
      <c r="R759" s="158">
        <v>11.494999999999999</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44881</v>
      </c>
      <c r="E760" s="158">
        <v>17.879100000000001</v>
      </c>
      <c r="F760" s="158">
        <v>-0.20930000000000001</v>
      </c>
      <c r="G760" s="158">
        <v>0.18940000000000001</v>
      </c>
      <c r="H760" s="158">
        <v>0.25740000000000002</v>
      </c>
      <c r="I760" s="158">
        <v>0.40600000000000003</v>
      </c>
      <c r="J760" s="158">
        <v>2.7936000000000001</v>
      </c>
      <c r="K760" s="158">
        <v>2.4754999999999998</v>
      </c>
      <c r="L760" s="158">
        <v>8.1615000000000002</v>
      </c>
      <c r="M760" s="158">
        <v>4.5831</v>
      </c>
      <c r="N760" s="158">
        <v>2.8130999999999999</v>
      </c>
      <c r="O760" s="158">
        <v>13.1157</v>
      </c>
      <c r="P760" s="158">
        <v>9.6873000000000005</v>
      </c>
      <c r="Q760" s="158">
        <v>10.5528</v>
      </c>
      <c r="R760" s="158">
        <v>14.571300000000001</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44881</v>
      </c>
      <c r="E761" s="158">
        <v>16.0228</v>
      </c>
      <c r="F761" s="158">
        <v>-0.21490000000000001</v>
      </c>
      <c r="G761" s="158">
        <v>0.1638</v>
      </c>
      <c r="H761" s="158">
        <v>0.22140000000000001</v>
      </c>
      <c r="I761" s="158">
        <v>0.33439999999999998</v>
      </c>
      <c r="J761" s="158">
        <v>2.6187999999999998</v>
      </c>
      <c r="K761" s="158">
        <v>1.9864999999999999</v>
      </c>
      <c r="L761" s="158">
        <v>7.1279000000000003</v>
      </c>
      <c r="M761" s="158">
        <v>3.1061999999999999</v>
      </c>
      <c r="N761" s="158">
        <v>0.88339999999999996</v>
      </c>
      <c r="O761" s="158">
        <v>11.173500000000001</v>
      </c>
      <c r="P761" s="158">
        <v>7.7001999999999997</v>
      </c>
      <c r="Q761" s="158">
        <v>8.48</v>
      </c>
      <c r="R761" s="158">
        <v>12.5343</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44881</v>
      </c>
      <c r="E762" s="158">
        <v>15.787000000000001</v>
      </c>
      <c r="F762" s="158">
        <v>-9.4899999999999998E-2</v>
      </c>
      <c r="G762" s="158">
        <v>0.15229999999999999</v>
      </c>
      <c r="H762" s="158">
        <v>0.41339999999999999</v>
      </c>
      <c r="I762" s="158">
        <v>0.55410000000000004</v>
      </c>
      <c r="J762" s="158">
        <v>2.5129999999999999</v>
      </c>
      <c r="K762" s="158">
        <v>1.7794000000000001</v>
      </c>
      <c r="L762" s="158">
        <v>8.2487999999999992</v>
      </c>
      <c r="M762" s="158">
        <v>4.6258999999999997</v>
      </c>
      <c r="N762" s="158">
        <v>3.5485000000000002</v>
      </c>
      <c r="O762" s="158">
        <v>12.5526</v>
      </c>
      <c r="P762" s="158"/>
      <c r="Q762" s="158">
        <v>12.360799999999999</v>
      </c>
      <c r="R762" s="158">
        <v>12.8505</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44881</v>
      </c>
      <c r="E763" s="158">
        <v>15.138</v>
      </c>
      <c r="F763" s="158">
        <v>-9.9000000000000005E-2</v>
      </c>
      <c r="G763" s="158">
        <v>0.1389</v>
      </c>
      <c r="H763" s="158">
        <v>0.39129999999999998</v>
      </c>
      <c r="I763" s="158">
        <v>0.51790000000000003</v>
      </c>
      <c r="J763" s="158">
        <v>2.4222000000000001</v>
      </c>
      <c r="K763" s="158">
        <v>1.5224</v>
      </c>
      <c r="L763" s="158">
        <v>7.7054</v>
      </c>
      <c r="M763" s="158">
        <v>3.8485</v>
      </c>
      <c r="N763" s="158">
        <v>2.5124</v>
      </c>
      <c r="O763" s="158">
        <v>11.4186</v>
      </c>
      <c r="P763" s="158"/>
      <c r="Q763" s="158">
        <v>11.1633</v>
      </c>
      <c r="R763" s="158">
        <v>11.708299999999999</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44881</v>
      </c>
      <c r="E764" s="158">
        <v>12.681699999999999</v>
      </c>
      <c r="F764" s="158">
        <v>6.1499999999999999E-2</v>
      </c>
      <c r="G764" s="158">
        <v>0.1651</v>
      </c>
      <c r="H764" s="158">
        <v>0.38390000000000002</v>
      </c>
      <c r="I764" s="158">
        <v>0.53749999999999998</v>
      </c>
      <c r="J764" s="158">
        <v>2.0668000000000002</v>
      </c>
      <c r="K764" s="158">
        <v>1.7018</v>
      </c>
      <c r="L764" s="158">
        <v>5.1132</v>
      </c>
      <c r="M764" s="158">
        <v>2.6758999999999999</v>
      </c>
      <c r="N764" s="158">
        <v>1.7424999999999999</v>
      </c>
      <c r="O764" s="158">
        <v>2.6379999999999999</v>
      </c>
      <c r="P764" s="158">
        <v>0.46879999999999999</v>
      </c>
      <c r="Q764" s="158">
        <v>3.2309999999999999</v>
      </c>
      <c r="R764" s="158">
        <v>9.4390999999999998</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44881</v>
      </c>
      <c r="E765" s="158">
        <v>13.624599999999999</v>
      </c>
      <c r="F765" s="158">
        <v>6.3899999999999998E-2</v>
      </c>
      <c r="G765" s="158">
        <v>0.1787</v>
      </c>
      <c r="H765" s="158">
        <v>0.40239999999999998</v>
      </c>
      <c r="I765" s="158">
        <v>0.57430000000000003</v>
      </c>
      <c r="J765" s="158">
        <v>2.1556000000000002</v>
      </c>
      <c r="K765" s="158">
        <v>1.9493</v>
      </c>
      <c r="L765" s="158">
        <v>5.5343999999999998</v>
      </c>
      <c r="M765" s="158">
        <v>3.2887</v>
      </c>
      <c r="N765" s="158">
        <v>2.5632000000000001</v>
      </c>
      <c r="O765" s="158">
        <v>3.4847999999999999</v>
      </c>
      <c r="P765" s="158">
        <v>1.3503000000000001</v>
      </c>
      <c r="Q765" s="158">
        <v>4.2267000000000001</v>
      </c>
      <c r="R765" s="158">
        <v>10.337400000000001</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44881</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44881</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44881</v>
      </c>
      <c r="E770" s="158">
        <v>40.767699999999998</v>
      </c>
      <c r="F770" s="158">
        <v>9.1300000000000006E-2</v>
      </c>
      <c r="G770" s="158">
        <v>0.18279999999999999</v>
      </c>
      <c r="H770" s="158">
        <v>0.22819999999999999</v>
      </c>
      <c r="I770" s="158">
        <v>0.17960000000000001</v>
      </c>
      <c r="J770" s="158">
        <v>1.1615</v>
      </c>
      <c r="K770" s="158">
        <v>1.36</v>
      </c>
      <c r="L770" s="158">
        <v>3.6315</v>
      </c>
      <c r="M770" s="158">
        <v>2.609</v>
      </c>
      <c r="N770" s="158">
        <v>2.3963999999999999</v>
      </c>
      <c r="O770" s="158">
        <v>7.0180999999999996</v>
      </c>
      <c r="P770" s="158">
        <v>6.8792</v>
      </c>
      <c r="Q770" s="158">
        <v>7.7649999999999997</v>
      </c>
      <c r="R770" s="158">
        <v>9.6361000000000008</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44881</v>
      </c>
      <c r="E771" s="158">
        <v>45.213000000000001</v>
      </c>
      <c r="F771" s="158">
        <v>9.3600000000000003E-2</v>
      </c>
      <c r="G771" s="158">
        <v>0.19409999999999999</v>
      </c>
      <c r="H771" s="158">
        <v>0.24390000000000001</v>
      </c>
      <c r="I771" s="158">
        <v>0.2112</v>
      </c>
      <c r="J771" s="158">
        <v>1.2366999999999999</v>
      </c>
      <c r="K771" s="158">
        <v>1.5721000000000001</v>
      </c>
      <c r="L771" s="158">
        <v>4.0681000000000003</v>
      </c>
      <c r="M771" s="158">
        <v>3.2528999999999999</v>
      </c>
      <c r="N771" s="158">
        <v>3.2845</v>
      </c>
      <c r="O771" s="158">
        <v>8.2042999999999999</v>
      </c>
      <c r="P771" s="158">
        <v>8.0511999999999997</v>
      </c>
      <c r="Q771" s="158">
        <v>9.2285000000000004</v>
      </c>
      <c r="R771" s="158">
        <v>10.8344</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44881</v>
      </c>
      <c r="E774" s="158">
        <v>19.2057</v>
      </c>
      <c r="F774" s="158">
        <v>7.7100000000000002E-2</v>
      </c>
      <c r="G774" s="158">
        <v>4.1200000000000001E-2</v>
      </c>
      <c r="H774" s="158">
        <v>-0.61319999999999997</v>
      </c>
      <c r="I774" s="158">
        <v>-0.74829999999999997</v>
      </c>
      <c r="J774" s="158">
        <v>0.28199999999999997</v>
      </c>
      <c r="K774" s="158">
        <v>1.4136</v>
      </c>
      <c r="L774" s="158">
        <v>5.7629000000000001</v>
      </c>
      <c r="M774" s="158">
        <v>2.0840999999999998</v>
      </c>
      <c r="N774" s="158">
        <v>1.4724999999999999</v>
      </c>
      <c r="O774" s="158">
        <v>10.0312</v>
      </c>
      <c r="P774" s="158">
        <v>8.4854000000000003</v>
      </c>
      <c r="Q774" s="158">
        <v>9.1174999999999997</v>
      </c>
      <c r="R774" s="158">
        <v>10.9068</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44881</v>
      </c>
      <c r="E775" s="158">
        <v>17.662500000000001</v>
      </c>
      <c r="F775" s="158">
        <v>7.5399999999999995E-2</v>
      </c>
      <c r="G775" s="158">
        <v>3.3399999999999999E-2</v>
      </c>
      <c r="H775" s="158">
        <v>-0.62339999999999995</v>
      </c>
      <c r="I775" s="158">
        <v>-0.76859999999999995</v>
      </c>
      <c r="J775" s="158">
        <v>0.2344</v>
      </c>
      <c r="K775" s="158">
        <v>1.2793000000000001</v>
      </c>
      <c r="L775" s="158">
        <v>5.4874000000000001</v>
      </c>
      <c r="M775" s="158">
        <v>1.6834</v>
      </c>
      <c r="N775" s="158">
        <v>0.92910000000000004</v>
      </c>
      <c r="O775" s="158">
        <v>9.3649000000000004</v>
      </c>
      <c r="P775" s="158">
        <v>7.5244999999999997</v>
      </c>
      <c r="Q775" s="158">
        <v>7.9023000000000003</v>
      </c>
      <c r="R775" s="158">
        <v>10.2531</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44881</v>
      </c>
      <c r="E776" s="158">
        <v>52.346200000000003</v>
      </c>
      <c r="F776" s="158">
        <v>-0.1084</v>
      </c>
      <c r="G776" s="158">
        <v>8.5800000000000001E-2</v>
      </c>
      <c r="H776" s="158">
        <v>-0.33239999999999997</v>
      </c>
      <c r="I776" s="158">
        <v>-0.43990000000000001</v>
      </c>
      <c r="J776" s="158">
        <v>2.6059999999999999</v>
      </c>
      <c r="K776" s="158">
        <v>1.9273</v>
      </c>
      <c r="L776" s="158">
        <v>7.6051000000000002</v>
      </c>
      <c r="M776" s="158">
        <v>4.2244000000000002</v>
      </c>
      <c r="N776" s="158">
        <v>2.2839999999999998</v>
      </c>
      <c r="O776" s="158">
        <v>12.472799999999999</v>
      </c>
      <c r="P776" s="158">
        <v>8.8240999999999996</v>
      </c>
      <c r="Q776" s="158">
        <v>8.4100999999999999</v>
      </c>
      <c r="R776" s="158">
        <v>13.923999999999999</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44881</v>
      </c>
      <c r="E777" s="158">
        <v>58.161299999999997</v>
      </c>
      <c r="F777" s="158">
        <v>-0.1037</v>
      </c>
      <c r="G777" s="158">
        <v>0.109</v>
      </c>
      <c r="H777" s="158">
        <v>-0.30020000000000002</v>
      </c>
      <c r="I777" s="158">
        <v>-0.375</v>
      </c>
      <c r="J777" s="158">
        <v>2.7648000000000001</v>
      </c>
      <c r="K777" s="158">
        <v>2.3668999999999998</v>
      </c>
      <c r="L777" s="158">
        <v>8.5351999999999997</v>
      </c>
      <c r="M777" s="158">
        <v>5.5713999999999997</v>
      </c>
      <c r="N777" s="158">
        <v>4.0435999999999996</v>
      </c>
      <c r="O777" s="158">
        <v>14.101000000000001</v>
      </c>
      <c r="P777" s="158">
        <v>10.3415</v>
      </c>
      <c r="Q777" s="158">
        <v>9.2812000000000001</v>
      </c>
      <c r="R777" s="158">
        <v>15.726699999999999</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44881</v>
      </c>
      <c r="E780" s="158">
        <v>47.1038</v>
      </c>
      <c r="F780" s="158">
        <v>6.6299999999999998E-2</v>
      </c>
      <c r="G780" s="158">
        <v>0.3231</v>
      </c>
      <c r="H780" s="158">
        <v>0.85619999999999996</v>
      </c>
      <c r="I780" s="158">
        <v>0.59389999999999998</v>
      </c>
      <c r="J780" s="158">
        <v>2.4813000000000001</v>
      </c>
      <c r="K780" s="158">
        <v>1.6856</v>
      </c>
      <c r="L780" s="158">
        <v>6.0968</v>
      </c>
      <c r="M780" s="158">
        <v>4.3129999999999997</v>
      </c>
      <c r="N780" s="158">
        <v>3.6326000000000001</v>
      </c>
      <c r="O780" s="158">
        <v>9.1750000000000007</v>
      </c>
      <c r="P780" s="158">
        <v>7.7896999999999998</v>
      </c>
      <c r="Q780" s="158">
        <v>8.2144999999999992</v>
      </c>
      <c r="R780" s="158">
        <v>10.145899999999999</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44881</v>
      </c>
      <c r="E781" s="158">
        <v>56.1682566708689</v>
      </c>
      <c r="F781" s="158">
        <v>6.3399999999999998E-2</v>
      </c>
      <c r="G781" s="158">
        <v>0.31019999999999998</v>
      </c>
      <c r="H781" s="158">
        <v>0.83819999999999995</v>
      </c>
      <c r="I781" s="158">
        <v>0.55889999999999995</v>
      </c>
      <c r="J781" s="158">
        <v>2.3917999999999999</v>
      </c>
      <c r="K781" s="158">
        <v>1.4437</v>
      </c>
      <c r="L781" s="158">
        <v>5.5933999999999999</v>
      </c>
      <c r="M781" s="158">
        <v>3.5642999999999998</v>
      </c>
      <c r="N781" s="158">
        <v>2.5407000000000002</v>
      </c>
      <c r="O781" s="158">
        <v>7.9722999999999997</v>
      </c>
      <c r="P781" s="158">
        <v>6.6334999999999997</v>
      </c>
      <c r="Q781" s="158">
        <v>7.7203999999999997</v>
      </c>
      <c r="R781" s="158">
        <v>8.9240999999999993</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44881</v>
      </c>
      <c r="E782" s="158">
        <v>13.87</v>
      </c>
      <c r="F782" s="158">
        <v>7.22E-2</v>
      </c>
      <c r="G782" s="158">
        <v>0.21679999999999999</v>
      </c>
      <c r="H782" s="158">
        <v>0.36180000000000001</v>
      </c>
      <c r="I782" s="158">
        <v>0.4345</v>
      </c>
      <c r="J782" s="158">
        <v>2.2107999999999999</v>
      </c>
      <c r="K782" s="158">
        <v>1.3148</v>
      </c>
      <c r="L782" s="158">
        <v>6.3650000000000002</v>
      </c>
      <c r="M782" s="158">
        <v>2.8169</v>
      </c>
      <c r="N782" s="158">
        <v>1.3889</v>
      </c>
      <c r="O782" s="158">
        <v>7.9537000000000004</v>
      </c>
      <c r="P782" s="158"/>
      <c r="Q782" s="158">
        <v>7.9549000000000003</v>
      </c>
      <c r="R782" s="158">
        <v>7.5225</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44881</v>
      </c>
      <c r="E783" s="158">
        <v>13.51</v>
      </c>
      <c r="F783" s="158">
        <v>0</v>
      </c>
      <c r="G783" s="158">
        <v>0.14829999999999999</v>
      </c>
      <c r="H783" s="158">
        <v>0.29699999999999999</v>
      </c>
      <c r="I783" s="158">
        <v>0.3715</v>
      </c>
      <c r="J783" s="158">
        <v>2.1164000000000001</v>
      </c>
      <c r="K783" s="158">
        <v>1.1228</v>
      </c>
      <c r="L783" s="158">
        <v>5.9607999999999999</v>
      </c>
      <c r="M783" s="158">
        <v>2.2709999999999999</v>
      </c>
      <c r="N783" s="158">
        <v>0.67059999999999997</v>
      </c>
      <c r="O783" s="158">
        <v>7.3383000000000003</v>
      </c>
      <c r="P783" s="158"/>
      <c r="Q783" s="158">
        <v>7.2927</v>
      </c>
      <c r="R783" s="158">
        <v>6.8808999999999996</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44881</v>
      </c>
      <c r="E784" s="158">
        <v>14.423999999999999</v>
      </c>
      <c r="F784" s="158">
        <v>4.02E-2</v>
      </c>
      <c r="G784" s="158">
        <v>0.33739999999999998</v>
      </c>
      <c r="H784" s="158">
        <v>0.64259999999999995</v>
      </c>
      <c r="I784" s="158">
        <v>0.70020000000000004</v>
      </c>
      <c r="J784" s="158">
        <v>3.1804000000000001</v>
      </c>
      <c r="K784" s="158">
        <v>2.7972999999999999</v>
      </c>
      <c r="L784" s="158">
        <v>8.8356999999999992</v>
      </c>
      <c r="M784" s="158">
        <v>5.8681000000000001</v>
      </c>
      <c r="N784" s="158">
        <v>5.6029999999999998</v>
      </c>
      <c r="O784" s="158">
        <v>11.382300000000001</v>
      </c>
      <c r="P784" s="158"/>
      <c r="Q784" s="158">
        <v>9.0762</v>
      </c>
      <c r="R784" s="158">
        <v>13.309799999999999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44881</v>
      </c>
      <c r="E785" s="158">
        <v>13.8855</v>
      </c>
      <c r="F785" s="158">
        <v>3.8199999999999998E-2</v>
      </c>
      <c r="G785" s="158">
        <v>0.3266</v>
      </c>
      <c r="H785" s="158">
        <v>0.62760000000000005</v>
      </c>
      <c r="I785" s="158">
        <v>0.66920000000000002</v>
      </c>
      <c r="J785" s="158">
        <v>3.1053000000000002</v>
      </c>
      <c r="K785" s="158">
        <v>2.5880999999999998</v>
      </c>
      <c r="L785" s="158">
        <v>8.3907000000000007</v>
      </c>
      <c r="M785" s="158">
        <v>5.2218999999999998</v>
      </c>
      <c r="N785" s="158">
        <v>4.7385000000000002</v>
      </c>
      <c r="O785" s="158">
        <v>10.4817</v>
      </c>
      <c r="P785" s="158"/>
      <c r="Q785" s="158">
        <v>8.0962999999999994</v>
      </c>
      <c r="R785" s="158">
        <v>12.376200000000001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3.5393478260869561E-2</v>
      </c>
      <c r="G786" s="160">
        <v>0.18102391304347829</v>
      </c>
      <c r="H786" s="160">
        <v>0.28294565217391293</v>
      </c>
      <c r="I786" s="160">
        <v>0.23906956521739128</v>
      </c>
      <c r="J786" s="160">
        <v>1.9564086956521738</v>
      </c>
      <c r="K786" s="160">
        <v>1.5677304347826087</v>
      </c>
      <c r="L786" s="160">
        <v>6.1230978260869549</v>
      </c>
      <c r="M786" s="160">
        <v>3.3714108695652181</v>
      </c>
      <c r="N786" s="160">
        <v>2.5393478260869564</v>
      </c>
      <c r="O786" s="160">
        <v>8.7660369565217398</v>
      </c>
      <c r="P786" s="160">
        <v>7.4269156249999995</v>
      </c>
      <c r="Q786" s="160">
        <v>7.8695717391304347</v>
      </c>
      <c r="R786" s="160">
        <v>10.157784782608694</v>
      </c>
    </row>
    <row r="787" spans="1:34" x14ac:dyDescent="0.3">
      <c r="A787" s="159" t="s">
        <v>407</v>
      </c>
      <c r="B787" s="154"/>
      <c r="C787" s="154"/>
      <c r="D787" s="154"/>
      <c r="E787" s="154"/>
      <c r="F787" s="160">
        <v>5.9749999999999998E-2</v>
      </c>
      <c r="G787" s="160">
        <v>0.18190000000000001</v>
      </c>
      <c r="H787" s="160">
        <v>0.29620000000000002</v>
      </c>
      <c r="I787" s="160">
        <v>0.29715000000000003</v>
      </c>
      <c r="J787" s="160">
        <v>2.1730999999999998</v>
      </c>
      <c r="K787" s="160">
        <v>1.5013000000000001</v>
      </c>
      <c r="L787" s="160">
        <v>6.1523000000000003</v>
      </c>
      <c r="M787" s="160">
        <v>3.3788999999999998</v>
      </c>
      <c r="N787" s="160">
        <v>2.6016500000000002</v>
      </c>
      <c r="O787" s="160">
        <v>8.9754000000000005</v>
      </c>
      <c r="P787" s="160">
        <v>7.7702499999999999</v>
      </c>
      <c r="Q787" s="160">
        <v>8.1267499999999995</v>
      </c>
      <c r="R787" s="160">
        <v>10.3124</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44881</v>
      </c>
      <c r="E790" s="158">
        <v>1158.6400000000001</v>
      </c>
      <c r="F790" s="158">
        <v>-0.37659999999999999</v>
      </c>
      <c r="G790" s="158">
        <v>0.14610000000000001</v>
      </c>
      <c r="H790" s="158">
        <v>0.7601</v>
      </c>
      <c r="I790" s="158">
        <v>0.78639999999999999</v>
      </c>
      <c r="J790" s="158">
        <v>4.9217000000000004</v>
      </c>
      <c r="K790" s="158">
        <v>3.0901000000000001</v>
      </c>
      <c r="L790" s="158">
        <v>14.1945</v>
      </c>
      <c r="M790" s="158">
        <v>3.2848999999999999</v>
      </c>
      <c r="N790" s="158">
        <v>-2.4811999999999999</v>
      </c>
      <c r="O790" s="158">
        <v>16.023900000000001</v>
      </c>
      <c r="P790" s="158">
        <v>10.5167</v>
      </c>
      <c r="Q790" s="158">
        <v>21.661200000000001</v>
      </c>
      <c r="R790" s="158">
        <v>20.302099999999999</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44881</v>
      </c>
      <c r="E791" s="158">
        <v>1267.0899999999999</v>
      </c>
      <c r="F791" s="158">
        <v>-0.375</v>
      </c>
      <c r="G791" s="158">
        <v>0.15570000000000001</v>
      </c>
      <c r="H791" s="158">
        <v>0.77459999999999996</v>
      </c>
      <c r="I791" s="158">
        <v>0.8155</v>
      </c>
      <c r="J791" s="158">
        <v>4.9941000000000004</v>
      </c>
      <c r="K791" s="158">
        <v>3.2968000000000002</v>
      </c>
      <c r="L791" s="158">
        <v>14.6792</v>
      </c>
      <c r="M791" s="158">
        <v>3.9382000000000001</v>
      </c>
      <c r="N791" s="158">
        <v>-1.657</v>
      </c>
      <c r="O791" s="158">
        <v>17.027799999999999</v>
      </c>
      <c r="P791" s="158">
        <v>11.546099999999999</v>
      </c>
      <c r="Q791" s="158">
        <v>16.570900000000002</v>
      </c>
      <c r="R791" s="158">
        <v>21.322399999999998</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44881</v>
      </c>
      <c r="E792" s="158">
        <v>19.71</v>
      </c>
      <c r="F792" s="158">
        <v>-0.1014</v>
      </c>
      <c r="G792" s="158">
        <v>0.15240000000000001</v>
      </c>
      <c r="H792" s="158">
        <v>0.4587</v>
      </c>
      <c r="I792" s="158">
        <v>0.15240000000000001</v>
      </c>
      <c r="J792" s="158">
        <v>2.5493999999999999</v>
      </c>
      <c r="K792" s="158">
        <v>0.66390000000000005</v>
      </c>
      <c r="L792" s="158">
        <v>13.6678</v>
      </c>
      <c r="M792" s="158">
        <v>0.2034</v>
      </c>
      <c r="N792" s="158">
        <v>-8.0260999999999996</v>
      </c>
      <c r="O792" s="158">
        <v>14.851800000000001</v>
      </c>
      <c r="P792" s="158"/>
      <c r="Q792" s="158">
        <v>14.534800000000001</v>
      </c>
      <c r="R792" s="158">
        <v>17.3658</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44881</v>
      </c>
      <c r="E793" s="158">
        <v>18.34</v>
      </c>
      <c r="F793" s="158">
        <v>-0.1633</v>
      </c>
      <c r="G793" s="158">
        <v>5.4600000000000003E-2</v>
      </c>
      <c r="H793" s="158">
        <v>0.3831</v>
      </c>
      <c r="I793" s="158">
        <v>5.4600000000000003E-2</v>
      </c>
      <c r="J793" s="158">
        <v>2.4009</v>
      </c>
      <c r="K793" s="158">
        <v>0.32819999999999999</v>
      </c>
      <c r="L793" s="158">
        <v>12.930999999999999</v>
      </c>
      <c r="M793" s="158">
        <v>-0.75760000000000005</v>
      </c>
      <c r="N793" s="158">
        <v>-9.2079000000000004</v>
      </c>
      <c r="O793" s="158">
        <v>13.3635</v>
      </c>
      <c r="P793" s="158"/>
      <c r="Q793" s="158">
        <v>12.8963</v>
      </c>
      <c r="R793" s="158">
        <v>15.8856</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44881</v>
      </c>
      <c r="E794" s="158">
        <v>20.85</v>
      </c>
      <c r="F794" s="158">
        <v>0</v>
      </c>
      <c r="G794" s="158">
        <v>9.6000000000000002E-2</v>
      </c>
      <c r="H794" s="158">
        <v>-0.42980000000000002</v>
      </c>
      <c r="I794" s="158">
        <v>1.0174000000000001</v>
      </c>
      <c r="J794" s="158">
        <v>4.5113000000000003</v>
      </c>
      <c r="K794" s="158">
        <v>3.4739</v>
      </c>
      <c r="L794" s="158">
        <v>16.675999999999998</v>
      </c>
      <c r="M794" s="158">
        <v>4.4066000000000001</v>
      </c>
      <c r="N794" s="158">
        <v>1.5093000000000001</v>
      </c>
      <c r="O794" s="158"/>
      <c r="P794" s="158"/>
      <c r="Q794" s="158">
        <v>36.106200000000001</v>
      </c>
      <c r="R794" s="158">
        <v>28.9133</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44881</v>
      </c>
      <c r="E795" s="158">
        <v>20.010000000000002</v>
      </c>
      <c r="F795" s="158">
        <v>0.05</v>
      </c>
      <c r="G795" s="158">
        <v>0.10009999999999999</v>
      </c>
      <c r="H795" s="158">
        <v>-0.44779999999999998</v>
      </c>
      <c r="I795" s="158">
        <v>0.95860000000000001</v>
      </c>
      <c r="J795" s="158">
        <v>4.3273999999999999</v>
      </c>
      <c r="K795" s="158">
        <v>2.9321000000000002</v>
      </c>
      <c r="L795" s="158">
        <v>15.597899999999999</v>
      </c>
      <c r="M795" s="158">
        <v>3.0912000000000002</v>
      </c>
      <c r="N795" s="158">
        <v>-0.19950000000000001</v>
      </c>
      <c r="O795" s="158"/>
      <c r="P795" s="158"/>
      <c r="Q795" s="158">
        <v>33.778199999999998</v>
      </c>
      <c r="R795" s="158">
        <v>26.754899999999999</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44881</v>
      </c>
      <c r="E796" s="158">
        <v>248.5</v>
      </c>
      <c r="F796" s="158">
        <v>-3.6200000000000003E-2</v>
      </c>
      <c r="G796" s="158">
        <v>0.1855</v>
      </c>
      <c r="H796" s="158">
        <v>0.46899999999999997</v>
      </c>
      <c r="I796" s="158">
        <v>0.51780000000000004</v>
      </c>
      <c r="J796" s="158">
        <v>4.6623999999999999</v>
      </c>
      <c r="K796" s="158">
        <v>1.8025</v>
      </c>
      <c r="L796" s="158">
        <v>15.110200000000001</v>
      </c>
      <c r="M796" s="158">
        <v>2.7879</v>
      </c>
      <c r="N796" s="158">
        <v>-1.5022</v>
      </c>
      <c r="O796" s="158">
        <v>19.409500000000001</v>
      </c>
      <c r="P796" s="158">
        <v>15.1478</v>
      </c>
      <c r="Q796" s="158">
        <v>14.731199999999999</v>
      </c>
      <c r="R796" s="158">
        <v>21.5777</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44881</v>
      </c>
      <c r="E797" s="158">
        <v>228.6</v>
      </c>
      <c r="F797" s="158">
        <v>-3.5000000000000003E-2</v>
      </c>
      <c r="G797" s="158">
        <v>0.1709</v>
      </c>
      <c r="H797" s="158">
        <v>0.44379999999999997</v>
      </c>
      <c r="I797" s="158">
        <v>0.4703</v>
      </c>
      <c r="J797" s="158">
        <v>4.5362999999999998</v>
      </c>
      <c r="K797" s="158">
        <v>1.4601999999999999</v>
      </c>
      <c r="L797" s="158">
        <v>14.3286</v>
      </c>
      <c r="M797" s="158">
        <v>1.7538</v>
      </c>
      <c r="N797" s="158">
        <v>-2.8309000000000002</v>
      </c>
      <c r="O797" s="158">
        <v>17.8217</v>
      </c>
      <c r="P797" s="158">
        <v>13.867000000000001</v>
      </c>
      <c r="Q797" s="158">
        <v>17.721599999999999</v>
      </c>
      <c r="R797" s="158">
        <v>19.963200000000001</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44881</v>
      </c>
      <c r="E798" s="158">
        <v>70.358999999999995</v>
      </c>
      <c r="F798" s="158">
        <v>-0.32719999999999999</v>
      </c>
      <c r="G798" s="158">
        <v>7.6799999999999993E-2</v>
      </c>
      <c r="H798" s="158">
        <v>0.44829999999999998</v>
      </c>
      <c r="I798" s="158">
        <v>0.2122</v>
      </c>
      <c r="J798" s="158">
        <v>3.4523999999999999</v>
      </c>
      <c r="K798" s="158">
        <v>0.47549999999999998</v>
      </c>
      <c r="L798" s="158">
        <v>15.4032</v>
      </c>
      <c r="M798" s="158">
        <v>1.9031</v>
      </c>
      <c r="N798" s="158">
        <v>-5.5647000000000002</v>
      </c>
      <c r="O798" s="158">
        <v>16.7196</v>
      </c>
      <c r="P798" s="158">
        <v>13.1236</v>
      </c>
      <c r="Q798" s="158">
        <v>14.8987</v>
      </c>
      <c r="R798" s="158">
        <v>20.552800000000001</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44881</v>
      </c>
      <c r="E799" s="158">
        <v>194.42818745178499</v>
      </c>
      <c r="F799" s="158">
        <v>-0.3271</v>
      </c>
      <c r="G799" s="158">
        <v>7.7299999999999994E-2</v>
      </c>
      <c r="H799" s="158">
        <v>0.44729999999999998</v>
      </c>
      <c r="I799" s="158">
        <v>0.2114</v>
      </c>
      <c r="J799" s="158">
        <v>3.4519000000000002</v>
      </c>
      <c r="K799" s="158">
        <v>0.47520000000000001</v>
      </c>
      <c r="L799" s="158">
        <v>15.402699999999999</v>
      </c>
      <c r="M799" s="158">
        <v>1.9024000000000001</v>
      </c>
      <c r="N799" s="158">
        <v>-5.5651999999999999</v>
      </c>
      <c r="O799" s="158">
        <v>16.162600000000001</v>
      </c>
      <c r="P799" s="158">
        <v>12.505000000000001</v>
      </c>
      <c r="Q799" s="158">
        <v>14.583299999999999</v>
      </c>
      <c r="R799" s="158">
        <v>20.552700000000002</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44881</v>
      </c>
      <c r="E800" s="158">
        <v>65.055999999999997</v>
      </c>
      <c r="F800" s="158">
        <v>-0.33090000000000003</v>
      </c>
      <c r="G800" s="158">
        <v>6.1499999999999999E-2</v>
      </c>
      <c r="H800" s="158">
        <v>0.42609999999999998</v>
      </c>
      <c r="I800" s="158">
        <v>0.1694</v>
      </c>
      <c r="J800" s="158">
        <v>3.3488000000000002</v>
      </c>
      <c r="K800" s="158">
        <v>0.1925</v>
      </c>
      <c r="L800" s="158">
        <v>14.741300000000001</v>
      </c>
      <c r="M800" s="158">
        <v>1.0437000000000001</v>
      </c>
      <c r="N800" s="158">
        <v>-6.6334</v>
      </c>
      <c r="O800" s="158">
        <v>15.470800000000001</v>
      </c>
      <c r="P800" s="158">
        <v>12.0456</v>
      </c>
      <c r="Q800" s="158">
        <v>12.8817</v>
      </c>
      <c r="R800" s="158">
        <v>19.231400000000001</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44881</v>
      </c>
      <c r="E801" s="158">
        <v>811.38351763346498</v>
      </c>
      <c r="F801" s="158">
        <v>-0.33</v>
      </c>
      <c r="G801" s="158">
        <v>6.2E-2</v>
      </c>
      <c r="H801" s="158">
        <v>0.42780000000000001</v>
      </c>
      <c r="I801" s="158">
        <v>0.17069999999999999</v>
      </c>
      <c r="J801" s="158">
        <v>3.3496999999999999</v>
      </c>
      <c r="K801" s="158">
        <v>0.19400000000000001</v>
      </c>
      <c r="L801" s="158">
        <v>14.7424</v>
      </c>
      <c r="M801" s="158">
        <v>1.0451999999999999</v>
      </c>
      <c r="N801" s="158">
        <v>-6.6317000000000004</v>
      </c>
      <c r="O801" s="158">
        <v>14.9185</v>
      </c>
      <c r="P801" s="158">
        <v>11.429</v>
      </c>
      <c r="Q801" s="158">
        <v>18.761299999999999</v>
      </c>
      <c r="R801" s="158">
        <v>19.233699999999999</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44881</v>
      </c>
      <c r="E802" s="158">
        <v>26.474</v>
      </c>
      <c r="F802" s="158">
        <v>-8.3000000000000004E-2</v>
      </c>
      <c r="G802" s="158">
        <v>4.9099999999999998E-2</v>
      </c>
      <c r="H802" s="158">
        <v>0.15129999999999999</v>
      </c>
      <c r="I802" s="158">
        <v>0.64249999999999996</v>
      </c>
      <c r="J802" s="158">
        <v>5.2225999999999999</v>
      </c>
      <c r="K802" s="158">
        <v>2.9556</v>
      </c>
      <c r="L802" s="158">
        <v>18.6005</v>
      </c>
      <c r="M802" s="158">
        <v>6.6295999999999999</v>
      </c>
      <c r="N802" s="158">
        <v>2.3862000000000001</v>
      </c>
      <c r="O802" s="158">
        <v>19.207899999999999</v>
      </c>
      <c r="P802" s="158">
        <v>13.599500000000001</v>
      </c>
      <c r="Q802" s="158">
        <v>13.3141</v>
      </c>
      <c r="R802" s="158">
        <v>24.938600000000001</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44881</v>
      </c>
      <c r="E803" s="158">
        <v>23.867999999999999</v>
      </c>
      <c r="F803" s="158">
        <v>-8.7900000000000006E-2</v>
      </c>
      <c r="G803" s="158">
        <v>2.5100000000000001E-2</v>
      </c>
      <c r="H803" s="158">
        <v>0.1174</v>
      </c>
      <c r="I803" s="158">
        <v>0.57310000000000005</v>
      </c>
      <c r="J803" s="158">
        <v>5.0574000000000003</v>
      </c>
      <c r="K803" s="158">
        <v>2.5082</v>
      </c>
      <c r="L803" s="158">
        <v>17.570599999999999</v>
      </c>
      <c r="M803" s="158">
        <v>5.2519999999999998</v>
      </c>
      <c r="N803" s="158">
        <v>0.61970000000000003</v>
      </c>
      <c r="O803" s="158">
        <v>17.130099999999999</v>
      </c>
      <c r="P803" s="158">
        <v>11.7294</v>
      </c>
      <c r="Q803" s="158">
        <v>11.816599999999999</v>
      </c>
      <c r="R803" s="158">
        <v>22.777000000000001</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44881</v>
      </c>
      <c r="E804" s="158">
        <v>1025.1309000000001</v>
      </c>
      <c r="F804" s="158">
        <v>5.1200000000000002E-2</v>
      </c>
      <c r="G804" s="158">
        <v>0.55940000000000001</v>
      </c>
      <c r="H804" s="158">
        <v>1.1711</v>
      </c>
      <c r="I804" s="158">
        <v>0.59789999999999999</v>
      </c>
      <c r="J804" s="158">
        <v>5.7762000000000002</v>
      </c>
      <c r="K804" s="158">
        <v>5.1550000000000002</v>
      </c>
      <c r="L804" s="158">
        <v>18.148299999999999</v>
      </c>
      <c r="M804" s="158">
        <v>6.7469999999999999</v>
      </c>
      <c r="N804" s="158">
        <v>2.0646</v>
      </c>
      <c r="O804" s="158">
        <v>21.014800000000001</v>
      </c>
      <c r="P804" s="158">
        <v>12.1927</v>
      </c>
      <c r="Q804" s="158">
        <v>17.876999999999999</v>
      </c>
      <c r="R804" s="158">
        <v>28.442</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44881</v>
      </c>
      <c r="E805" s="158">
        <v>1117.6590000000001</v>
      </c>
      <c r="F805" s="158">
        <v>5.3199999999999997E-2</v>
      </c>
      <c r="G805" s="158">
        <v>0.56910000000000005</v>
      </c>
      <c r="H805" s="158">
        <v>1.1848000000000001</v>
      </c>
      <c r="I805" s="158">
        <v>0.62480000000000002</v>
      </c>
      <c r="J805" s="158">
        <v>5.8438999999999997</v>
      </c>
      <c r="K805" s="158">
        <v>5.3434999999999997</v>
      </c>
      <c r="L805" s="158">
        <v>18.573799999999999</v>
      </c>
      <c r="M805" s="158">
        <v>7.3219000000000003</v>
      </c>
      <c r="N805" s="158">
        <v>2.7964000000000002</v>
      </c>
      <c r="O805" s="158">
        <v>21.907399999999999</v>
      </c>
      <c r="P805" s="158">
        <v>13.112500000000001</v>
      </c>
      <c r="Q805" s="158">
        <v>16.194700000000001</v>
      </c>
      <c r="R805" s="158">
        <v>29.37</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44881</v>
      </c>
      <c r="E806" s="158">
        <v>1158.925</v>
      </c>
      <c r="F806" s="158">
        <v>0.3251</v>
      </c>
      <c r="G806" s="158">
        <v>0.53990000000000005</v>
      </c>
      <c r="H806" s="158">
        <v>1.0098</v>
      </c>
      <c r="I806" s="158">
        <v>1.8218000000000001</v>
      </c>
      <c r="J806" s="158">
        <v>7.6455000000000002</v>
      </c>
      <c r="K806" s="158">
        <v>6.2826000000000004</v>
      </c>
      <c r="L806" s="158">
        <v>22.150500000000001</v>
      </c>
      <c r="M806" s="158">
        <v>15.829700000000001</v>
      </c>
      <c r="N806" s="158">
        <v>14.6812</v>
      </c>
      <c r="O806" s="158">
        <v>20.5687</v>
      </c>
      <c r="P806" s="158">
        <v>12.794499999999999</v>
      </c>
      <c r="Q806" s="158">
        <v>18.576499999999999</v>
      </c>
      <c r="R806" s="158">
        <v>34.823999999999998</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44881</v>
      </c>
      <c r="E807" s="158">
        <v>1244.9880000000001</v>
      </c>
      <c r="F807" s="158">
        <v>0.32679999999999998</v>
      </c>
      <c r="G807" s="158">
        <v>0.54830000000000001</v>
      </c>
      <c r="H807" s="158">
        <v>1.0218</v>
      </c>
      <c r="I807" s="158">
        <v>1.8463000000000001</v>
      </c>
      <c r="J807" s="158">
        <v>7.7149000000000001</v>
      </c>
      <c r="K807" s="158">
        <v>6.4607999999999999</v>
      </c>
      <c r="L807" s="158">
        <v>22.562799999999999</v>
      </c>
      <c r="M807" s="158">
        <v>16.4117</v>
      </c>
      <c r="N807" s="158">
        <v>15.456799999999999</v>
      </c>
      <c r="O807" s="158">
        <v>21.307099999999998</v>
      </c>
      <c r="P807" s="158">
        <v>13.559699999999999</v>
      </c>
      <c r="Q807" s="158">
        <v>15.7486</v>
      </c>
      <c r="R807" s="158">
        <v>35.677199999999999</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44881</v>
      </c>
      <c r="E808" s="158">
        <v>131.0395</v>
      </c>
      <c r="F808" s="158">
        <v>-0.27289999999999998</v>
      </c>
      <c r="G808" s="158">
        <v>7.9000000000000001E-2</v>
      </c>
      <c r="H808" s="158">
        <v>5.57E-2</v>
      </c>
      <c r="I808" s="158">
        <v>0.53029999999999999</v>
      </c>
      <c r="J808" s="158">
        <v>4.5136000000000003</v>
      </c>
      <c r="K808" s="158">
        <v>0.66039999999999999</v>
      </c>
      <c r="L808" s="158">
        <v>12.827199999999999</v>
      </c>
      <c r="M808" s="158">
        <v>-0.5575</v>
      </c>
      <c r="N808" s="158">
        <v>-2.87</v>
      </c>
      <c r="O808" s="158">
        <v>15.3416</v>
      </c>
      <c r="P808" s="158">
        <v>8.7342999999999993</v>
      </c>
      <c r="Q808" s="158">
        <v>14.716900000000001</v>
      </c>
      <c r="R808" s="158">
        <v>19.111799999999999</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44881</v>
      </c>
      <c r="E809" s="158">
        <v>143.1336</v>
      </c>
      <c r="F809" s="158">
        <v>-0.26919999999999999</v>
      </c>
      <c r="G809" s="158">
        <v>9.5500000000000002E-2</v>
      </c>
      <c r="H809" s="158">
        <v>7.85E-2</v>
      </c>
      <c r="I809" s="158">
        <v>0.57969999999999999</v>
      </c>
      <c r="J809" s="158">
        <v>4.6273999999999997</v>
      </c>
      <c r="K809" s="158">
        <v>0.96009999999999995</v>
      </c>
      <c r="L809" s="158">
        <v>13.516299999999999</v>
      </c>
      <c r="M809" s="158">
        <v>0.34200000000000003</v>
      </c>
      <c r="N809" s="158">
        <v>-1.7003999999999999</v>
      </c>
      <c r="O809" s="158">
        <v>16.701799999999999</v>
      </c>
      <c r="P809" s="158">
        <v>9.8757000000000001</v>
      </c>
      <c r="Q809" s="158">
        <v>14.2857</v>
      </c>
      <c r="R809" s="158">
        <v>20.525400000000001</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44881</v>
      </c>
      <c r="E810" s="158">
        <v>36.07</v>
      </c>
      <c r="F810" s="158">
        <v>-0.27650000000000002</v>
      </c>
      <c r="G810" s="158">
        <v>-0.1108</v>
      </c>
      <c r="H810" s="158">
        <v>0.4456</v>
      </c>
      <c r="I810" s="158">
        <v>0.4456</v>
      </c>
      <c r="J810" s="158">
        <v>3.9781</v>
      </c>
      <c r="K810" s="158">
        <v>1.6629</v>
      </c>
      <c r="L810" s="158">
        <v>16.43</v>
      </c>
      <c r="M810" s="158">
        <v>4.8242000000000003</v>
      </c>
      <c r="N810" s="158">
        <v>0.13880000000000001</v>
      </c>
      <c r="O810" s="158">
        <v>17.8276</v>
      </c>
      <c r="P810" s="158">
        <v>11.9899</v>
      </c>
      <c r="Q810" s="158">
        <v>15.9994</v>
      </c>
      <c r="R810" s="158">
        <v>24.310199999999998</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44881</v>
      </c>
      <c r="E811" s="158">
        <v>40.36</v>
      </c>
      <c r="F811" s="158">
        <v>-0.27179999999999999</v>
      </c>
      <c r="G811" s="158">
        <v>-9.9000000000000005E-2</v>
      </c>
      <c r="H811" s="158">
        <v>0.47299999999999998</v>
      </c>
      <c r="I811" s="158">
        <v>0.498</v>
      </c>
      <c r="J811" s="158">
        <v>4.1010999999999997</v>
      </c>
      <c r="K811" s="158">
        <v>1.9964999999999999</v>
      </c>
      <c r="L811" s="158">
        <v>17.223400000000002</v>
      </c>
      <c r="M811" s="158">
        <v>5.8207000000000004</v>
      </c>
      <c r="N811" s="158">
        <v>1.4325000000000001</v>
      </c>
      <c r="O811" s="158">
        <v>19.361999999999998</v>
      </c>
      <c r="P811" s="158">
        <v>13.702400000000001</v>
      </c>
      <c r="Q811" s="158">
        <v>17.517399999999999</v>
      </c>
      <c r="R811" s="158">
        <v>25.959900000000001</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44881</v>
      </c>
      <c r="E812" s="158">
        <v>150.77000000000001</v>
      </c>
      <c r="F812" s="158">
        <v>4.4499999999999998E-2</v>
      </c>
      <c r="G812" s="158">
        <v>0.29799999999999999</v>
      </c>
      <c r="H812" s="158">
        <v>0.626</v>
      </c>
      <c r="I812" s="158">
        <v>0.46910000000000002</v>
      </c>
      <c r="J812" s="158">
        <v>3.2403</v>
      </c>
      <c r="K812" s="158">
        <v>1.2646999999999999</v>
      </c>
      <c r="L812" s="158">
        <v>18.2881</v>
      </c>
      <c r="M812" s="158">
        <v>4.1157000000000004</v>
      </c>
      <c r="N812" s="158">
        <v>-0.1391</v>
      </c>
      <c r="O812" s="158">
        <v>14.8797</v>
      </c>
      <c r="P812" s="158">
        <v>9.4959000000000007</v>
      </c>
      <c r="Q812" s="158">
        <v>14.2476</v>
      </c>
      <c r="R812" s="158">
        <v>21.743300000000001</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44881</v>
      </c>
      <c r="E813" s="158">
        <v>140.56899999999999</v>
      </c>
      <c r="F813" s="158">
        <v>4.2000000000000003E-2</v>
      </c>
      <c r="G813" s="158">
        <v>0.28749999999999998</v>
      </c>
      <c r="H813" s="158">
        <v>0.61119999999999997</v>
      </c>
      <c r="I813" s="158">
        <v>0.44159999999999999</v>
      </c>
      <c r="J813" s="158">
        <v>3.1728999999999998</v>
      </c>
      <c r="K813" s="158">
        <v>1.0808</v>
      </c>
      <c r="L813" s="158">
        <v>17.857800000000001</v>
      </c>
      <c r="M813" s="158">
        <v>3.5651999999999999</v>
      </c>
      <c r="N813" s="158">
        <v>-0.84019999999999995</v>
      </c>
      <c r="O813" s="158">
        <v>14.084899999999999</v>
      </c>
      <c r="P813" s="158">
        <v>8.7263999999999999</v>
      </c>
      <c r="Q813" s="158">
        <v>16.6678</v>
      </c>
      <c r="R813" s="158">
        <v>20.8872</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44881</v>
      </c>
      <c r="E814" s="158">
        <v>61.333799999999997</v>
      </c>
      <c r="F814" s="158">
        <v>-0.27539999999999998</v>
      </c>
      <c r="G814" s="158">
        <v>0.31530000000000002</v>
      </c>
      <c r="H814" s="158">
        <v>0.51180000000000003</v>
      </c>
      <c r="I814" s="158">
        <v>1.6315</v>
      </c>
      <c r="J814" s="158">
        <v>6.2274000000000003</v>
      </c>
      <c r="K814" s="158">
        <v>3.9533</v>
      </c>
      <c r="L814" s="158">
        <v>20.7178</v>
      </c>
      <c r="M814" s="158">
        <v>8.9847999999999999</v>
      </c>
      <c r="N814" s="158">
        <v>4.657</v>
      </c>
      <c r="O814" s="158">
        <v>17.798500000000001</v>
      </c>
      <c r="P814" s="158">
        <v>13.7964</v>
      </c>
      <c r="Q814" s="158">
        <v>16.355</v>
      </c>
      <c r="R814" s="158">
        <v>28.305099999999999</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44881</v>
      </c>
      <c r="E815" s="158">
        <v>55.765900000000002</v>
      </c>
      <c r="F815" s="158">
        <v>-0.27750000000000002</v>
      </c>
      <c r="G815" s="158">
        <v>0.30420000000000003</v>
      </c>
      <c r="H815" s="158">
        <v>0.49609999999999999</v>
      </c>
      <c r="I815" s="158">
        <v>1.5998000000000001</v>
      </c>
      <c r="J815" s="158">
        <v>6.1492000000000004</v>
      </c>
      <c r="K815" s="158">
        <v>3.7399</v>
      </c>
      <c r="L815" s="158">
        <v>20.229199999999999</v>
      </c>
      <c r="M815" s="158">
        <v>8.3674999999999997</v>
      </c>
      <c r="N815" s="158">
        <v>3.8414999999999999</v>
      </c>
      <c r="O815" s="158">
        <v>16.8828</v>
      </c>
      <c r="P815" s="158">
        <v>12.9122</v>
      </c>
      <c r="Q815" s="158">
        <v>12.9078</v>
      </c>
      <c r="R815" s="158">
        <v>27.306699999999999</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44881</v>
      </c>
      <c r="E816" s="158">
        <v>55.113</v>
      </c>
      <c r="F816" s="158">
        <v>-0.26779999999999998</v>
      </c>
      <c r="G816" s="158">
        <v>0.22550000000000001</v>
      </c>
      <c r="H816" s="158">
        <v>0.1363</v>
      </c>
      <c r="I816" s="158">
        <v>0.31119999999999998</v>
      </c>
      <c r="J816" s="158">
        <v>5.7770000000000001</v>
      </c>
      <c r="K816" s="158">
        <v>2.5682999999999998</v>
      </c>
      <c r="L816" s="158">
        <v>16.301600000000001</v>
      </c>
      <c r="M816" s="158">
        <v>5.9029999999999996</v>
      </c>
      <c r="N816" s="158">
        <v>1.5477000000000001</v>
      </c>
      <c r="O816" s="158">
        <v>14.292299999999999</v>
      </c>
      <c r="P816" s="158">
        <v>11.1927</v>
      </c>
      <c r="Q816" s="158">
        <v>13.8157</v>
      </c>
      <c r="R816" s="158">
        <v>19.351099999999999</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44881</v>
      </c>
      <c r="E817" s="158">
        <v>60.66</v>
      </c>
      <c r="F817" s="158">
        <v>-0.26640000000000003</v>
      </c>
      <c r="G817" s="158">
        <v>0.23799999999999999</v>
      </c>
      <c r="H817" s="158">
        <v>0.1535</v>
      </c>
      <c r="I817" s="158">
        <v>0.34570000000000001</v>
      </c>
      <c r="J817" s="158">
        <v>5.8639000000000001</v>
      </c>
      <c r="K817" s="158">
        <v>2.8066</v>
      </c>
      <c r="L817" s="158">
        <v>16.849299999999999</v>
      </c>
      <c r="M817" s="158">
        <v>6.6512000000000002</v>
      </c>
      <c r="N817" s="158">
        <v>2.5112000000000001</v>
      </c>
      <c r="O817" s="158">
        <v>15.392899999999999</v>
      </c>
      <c r="P817" s="158">
        <v>12.290800000000001</v>
      </c>
      <c r="Q817" s="158">
        <v>16.531199999999998</v>
      </c>
      <c r="R817" s="158">
        <v>20.492999999999999</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44881</v>
      </c>
      <c r="E818" s="158">
        <v>132.898</v>
      </c>
      <c r="F818" s="158">
        <v>-9.3200000000000005E-2</v>
      </c>
      <c r="G818" s="158">
        <v>0.37309999999999999</v>
      </c>
      <c r="H818" s="158">
        <v>0.21640000000000001</v>
      </c>
      <c r="I818" s="158">
        <v>0.39660000000000001</v>
      </c>
      <c r="J818" s="158">
        <v>5.2407000000000004</v>
      </c>
      <c r="K818" s="158">
        <v>2.7031999999999998</v>
      </c>
      <c r="L818" s="158">
        <v>15.0303</v>
      </c>
      <c r="M818" s="158">
        <v>5.9462999999999999</v>
      </c>
      <c r="N818" s="158">
        <v>-0.23499999999999999</v>
      </c>
      <c r="O818" s="158">
        <v>15.2401</v>
      </c>
      <c r="P818" s="158">
        <v>10.163500000000001</v>
      </c>
      <c r="Q818" s="158">
        <v>13.4999</v>
      </c>
      <c r="R818" s="158">
        <v>20.829499999999999</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44881</v>
      </c>
      <c r="E819" s="158">
        <v>124.072</v>
      </c>
      <c r="F819" s="158">
        <v>-9.5799999999999996E-2</v>
      </c>
      <c r="G819" s="158">
        <v>0.36320000000000002</v>
      </c>
      <c r="H819" s="158">
        <v>0.2019</v>
      </c>
      <c r="I819" s="158">
        <v>0.36809999999999998</v>
      </c>
      <c r="J819" s="158">
        <v>5.1698000000000004</v>
      </c>
      <c r="K819" s="158">
        <v>2.5108999999999999</v>
      </c>
      <c r="L819" s="158">
        <v>14.600300000000001</v>
      </c>
      <c r="M819" s="158">
        <v>5.3654000000000002</v>
      </c>
      <c r="N819" s="158">
        <v>-0.95789999999999997</v>
      </c>
      <c r="O819" s="158">
        <v>14.4293</v>
      </c>
      <c r="P819" s="158">
        <v>9.3741000000000003</v>
      </c>
      <c r="Q819" s="158">
        <v>15.4627</v>
      </c>
      <c r="R819" s="158">
        <v>19.9605</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44881</v>
      </c>
      <c r="E820" s="158">
        <v>71.87</v>
      </c>
      <c r="F820" s="158">
        <v>-0.24970000000000001</v>
      </c>
      <c r="G820" s="158">
        <v>0.36570000000000003</v>
      </c>
      <c r="H820" s="158">
        <v>7.2300000000000003E-2</v>
      </c>
      <c r="I820" s="158">
        <v>-0.56059999999999999</v>
      </c>
      <c r="J820" s="158">
        <v>1.6279999999999999</v>
      </c>
      <c r="K820" s="158">
        <v>7.0000000000000007E-2</v>
      </c>
      <c r="L820" s="158">
        <v>13.1366</v>
      </c>
      <c r="M820" s="158">
        <v>2.2008999999999999</v>
      </c>
      <c r="N820" s="158">
        <v>-2.8460999999999999</v>
      </c>
      <c r="O820" s="158">
        <v>11.32</v>
      </c>
      <c r="P820" s="158">
        <v>8.0090000000000003</v>
      </c>
      <c r="Q820" s="158">
        <v>10.223000000000001</v>
      </c>
      <c r="R820" s="158">
        <v>15.2203</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44881</v>
      </c>
      <c r="E821" s="158">
        <v>66.783000000000001</v>
      </c>
      <c r="F821" s="158">
        <v>-0.252</v>
      </c>
      <c r="G821" s="158">
        <v>0.35449999999999998</v>
      </c>
      <c r="H821" s="158">
        <v>5.6599999999999998E-2</v>
      </c>
      <c r="I821" s="158">
        <v>-0.5917</v>
      </c>
      <c r="J821" s="158">
        <v>1.5532999999999999</v>
      </c>
      <c r="K821" s="158">
        <v>-0.13500000000000001</v>
      </c>
      <c r="L821" s="158">
        <v>12.669600000000001</v>
      </c>
      <c r="M821" s="158">
        <v>1.5441</v>
      </c>
      <c r="N821" s="158">
        <v>-3.7010000000000001</v>
      </c>
      <c r="O821" s="158">
        <v>10.4054</v>
      </c>
      <c r="P821" s="158">
        <v>7.1032000000000002</v>
      </c>
      <c r="Q821" s="158">
        <v>8.9253999999999998</v>
      </c>
      <c r="R821" s="158">
        <v>14.161</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44881</v>
      </c>
      <c r="E822" s="158">
        <v>37.354900000000001</v>
      </c>
      <c r="F822" s="158">
        <v>-5.8599999999999999E-2</v>
      </c>
      <c r="G822" s="158">
        <v>-5.4800000000000001E-2</v>
      </c>
      <c r="H822" s="158">
        <v>-1.1782999999999999</v>
      </c>
      <c r="I822" s="158">
        <v>-1.2577</v>
      </c>
      <c r="J822" s="158">
        <v>2.5788000000000002</v>
      </c>
      <c r="K822" s="158">
        <v>3.5710999999999999</v>
      </c>
      <c r="L822" s="158">
        <v>15.384399999999999</v>
      </c>
      <c r="M822" s="158">
        <v>4.8912000000000004</v>
      </c>
      <c r="N822" s="158">
        <v>-3.1892999999999998</v>
      </c>
      <c r="O822" s="158">
        <v>9.6024999999999991</v>
      </c>
      <c r="P822" s="158">
        <v>7.1988000000000003</v>
      </c>
      <c r="Q822" s="158">
        <v>16.6465</v>
      </c>
      <c r="R822" s="158">
        <v>13.0466</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44881</v>
      </c>
      <c r="E823" s="158">
        <v>34.482199999999999</v>
      </c>
      <c r="F823" s="158">
        <v>-6.0900000000000003E-2</v>
      </c>
      <c r="G823" s="158">
        <v>-6.6100000000000006E-2</v>
      </c>
      <c r="H823" s="158">
        <v>-1.194</v>
      </c>
      <c r="I823" s="158">
        <v>-1.2892999999999999</v>
      </c>
      <c r="J823" s="158">
        <v>2.5011000000000001</v>
      </c>
      <c r="K823" s="158">
        <v>3.3521000000000001</v>
      </c>
      <c r="L823" s="158">
        <v>14.8939</v>
      </c>
      <c r="M823" s="158">
        <v>4.218</v>
      </c>
      <c r="N823" s="158">
        <v>-4.0233999999999996</v>
      </c>
      <c r="O823" s="158">
        <v>8.6149000000000004</v>
      </c>
      <c r="P823" s="158">
        <v>6.2294999999999998</v>
      </c>
      <c r="Q823" s="158">
        <v>15.561</v>
      </c>
      <c r="R823" s="158">
        <v>12.0634</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44881</v>
      </c>
      <c r="E824" s="158">
        <v>18.026900000000001</v>
      </c>
      <c r="F824" s="158">
        <v>-0.12470000000000001</v>
      </c>
      <c r="G824" s="158">
        <v>0.2581</v>
      </c>
      <c r="H824" s="158">
        <v>0.26419999999999999</v>
      </c>
      <c r="I824" s="158">
        <v>-9.4000000000000004E-3</v>
      </c>
      <c r="J824" s="158">
        <v>4.6093000000000002</v>
      </c>
      <c r="K824" s="158">
        <v>2.8129</v>
      </c>
      <c r="L824" s="158">
        <v>17.3565</v>
      </c>
      <c r="M824" s="158">
        <v>7.0468000000000002</v>
      </c>
      <c r="N824" s="158">
        <v>1.7548999999999999</v>
      </c>
      <c r="O824" s="158">
        <v>16.786100000000001</v>
      </c>
      <c r="P824" s="158"/>
      <c r="Q824" s="158">
        <v>14.4754</v>
      </c>
      <c r="R824" s="158">
        <v>24.194800000000001</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44881</v>
      </c>
      <c r="E825" s="158">
        <v>16.484100000000002</v>
      </c>
      <c r="F825" s="158">
        <v>-0.1303</v>
      </c>
      <c r="G825" s="158">
        <v>0.23169999999999999</v>
      </c>
      <c r="H825" s="158">
        <v>0.2268</v>
      </c>
      <c r="I825" s="158">
        <v>-8.3000000000000004E-2</v>
      </c>
      <c r="J825" s="158">
        <v>4.4288999999999996</v>
      </c>
      <c r="K825" s="158">
        <v>2.3195999999999999</v>
      </c>
      <c r="L825" s="158">
        <v>16.191600000000001</v>
      </c>
      <c r="M825" s="158">
        <v>5.4131999999999998</v>
      </c>
      <c r="N825" s="158">
        <v>-0.26740000000000003</v>
      </c>
      <c r="O825" s="158">
        <v>14.517099999999999</v>
      </c>
      <c r="P825" s="158"/>
      <c r="Q825" s="158">
        <v>12.149699999999999</v>
      </c>
      <c r="R825" s="158">
        <v>21.773</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44881</v>
      </c>
      <c r="E826" s="158">
        <v>52.530200000000001</v>
      </c>
      <c r="F826" s="158">
        <v>0.27779999999999999</v>
      </c>
      <c r="G826" s="158">
        <v>0.52649999999999997</v>
      </c>
      <c r="H826" s="158">
        <v>1.5509999999999999</v>
      </c>
      <c r="I826" s="158">
        <v>1.5952</v>
      </c>
      <c r="J826" s="158">
        <v>3.4087999999999998</v>
      </c>
      <c r="K826" s="158">
        <v>0.30969999999999998</v>
      </c>
      <c r="L826" s="158">
        <v>10.271599999999999</v>
      </c>
      <c r="M826" s="158">
        <v>0.97240000000000004</v>
      </c>
      <c r="N826" s="158">
        <v>-4.7286000000000001</v>
      </c>
      <c r="O826" s="158">
        <v>24.188099999999999</v>
      </c>
      <c r="P826" s="158">
        <v>17.840299999999999</v>
      </c>
      <c r="Q826" s="158">
        <v>19.130400000000002</v>
      </c>
      <c r="R826" s="158">
        <v>23.036200000000001</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44881</v>
      </c>
      <c r="E827" s="158">
        <v>49.162799999999997</v>
      </c>
      <c r="F827" s="158">
        <v>0.27539999999999998</v>
      </c>
      <c r="G827" s="158">
        <v>0.51439999999999997</v>
      </c>
      <c r="H827" s="158">
        <v>1.5339</v>
      </c>
      <c r="I827" s="158">
        <v>1.5610999999999999</v>
      </c>
      <c r="J827" s="158">
        <v>3.3266</v>
      </c>
      <c r="K827" s="158">
        <v>6.8599999999999994E-2</v>
      </c>
      <c r="L827" s="158">
        <v>9.6967999999999996</v>
      </c>
      <c r="M827" s="158">
        <v>0.18609999999999999</v>
      </c>
      <c r="N827" s="158">
        <v>-5.6967999999999996</v>
      </c>
      <c r="O827" s="158">
        <v>22.973600000000001</v>
      </c>
      <c r="P827" s="158">
        <v>16.833100000000002</v>
      </c>
      <c r="Q827" s="158">
        <v>18.300599999999999</v>
      </c>
      <c r="R827" s="158">
        <v>21.7973</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44881</v>
      </c>
      <c r="E828" s="158">
        <v>29.04</v>
      </c>
      <c r="F828" s="158">
        <v>-0.1376</v>
      </c>
      <c r="G828" s="158">
        <v>0.17249999999999999</v>
      </c>
      <c r="H828" s="158">
        <v>0.34549999999999997</v>
      </c>
      <c r="I828" s="158">
        <v>1.3259000000000001</v>
      </c>
      <c r="J828" s="158">
        <v>4.8754</v>
      </c>
      <c r="K828" s="158">
        <v>1.4675</v>
      </c>
      <c r="L828" s="158">
        <v>12.8644</v>
      </c>
      <c r="M828" s="158">
        <v>0.69350000000000001</v>
      </c>
      <c r="N828" s="158">
        <v>-5.9584999999999999</v>
      </c>
      <c r="O828" s="158">
        <v>25.766400000000001</v>
      </c>
      <c r="P828" s="158">
        <v>16.684200000000001</v>
      </c>
      <c r="Q828" s="158">
        <v>14.829800000000001</v>
      </c>
      <c r="R828" s="158">
        <v>26.058599999999998</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44881</v>
      </c>
      <c r="E829" s="158">
        <v>25.78</v>
      </c>
      <c r="F829" s="158">
        <v>-0.15490000000000001</v>
      </c>
      <c r="G829" s="158">
        <v>0.15540000000000001</v>
      </c>
      <c r="H829" s="158">
        <v>0.27229999999999999</v>
      </c>
      <c r="I829" s="158">
        <v>1.2171000000000001</v>
      </c>
      <c r="J829" s="158">
        <v>4.6691000000000003</v>
      </c>
      <c r="K829" s="158">
        <v>1.0187999999999999</v>
      </c>
      <c r="L829" s="158">
        <v>11.940899999999999</v>
      </c>
      <c r="M829" s="158">
        <v>-0.54010000000000002</v>
      </c>
      <c r="N829" s="158">
        <v>-7.5323000000000002</v>
      </c>
      <c r="O829" s="158">
        <v>23.411000000000001</v>
      </c>
      <c r="P829" s="158">
        <v>14.4558</v>
      </c>
      <c r="Q829" s="158">
        <v>13.069900000000001</v>
      </c>
      <c r="R829" s="158">
        <v>23.694099999999999</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44881</v>
      </c>
      <c r="E830" s="158">
        <v>84.214399999999998</v>
      </c>
      <c r="F830" s="158">
        <v>-0.2737</v>
      </c>
      <c r="G830" s="158">
        <v>-0.35830000000000001</v>
      </c>
      <c r="H830" s="158">
        <v>-0.61780000000000002</v>
      </c>
      <c r="I830" s="158">
        <v>-0.87570000000000003</v>
      </c>
      <c r="J830" s="158">
        <v>3.1574</v>
      </c>
      <c r="K830" s="158">
        <v>1.0474000000000001</v>
      </c>
      <c r="L830" s="158">
        <v>11.818199999999999</v>
      </c>
      <c r="M830" s="158">
        <v>2.9493</v>
      </c>
      <c r="N830" s="158">
        <v>-1.1877</v>
      </c>
      <c r="O830" s="158">
        <v>15.966799999999999</v>
      </c>
      <c r="P830" s="158">
        <v>11.8462</v>
      </c>
      <c r="Q830" s="158">
        <v>16.2681</v>
      </c>
      <c r="R830" s="158">
        <v>22.524699999999999</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44881</v>
      </c>
      <c r="E831" s="158">
        <v>77.122399999999999</v>
      </c>
      <c r="F831" s="158">
        <v>-0.2762</v>
      </c>
      <c r="G831" s="158">
        <v>-0.37130000000000002</v>
      </c>
      <c r="H831" s="158">
        <v>-0.63600000000000001</v>
      </c>
      <c r="I831" s="158">
        <v>-0.91180000000000005</v>
      </c>
      <c r="J831" s="158">
        <v>3.069</v>
      </c>
      <c r="K831" s="158">
        <v>0.81620000000000004</v>
      </c>
      <c r="L831" s="158">
        <v>11.326599999999999</v>
      </c>
      <c r="M831" s="158">
        <v>2.2481</v>
      </c>
      <c r="N831" s="158">
        <v>-2.0869</v>
      </c>
      <c r="O831" s="158">
        <v>14.872999999999999</v>
      </c>
      <c r="P831" s="158">
        <v>10.758699999999999</v>
      </c>
      <c r="Q831" s="158">
        <v>12.6279</v>
      </c>
      <c r="R831" s="158">
        <v>21.375499999999999</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44881</v>
      </c>
      <c r="E832" s="158">
        <v>16.3904</v>
      </c>
      <c r="F832" s="158">
        <v>-4.5100000000000001E-2</v>
      </c>
      <c r="G832" s="158">
        <v>-5.3100000000000001E-2</v>
      </c>
      <c r="H832" s="158">
        <v>-0.1012</v>
      </c>
      <c r="I832" s="158">
        <v>0.2036</v>
      </c>
      <c r="J832" s="158">
        <v>3.8504</v>
      </c>
      <c r="K832" s="158">
        <v>2.7412000000000001</v>
      </c>
      <c r="L832" s="158">
        <v>15.7326</v>
      </c>
      <c r="M832" s="158">
        <v>5.6871999999999998</v>
      </c>
      <c r="N832" s="158">
        <v>1.3836999999999999</v>
      </c>
      <c r="O832" s="158">
        <v>14.2714</v>
      </c>
      <c r="P832" s="158"/>
      <c r="Q832" s="158">
        <v>12.686299999999999</v>
      </c>
      <c r="R832" s="158">
        <v>18.3874</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44881</v>
      </c>
      <c r="E833" s="158">
        <v>15.203200000000001</v>
      </c>
      <c r="F833" s="158">
        <v>-0.05</v>
      </c>
      <c r="G833" s="158">
        <v>-7.8200000000000006E-2</v>
      </c>
      <c r="H833" s="158">
        <v>-0.13600000000000001</v>
      </c>
      <c r="I833" s="158">
        <v>0.13370000000000001</v>
      </c>
      <c r="J833" s="158">
        <v>3.6777000000000002</v>
      </c>
      <c r="K833" s="158">
        <v>2.2633999999999999</v>
      </c>
      <c r="L833" s="158">
        <v>14.665800000000001</v>
      </c>
      <c r="M833" s="158">
        <v>4.2522000000000002</v>
      </c>
      <c r="N833" s="158">
        <v>-0.4531</v>
      </c>
      <c r="O833" s="158">
        <v>12.210699999999999</v>
      </c>
      <c r="P833" s="158"/>
      <c r="Q833" s="158">
        <v>10.656700000000001</v>
      </c>
      <c r="R833" s="158">
        <v>16.245899999999999</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44881</v>
      </c>
      <c r="E834" s="158">
        <v>17.0291</v>
      </c>
      <c r="F834" s="158">
        <v>-0.2203</v>
      </c>
      <c r="G834" s="158">
        <v>-0.48680000000000001</v>
      </c>
      <c r="H834" s="158">
        <v>-0.2203</v>
      </c>
      <c r="I834" s="158">
        <v>-0.31730000000000003</v>
      </c>
      <c r="J834" s="158">
        <v>3.0044</v>
      </c>
      <c r="K834" s="158">
        <v>0.14230000000000001</v>
      </c>
      <c r="L834" s="158">
        <v>11.9209</v>
      </c>
      <c r="M834" s="158">
        <v>3.7923</v>
      </c>
      <c r="N834" s="158">
        <v>-4.1694000000000004</v>
      </c>
      <c r="O834" s="158">
        <v>14.1328</v>
      </c>
      <c r="P834" s="158"/>
      <c r="Q834" s="158">
        <v>13.522399999999999</v>
      </c>
      <c r="R834" s="158">
        <v>17.796600000000002</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44881</v>
      </c>
      <c r="E835" s="158">
        <v>15.873100000000001</v>
      </c>
      <c r="F835" s="158">
        <v>-0.22439999999999999</v>
      </c>
      <c r="G835" s="158">
        <v>-0.50649999999999995</v>
      </c>
      <c r="H835" s="158">
        <v>-0.24759999999999999</v>
      </c>
      <c r="I835" s="158">
        <v>-0.36969999999999997</v>
      </c>
      <c r="J835" s="158">
        <v>2.8769999999999998</v>
      </c>
      <c r="K835" s="158">
        <v>-0.20369999999999999</v>
      </c>
      <c r="L835" s="158">
        <v>11.142899999999999</v>
      </c>
      <c r="M835" s="158">
        <v>2.7271999999999998</v>
      </c>
      <c r="N835" s="158">
        <v>-5.4880000000000004</v>
      </c>
      <c r="O835" s="158">
        <v>12.363899999999999</v>
      </c>
      <c r="P835" s="158"/>
      <c r="Q835" s="158">
        <v>11.636900000000001</v>
      </c>
      <c r="R835" s="158">
        <v>16.1022</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44881</v>
      </c>
      <c r="E836" s="158">
        <v>160.30000000000001</v>
      </c>
      <c r="F836" s="158">
        <v>-0.48420000000000002</v>
      </c>
      <c r="G836" s="158">
        <v>-7.4800000000000005E-2</v>
      </c>
      <c r="H836" s="158">
        <v>7.4899999999999994E-2</v>
      </c>
      <c r="I836" s="158">
        <v>0.67200000000000004</v>
      </c>
      <c r="J836" s="158">
        <v>3.1332</v>
      </c>
      <c r="K836" s="158">
        <v>1.3594999999999999</v>
      </c>
      <c r="L836" s="158">
        <v>11.575100000000001</v>
      </c>
      <c r="M836" s="158">
        <v>5.2112999999999996</v>
      </c>
      <c r="N836" s="158">
        <v>-6.2300000000000001E-2</v>
      </c>
      <c r="O836" s="158">
        <v>11.5776</v>
      </c>
      <c r="P836" s="158">
        <v>6.5601000000000003</v>
      </c>
      <c r="Q836" s="158">
        <v>9.7357999999999993</v>
      </c>
      <c r="R836" s="158">
        <v>18.555099999999999</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44881</v>
      </c>
      <c r="E837" s="158">
        <v>154.31</v>
      </c>
      <c r="F837" s="158">
        <v>-0.49009999999999998</v>
      </c>
      <c r="G837" s="158">
        <v>-7.7700000000000005E-2</v>
      </c>
      <c r="H837" s="158">
        <v>7.1300000000000002E-2</v>
      </c>
      <c r="I837" s="158">
        <v>0.67200000000000004</v>
      </c>
      <c r="J837" s="158">
        <v>3.1276999999999999</v>
      </c>
      <c r="K837" s="158">
        <v>1.353</v>
      </c>
      <c r="L837" s="158">
        <v>11.552099999999999</v>
      </c>
      <c r="M837" s="158">
        <v>5.1802999999999999</v>
      </c>
      <c r="N837" s="158">
        <v>-9.06E-2</v>
      </c>
      <c r="O837" s="158">
        <v>11.4909</v>
      </c>
      <c r="P837" s="158">
        <v>6.4581999999999997</v>
      </c>
      <c r="Q837" s="158">
        <v>9.9613999999999994</v>
      </c>
      <c r="R837" s="158">
        <v>18.503499999999999</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44881</v>
      </c>
      <c r="E838" s="158">
        <v>37.14</v>
      </c>
      <c r="F838" s="158">
        <v>5.3900000000000003E-2</v>
      </c>
      <c r="G838" s="158">
        <v>0.27</v>
      </c>
      <c r="H838" s="158">
        <v>0.54139999999999999</v>
      </c>
      <c r="I838" s="158">
        <v>0.70499999999999996</v>
      </c>
      <c r="J838" s="158">
        <v>4.7672999999999996</v>
      </c>
      <c r="K838" s="158">
        <v>2.6534</v>
      </c>
      <c r="L838" s="158">
        <v>15.664899999999999</v>
      </c>
      <c r="M838" s="158">
        <v>5.3019999999999996</v>
      </c>
      <c r="N838" s="158">
        <v>-1.3808</v>
      </c>
      <c r="O838" s="158">
        <v>19.984400000000001</v>
      </c>
      <c r="P838" s="158">
        <v>14.3849</v>
      </c>
      <c r="Q838" s="158">
        <v>13.222200000000001</v>
      </c>
      <c r="R838" s="158">
        <v>24.0304</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44881</v>
      </c>
      <c r="E839" s="158">
        <v>34.4</v>
      </c>
      <c r="F839" s="158">
        <v>8.7300000000000003E-2</v>
      </c>
      <c r="G839" s="158">
        <v>0.26229999999999998</v>
      </c>
      <c r="H839" s="158">
        <v>0.52600000000000002</v>
      </c>
      <c r="I839" s="158">
        <v>0.7026</v>
      </c>
      <c r="J839" s="158">
        <v>4.6864999999999997</v>
      </c>
      <c r="K839" s="158">
        <v>2.3504999999999998</v>
      </c>
      <c r="L839" s="158">
        <v>14.9733</v>
      </c>
      <c r="M839" s="158">
        <v>4.3372999999999999</v>
      </c>
      <c r="N839" s="158">
        <v>-2.4943</v>
      </c>
      <c r="O839" s="158">
        <v>18.8916</v>
      </c>
      <c r="P839" s="158">
        <v>13.508699999999999</v>
      </c>
      <c r="Q839" s="158">
        <v>11.4003</v>
      </c>
      <c r="R839" s="158">
        <v>22.836099999999998</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44881</v>
      </c>
      <c r="E840" s="158">
        <v>255.38749999999999</v>
      </c>
      <c r="F840" s="158">
        <v>-0.32469999999999999</v>
      </c>
      <c r="G840" s="158">
        <v>-0.12470000000000001</v>
      </c>
      <c r="H840" s="158">
        <v>0.83550000000000002</v>
      </c>
      <c r="I840" s="158">
        <v>4.6199999999999998E-2</v>
      </c>
      <c r="J840" s="158">
        <v>2.3677999999999999</v>
      </c>
      <c r="K840" s="158">
        <v>-0.37180000000000002</v>
      </c>
      <c r="L840" s="158">
        <v>12.4336</v>
      </c>
      <c r="M840" s="158">
        <v>-0.78149999999999997</v>
      </c>
      <c r="N840" s="158">
        <v>-12.192</v>
      </c>
      <c r="O840" s="158">
        <v>18.775200000000002</v>
      </c>
      <c r="P840" s="158">
        <v>15.0077</v>
      </c>
      <c r="Q840" s="158">
        <v>15.1562</v>
      </c>
      <c r="R840" s="158">
        <v>18.3386</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44881</v>
      </c>
      <c r="E841" s="158">
        <v>224.23915473947301</v>
      </c>
      <c r="F841" s="158">
        <v>-0.32469999999999999</v>
      </c>
      <c r="G841" s="158">
        <v>-0.12470000000000001</v>
      </c>
      <c r="H841" s="158">
        <v>0.83550000000000002</v>
      </c>
      <c r="I841" s="158">
        <v>4.6199999999999998E-2</v>
      </c>
      <c r="J841" s="158">
        <v>2.3677999999999999</v>
      </c>
      <c r="K841" s="158">
        <v>-0.37180000000000002</v>
      </c>
      <c r="L841" s="158">
        <v>12.4335</v>
      </c>
      <c r="M841" s="158">
        <v>-0.78159999999999996</v>
      </c>
      <c r="N841" s="158">
        <v>-12.1921</v>
      </c>
      <c r="O841" s="158">
        <v>18.776599999999998</v>
      </c>
      <c r="P841" s="158">
        <v>14.856400000000001</v>
      </c>
      <c r="Q841" s="158">
        <v>15.072900000000001</v>
      </c>
      <c r="R841" s="158">
        <v>18.340599999999998</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44881</v>
      </c>
      <c r="E842" s="158">
        <v>242.715</v>
      </c>
      <c r="F842" s="158">
        <v>-0.32690000000000002</v>
      </c>
      <c r="G842" s="158">
        <v>-0.1358</v>
      </c>
      <c r="H842" s="158">
        <v>0.81930000000000003</v>
      </c>
      <c r="I842" s="158">
        <v>1.5800000000000002E-2</v>
      </c>
      <c r="J842" s="158">
        <v>2.2940999999999998</v>
      </c>
      <c r="K842" s="158">
        <v>-0.57479999999999998</v>
      </c>
      <c r="L842" s="158">
        <v>11.9655</v>
      </c>
      <c r="M842" s="158">
        <v>-1.4058999999999999</v>
      </c>
      <c r="N842" s="158">
        <v>-12.935600000000001</v>
      </c>
      <c r="O842" s="158">
        <v>17.888300000000001</v>
      </c>
      <c r="P842" s="158">
        <v>14.2584</v>
      </c>
      <c r="Q842" s="158">
        <v>15.004899999999999</v>
      </c>
      <c r="R842" s="158">
        <v>17.4054</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44881</v>
      </c>
      <c r="E843" s="158">
        <v>388.626730733231</v>
      </c>
      <c r="F843" s="158">
        <v>-0.32690000000000002</v>
      </c>
      <c r="G843" s="158">
        <v>-0.13569999999999999</v>
      </c>
      <c r="H843" s="158">
        <v>0.81930000000000003</v>
      </c>
      <c r="I843" s="158">
        <v>1.5800000000000002E-2</v>
      </c>
      <c r="J843" s="158">
        <v>2.2940999999999998</v>
      </c>
      <c r="K843" s="158">
        <v>-0.5746</v>
      </c>
      <c r="L843" s="158">
        <v>11.9658</v>
      </c>
      <c r="M843" s="158">
        <v>-1.4056999999999999</v>
      </c>
      <c r="N843" s="158">
        <v>-12.935499999999999</v>
      </c>
      <c r="O843" s="158">
        <v>17.888100000000001</v>
      </c>
      <c r="P843" s="158">
        <v>14.103</v>
      </c>
      <c r="Q843" s="158">
        <v>12.741899999999999</v>
      </c>
      <c r="R843" s="158">
        <v>17.405200000000001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-0.14608888888888888</v>
      </c>
      <c r="G844" s="160">
        <v>0.11966481481481485</v>
      </c>
      <c r="H844" s="160">
        <v>0.32107407407407401</v>
      </c>
      <c r="I844" s="160">
        <v>0.40567222222222221</v>
      </c>
      <c r="J844" s="160">
        <v>4.0755907407407399</v>
      </c>
      <c r="K844" s="160">
        <v>1.8608092592592593</v>
      </c>
      <c r="L844" s="160">
        <v>14.972772222222225</v>
      </c>
      <c r="M844" s="160">
        <v>3.8159592592592584</v>
      </c>
      <c r="N844" s="160">
        <v>-1.9606037037037041</v>
      </c>
      <c r="O844" s="160">
        <v>16.573376923076925</v>
      </c>
      <c r="P844" s="160">
        <v>11.943627272727271</v>
      </c>
      <c r="Q844" s="160">
        <v>15.327140740740742</v>
      </c>
      <c r="R844" s="160">
        <v>21.469640740740743</v>
      </c>
    </row>
    <row r="845" spans="1:34" x14ac:dyDescent="0.3">
      <c r="A845" s="159" t="s">
        <v>407</v>
      </c>
      <c r="B845" s="154"/>
      <c r="C845" s="154"/>
      <c r="D845" s="154"/>
      <c r="E845" s="154"/>
      <c r="F845" s="160">
        <v>-0.15910000000000002</v>
      </c>
      <c r="G845" s="160">
        <v>0.1231</v>
      </c>
      <c r="H845" s="160">
        <v>0.40459999999999996</v>
      </c>
      <c r="I845" s="160">
        <v>0.44359999999999999</v>
      </c>
      <c r="J845" s="160">
        <v>4.0396000000000001</v>
      </c>
      <c r="K845" s="160">
        <v>1.5651999999999999</v>
      </c>
      <c r="L845" s="160">
        <v>14.818149999999999</v>
      </c>
      <c r="M845" s="160">
        <v>3.8652500000000001</v>
      </c>
      <c r="N845" s="160">
        <v>-1.5796000000000001</v>
      </c>
      <c r="O845" s="160">
        <v>16.432200000000002</v>
      </c>
      <c r="P845" s="160">
        <v>12.24175</v>
      </c>
      <c r="Q845" s="160">
        <v>14.72405</v>
      </c>
      <c r="R845" s="160">
        <v>20.69115</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44881</v>
      </c>
      <c r="E848" s="158">
        <v>285.55070000000001</v>
      </c>
      <c r="F848" s="158">
        <v>8.2464999999999993</v>
      </c>
      <c r="G848" s="158">
        <v>6.9524999999999997</v>
      </c>
      <c r="H848" s="158">
        <v>8.7357999999999993</v>
      </c>
      <c r="I848" s="158">
        <v>7.9088000000000003</v>
      </c>
      <c r="J848" s="158">
        <v>7.2534000000000001</v>
      </c>
      <c r="K848" s="158">
        <v>5.7191000000000001</v>
      </c>
      <c r="L848" s="158">
        <v>5.5654000000000003</v>
      </c>
      <c r="M848" s="158">
        <v>4.6307999999999998</v>
      </c>
      <c r="N848" s="158">
        <v>4.2872000000000003</v>
      </c>
      <c r="O848" s="158">
        <v>5.6135999999999999</v>
      </c>
      <c r="P848" s="158">
        <v>6.5551000000000004</v>
      </c>
      <c r="Q848" s="158">
        <v>7.9854000000000003</v>
      </c>
      <c r="R848" s="158">
        <v>4.1710000000000003</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44881</v>
      </c>
      <c r="E849" s="158">
        <v>291.7808</v>
      </c>
      <c r="F849" s="158">
        <v>8.4708000000000006</v>
      </c>
      <c r="G849" s="158">
        <v>7.1749000000000001</v>
      </c>
      <c r="H849" s="158">
        <v>8.9596</v>
      </c>
      <c r="I849" s="158">
        <v>8.1341000000000001</v>
      </c>
      <c r="J849" s="158">
        <v>7.4789000000000003</v>
      </c>
      <c r="K849" s="158">
        <v>5.9474</v>
      </c>
      <c r="L849" s="158">
        <v>5.8079999999999998</v>
      </c>
      <c r="M849" s="158">
        <v>4.8803000000000001</v>
      </c>
      <c r="N849" s="158">
        <v>4.5343999999999998</v>
      </c>
      <c r="O849" s="158">
        <v>5.8235000000000001</v>
      </c>
      <c r="P849" s="158">
        <v>6.7842000000000002</v>
      </c>
      <c r="Q849" s="158">
        <v>7.9905999999999997</v>
      </c>
      <c r="R849" s="158">
        <v>4.3806000000000003</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44881</v>
      </c>
      <c r="E850" s="158">
        <v>10.7035</v>
      </c>
      <c r="F850" s="158">
        <v>15.351900000000001</v>
      </c>
      <c r="G850" s="158">
        <v>8.1250999999999998</v>
      </c>
      <c r="H850" s="158">
        <v>12.3543</v>
      </c>
      <c r="I850" s="158">
        <v>8.5777000000000001</v>
      </c>
      <c r="J850" s="158">
        <v>7.4592000000000001</v>
      </c>
      <c r="K850" s="158">
        <v>5.5904999999999996</v>
      </c>
      <c r="L850" s="158">
        <v>4.0467000000000004</v>
      </c>
      <c r="M850" s="158">
        <v>3</v>
      </c>
      <c r="N850" s="158">
        <v>2.3064</v>
      </c>
      <c r="O850" s="158"/>
      <c r="P850" s="158"/>
      <c r="Q850" s="158">
        <v>4.1727999999999996</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44881</v>
      </c>
      <c r="E851" s="158">
        <v>10.654500000000001</v>
      </c>
      <c r="F851" s="158">
        <v>15.079700000000001</v>
      </c>
      <c r="G851" s="158">
        <v>7.8878000000000004</v>
      </c>
      <c r="H851" s="158">
        <v>12.116199999999999</v>
      </c>
      <c r="I851" s="158">
        <v>8.3217999999999996</v>
      </c>
      <c r="J851" s="158">
        <v>7.1992000000000003</v>
      </c>
      <c r="K851" s="158">
        <v>5.3228</v>
      </c>
      <c r="L851" s="158">
        <v>3.774</v>
      </c>
      <c r="M851" s="158">
        <v>2.73</v>
      </c>
      <c r="N851" s="158">
        <v>2.0291999999999999</v>
      </c>
      <c r="O851" s="158"/>
      <c r="P851" s="158"/>
      <c r="Q851" s="158">
        <v>3.8858000000000001</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44881</v>
      </c>
      <c r="E852" s="158">
        <v>33.318800000000003</v>
      </c>
      <c r="F852" s="158">
        <v>15.891299999999999</v>
      </c>
      <c r="G852" s="158">
        <v>11.5426</v>
      </c>
      <c r="H852" s="158">
        <v>14.516299999999999</v>
      </c>
      <c r="I852" s="158">
        <v>9.1478999999999999</v>
      </c>
      <c r="J852" s="158">
        <v>7.7184999999999997</v>
      </c>
      <c r="K852" s="158">
        <v>6.3261000000000003</v>
      </c>
      <c r="L852" s="158">
        <v>5.0678999999999998</v>
      </c>
      <c r="M852" s="158">
        <v>3.9702999999999999</v>
      </c>
      <c r="N852" s="158">
        <v>3.5413999999999999</v>
      </c>
      <c r="O852" s="158">
        <v>4.5164999999999997</v>
      </c>
      <c r="P852" s="158">
        <v>5.5057</v>
      </c>
      <c r="Q852" s="158">
        <v>5.7352999999999996</v>
      </c>
      <c r="R852" s="158">
        <v>3.7235999999999998</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44881</v>
      </c>
      <c r="E853" s="158">
        <v>35.685899999999997</v>
      </c>
      <c r="F853" s="158">
        <v>16.577100000000002</v>
      </c>
      <c r="G853" s="158">
        <v>12.253399999999999</v>
      </c>
      <c r="H853" s="158">
        <v>15.2258</v>
      </c>
      <c r="I853" s="158">
        <v>9.8488000000000007</v>
      </c>
      <c r="J853" s="158">
        <v>8.4260000000000002</v>
      </c>
      <c r="K853" s="158">
        <v>7.0382999999999996</v>
      </c>
      <c r="L853" s="158">
        <v>5.7843</v>
      </c>
      <c r="M853" s="158">
        <v>4.6852</v>
      </c>
      <c r="N853" s="158">
        <v>4.2508999999999997</v>
      </c>
      <c r="O853" s="158">
        <v>5.2262000000000004</v>
      </c>
      <c r="P853" s="158">
        <v>6.1593999999999998</v>
      </c>
      <c r="Q853" s="158">
        <v>6.7126000000000001</v>
      </c>
      <c r="R853" s="158">
        <v>4.4149000000000003</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44881</v>
      </c>
      <c r="E854" s="158">
        <v>40.774999999999999</v>
      </c>
      <c r="F854" s="158">
        <v>15.492800000000001</v>
      </c>
      <c r="G854" s="158">
        <v>6.1638999999999999</v>
      </c>
      <c r="H854" s="158">
        <v>10.2248</v>
      </c>
      <c r="I854" s="158">
        <v>8.5769000000000002</v>
      </c>
      <c r="J854" s="158">
        <v>7.8155999999999999</v>
      </c>
      <c r="K854" s="158">
        <v>7.3141999999999996</v>
      </c>
      <c r="L854" s="158">
        <v>6.1143000000000001</v>
      </c>
      <c r="M854" s="158">
        <v>4.4806999999999997</v>
      </c>
      <c r="N854" s="158">
        <v>4.1185</v>
      </c>
      <c r="O854" s="158">
        <v>5.9710000000000001</v>
      </c>
      <c r="P854" s="158">
        <v>6.6581000000000001</v>
      </c>
      <c r="Q854" s="158">
        <v>7.7774000000000001</v>
      </c>
      <c r="R854" s="158">
        <v>4.5152000000000001</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44881</v>
      </c>
      <c r="E855" s="158">
        <v>41.344900000000003</v>
      </c>
      <c r="F855" s="158">
        <v>15.7209</v>
      </c>
      <c r="G855" s="158">
        <v>6.3795000000000002</v>
      </c>
      <c r="H855" s="158">
        <v>10.450799999999999</v>
      </c>
      <c r="I855" s="158">
        <v>8.8010000000000002</v>
      </c>
      <c r="J855" s="158">
        <v>8.0408000000000008</v>
      </c>
      <c r="K855" s="158">
        <v>7.5460000000000003</v>
      </c>
      <c r="L855" s="158">
        <v>6.3449999999999998</v>
      </c>
      <c r="M855" s="158">
        <v>4.7191999999999998</v>
      </c>
      <c r="N855" s="158">
        <v>4.3640999999999996</v>
      </c>
      <c r="O855" s="158">
        <v>6.2106000000000003</v>
      </c>
      <c r="P855" s="158">
        <v>6.8684000000000003</v>
      </c>
      <c r="Q855" s="158">
        <v>7.8312999999999997</v>
      </c>
      <c r="R855" s="158">
        <v>4.7691999999999997</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44881</v>
      </c>
      <c r="E856" s="158">
        <v>348.35860000000002</v>
      </c>
      <c r="F856" s="158">
        <v>10.7323</v>
      </c>
      <c r="G856" s="158">
        <v>10.200699999999999</v>
      </c>
      <c r="H856" s="158">
        <v>11.5525</v>
      </c>
      <c r="I856" s="158">
        <v>8.1735000000000007</v>
      </c>
      <c r="J856" s="158">
        <v>8.2295999999999996</v>
      </c>
      <c r="K856" s="158">
        <v>10.2624</v>
      </c>
      <c r="L856" s="158">
        <v>6.5343999999999998</v>
      </c>
      <c r="M856" s="158">
        <v>4.7682000000000002</v>
      </c>
      <c r="N856" s="158">
        <v>3.5901000000000001</v>
      </c>
      <c r="O856" s="158">
        <v>5.9008000000000003</v>
      </c>
      <c r="P856" s="158">
        <v>6.4542999999999999</v>
      </c>
      <c r="Q856" s="158">
        <v>7.6139000000000001</v>
      </c>
      <c r="R856" s="158">
        <v>4.4208999999999996</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44881</v>
      </c>
      <c r="E857" s="158">
        <v>374.10669999999999</v>
      </c>
      <c r="F857" s="158">
        <v>11.4383</v>
      </c>
      <c r="G857" s="158">
        <v>10.9026</v>
      </c>
      <c r="H857" s="158">
        <v>12.2537</v>
      </c>
      <c r="I857" s="158">
        <v>8.8765000000000001</v>
      </c>
      <c r="J857" s="158">
        <v>8.9350000000000005</v>
      </c>
      <c r="K857" s="158">
        <v>10.982100000000001</v>
      </c>
      <c r="L857" s="158">
        <v>7.2614000000000001</v>
      </c>
      <c r="M857" s="158">
        <v>5.5030999999999999</v>
      </c>
      <c r="N857" s="158">
        <v>4.3291000000000004</v>
      </c>
      <c r="O857" s="158">
        <v>6.6656000000000004</v>
      </c>
      <c r="P857" s="158">
        <v>7.2417999999999996</v>
      </c>
      <c r="Q857" s="158">
        <v>8.2729999999999997</v>
      </c>
      <c r="R857" s="158">
        <v>5.1706000000000003</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44881</v>
      </c>
      <c r="E858" s="158">
        <v>10.7117</v>
      </c>
      <c r="F858" s="158">
        <v>7.8388999999999998</v>
      </c>
      <c r="G858" s="158">
        <v>8.1188000000000002</v>
      </c>
      <c r="H858" s="158">
        <v>13.714600000000001</v>
      </c>
      <c r="I858" s="158">
        <v>9.8457000000000008</v>
      </c>
      <c r="J858" s="158">
        <v>8.4484999999999992</v>
      </c>
      <c r="K858" s="158">
        <v>4.6710000000000003</v>
      </c>
      <c r="L858" s="158">
        <v>5.2910000000000004</v>
      </c>
      <c r="M858" s="158">
        <v>3.8022</v>
      </c>
      <c r="N858" s="158">
        <v>3.8428</v>
      </c>
      <c r="O858" s="158"/>
      <c r="P858" s="158"/>
      <c r="Q858" s="158">
        <v>4.0244999999999997</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44881</v>
      </c>
      <c r="E859" s="158">
        <v>10.621700000000001</v>
      </c>
      <c r="F859" s="158">
        <v>7.5616000000000003</v>
      </c>
      <c r="G859" s="158">
        <v>7.6367000000000003</v>
      </c>
      <c r="H859" s="158">
        <v>13.239000000000001</v>
      </c>
      <c r="I859" s="158">
        <v>9.4844000000000008</v>
      </c>
      <c r="J859" s="158">
        <v>8.0028000000000006</v>
      </c>
      <c r="K859" s="158">
        <v>4.2018000000000004</v>
      </c>
      <c r="L859" s="158">
        <v>4.8030999999999997</v>
      </c>
      <c r="M859" s="158">
        <v>3.3071999999999999</v>
      </c>
      <c r="N859" s="158">
        <v>3.3420000000000001</v>
      </c>
      <c r="O859" s="158"/>
      <c r="P859" s="158"/>
      <c r="Q859" s="158">
        <v>3.5219999999999998</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44881</v>
      </c>
      <c r="E860" s="158">
        <v>1253.9793999999999</v>
      </c>
      <c r="F860" s="158">
        <v>-5.1193</v>
      </c>
      <c r="G860" s="158">
        <v>4.9819000000000004</v>
      </c>
      <c r="H860" s="158">
        <v>11.868600000000001</v>
      </c>
      <c r="I860" s="158">
        <v>11.0943</v>
      </c>
      <c r="J860" s="158">
        <v>9.8793000000000006</v>
      </c>
      <c r="K860" s="158">
        <v>6.1855000000000002</v>
      </c>
      <c r="L860" s="158">
        <v>6.0834999999999999</v>
      </c>
      <c r="M860" s="158">
        <v>3.4792999999999998</v>
      </c>
      <c r="N860" s="158">
        <v>3.5701000000000001</v>
      </c>
      <c r="O860" s="158">
        <v>6.6414999999999997</v>
      </c>
      <c r="P860" s="158"/>
      <c r="Q860" s="158">
        <v>6.6558000000000002</v>
      </c>
      <c r="R860" s="158">
        <v>4.4429999999999996</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44881</v>
      </c>
      <c r="E861" s="158">
        <v>1238.0706</v>
      </c>
      <c r="F861" s="158">
        <v>-5.524</v>
      </c>
      <c r="G861" s="158">
        <v>4.5772000000000004</v>
      </c>
      <c r="H861" s="158">
        <v>11.463100000000001</v>
      </c>
      <c r="I861" s="158">
        <v>10.69</v>
      </c>
      <c r="J861" s="158">
        <v>9.4747000000000003</v>
      </c>
      <c r="K861" s="158">
        <v>5.7786999999999997</v>
      </c>
      <c r="L861" s="158">
        <v>5.6711</v>
      </c>
      <c r="M861" s="158">
        <v>3.0693000000000001</v>
      </c>
      <c r="N861" s="158">
        <v>3.1564999999999999</v>
      </c>
      <c r="O861" s="158">
        <v>6.2266000000000004</v>
      </c>
      <c r="P861" s="158"/>
      <c r="Q861" s="158">
        <v>6.2687999999999997</v>
      </c>
      <c r="R861" s="158">
        <v>4.0260999999999996</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44881</v>
      </c>
      <c r="E862" s="158">
        <v>36.971200000000003</v>
      </c>
      <c r="F862" s="158">
        <v>5.9245000000000001</v>
      </c>
      <c r="G862" s="158">
        <v>6.6601999999999997</v>
      </c>
      <c r="H862" s="158">
        <v>14.4255</v>
      </c>
      <c r="I862" s="158">
        <v>10.4147</v>
      </c>
      <c r="J862" s="158">
        <v>9.4469999999999992</v>
      </c>
      <c r="K862" s="158">
        <v>4.8766999999999996</v>
      </c>
      <c r="L862" s="158">
        <v>5.0388000000000002</v>
      </c>
      <c r="M862" s="158">
        <v>3.2778</v>
      </c>
      <c r="N862" s="158">
        <v>3.2986</v>
      </c>
      <c r="O862" s="158">
        <v>6.2359</v>
      </c>
      <c r="P862" s="158">
        <v>6.5236000000000001</v>
      </c>
      <c r="Q862" s="158">
        <v>7.4417999999999997</v>
      </c>
      <c r="R862" s="158">
        <v>3.8359000000000001</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44881</v>
      </c>
      <c r="E863" s="158">
        <v>38.597000000000001</v>
      </c>
      <c r="F863" s="158">
        <v>6.2424999999999997</v>
      </c>
      <c r="G863" s="158">
        <v>6.9856999999999996</v>
      </c>
      <c r="H863" s="158">
        <v>14.753500000000001</v>
      </c>
      <c r="I863" s="158">
        <v>10.7437</v>
      </c>
      <c r="J863" s="158">
        <v>9.7803000000000004</v>
      </c>
      <c r="K863" s="158">
        <v>5.2115999999999998</v>
      </c>
      <c r="L863" s="158">
        <v>5.3776999999999999</v>
      </c>
      <c r="M863" s="158">
        <v>3.6160000000000001</v>
      </c>
      <c r="N863" s="158">
        <v>3.6402999999999999</v>
      </c>
      <c r="O863" s="158">
        <v>6.6051000000000002</v>
      </c>
      <c r="P863" s="158">
        <v>6.9377000000000004</v>
      </c>
      <c r="Q863" s="158">
        <v>7.9480000000000004</v>
      </c>
      <c r="R863" s="158">
        <v>4.1824000000000003</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44881</v>
      </c>
      <c r="E864" s="158">
        <v>10.9229</v>
      </c>
      <c r="F864" s="158">
        <v>8.6902000000000008</v>
      </c>
      <c r="G864" s="158">
        <v>8.3635999999999999</v>
      </c>
      <c r="H864" s="158">
        <v>10.7151</v>
      </c>
      <c r="I864" s="158">
        <v>8.7893000000000008</v>
      </c>
      <c r="J864" s="158">
        <v>8.8290000000000006</v>
      </c>
      <c r="K864" s="158">
        <v>4.3658000000000001</v>
      </c>
      <c r="L864" s="158">
        <v>5.4896000000000003</v>
      </c>
      <c r="M864" s="158">
        <v>4.0143000000000004</v>
      </c>
      <c r="N864" s="158">
        <v>3.8931</v>
      </c>
      <c r="O864" s="158"/>
      <c r="P864" s="158"/>
      <c r="Q864" s="158">
        <v>4.3897000000000004</v>
      </c>
      <c r="R864" s="158">
        <v>4.3173000000000004</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44881</v>
      </c>
      <c r="E865" s="158">
        <v>10.8774</v>
      </c>
      <c r="F865" s="158">
        <v>8.7265999999999995</v>
      </c>
      <c r="G865" s="158">
        <v>8.1967999999999996</v>
      </c>
      <c r="H865" s="158">
        <v>10.519399999999999</v>
      </c>
      <c r="I865" s="158">
        <v>8.5848999999999993</v>
      </c>
      <c r="J865" s="158">
        <v>8.6286000000000005</v>
      </c>
      <c r="K865" s="158">
        <v>4.1627000000000001</v>
      </c>
      <c r="L865" s="158">
        <v>5.2839</v>
      </c>
      <c r="M865" s="158">
        <v>3.8075999999999999</v>
      </c>
      <c r="N865" s="158">
        <v>3.6850999999999998</v>
      </c>
      <c r="O865" s="158"/>
      <c r="P865" s="158"/>
      <c r="Q865" s="158">
        <v>4.1779000000000002</v>
      </c>
      <c r="R865" s="158">
        <v>4.1059000000000001</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44881</v>
      </c>
      <c r="E866" s="158">
        <v>1291.5804000000001</v>
      </c>
      <c r="F866" s="158">
        <v>8.6410999999999998</v>
      </c>
      <c r="G866" s="158">
        <v>6.7359999999999998</v>
      </c>
      <c r="H866" s="158">
        <v>7.5194999999999999</v>
      </c>
      <c r="I866" s="158">
        <v>7.2649999999999997</v>
      </c>
      <c r="J866" s="158">
        <v>6.7808000000000002</v>
      </c>
      <c r="K866" s="158">
        <v>5.4573</v>
      </c>
      <c r="L866" s="158">
        <v>5.2904</v>
      </c>
      <c r="M866" s="158">
        <v>4.0880000000000001</v>
      </c>
      <c r="N866" s="158">
        <v>3.6667000000000001</v>
      </c>
      <c r="O866" s="158">
        <v>5.4794</v>
      </c>
      <c r="P866" s="158"/>
      <c r="Q866" s="158">
        <v>6.5227000000000004</v>
      </c>
      <c r="R866" s="158">
        <v>3.9927000000000001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44881</v>
      </c>
      <c r="E867" s="158">
        <v>1249.5431000000001</v>
      </c>
      <c r="F867" s="158">
        <v>8.1399000000000008</v>
      </c>
      <c r="G867" s="158">
        <v>6.2354000000000003</v>
      </c>
      <c r="H867" s="158">
        <v>7.0186999999999999</v>
      </c>
      <c r="I867" s="158">
        <v>6.7637</v>
      </c>
      <c r="J867" s="158">
        <v>6.2778</v>
      </c>
      <c r="K867" s="158">
        <v>4.9504000000000001</v>
      </c>
      <c r="L867" s="158">
        <v>4.7774999999999999</v>
      </c>
      <c r="M867" s="158">
        <v>3.5737000000000001</v>
      </c>
      <c r="N867" s="158">
        <v>3.1497000000000002</v>
      </c>
      <c r="O867" s="158">
        <v>4.6946000000000003</v>
      </c>
      <c r="P867" s="158"/>
      <c r="Q867" s="158">
        <v>5.6558000000000002</v>
      </c>
      <c r="R867" s="158">
        <v>3.3201999999999998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9.2061799999999998</v>
      </c>
      <c r="G868" s="160">
        <v>7.8037649999999985</v>
      </c>
      <c r="H868" s="160">
        <v>11.581339999999999</v>
      </c>
      <c r="I868" s="160">
        <v>9.0021349999999991</v>
      </c>
      <c r="J868" s="160">
        <v>8.205250000000003</v>
      </c>
      <c r="K868" s="160">
        <v>6.0955200000000005</v>
      </c>
      <c r="L868" s="160">
        <v>5.4703999999999997</v>
      </c>
      <c r="M868" s="160">
        <v>3.9701599999999999</v>
      </c>
      <c r="N868" s="160">
        <v>3.62981</v>
      </c>
      <c r="O868" s="160">
        <v>5.8436357142857132</v>
      </c>
      <c r="P868" s="160">
        <v>6.5688300000000011</v>
      </c>
      <c r="Q868" s="160">
        <v>6.2292550000000002</v>
      </c>
      <c r="R868" s="160">
        <v>4.2368437500000002</v>
      </c>
    </row>
    <row r="869" spans="1:34" x14ac:dyDescent="0.3">
      <c r="A869" s="159" t="s">
        <v>407</v>
      </c>
      <c r="B869" s="154"/>
      <c r="C869" s="154"/>
      <c r="D869" s="154"/>
      <c r="E869" s="154"/>
      <c r="F869" s="160">
        <v>8.6656499999999994</v>
      </c>
      <c r="G869" s="160">
        <v>7.4058000000000002</v>
      </c>
      <c r="H869" s="160">
        <v>11.710550000000001</v>
      </c>
      <c r="I869" s="160">
        <v>8.7951499999999996</v>
      </c>
      <c r="J869" s="160">
        <v>8.1352000000000011</v>
      </c>
      <c r="K869" s="160">
        <v>5.6547999999999998</v>
      </c>
      <c r="L869" s="160">
        <v>5.4336500000000001</v>
      </c>
      <c r="M869" s="160">
        <v>3.8889499999999999</v>
      </c>
      <c r="N869" s="160">
        <v>3.6535000000000002</v>
      </c>
      <c r="O869" s="160">
        <v>5.9359000000000002</v>
      </c>
      <c r="P869" s="160">
        <v>6.6066000000000003</v>
      </c>
      <c r="Q869" s="160">
        <v>6.5892499999999998</v>
      </c>
      <c r="R869" s="160">
        <v>4.2498500000000003</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44881</v>
      </c>
      <c r="E872" s="158">
        <v>94.335400000000007</v>
      </c>
      <c r="F872" s="158">
        <v>-8.9300000000000004E-2</v>
      </c>
      <c r="G872" s="158">
        <v>0.51849999999999996</v>
      </c>
      <c r="H872" s="158">
        <v>1.0450999999999999</v>
      </c>
      <c r="I872" s="158">
        <v>1.0361</v>
      </c>
      <c r="J872" s="158">
        <v>5.8798000000000004</v>
      </c>
      <c r="K872" s="158">
        <v>2.2025000000000001</v>
      </c>
      <c r="L872" s="158">
        <v>14.643000000000001</v>
      </c>
      <c r="M872" s="158">
        <v>4.5842000000000001</v>
      </c>
      <c r="N872" s="158">
        <v>-1.0419</v>
      </c>
      <c r="O872" s="158">
        <v>15.2403</v>
      </c>
      <c r="P872" s="158">
        <v>10.6114</v>
      </c>
      <c r="Q872" s="158">
        <v>14.0474</v>
      </c>
      <c r="R872" s="158">
        <v>19.398499999999999</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44881</v>
      </c>
      <c r="E873" s="158">
        <v>103.6301</v>
      </c>
      <c r="F873" s="158">
        <v>-8.6199999999999999E-2</v>
      </c>
      <c r="G873" s="158">
        <v>0.53420000000000001</v>
      </c>
      <c r="H873" s="158">
        <v>1.0672999999999999</v>
      </c>
      <c r="I873" s="158">
        <v>1.0806</v>
      </c>
      <c r="J873" s="158">
        <v>5.9893999999999998</v>
      </c>
      <c r="K873" s="158">
        <v>2.4965000000000002</v>
      </c>
      <c r="L873" s="158">
        <v>15.278</v>
      </c>
      <c r="M873" s="158">
        <v>5.3853</v>
      </c>
      <c r="N873" s="158">
        <v>-5.45E-2</v>
      </c>
      <c r="O873" s="158">
        <v>16.307500000000001</v>
      </c>
      <c r="P873" s="158">
        <v>11.677199999999999</v>
      </c>
      <c r="Q873" s="158">
        <v>14.9215</v>
      </c>
      <c r="R873" s="158">
        <v>20.514600000000002</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44881</v>
      </c>
      <c r="E874" s="158">
        <v>45.98</v>
      </c>
      <c r="F874" s="158">
        <v>-0.2387</v>
      </c>
      <c r="G874" s="158">
        <v>-2.1700000000000001E-2</v>
      </c>
      <c r="H874" s="158">
        <v>0.23980000000000001</v>
      </c>
      <c r="I874" s="158">
        <v>-0.47620000000000001</v>
      </c>
      <c r="J874" s="158">
        <v>1.8609</v>
      </c>
      <c r="K874" s="158">
        <v>-3.2406999999999999</v>
      </c>
      <c r="L874" s="158">
        <v>8.8798999999999992</v>
      </c>
      <c r="M874" s="158">
        <v>-4.7441000000000004</v>
      </c>
      <c r="N874" s="158">
        <v>-15.3223</v>
      </c>
      <c r="O874" s="158">
        <v>11.5002</v>
      </c>
      <c r="P874" s="158">
        <v>11.703799999999999</v>
      </c>
      <c r="Q874" s="158">
        <v>14.898400000000001</v>
      </c>
      <c r="R874" s="158">
        <v>12.5382</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44881</v>
      </c>
      <c r="E875" s="158">
        <v>40.86</v>
      </c>
      <c r="F875" s="158">
        <v>-0.24410000000000001</v>
      </c>
      <c r="G875" s="158">
        <v>-2.4500000000000001E-2</v>
      </c>
      <c r="H875" s="158">
        <v>0.24529999999999999</v>
      </c>
      <c r="I875" s="158">
        <v>-0.51129999999999998</v>
      </c>
      <c r="J875" s="158">
        <v>1.7684</v>
      </c>
      <c r="K875" s="158">
        <v>-3.4954999999999998</v>
      </c>
      <c r="L875" s="158">
        <v>8.2957999999999998</v>
      </c>
      <c r="M875" s="158">
        <v>-5.5259999999999998</v>
      </c>
      <c r="N875" s="158">
        <v>-16.253299999999999</v>
      </c>
      <c r="O875" s="158">
        <v>10.242900000000001</v>
      </c>
      <c r="P875" s="158">
        <v>10.389200000000001</v>
      </c>
      <c r="Q875" s="158">
        <v>14.5093</v>
      </c>
      <c r="R875" s="158">
        <v>11.308999999999999</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44881</v>
      </c>
      <c r="E876" s="158">
        <v>16.412299999999998</v>
      </c>
      <c r="F876" s="158">
        <v>-0.29099999999999998</v>
      </c>
      <c r="G876" s="158">
        <v>-0.4501</v>
      </c>
      <c r="H876" s="158">
        <v>-0.32129999999999997</v>
      </c>
      <c r="I876" s="158">
        <v>0.1709</v>
      </c>
      <c r="J876" s="158">
        <v>5.2988999999999997</v>
      </c>
      <c r="K876" s="158">
        <v>1.9347000000000001</v>
      </c>
      <c r="L876" s="158">
        <v>16.035499999999999</v>
      </c>
      <c r="M876" s="158">
        <v>8.1677999999999997</v>
      </c>
      <c r="N876" s="158">
        <v>2.2254999999999998</v>
      </c>
      <c r="O876" s="158">
        <v>16.560500000000001</v>
      </c>
      <c r="P876" s="158">
        <v>10.329000000000001</v>
      </c>
      <c r="Q876" s="158">
        <v>10.1706</v>
      </c>
      <c r="R876" s="158">
        <v>20.6584</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44881</v>
      </c>
      <c r="E877" s="158">
        <v>15.2104</v>
      </c>
      <c r="F877" s="158">
        <v>-0.29499999999999998</v>
      </c>
      <c r="G877" s="158">
        <v>-0.47370000000000001</v>
      </c>
      <c r="H877" s="158">
        <v>-0.3538</v>
      </c>
      <c r="I877" s="158">
        <v>0.1053</v>
      </c>
      <c r="J877" s="158">
        <v>5.1364000000000001</v>
      </c>
      <c r="K877" s="158">
        <v>1.4568000000000001</v>
      </c>
      <c r="L877" s="158">
        <v>14.9968</v>
      </c>
      <c r="M877" s="158">
        <v>6.7770999999999999</v>
      </c>
      <c r="N877" s="158">
        <v>0.49149999999999999</v>
      </c>
      <c r="O877" s="158">
        <v>14.7386</v>
      </c>
      <c r="P877" s="158">
        <v>8.7035</v>
      </c>
      <c r="Q877" s="158">
        <v>8.5447000000000006</v>
      </c>
      <c r="R877" s="158">
        <v>18.684699999999999</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44881</v>
      </c>
      <c r="E878" s="158">
        <v>36.850999999999999</v>
      </c>
      <c r="F878" s="158">
        <v>-0.42149999999999999</v>
      </c>
      <c r="G878" s="158">
        <v>-0.28949999999999998</v>
      </c>
      <c r="H878" s="158">
        <v>-1.095</v>
      </c>
      <c r="I878" s="158">
        <v>-2.0285000000000002</v>
      </c>
      <c r="J878" s="158">
        <v>2.976</v>
      </c>
      <c r="K878" s="158">
        <v>0.313</v>
      </c>
      <c r="L878" s="158">
        <v>13.8818</v>
      </c>
      <c r="M878" s="158">
        <v>3.8172999999999999</v>
      </c>
      <c r="N878" s="158">
        <v>-3.1663999999999999</v>
      </c>
      <c r="O878" s="158">
        <v>11.664400000000001</v>
      </c>
      <c r="P878" s="158">
        <v>10.212300000000001</v>
      </c>
      <c r="Q878" s="158">
        <v>12.942299999999999</v>
      </c>
      <c r="R878" s="158">
        <v>16.428799999999999</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44881</v>
      </c>
      <c r="E879" s="158">
        <v>33.941000000000003</v>
      </c>
      <c r="F879" s="158">
        <v>-0.4254</v>
      </c>
      <c r="G879" s="158">
        <v>-0.30549999999999999</v>
      </c>
      <c r="H879" s="158">
        <v>-1.1157999999999999</v>
      </c>
      <c r="I879" s="158">
        <v>-2.0688</v>
      </c>
      <c r="J879" s="158">
        <v>2.8765000000000001</v>
      </c>
      <c r="K879" s="158">
        <v>4.1300000000000003E-2</v>
      </c>
      <c r="L879" s="158">
        <v>13.265000000000001</v>
      </c>
      <c r="M879" s="158">
        <v>2.9857</v>
      </c>
      <c r="N879" s="158">
        <v>-4.1999000000000004</v>
      </c>
      <c r="O879" s="158">
        <v>10.473699999999999</v>
      </c>
      <c r="P879" s="158">
        <v>9.1111000000000004</v>
      </c>
      <c r="Q879" s="158">
        <v>10.3188</v>
      </c>
      <c r="R879" s="158">
        <v>15.1944</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44881</v>
      </c>
      <c r="E880" s="158">
        <v>71.460300000000004</v>
      </c>
      <c r="F880" s="158">
        <v>-0.23430000000000001</v>
      </c>
      <c r="G880" s="158">
        <v>0.44190000000000002</v>
      </c>
      <c r="H880" s="158">
        <v>0.71199999999999997</v>
      </c>
      <c r="I880" s="158">
        <v>0.79500000000000004</v>
      </c>
      <c r="J880" s="158">
        <v>5.0846999999999998</v>
      </c>
      <c r="K880" s="158">
        <v>4.5899000000000001</v>
      </c>
      <c r="L880" s="158">
        <v>20.3416</v>
      </c>
      <c r="M880" s="158">
        <v>7.9202000000000004</v>
      </c>
      <c r="N880" s="158">
        <v>4.7535999999999996</v>
      </c>
      <c r="O880" s="158">
        <v>20.423200000000001</v>
      </c>
      <c r="P880" s="158">
        <v>12.205399999999999</v>
      </c>
      <c r="Q880" s="158">
        <v>13.696300000000001</v>
      </c>
      <c r="R880" s="158">
        <v>30.2669</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44881</v>
      </c>
      <c r="E881" s="158">
        <v>78.752799999999993</v>
      </c>
      <c r="F881" s="158">
        <v>-0.23200000000000001</v>
      </c>
      <c r="G881" s="158">
        <v>0.45290000000000002</v>
      </c>
      <c r="H881" s="158">
        <v>0.72740000000000005</v>
      </c>
      <c r="I881" s="158">
        <v>0.82550000000000001</v>
      </c>
      <c r="J881" s="158">
        <v>5.1608000000000001</v>
      </c>
      <c r="K881" s="158">
        <v>4.8034999999999997</v>
      </c>
      <c r="L881" s="158">
        <v>20.834099999999999</v>
      </c>
      <c r="M881" s="158">
        <v>8.5662000000000003</v>
      </c>
      <c r="N881" s="158">
        <v>5.5835999999999997</v>
      </c>
      <c r="O881" s="158">
        <v>21.404199999999999</v>
      </c>
      <c r="P881" s="158">
        <v>13.2281</v>
      </c>
      <c r="Q881" s="158">
        <v>18.585100000000001</v>
      </c>
      <c r="R881" s="158">
        <v>31.315000000000001</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44881</v>
      </c>
      <c r="E882" s="158">
        <v>134.58000000000001</v>
      </c>
      <c r="F882" s="158">
        <v>0.36170000000000002</v>
      </c>
      <c r="G882" s="158">
        <v>0.72299999999999998</v>
      </c>
      <c r="H882" s="158">
        <v>1.1249</v>
      </c>
      <c r="I882" s="158">
        <v>1.5399</v>
      </c>
      <c r="J882" s="158">
        <v>6.7858000000000001</v>
      </c>
      <c r="K882" s="158">
        <v>6.6224999999999996</v>
      </c>
      <c r="L882" s="158">
        <v>21.647600000000001</v>
      </c>
      <c r="M882" s="158">
        <v>18.0837</v>
      </c>
      <c r="N882" s="158">
        <v>15.8804</v>
      </c>
      <c r="O882" s="158">
        <v>20.063800000000001</v>
      </c>
      <c r="P882" s="158">
        <v>10.6332</v>
      </c>
      <c r="Q882" s="158">
        <v>15.376200000000001</v>
      </c>
      <c r="R882" s="158">
        <v>36.482199999999999</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44881</v>
      </c>
      <c r="E883" s="158">
        <v>147.77000000000001</v>
      </c>
      <c r="F883" s="158">
        <v>0.3654</v>
      </c>
      <c r="G883" s="158">
        <v>0.74170000000000003</v>
      </c>
      <c r="H883" s="158">
        <v>1.1514</v>
      </c>
      <c r="I883" s="158">
        <v>1.5936999999999999</v>
      </c>
      <c r="J883" s="158">
        <v>6.9208999999999996</v>
      </c>
      <c r="K883" s="158">
        <v>6.9789000000000003</v>
      </c>
      <c r="L883" s="158">
        <v>22.463000000000001</v>
      </c>
      <c r="M883" s="158">
        <v>19.303100000000001</v>
      </c>
      <c r="N883" s="158">
        <v>17.5063</v>
      </c>
      <c r="O883" s="158">
        <v>21.465599999999998</v>
      </c>
      <c r="P883" s="158">
        <v>11.823399999999999</v>
      </c>
      <c r="Q883" s="158">
        <v>14.2014</v>
      </c>
      <c r="R883" s="158">
        <v>38.220599999999997</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44881</v>
      </c>
      <c r="E884" s="158">
        <v>17.160900000000002</v>
      </c>
      <c r="F884" s="158">
        <v>-0.22789999999999999</v>
      </c>
      <c r="G884" s="158">
        <v>0.3503</v>
      </c>
      <c r="H884" s="158">
        <v>0.53779999999999994</v>
      </c>
      <c r="I884" s="158">
        <v>1.3238000000000001</v>
      </c>
      <c r="J884" s="158">
        <v>6.2542</v>
      </c>
      <c r="K884" s="158">
        <v>3.0369000000000002</v>
      </c>
      <c r="L884" s="158">
        <v>18.7392</v>
      </c>
      <c r="M884" s="158">
        <v>4.8186</v>
      </c>
      <c r="N884" s="158">
        <v>0.24940000000000001</v>
      </c>
      <c r="O884" s="158"/>
      <c r="P884" s="158"/>
      <c r="Q884" s="158">
        <v>26.203399999999998</v>
      </c>
      <c r="R884" s="158">
        <v>22.700199999999999</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44881</v>
      </c>
      <c r="E885" s="158">
        <v>16.5154</v>
      </c>
      <c r="F885" s="158">
        <v>-0.23200000000000001</v>
      </c>
      <c r="G885" s="158">
        <v>0.32740000000000002</v>
      </c>
      <c r="H885" s="158">
        <v>0.50629999999999997</v>
      </c>
      <c r="I885" s="158">
        <v>1.2556</v>
      </c>
      <c r="J885" s="158">
        <v>6.0923999999999996</v>
      </c>
      <c r="K885" s="158">
        <v>2.6023999999999998</v>
      </c>
      <c r="L885" s="158">
        <v>17.7376</v>
      </c>
      <c r="M885" s="158">
        <v>3.5091000000000001</v>
      </c>
      <c r="N885" s="158">
        <v>-1.4140999999999999</v>
      </c>
      <c r="O885" s="158"/>
      <c r="P885" s="158"/>
      <c r="Q885" s="158">
        <v>24.135400000000001</v>
      </c>
      <c r="R885" s="158">
        <v>20.683399999999999</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44881</v>
      </c>
      <c r="E886" s="158">
        <v>52.82</v>
      </c>
      <c r="F886" s="158">
        <v>-0.1135</v>
      </c>
      <c r="G886" s="158">
        <v>0.36099999999999999</v>
      </c>
      <c r="H886" s="158">
        <v>0.26579999999999998</v>
      </c>
      <c r="I886" s="158">
        <v>0.89780000000000004</v>
      </c>
      <c r="J886" s="158">
        <v>6.6855000000000002</v>
      </c>
      <c r="K886" s="158">
        <v>3.8129</v>
      </c>
      <c r="L886" s="158">
        <v>17.8492</v>
      </c>
      <c r="M886" s="158">
        <v>8.0827000000000009</v>
      </c>
      <c r="N886" s="158">
        <v>3.5889000000000002</v>
      </c>
      <c r="O886" s="158">
        <v>22.163399999999999</v>
      </c>
      <c r="P886" s="158">
        <v>13.0703</v>
      </c>
      <c r="Q886" s="158">
        <v>13.1416</v>
      </c>
      <c r="R886" s="158">
        <v>28.145700000000001</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44881</v>
      </c>
      <c r="E887" s="158">
        <v>58.64</v>
      </c>
      <c r="F887" s="158">
        <v>-0.1022</v>
      </c>
      <c r="G887" s="158">
        <v>0.39379999999999998</v>
      </c>
      <c r="H887" s="158">
        <v>0.30790000000000001</v>
      </c>
      <c r="I887" s="158">
        <v>0.96419999999999995</v>
      </c>
      <c r="J887" s="158">
        <v>6.8124000000000002</v>
      </c>
      <c r="K887" s="158">
        <v>4.1748000000000003</v>
      </c>
      <c r="L887" s="158">
        <v>18.656400000000001</v>
      </c>
      <c r="M887" s="158">
        <v>9.1789000000000005</v>
      </c>
      <c r="N887" s="158">
        <v>4.9767000000000001</v>
      </c>
      <c r="O887" s="158">
        <v>23.6524</v>
      </c>
      <c r="P887" s="158">
        <v>14.3512</v>
      </c>
      <c r="Q887" s="158">
        <v>14.564399999999999</v>
      </c>
      <c r="R887" s="158">
        <v>29.782699999999998</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44881</v>
      </c>
      <c r="E888" s="158">
        <v>16.989999999999998</v>
      </c>
      <c r="F888" s="158">
        <v>0.23599999999999999</v>
      </c>
      <c r="G888" s="158">
        <v>0.23599999999999999</v>
      </c>
      <c r="H888" s="158">
        <v>1.1912</v>
      </c>
      <c r="I888" s="158">
        <v>1.2515000000000001</v>
      </c>
      <c r="J888" s="158">
        <v>5.7249999999999996</v>
      </c>
      <c r="K888" s="158">
        <v>2.8450000000000002</v>
      </c>
      <c r="L888" s="158">
        <v>16.1312</v>
      </c>
      <c r="M888" s="158">
        <v>5.3316999999999997</v>
      </c>
      <c r="N888" s="158">
        <v>-0.64329999999999998</v>
      </c>
      <c r="O888" s="158">
        <v>16.959399999999999</v>
      </c>
      <c r="P888" s="158"/>
      <c r="Q888" s="158">
        <v>11.1831</v>
      </c>
      <c r="R888" s="158">
        <v>21.293500000000002</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44881</v>
      </c>
      <c r="E889" s="158">
        <v>15.84</v>
      </c>
      <c r="F889" s="158">
        <v>0.1898</v>
      </c>
      <c r="G889" s="158">
        <v>0.1898</v>
      </c>
      <c r="H889" s="158">
        <v>1.1494</v>
      </c>
      <c r="I889" s="158">
        <v>1.2141</v>
      </c>
      <c r="J889" s="158">
        <v>5.6</v>
      </c>
      <c r="K889" s="158">
        <v>2.5907</v>
      </c>
      <c r="L889" s="158">
        <v>15.536099999999999</v>
      </c>
      <c r="M889" s="158">
        <v>4.6234999999999999</v>
      </c>
      <c r="N889" s="158">
        <v>-1.5538000000000001</v>
      </c>
      <c r="O889" s="158">
        <v>15.885199999999999</v>
      </c>
      <c r="P889" s="158"/>
      <c r="Q889" s="158">
        <v>9.6355000000000004</v>
      </c>
      <c r="R889" s="158">
        <v>20.1828</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44881</v>
      </c>
      <c r="E890" s="158">
        <v>61.128999999999998</v>
      </c>
      <c r="F890" s="158">
        <v>-0.2301</v>
      </c>
      <c r="G890" s="158">
        <v>9.5000000000000001E-2</v>
      </c>
      <c r="H890" s="158">
        <v>0.38919999999999999</v>
      </c>
      <c r="I890" s="158">
        <v>5.57E-2</v>
      </c>
      <c r="J890" s="158">
        <v>3.4910000000000001</v>
      </c>
      <c r="K890" s="158">
        <v>2.1299999999999999E-2</v>
      </c>
      <c r="L890" s="158">
        <v>14.025399999999999</v>
      </c>
      <c r="M890" s="158">
        <v>0.64039999999999997</v>
      </c>
      <c r="N890" s="158">
        <v>-2.2092000000000001</v>
      </c>
      <c r="O890" s="158">
        <v>14.2966</v>
      </c>
      <c r="P890" s="158">
        <v>8.5762</v>
      </c>
      <c r="Q890" s="158">
        <v>11.984</v>
      </c>
      <c r="R890" s="158">
        <v>15.7126</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44881</v>
      </c>
      <c r="E891" s="158">
        <v>53.732999999999997</v>
      </c>
      <c r="F891" s="158">
        <v>-0.2339</v>
      </c>
      <c r="G891" s="158">
        <v>7.6399999999999996E-2</v>
      </c>
      <c r="H891" s="158">
        <v>0.36420000000000002</v>
      </c>
      <c r="I891" s="158">
        <v>5.5999999999999999E-3</v>
      </c>
      <c r="J891" s="158">
        <v>3.3664999999999998</v>
      </c>
      <c r="K891" s="158">
        <v>-0.31719999999999998</v>
      </c>
      <c r="L891" s="158">
        <v>13.241300000000001</v>
      </c>
      <c r="M891" s="158">
        <v>-0.36530000000000001</v>
      </c>
      <c r="N891" s="158">
        <v>-3.5314000000000001</v>
      </c>
      <c r="O891" s="158">
        <v>12.763299999999999</v>
      </c>
      <c r="P891" s="158">
        <v>7.0389999999999997</v>
      </c>
      <c r="Q891" s="158">
        <v>10.604699999999999</v>
      </c>
      <c r="R891" s="158">
        <v>14.1533</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44881</v>
      </c>
      <c r="E892" s="158">
        <v>34.2913</v>
      </c>
      <c r="F892" s="158">
        <v>3.2399999999999998E-2</v>
      </c>
      <c r="G892" s="158">
        <v>0.52769999999999995</v>
      </c>
      <c r="H892" s="158">
        <v>0.87929999999999997</v>
      </c>
      <c r="I892" s="158">
        <v>1.2753000000000001</v>
      </c>
      <c r="J892" s="158">
        <v>5.6036000000000001</v>
      </c>
      <c r="K892" s="158">
        <v>5.1467999999999998</v>
      </c>
      <c r="L892" s="158">
        <v>19.786100000000001</v>
      </c>
      <c r="M892" s="158">
        <v>4.7298999999999998</v>
      </c>
      <c r="N892" s="158">
        <v>-0.19939999999999999</v>
      </c>
      <c r="O892" s="158">
        <v>21.9329</v>
      </c>
      <c r="P892" s="158">
        <v>17.598800000000001</v>
      </c>
      <c r="Q892" s="158">
        <v>16.537500000000001</v>
      </c>
      <c r="R892" s="158">
        <v>24.407</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44881</v>
      </c>
      <c r="E893" s="158">
        <v>31.053999999999998</v>
      </c>
      <c r="F893" s="158">
        <v>2.9600000000000001E-2</v>
      </c>
      <c r="G893" s="158">
        <v>0.51370000000000005</v>
      </c>
      <c r="H893" s="158">
        <v>0.85940000000000005</v>
      </c>
      <c r="I893" s="158">
        <v>1.2352000000000001</v>
      </c>
      <c r="J893" s="158">
        <v>5.5053000000000001</v>
      </c>
      <c r="K893" s="158">
        <v>4.8731999999999998</v>
      </c>
      <c r="L893" s="158">
        <v>19.1571</v>
      </c>
      <c r="M893" s="158">
        <v>3.9054000000000002</v>
      </c>
      <c r="N893" s="158">
        <v>-1.2544</v>
      </c>
      <c r="O893" s="158">
        <v>20.503299999999999</v>
      </c>
      <c r="P893" s="158">
        <v>16.078299999999999</v>
      </c>
      <c r="Q893" s="158">
        <v>15.111000000000001</v>
      </c>
      <c r="R893" s="158">
        <v>23.075500000000002</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44881</v>
      </c>
      <c r="E894" s="158">
        <v>15.84</v>
      </c>
      <c r="F894" s="158">
        <v>0.25319999999999998</v>
      </c>
      <c r="G894" s="158">
        <v>0.57140000000000002</v>
      </c>
      <c r="H894" s="158">
        <v>0.50760000000000005</v>
      </c>
      <c r="I894" s="158">
        <v>6.3200000000000006E-2</v>
      </c>
      <c r="J894" s="158">
        <v>3.8689</v>
      </c>
      <c r="K894" s="158">
        <v>1.7995000000000001</v>
      </c>
      <c r="L894" s="158">
        <v>13.062099999999999</v>
      </c>
      <c r="M894" s="158">
        <v>0.38019999999999998</v>
      </c>
      <c r="N894" s="158">
        <v>-5.9941000000000004</v>
      </c>
      <c r="O894" s="158"/>
      <c r="P894" s="158"/>
      <c r="Q894" s="158">
        <v>24.0839</v>
      </c>
      <c r="R894" s="158">
        <v>22.895600000000002</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44881</v>
      </c>
      <c r="E895" s="158">
        <v>15.26</v>
      </c>
      <c r="F895" s="158">
        <v>0.19700000000000001</v>
      </c>
      <c r="G895" s="158">
        <v>0.46079999999999999</v>
      </c>
      <c r="H895" s="158">
        <v>0.3947</v>
      </c>
      <c r="I895" s="158">
        <v>-6.5500000000000003E-2</v>
      </c>
      <c r="J895" s="158">
        <v>3.6684999999999999</v>
      </c>
      <c r="K895" s="158">
        <v>1.3280000000000001</v>
      </c>
      <c r="L895" s="158">
        <v>12.1234</v>
      </c>
      <c r="M895" s="158">
        <v>-0.90910000000000002</v>
      </c>
      <c r="N895" s="158">
        <v>-7.5712000000000002</v>
      </c>
      <c r="O895" s="158"/>
      <c r="P895" s="158"/>
      <c r="Q895" s="158">
        <v>21.9312</v>
      </c>
      <c r="R895" s="158">
        <v>20.748699999999999</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44881</v>
      </c>
      <c r="E896" s="158">
        <v>13.8582</v>
      </c>
      <c r="F896" s="158">
        <v>-0.29709999999999998</v>
      </c>
      <c r="G896" s="158">
        <v>0.1221</v>
      </c>
      <c r="H896" s="158">
        <v>-5.8400000000000001E-2</v>
      </c>
      <c r="I896" s="158">
        <v>0.85440000000000005</v>
      </c>
      <c r="J896" s="158">
        <v>5.1904000000000003</v>
      </c>
      <c r="K896" s="158">
        <v>4.0842999999999998</v>
      </c>
      <c r="L896" s="158">
        <v>18.7608</v>
      </c>
      <c r="M896" s="158">
        <v>6.0670999999999999</v>
      </c>
      <c r="N896" s="158">
        <v>0.55289999999999995</v>
      </c>
      <c r="O896" s="158">
        <v>10.6373</v>
      </c>
      <c r="P896" s="158">
        <v>8.5844000000000005</v>
      </c>
      <c r="Q896" s="158">
        <v>13.7362</v>
      </c>
      <c r="R896" s="158">
        <v>18.5855</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44881</v>
      </c>
      <c r="E897" s="158">
        <v>12.277100000000001</v>
      </c>
      <c r="F897" s="158">
        <v>-0.29970000000000002</v>
      </c>
      <c r="G897" s="158">
        <v>0.1109</v>
      </c>
      <c r="H897" s="158">
        <v>-7.4099999999999999E-2</v>
      </c>
      <c r="I897" s="158">
        <v>0.82369999999999999</v>
      </c>
      <c r="J897" s="158">
        <v>5.1148999999999996</v>
      </c>
      <c r="K897" s="158">
        <v>3.8751000000000002</v>
      </c>
      <c r="L897" s="158">
        <v>18.273099999999999</v>
      </c>
      <c r="M897" s="158">
        <v>5.4371</v>
      </c>
      <c r="N897" s="158">
        <v>-0.30780000000000002</v>
      </c>
      <c r="O897" s="158">
        <v>9.3531999999999993</v>
      </c>
      <c r="P897" s="158">
        <v>7.2218</v>
      </c>
      <c r="Q897" s="158">
        <v>1.4044000000000001</v>
      </c>
      <c r="R897" s="158">
        <v>17.4285</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44881</v>
      </c>
      <c r="E898" s="158">
        <v>17.95</v>
      </c>
      <c r="F898" s="158">
        <v>-0.26669999999999999</v>
      </c>
      <c r="G898" s="158">
        <v>-0.3221</v>
      </c>
      <c r="H898" s="158">
        <v>-0.54300000000000004</v>
      </c>
      <c r="I898" s="158">
        <v>-0.3165</v>
      </c>
      <c r="J898" s="158">
        <v>5.2601000000000004</v>
      </c>
      <c r="K898" s="158">
        <v>2.8948</v>
      </c>
      <c r="L898" s="158">
        <v>17.006699999999999</v>
      </c>
      <c r="M898" s="158">
        <v>4.4333</v>
      </c>
      <c r="N898" s="158">
        <v>0.89370000000000005</v>
      </c>
      <c r="O898" s="158">
        <v>18.4313</v>
      </c>
      <c r="P898" s="158"/>
      <c r="Q898" s="158">
        <v>19.144300000000001</v>
      </c>
      <c r="R898" s="158">
        <v>24.6</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44881</v>
      </c>
      <c r="E899" s="158">
        <v>16.959</v>
      </c>
      <c r="F899" s="158">
        <v>-0.27639999999999998</v>
      </c>
      <c r="G899" s="158">
        <v>-0.34670000000000001</v>
      </c>
      <c r="H899" s="158">
        <v>-0.57450000000000001</v>
      </c>
      <c r="I899" s="158">
        <v>-0.38179999999999997</v>
      </c>
      <c r="J899" s="158">
        <v>5.1069000000000004</v>
      </c>
      <c r="K899" s="158">
        <v>2.4836999999999998</v>
      </c>
      <c r="L899" s="158">
        <v>16.062100000000001</v>
      </c>
      <c r="M899" s="158">
        <v>3.1819999999999999</v>
      </c>
      <c r="N899" s="158">
        <v>-0.73170000000000002</v>
      </c>
      <c r="O899" s="158">
        <v>16.444500000000001</v>
      </c>
      <c r="P899" s="158"/>
      <c r="Q899" s="158">
        <v>17.135400000000001</v>
      </c>
      <c r="R899" s="158">
        <v>22.551200000000001</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44881</v>
      </c>
      <c r="E900" s="158">
        <v>16.553000000000001</v>
      </c>
      <c r="F900" s="158">
        <v>-0.15679999999999999</v>
      </c>
      <c r="G900" s="158">
        <v>-0.16889999999999999</v>
      </c>
      <c r="H900" s="158">
        <v>-0.1086</v>
      </c>
      <c r="I900" s="158">
        <v>-0.217</v>
      </c>
      <c r="J900" s="158">
        <v>2.5651999999999999</v>
      </c>
      <c r="K900" s="158">
        <v>-3.0200000000000001E-2</v>
      </c>
      <c r="L900" s="158">
        <v>10.397500000000001</v>
      </c>
      <c r="M900" s="158">
        <v>2.1852999999999998</v>
      </c>
      <c r="N900" s="158">
        <v>-4.0795000000000003</v>
      </c>
      <c r="O900" s="158">
        <v>12.922599999999999</v>
      </c>
      <c r="P900" s="158"/>
      <c r="Q900" s="158">
        <v>13.311299999999999</v>
      </c>
      <c r="R900" s="158">
        <v>16.0168</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44881</v>
      </c>
      <c r="E901" s="158">
        <v>15.795999999999999</v>
      </c>
      <c r="F901" s="158">
        <v>-0.158</v>
      </c>
      <c r="G901" s="158">
        <v>-0.18329999999999999</v>
      </c>
      <c r="H901" s="158">
        <v>-0.1265</v>
      </c>
      <c r="I901" s="158">
        <v>-0.26519999999999999</v>
      </c>
      <c r="J901" s="158">
        <v>2.4582999999999999</v>
      </c>
      <c r="K901" s="158">
        <v>-0.3281</v>
      </c>
      <c r="L901" s="158">
        <v>9.7248999999999999</v>
      </c>
      <c r="M901" s="158">
        <v>1.2564</v>
      </c>
      <c r="N901" s="158">
        <v>-5.2485999999999997</v>
      </c>
      <c r="O901" s="158">
        <v>11.5829</v>
      </c>
      <c r="P901" s="158"/>
      <c r="Q901" s="158">
        <v>12.0036</v>
      </c>
      <c r="R901" s="158">
        <v>14.614800000000001</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44881</v>
      </c>
      <c r="E902" s="158">
        <v>17.166599999999999</v>
      </c>
      <c r="F902" s="158">
        <v>0.1686</v>
      </c>
      <c r="G902" s="158">
        <v>0.62539999999999996</v>
      </c>
      <c r="H902" s="158">
        <v>1.4479</v>
      </c>
      <c r="I902" s="158">
        <v>1.7424999999999999</v>
      </c>
      <c r="J902" s="158">
        <v>6.9696999999999996</v>
      </c>
      <c r="K902" s="158">
        <v>6.5468000000000002</v>
      </c>
      <c r="L902" s="158">
        <v>19.277100000000001</v>
      </c>
      <c r="M902" s="158">
        <v>10.587400000000001</v>
      </c>
      <c r="N902" s="158">
        <v>7.3369</v>
      </c>
      <c r="O902" s="158"/>
      <c r="P902" s="158"/>
      <c r="Q902" s="158">
        <v>31.069900000000001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44881</v>
      </c>
      <c r="E903" s="158">
        <v>16.439499999999999</v>
      </c>
      <c r="F903" s="158">
        <v>0.1633</v>
      </c>
      <c r="G903" s="158">
        <v>0.59850000000000003</v>
      </c>
      <c r="H903" s="158">
        <v>1.4095</v>
      </c>
      <c r="I903" s="158">
        <v>1.6648000000000001</v>
      </c>
      <c r="J903" s="158">
        <v>6.7750000000000004</v>
      </c>
      <c r="K903" s="158">
        <v>5.9977</v>
      </c>
      <c r="L903" s="158">
        <v>18.0413</v>
      </c>
      <c r="M903" s="158">
        <v>8.8773999999999997</v>
      </c>
      <c r="N903" s="158">
        <v>5.0273000000000003</v>
      </c>
      <c r="O903" s="158"/>
      <c r="P903" s="158"/>
      <c r="Q903" s="158">
        <v>28.260300000000001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44881</v>
      </c>
      <c r="E904" s="158">
        <v>20.016999999999999</v>
      </c>
      <c r="F904" s="158">
        <v>-0.40799999999999997</v>
      </c>
      <c r="G904" s="158">
        <v>0.15010000000000001</v>
      </c>
      <c r="H904" s="158">
        <v>1.0909</v>
      </c>
      <c r="I904" s="158">
        <v>1.0296000000000001</v>
      </c>
      <c r="J904" s="158">
        <v>5.0871000000000004</v>
      </c>
      <c r="K904" s="158">
        <v>0.21529999999999999</v>
      </c>
      <c r="L904" s="158">
        <v>11.2179</v>
      </c>
      <c r="M904" s="158">
        <v>-0.53169999999999995</v>
      </c>
      <c r="N904" s="158">
        <v>-7.0834999999999999</v>
      </c>
      <c r="O904" s="158">
        <v>19.312200000000001</v>
      </c>
      <c r="P904" s="158"/>
      <c r="Q904" s="158">
        <v>21.8461</v>
      </c>
      <c r="R904" s="158">
        <v>21.994199999999999</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44881</v>
      </c>
      <c r="E905" s="158">
        <v>18.986000000000001</v>
      </c>
      <c r="F905" s="158">
        <v>-0.41439999999999999</v>
      </c>
      <c r="G905" s="158">
        <v>0.12659999999999999</v>
      </c>
      <c r="H905" s="158">
        <v>1.0646</v>
      </c>
      <c r="I905" s="158">
        <v>0.97860000000000003</v>
      </c>
      <c r="J905" s="158">
        <v>4.9703999999999997</v>
      </c>
      <c r="K905" s="158">
        <v>-0.1</v>
      </c>
      <c r="L905" s="158">
        <v>10.5122</v>
      </c>
      <c r="M905" s="158">
        <v>-1.4686999999999999</v>
      </c>
      <c r="N905" s="158">
        <v>-8.2758000000000003</v>
      </c>
      <c r="O905" s="158">
        <v>17.581299999999999</v>
      </c>
      <c r="P905" s="158"/>
      <c r="Q905" s="158">
        <v>20.025400000000001</v>
      </c>
      <c r="R905" s="158">
        <v>20.309699999999999</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44881</v>
      </c>
      <c r="E906" s="158">
        <v>38.582900000000002</v>
      </c>
      <c r="F906" s="158">
        <v>6.4600000000000005E-2</v>
      </c>
      <c r="G906" s="158">
        <v>-0.47360000000000002</v>
      </c>
      <c r="H906" s="158">
        <v>-0.23039999999999999</v>
      </c>
      <c r="I906" s="158">
        <v>-0.1062</v>
      </c>
      <c r="J906" s="158">
        <v>4.6783999999999999</v>
      </c>
      <c r="K906" s="158">
        <v>2.0954999999999999</v>
      </c>
      <c r="L906" s="158">
        <v>18.186800000000002</v>
      </c>
      <c r="M906" s="158">
        <v>9.6974999999999998</v>
      </c>
      <c r="N906" s="158">
        <v>-0.2853</v>
      </c>
      <c r="O906" s="158">
        <v>14.1373</v>
      </c>
      <c r="P906" s="158">
        <v>12.1791</v>
      </c>
      <c r="Q906" s="158">
        <v>15.241899999999999</v>
      </c>
      <c r="R906" s="158">
        <v>15.108700000000001</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44881</v>
      </c>
      <c r="E907" s="158">
        <v>34.033299999999997</v>
      </c>
      <c r="F907" s="158">
        <v>6.1199999999999997E-2</v>
      </c>
      <c r="G907" s="158">
        <v>-0.49</v>
      </c>
      <c r="H907" s="158">
        <v>-0.2535</v>
      </c>
      <c r="I907" s="158">
        <v>-0.15229999999999999</v>
      </c>
      <c r="J907" s="158">
        <v>4.5650000000000004</v>
      </c>
      <c r="K907" s="158">
        <v>1.7873000000000001</v>
      </c>
      <c r="L907" s="158">
        <v>17.483799999999999</v>
      </c>
      <c r="M907" s="158">
        <v>8.7430000000000003</v>
      </c>
      <c r="N907" s="158">
        <v>-1.4416</v>
      </c>
      <c r="O907" s="158">
        <v>12.747999999999999</v>
      </c>
      <c r="P907" s="158">
        <v>10.8094</v>
      </c>
      <c r="Q907" s="158">
        <v>13.7326</v>
      </c>
      <c r="R907" s="158">
        <v>13.753299999999999</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44881</v>
      </c>
      <c r="E908" s="158">
        <v>82.930199999999999</v>
      </c>
      <c r="F908" s="158">
        <v>-0.17949999999999999</v>
      </c>
      <c r="G908" s="158">
        <v>0.12</v>
      </c>
      <c r="H908" s="158">
        <v>0.31809999999999999</v>
      </c>
      <c r="I908" s="158">
        <v>0.48830000000000001</v>
      </c>
      <c r="J908" s="158">
        <v>3.6878000000000002</v>
      </c>
      <c r="K908" s="158">
        <v>2.0971000000000002</v>
      </c>
      <c r="L908" s="158">
        <v>16.518999999999998</v>
      </c>
      <c r="M908" s="158">
        <v>7.1894</v>
      </c>
      <c r="N908" s="158">
        <v>2.9885999999999999</v>
      </c>
      <c r="O908" s="158">
        <v>21.1753</v>
      </c>
      <c r="P908" s="158">
        <v>11.6868</v>
      </c>
      <c r="Q908" s="158">
        <v>14.2288</v>
      </c>
      <c r="R908" s="158">
        <v>29.9419</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44881</v>
      </c>
      <c r="E909" s="158">
        <v>89.581299999999999</v>
      </c>
      <c r="F909" s="158">
        <v>-0.17730000000000001</v>
      </c>
      <c r="G909" s="158">
        <v>0.1303</v>
      </c>
      <c r="H909" s="158">
        <v>0.33239999999999997</v>
      </c>
      <c r="I909" s="158">
        <v>0.51629999999999998</v>
      </c>
      <c r="J909" s="158">
        <v>3.7528000000000001</v>
      </c>
      <c r="K909" s="158">
        <v>2.2524000000000002</v>
      </c>
      <c r="L909" s="158">
        <v>16.8735</v>
      </c>
      <c r="M909" s="158">
        <v>7.7698</v>
      </c>
      <c r="N909" s="158">
        <v>3.7235999999999998</v>
      </c>
      <c r="O909" s="158">
        <v>22.007400000000001</v>
      </c>
      <c r="P909" s="158">
        <v>12.514799999999999</v>
      </c>
      <c r="Q909" s="158">
        <v>18.1188</v>
      </c>
      <c r="R909" s="158">
        <v>30.8462</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44881</v>
      </c>
      <c r="E910" s="158">
        <v>58.680999999999997</v>
      </c>
      <c r="F910" s="158">
        <v>-0.40500000000000003</v>
      </c>
      <c r="G910" s="158">
        <v>9.9599999999999994E-2</v>
      </c>
      <c r="H910" s="158">
        <v>-1.4E-2</v>
      </c>
      <c r="I910" s="158">
        <v>0.68630000000000002</v>
      </c>
      <c r="J910" s="158">
        <v>5.3457999999999997</v>
      </c>
      <c r="K910" s="158">
        <v>4.3745000000000003</v>
      </c>
      <c r="L910" s="158">
        <v>16.874199999999998</v>
      </c>
      <c r="M910" s="158">
        <v>10.119400000000001</v>
      </c>
      <c r="N910" s="158">
        <v>6.0315000000000003</v>
      </c>
      <c r="O910" s="158">
        <v>21.266999999999999</v>
      </c>
      <c r="P910" s="158">
        <v>13.502000000000001</v>
      </c>
      <c r="Q910" s="158">
        <v>13.171200000000001</v>
      </c>
      <c r="R910" s="158">
        <v>29.6724</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44881</v>
      </c>
      <c r="E911" s="158">
        <v>62.407600000000002</v>
      </c>
      <c r="F911" s="158">
        <v>-0.39929999999999999</v>
      </c>
      <c r="G911" s="158">
        <v>0.12920000000000001</v>
      </c>
      <c r="H911" s="158">
        <v>2.63E-2</v>
      </c>
      <c r="I911" s="158">
        <v>0.7661</v>
      </c>
      <c r="J911" s="158">
        <v>5.5079000000000002</v>
      </c>
      <c r="K911" s="158">
        <v>4.8807</v>
      </c>
      <c r="L911" s="158">
        <v>18.045300000000001</v>
      </c>
      <c r="M911" s="158">
        <v>11.6875</v>
      </c>
      <c r="N911" s="158">
        <v>8.1110000000000007</v>
      </c>
      <c r="O911" s="158">
        <v>23.563600000000001</v>
      </c>
      <c r="P911" s="158">
        <v>15.1553</v>
      </c>
      <c r="Q911" s="158">
        <v>17.6038</v>
      </c>
      <c r="R911" s="158">
        <v>32.376100000000001</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44881</v>
      </c>
      <c r="E912" s="158">
        <v>256.9117</v>
      </c>
      <c r="F912" s="158">
        <v>-0.1037</v>
      </c>
      <c r="G912" s="158">
        <v>0.1709</v>
      </c>
      <c r="H912" s="158">
        <v>-0.30520000000000003</v>
      </c>
      <c r="I912" s="158">
        <v>-0.39660000000000001</v>
      </c>
      <c r="J912" s="158">
        <v>2.3418000000000001</v>
      </c>
      <c r="K912" s="158">
        <v>0.95699999999999996</v>
      </c>
      <c r="L912" s="158">
        <v>10.8637</v>
      </c>
      <c r="M912" s="158">
        <v>-0.25109999999999999</v>
      </c>
      <c r="N912" s="158">
        <v>-8.9480000000000004</v>
      </c>
      <c r="O912" s="158">
        <v>17.022400000000001</v>
      </c>
      <c r="P912" s="158">
        <v>14.296099999999999</v>
      </c>
      <c r="Q912" s="158">
        <v>15.5785</v>
      </c>
      <c r="R912" s="158">
        <v>22.368200000000002</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44881</v>
      </c>
      <c r="E913" s="158">
        <v>234.13939999999999</v>
      </c>
      <c r="F913" s="158">
        <v>-0.10639999999999999</v>
      </c>
      <c r="G913" s="158">
        <v>0.157</v>
      </c>
      <c r="H913" s="158">
        <v>-0.32450000000000001</v>
      </c>
      <c r="I913" s="158">
        <v>-0.43519999999999998</v>
      </c>
      <c r="J913" s="158">
        <v>2.2484999999999999</v>
      </c>
      <c r="K913" s="158">
        <v>0.71099999999999997</v>
      </c>
      <c r="L913" s="158">
        <v>10.325799999999999</v>
      </c>
      <c r="M913" s="158">
        <v>-1.0052000000000001</v>
      </c>
      <c r="N913" s="158">
        <v>-9.8812999999999995</v>
      </c>
      <c r="O913" s="158">
        <v>15.800700000000001</v>
      </c>
      <c r="P913" s="158">
        <v>13.123100000000001</v>
      </c>
      <c r="Q913" s="158">
        <v>19.020399999999999</v>
      </c>
      <c r="R913" s="158">
        <v>21.086099999999998</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44881</v>
      </c>
      <c r="E914" s="158">
        <v>112.84869999999999</v>
      </c>
      <c r="F914" s="158">
        <v>-0.1663</v>
      </c>
      <c r="G914" s="158">
        <v>0.21759999999999999</v>
      </c>
      <c r="H914" s="158">
        <v>0.1012</v>
      </c>
      <c r="I914" s="158">
        <v>0.90029999999999999</v>
      </c>
      <c r="J914" s="158">
        <v>5.6768000000000001</v>
      </c>
      <c r="K914" s="158">
        <v>3.6354000000000002</v>
      </c>
      <c r="L914" s="158">
        <v>16.7148</v>
      </c>
      <c r="M914" s="158">
        <v>3.8692000000000002</v>
      </c>
      <c r="N914" s="158">
        <v>-1.6739999999999999</v>
      </c>
      <c r="O914" s="158">
        <v>18.759699999999999</v>
      </c>
      <c r="P914" s="158">
        <v>13.2859</v>
      </c>
      <c r="Q914" s="158">
        <v>15.298</v>
      </c>
      <c r="R914" s="158">
        <v>23.3919</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44881</v>
      </c>
      <c r="E915" s="158">
        <v>121.5508</v>
      </c>
      <c r="F915" s="158">
        <v>-0.1636</v>
      </c>
      <c r="G915" s="158">
        <v>0.23130000000000001</v>
      </c>
      <c r="H915" s="158">
        <v>0.1203</v>
      </c>
      <c r="I915" s="158">
        <v>0.93869999999999998</v>
      </c>
      <c r="J915" s="158">
        <v>5.7729999999999997</v>
      </c>
      <c r="K915" s="158">
        <v>3.8969</v>
      </c>
      <c r="L915" s="158">
        <v>17.323899999999998</v>
      </c>
      <c r="M915" s="158">
        <v>4.6802999999999999</v>
      </c>
      <c r="N915" s="158">
        <v>-0.6532</v>
      </c>
      <c r="O915" s="158">
        <v>19.859200000000001</v>
      </c>
      <c r="P915" s="158">
        <v>14.2644</v>
      </c>
      <c r="Q915" s="158">
        <v>14.8284</v>
      </c>
      <c r="R915" s="158">
        <v>24.617000000000001</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44881</v>
      </c>
      <c r="E918" s="158">
        <v>16.771100000000001</v>
      </c>
      <c r="F918" s="158">
        <v>-0.15179999999999999</v>
      </c>
      <c r="G918" s="158">
        <v>8.3500000000000005E-2</v>
      </c>
      <c r="H918" s="158">
        <v>0.32900000000000001</v>
      </c>
      <c r="I918" s="158">
        <v>1.2693000000000001</v>
      </c>
      <c r="J918" s="158">
        <v>7.9131</v>
      </c>
      <c r="K918" s="158">
        <v>5.1889000000000003</v>
      </c>
      <c r="L918" s="158">
        <v>17.834199999999999</v>
      </c>
      <c r="M918" s="158">
        <v>8.0054999999999996</v>
      </c>
      <c r="N918" s="158">
        <v>3.9662000000000002</v>
      </c>
      <c r="O918" s="158"/>
      <c r="P918" s="158"/>
      <c r="Q918" s="158">
        <v>19.152999999999999</v>
      </c>
      <c r="R918" s="158">
        <v>25.7654</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44881</v>
      </c>
      <c r="E919" s="158">
        <v>15.888999999999999</v>
      </c>
      <c r="F919" s="158">
        <v>-0.15709999999999999</v>
      </c>
      <c r="G919" s="158">
        <v>5.9200000000000003E-2</v>
      </c>
      <c r="H919" s="158">
        <v>0.2954</v>
      </c>
      <c r="I919" s="158">
        <v>1.2024999999999999</v>
      </c>
      <c r="J919" s="158">
        <v>7.7431999999999999</v>
      </c>
      <c r="K919" s="158">
        <v>4.7030000000000003</v>
      </c>
      <c r="L919" s="158">
        <v>16.800799999999999</v>
      </c>
      <c r="M919" s="158">
        <v>6.6196999999999999</v>
      </c>
      <c r="N919" s="158">
        <v>2.1859999999999999</v>
      </c>
      <c r="O919" s="158"/>
      <c r="P919" s="158"/>
      <c r="Q919" s="158">
        <v>16.991</v>
      </c>
      <c r="R919" s="158">
        <v>23.631599999999999</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44881</v>
      </c>
      <c r="E920" s="158">
        <v>18.96</v>
      </c>
      <c r="F920" s="158">
        <v>0.1585</v>
      </c>
      <c r="G920" s="158">
        <v>0.47689999999999999</v>
      </c>
      <c r="H920" s="158">
        <v>0.37059999999999998</v>
      </c>
      <c r="I920" s="158">
        <v>0.85109999999999997</v>
      </c>
      <c r="J920" s="158">
        <v>4.8093000000000004</v>
      </c>
      <c r="K920" s="158">
        <v>2.7642000000000002</v>
      </c>
      <c r="L920" s="158">
        <v>15.4689</v>
      </c>
      <c r="M920" s="158">
        <v>4.0044000000000004</v>
      </c>
      <c r="N920" s="158">
        <v>-1.147</v>
      </c>
      <c r="O920" s="158">
        <v>19.463100000000001</v>
      </c>
      <c r="P920" s="158"/>
      <c r="Q920" s="158">
        <v>21.500900000000001</v>
      </c>
      <c r="R920" s="158">
        <v>22.3247</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44881</v>
      </c>
      <c r="E921" s="158">
        <v>18.399999999999999</v>
      </c>
      <c r="F921" s="158">
        <v>0.10879999999999999</v>
      </c>
      <c r="G921" s="158">
        <v>0.43669999999999998</v>
      </c>
      <c r="H921" s="158">
        <v>0.32719999999999999</v>
      </c>
      <c r="I921" s="158">
        <v>0.82189999999999996</v>
      </c>
      <c r="J921" s="158">
        <v>4.6643999999999997</v>
      </c>
      <c r="K921" s="158">
        <v>2.4499</v>
      </c>
      <c r="L921" s="158">
        <v>14.856400000000001</v>
      </c>
      <c r="M921" s="158">
        <v>3.1389999999999998</v>
      </c>
      <c r="N921" s="158">
        <v>-2.1276999999999999</v>
      </c>
      <c r="O921" s="158">
        <v>18.4193</v>
      </c>
      <c r="P921" s="158"/>
      <c r="Q921" s="158">
        <v>20.397099999999998</v>
      </c>
      <c r="R921" s="158">
        <v>21.2301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-0.11654375</v>
      </c>
      <c r="G922" s="160">
        <v>0.16691041666666662</v>
      </c>
      <c r="H922" s="160">
        <v>0.32085000000000008</v>
      </c>
      <c r="I922" s="160">
        <v>0.51671458333333342</v>
      </c>
      <c r="J922" s="160">
        <v>4.9295333333333344</v>
      </c>
      <c r="K922" s="160">
        <v>2.5843937499999998</v>
      </c>
      <c r="L922" s="160">
        <v>15.834414583333329</v>
      </c>
      <c r="M922" s="160">
        <v>5.0737604166666666</v>
      </c>
      <c r="N922" s="160">
        <v>-0.42126250000000004</v>
      </c>
      <c r="O922" s="160">
        <v>16.968242499999999</v>
      </c>
      <c r="P922" s="160">
        <v>11.798816666666671</v>
      </c>
      <c r="Q922" s="160">
        <v>16.1276875</v>
      </c>
      <c r="R922" s="160">
        <v>22.326230434782609</v>
      </c>
    </row>
    <row r="923" spans="1:34" x14ac:dyDescent="0.3">
      <c r="A923" s="159" t="s">
        <v>407</v>
      </c>
      <c r="B923" s="154"/>
      <c r="C923" s="154"/>
      <c r="D923" s="154"/>
      <c r="E923" s="154"/>
      <c r="F923" s="160">
        <v>-0.1608</v>
      </c>
      <c r="G923" s="160">
        <v>0.15355000000000002</v>
      </c>
      <c r="H923" s="160">
        <v>0.32264999999999999</v>
      </c>
      <c r="I923" s="160">
        <v>0.82279999999999998</v>
      </c>
      <c r="J923" s="160">
        <v>5.1486000000000001</v>
      </c>
      <c r="K923" s="160">
        <v>2.5436000000000001</v>
      </c>
      <c r="L923" s="160">
        <v>16.616900000000001</v>
      </c>
      <c r="M923" s="160">
        <v>4.7050999999999998</v>
      </c>
      <c r="N923" s="160">
        <v>-0.64824999999999999</v>
      </c>
      <c r="O923" s="160">
        <v>16.9909</v>
      </c>
      <c r="P923" s="160">
        <v>11.7636</v>
      </c>
      <c r="Q923" s="160">
        <v>15.016249999999999</v>
      </c>
      <c r="R923" s="160">
        <v>21.64385</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44881</v>
      </c>
      <c r="E926" s="158">
        <v>17.975100000000001</v>
      </c>
      <c r="F926" s="158">
        <v>-6.9027000000000003</v>
      </c>
      <c r="G926" s="158">
        <v>18.6477</v>
      </c>
      <c r="H926" s="158">
        <v>46.1511</v>
      </c>
      <c r="I926" s="158">
        <v>29.2606</v>
      </c>
      <c r="J926" s="158">
        <v>21.286200000000001</v>
      </c>
      <c r="K926" s="158">
        <v>6.3855000000000004</v>
      </c>
      <c r="L926" s="158">
        <v>6.8391000000000002</v>
      </c>
      <c r="M926" s="158">
        <v>1.1576</v>
      </c>
      <c r="N926" s="158">
        <v>-6.8900000000000003E-2</v>
      </c>
      <c r="O926" s="158">
        <v>4.3448000000000002</v>
      </c>
      <c r="P926" s="158">
        <v>5.7539999999999996</v>
      </c>
      <c r="Q926" s="158">
        <v>7.4648000000000003</v>
      </c>
      <c r="R926" s="158">
        <v>0.68799999999999994</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44881</v>
      </c>
      <c r="E927" s="158">
        <v>17.639800000000001</v>
      </c>
      <c r="F927" s="158">
        <v>-7.2407000000000004</v>
      </c>
      <c r="G927" s="158">
        <v>18.4207</v>
      </c>
      <c r="H927" s="158">
        <v>45.923000000000002</v>
      </c>
      <c r="I927" s="158">
        <v>29.037199999999999</v>
      </c>
      <c r="J927" s="158">
        <v>21.066800000000001</v>
      </c>
      <c r="K927" s="158">
        <v>6.1680999999999999</v>
      </c>
      <c r="L927" s="158">
        <v>6.6158999999999999</v>
      </c>
      <c r="M927" s="158">
        <v>0.94340000000000002</v>
      </c>
      <c r="N927" s="158">
        <v>-0.27979999999999999</v>
      </c>
      <c r="O927" s="158">
        <v>4.1291000000000002</v>
      </c>
      <c r="P927" s="158">
        <v>5.5223000000000004</v>
      </c>
      <c r="Q927" s="158">
        <v>7.2167000000000003</v>
      </c>
      <c r="R927" s="158">
        <v>0.47649999999999998</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44881</v>
      </c>
      <c r="E928" s="158">
        <v>19.839099999999998</v>
      </c>
      <c r="F928" s="158">
        <v>0.55189999999999995</v>
      </c>
      <c r="G928" s="158">
        <v>16.6328</v>
      </c>
      <c r="H928" s="158">
        <v>45.7624</v>
      </c>
      <c r="I928" s="158">
        <v>28.7517</v>
      </c>
      <c r="J928" s="158">
        <v>20.915900000000001</v>
      </c>
      <c r="K928" s="158">
        <v>6.4432</v>
      </c>
      <c r="L928" s="158">
        <v>6.9973000000000001</v>
      </c>
      <c r="M928" s="158">
        <v>1.3471</v>
      </c>
      <c r="N928" s="158">
        <v>0.70660000000000001</v>
      </c>
      <c r="O928" s="158">
        <v>5.8594999999999997</v>
      </c>
      <c r="P928" s="158">
        <v>7.6809000000000003</v>
      </c>
      <c r="Q928" s="158">
        <v>8.7317</v>
      </c>
      <c r="R928" s="158">
        <v>2.1431</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44881</v>
      </c>
      <c r="E929" s="158">
        <v>20.198399999999999</v>
      </c>
      <c r="F929" s="158">
        <v>0.7228</v>
      </c>
      <c r="G929" s="158">
        <v>16.771899999999999</v>
      </c>
      <c r="H929" s="158">
        <v>45.913200000000003</v>
      </c>
      <c r="I929" s="158">
        <v>28.9207</v>
      </c>
      <c r="J929" s="158">
        <v>21.076899999999998</v>
      </c>
      <c r="K929" s="158">
        <v>6.6070000000000002</v>
      </c>
      <c r="L929" s="158">
        <v>7.1630000000000003</v>
      </c>
      <c r="M929" s="158">
        <v>1.5087999999999999</v>
      </c>
      <c r="N929" s="158">
        <v>0.86739999999999995</v>
      </c>
      <c r="O929" s="158">
        <v>6.0288000000000004</v>
      </c>
      <c r="P929" s="158">
        <v>7.8765999999999998</v>
      </c>
      <c r="Q929" s="158">
        <v>8.9703999999999997</v>
      </c>
      <c r="R929" s="158">
        <v>2.3065000000000002</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44881</v>
      </c>
      <c r="E930" s="158">
        <v>37.1616</v>
      </c>
      <c r="F930" s="158">
        <v>-7.0704000000000002</v>
      </c>
      <c r="G930" s="158">
        <v>18.689800000000002</v>
      </c>
      <c r="H930" s="158">
        <v>46.961300000000001</v>
      </c>
      <c r="I930" s="158">
        <v>29.580300000000001</v>
      </c>
      <c r="J930" s="158">
        <v>21.5808</v>
      </c>
      <c r="K930" s="158">
        <v>6.9012000000000002</v>
      </c>
      <c r="L930" s="158">
        <v>7.1963999999999997</v>
      </c>
      <c r="M930" s="158">
        <v>1.3536999999999999</v>
      </c>
      <c r="N930" s="158">
        <v>0.50060000000000004</v>
      </c>
      <c r="O930" s="158">
        <v>5.4995000000000003</v>
      </c>
      <c r="P930" s="158">
        <v>8.1725999999999992</v>
      </c>
      <c r="Q930" s="158">
        <v>9.0947999999999993</v>
      </c>
      <c r="R930" s="158">
        <v>1.5960000000000001</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44881</v>
      </c>
      <c r="E931" s="158">
        <v>36.747500000000002</v>
      </c>
      <c r="F931" s="158">
        <v>-7.2493999999999996</v>
      </c>
      <c r="G931" s="158">
        <v>18.541599999999999</v>
      </c>
      <c r="H931" s="158">
        <v>46.8018</v>
      </c>
      <c r="I931" s="158">
        <v>29.4239</v>
      </c>
      <c r="J931" s="158">
        <v>21.4346</v>
      </c>
      <c r="K931" s="158">
        <v>6.7606000000000002</v>
      </c>
      <c r="L931" s="158">
        <v>7.0572999999999997</v>
      </c>
      <c r="M931" s="158">
        <v>1.2152000000000001</v>
      </c>
      <c r="N931" s="158">
        <v>0.36209999999999998</v>
      </c>
      <c r="O931" s="158">
        <v>5.3574999999999999</v>
      </c>
      <c r="P931" s="158">
        <v>8.0441000000000003</v>
      </c>
      <c r="Q931" s="158">
        <v>6.4878999999999998</v>
      </c>
      <c r="R931" s="158">
        <v>1.4601</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44881</v>
      </c>
      <c r="E932" s="158">
        <v>53.150599999999997</v>
      </c>
      <c r="F932" s="158">
        <v>-1.1674</v>
      </c>
      <c r="G932" s="158">
        <v>11.2797</v>
      </c>
      <c r="H932" s="158">
        <v>46.8598</v>
      </c>
      <c r="I932" s="158">
        <v>29.837499999999999</v>
      </c>
      <c r="J932" s="158">
        <v>21.390599999999999</v>
      </c>
      <c r="K932" s="158">
        <v>6.9215999999999998</v>
      </c>
      <c r="L932" s="158">
        <v>7.7914000000000003</v>
      </c>
      <c r="M932" s="158">
        <v>2.1206999999999998</v>
      </c>
      <c r="N932" s="158">
        <v>1.1876</v>
      </c>
      <c r="O932" s="158">
        <v>5.4435000000000002</v>
      </c>
      <c r="P932" s="158">
        <v>7.6154000000000002</v>
      </c>
      <c r="Q932" s="158">
        <v>8.9754000000000005</v>
      </c>
      <c r="R932" s="158">
        <v>2.3675999999999999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44881</v>
      </c>
      <c r="E933" s="158">
        <v>51.552599999999998</v>
      </c>
      <c r="F933" s="158">
        <v>-1.4867999999999999</v>
      </c>
      <c r="G933" s="158">
        <v>10.9765</v>
      </c>
      <c r="H933" s="158">
        <v>46.554299999999998</v>
      </c>
      <c r="I933" s="158">
        <v>29.5261</v>
      </c>
      <c r="J933" s="158">
        <v>21.083400000000001</v>
      </c>
      <c r="K933" s="158">
        <v>6.6059000000000001</v>
      </c>
      <c r="L933" s="158">
        <v>7.4706000000000001</v>
      </c>
      <c r="M933" s="158">
        <v>1.8076000000000001</v>
      </c>
      <c r="N933" s="158">
        <v>0.87539999999999996</v>
      </c>
      <c r="O933" s="158">
        <v>5.1204999999999998</v>
      </c>
      <c r="P933" s="158">
        <v>7.2736999999999998</v>
      </c>
      <c r="Q933" s="158">
        <v>7.7736999999999998</v>
      </c>
      <c r="R933" s="158">
        <v>2.0516000000000001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-3.7303374999999996</v>
      </c>
      <c r="G934" s="160">
        <v>16.2450875</v>
      </c>
      <c r="H934" s="160">
        <v>46.365862500000006</v>
      </c>
      <c r="I934" s="160">
        <v>29.292250000000003</v>
      </c>
      <c r="J934" s="160">
        <v>21.229400000000002</v>
      </c>
      <c r="K934" s="160">
        <v>6.5991375000000003</v>
      </c>
      <c r="L934" s="160">
        <v>7.141375</v>
      </c>
      <c r="M934" s="160">
        <v>1.4317625</v>
      </c>
      <c r="N934" s="160">
        <v>0.51887499999999998</v>
      </c>
      <c r="O934" s="160">
        <v>5.2229000000000001</v>
      </c>
      <c r="P934" s="160">
        <v>7.2424499999999998</v>
      </c>
      <c r="Q934" s="160">
        <v>8.0894250000000003</v>
      </c>
      <c r="R934" s="160">
        <v>1.6361750000000002</v>
      </c>
    </row>
    <row r="935" spans="1:34" x14ac:dyDescent="0.3">
      <c r="A935" s="159" t="s">
        <v>407</v>
      </c>
      <c r="B935" s="154"/>
      <c r="C935" s="154"/>
      <c r="D935" s="154"/>
      <c r="E935" s="154"/>
      <c r="F935" s="160">
        <v>-4.19475</v>
      </c>
      <c r="G935" s="160">
        <v>17.596299999999999</v>
      </c>
      <c r="H935" s="160">
        <v>46.352699999999999</v>
      </c>
      <c r="I935" s="160">
        <v>29.34225</v>
      </c>
      <c r="J935" s="160">
        <v>21.184800000000003</v>
      </c>
      <c r="K935" s="160">
        <v>6.6064500000000006</v>
      </c>
      <c r="L935" s="160">
        <v>7.11015</v>
      </c>
      <c r="M935" s="160">
        <v>1.3504</v>
      </c>
      <c r="N935" s="160">
        <v>0.60360000000000003</v>
      </c>
      <c r="O935" s="160">
        <v>5.4005000000000001</v>
      </c>
      <c r="P935" s="160">
        <v>7.6481500000000002</v>
      </c>
      <c r="Q935" s="160">
        <v>8.2527000000000008</v>
      </c>
      <c r="R935" s="160">
        <v>1.8238000000000001</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44881</v>
      </c>
      <c r="E938" s="158">
        <v>48.656799999999997</v>
      </c>
      <c r="F938" s="158">
        <v>172.74860000000001</v>
      </c>
      <c r="G938" s="158">
        <v>185.1883</v>
      </c>
      <c r="H938" s="158">
        <v>242.86240000000001</v>
      </c>
      <c r="I938" s="158">
        <v>151.749</v>
      </c>
      <c r="J938" s="158">
        <v>71.4696</v>
      </c>
      <c r="K938" s="158">
        <v>9.1382999999999992</v>
      </c>
      <c r="L938" s="158">
        <v>14.7033</v>
      </c>
      <c r="M938" s="158">
        <v>10.2028</v>
      </c>
      <c r="N938" s="158">
        <v>7.4176000000000002</v>
      </c>
      <c r="O938" s="158">
        <v>11.392899999999999</v>
      </c>
      <c r="P938" s="158">
        <v>11.855499999999999</v>
      </c>
      <c r="Q938" s="158">
        <v>7.0119999999999996</v>
      </c>
      <c r="R938" s="158">
        <v>2.121</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44881</v>
      </c>
      <c r="E939" s="158">
        <v>16.044599999999999</v>
      </c>
      <c r="F939" s="158">
        <v>143.4256</v>
      </c>
      <c r="G939" s="158">
        <v>94.198300000000003</v>
      </c>
      <c r="H939" s="158">
        <v>157.35329999999999</v>
      </c>
      <c r="I939" s="158">
        <v>106.32599999999999</v>
      </c>
      <c r="J939" s="158">
        <v>55.627800000000001</v>
      </c>
      <c r="K939" s="158">
        <v>2.4613999999999998</v>
      </c>
      <c r="L939" s="158">
        <v>7.3925000000000001</v>
      </c>
      <c r="M939" s="158">
        <v>8.8291000000000004</v>
      </c>
      <c r="N939" s="158">
        <v>5.2636000000000003</v>
      </c>
      <c r="O939" s="158">
        <v>10.1082</v>
      </c>
      <c r="P939" s="158">
        <v>11.0625</v>
      </c>
      <c r="Q939" s="158">
        <v>4.5324999999999998</v>
      </c>
      <c r="R939" s="158">
        <v>0.83050000000000002</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44881</v>
      </c>
      <c r="E940" s="158">
        <v>16.5228</v>
      </c>
      <c r="F940" s="158">
        <v>143.93389999999999</v>
      </c>
      <c r="G940" s="158">
        <v>94.609899999999996</v>
      </c>
      <c r="H940" s="158">
        <v>157.71899999999999</v>
      </c>
      <c r="I940" s="158">
        <v>106.7127</v>
      </c>
      <c r="J940" s="158">
        <v>55.997199999999999</v>
      </c>
      <c r="K940" s="158">
        <v>2.8795999999999999</v>
      </c>
      <c r="L940" s="158">
        <v>7.7731000000000003</v>
      </c>
      <c r="M940" s="158">
        <v>9.1986000000000008</v>
      </c>
      <c r="N940" s="158">
        <v>5.6181999999999999</v>
      </c>
      <c r="O940" s="158">
        <v>10.528499999999999</v>
      </c>
      <c r="P940" s="158">
        <v>11.440200000000001</v>
      </c>
      <c r="Q940" s="158">
        <v>4.5651999999999999</v>
      </c>
      <c r="R940" s="158">
        <v>1.2291000000000001</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44881</v>
      </c>
      <c r="E941" s="158">
        <v>46.214300000000001</v>
      </c>
      <c r="F941" s="158">
        <v>172.75299999999999</v>
      </c>
      <c r="G941" s="158">
        <v>185.24289999999999</v>
      </c>
      <c r="H941" s="158">
        <v>242.9366</v>
      </c>
      <c r="I941" s="158">
        <v>151.7646</v>
      </c>
      <c r="J941" s="158">
        <v>71.473600000000005</v>
      </c>
      <c r="K941" s="158">
        <v>9.4969999999999999</v>
      </c>
      <c r="L941" s="158">
        <v>15.1402</v>
      </c>
      <c r="M941" s="158">
        <v>10.444100000000001</v>
      </c>
      <c r="N941" s="158">
        <v>7.6097999999999999</v>
      </c>
      <c r="O941" s="158">
        <v>11.306100000000001</v>
      </c>
      <c r="P941" s="158">
        <v>11.926299999999999</v>
      </c>
      <c r="Q941" s="158">
        <v>7.0948000000000002</v>
      </c>
      <c r="R941" s="158">
        <v>2.2406000000000001</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44881</v>
      </c>
      <c r="E942" s="158">
        <v>17.328600000000002</v>
      </c>
      <c r="F942" s="158">
        <v>128.0924</v>
      </c>
      <c r="G942" s="158">
        <v>72.754900000000006</v>
      </c>
      <c r="H942" s="158">
        <v>143.3031</v>
      </c>
      <c r="I942" s="158">
        <v>100.9239</v>
      </c>
      <c r="J942" s="158">
        <v>48.8459</v>
      </c>
      <c r="K942" s="158">
        <v>5.6779999999999999</v>
      </c>
      <c r="L942" s="158">
        <v>8.5447000000000006</v>
      </c>
      <c r="M942" s="158">
        <v>8.6965000000000003</v>
      </c>
      <c r="N942" s="158">
        <v>6.0572999999999997</v>
      </c>
      <c r="O942" s="158">
        <v>10.898300000000001</v>
      </c>
      <c r="P942" s="158">
        <v>12.189</v>
      </c>
      <c r="Q942" s="158">
        <v>4.2915999999999999</v>
      </c>
      <c r="R942" s="158">
        <v>1.3492999999999999</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44881</v>
      </c>
      <c r="E943" s="158">
        <v>16.023700000000002</v>
      </c>
      <c r="F943" s="158">
        <v>127.779</v>
      </c>
      <c r="G943" s="158">
        <v>72.325999999999993</v>
      </c>
      <c r="H943" s="158">
        <v>142.85759999999999</v>
      </c>
      <c r="I943" s="158">
        <v>100.4729</v>
      </c>
      <c r="J943" s="158">
        <v>48.401299999999999</v>
      </c>
      <c r="K943" s="158">
        <v>5.2431000000000001</v>
      </c>
      <c r="L943" s="158">
        <v>8.0769000000000002</v>
      </c>
      <c r="M943" s="158">
        <v>8.4762000000000004</v>
      </c>
      <c r="N943" s="158">
        <v>5.7838000000000003</v>
      </c>
      <c r="O943" s="158">
        <v>10.5923</v>
      </c>
      <c r="P943" s="158">
        <v>11.8139</v>
      </c>
      <c r="Q943" s="158">
        <v>4.3461999999999996</v>
      </c>
      <c r="R943" s="158">
        <v>1.0904</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44881</v>
      </c>
      <c r="E944" s="158">
        <v>15.7477</v>
      </c>
      <c r="F944" s="158">
        <v>-773.61749999999995</v>
      </c>
      <c r="G944" s="158">
        <v>-86.664299999999997</v>
      </c>
      <c r="H944" s="158">
        <v>213.81209999999999</v>
      </c>
      <c r="I944" s="158">
        <v>279.03829999999999</v>
      </c>
      <c r="J944" s="158">
        <v>178.76820000000001</v>
      </c>
      <c r="K944" s="158">
        <v>13.591200000000001</v>
      </c>
      <c r="L944" s="158">
        <v>-7.7473999999999998</v>
      </c>
      <c r="M944" s="158">
        <v>-22.404900000000001</v>
      </c>
      <c r="N944" s="158">
        <v>-20.966699999999999</v>
      </c>
      <c r="O944" s="158">
        <v>4.0902000000000003</v>
      </c>
      <c r="P944" s="158">
        <v>5.2110000000000003</v>
      </c>
      <c r="Q944" s="158">
        <v>-1.2296</v>
      </c>
      <c r="R944" s="158">
        <v>-13.2966</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44881</v>
      </c>
      <c r="E945" s="158">
        <v>14.982699999999999</v>
      </c>
      <c r="F945" s="158">
        <v>-774.23659999999995</v>
      </c>
      <c r="G945" s="158">
        <v>-87.325999999999993</v>
      </c>
      <c r="H945" s="158">
        <v>213.10820000000001</v>
      </c>
      <c r="I945" s="158">
        <v>278.30500000000001</v>
      </c>
      <c r="J945" s="158">
        <v>177.98580000000001</v>
      </c>
      <c r="K945" s="158">
        <v>12.873900000000001</v>
      </c>
      <c r="L945" s="158">
        <v>-8.4024999999999999</v>
      </c>
      <c r="M945" s="158">
        <v>-22.966100000000001</v>
      </c>
      <c r="N945" s="158">
        <v>-21.529800000000002</v>
      </c>
      <c r="O945" s="158">
        <v>3.4636</v>
      </c>
      <c r="P945" s="158">
        <v>4.6106999999999996</v>
      </c>
      <c r="Q945" s="158">
        <v>2.6985999999999999</v>
      </c>
      <c r="R945" s="158">
        <v>-13.8835</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44881</v>
      </c>
      <c r="E946" s="158">
        <v>47.373699999999999</v>
      </c>
      <c r="F946" s="158">
        <v>172.86070000000001</v>
      </c>
      <c r="G946" s="158">
        <v>185.34129999999999</v>
      </c>
      <c r="H946" s="158">
        <v>243.11590000000001</v>
      </c>
      <c r="I946" s="158">
        <v>151.88310000000001</v>
      </c>
      <c r="J946" s="158">
        <v>71.495500000000007</v>
      </c>
      <c r="K946" s="158">
        <v>9.125</v>
      </c>
      <c r="L946" s="158">
        <v>14.709300000000001</v>
      </c>
      <c r="M946" s="158">
        <v>10.1471</v>
      </c>
      <c r="N946" s="158">
        <v>7.3804999999999996</v>
      </c>
      <c r="O946" s="158">
        <v>11.2264</v>
      </c>
      <c r="P946" s="158">
        <v>11.6227</v>
      </c>
      <c r="Q946" s="158">
        <v>8.2055000000000007</v>
      </c>
      <c r="R946" s="158">
        <v>2.0466000000000002</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44881</v>
      </c>
      <c r="E947" s="158">
        <v>16.4757</v>
      </c>
      <c r="F947" s="158">
        <v>78.370999999999995</v>
      </c>
      <c r="G947" s="158">
        <v>89.204899999999995</v>
      </c>
      <c r="H947" s="158">
        <v>162.92500000000001</v>
      </c>
      <c r="I947" s="158">
        <v>107.0474</v>
      </c>
      <c r="J947" s="158">
        <v>53.9238</v>
      </c>
      <c r="K947" s="158">
        <v>6.7121000000000004</v>
      </c>
      <c r="L947" s="158">
        <v>9.2284000000000006</v>
      </c>
      <c r="M947" s="158">
        <v>8.0449000000000002</v>
      </c>
      <c r="N947" s="158">
        <v>5.7557999999999998</v>
      </c>
      <c r="O947" s="158">
        <v>10.2728</v>
      </c>
      <c r="P947" s="158">
        <v>11.072900000000001</v>
      </c>
      <c r="Q947" s="158">
        <v>4.6224999999999996</v>
      </c>
      <c r="R947" s="158">
        <v>0.76680000000000004</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44881</v>
      </c>
      <c r="E948" s="158">
        <v>17.107900000000001</v>
      </c>
      <c r="F948" s="158">
        <v>78.682699999999997</v>
      </c>
      <c r="G948" s="158">
        <v>89.453199999999995</v>
      </c>
      <c r="H948" s="158">
        <v>163.2313</v>
      </c>
      <c r="I948" s="158">
        <v>107.3887</v>
      </c>
      <c r="J948" s="158">
        <v>54.337200000000003</v>
      </c>
      <c r="K948" s="158">
        <v>7.1101000000000001</v>
      </c>
      <c r="L948" s="158">
        <v>9.6292000000000009</v>
      </c>
      <c r="M948" s="158">
        <v>8.4025999999999996</v>
      </c>
      <c r="N948" s="158">
        <v>6.1178999999999997</v>
      </c>
      <c r="O948" s="158">
        <v>10.7012</v>
      </c>
      <c r="P948" s="158">
        <v>11.5167</v>
      </c>
      <c r="Q948" s="158">
        <v>4.5609000000000002</v>
      </c>
      <c r="R948" s="158">
        <v>1.1416999999999999</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44881</v>
      </c>
      <c r="E949" s="158">
        <v>47.329000000000001</v>
      </c>
      <c r="F949" s="158">
        <v>172.55760000000001</v>
      </c>
      <c r="G949" s="158">
        <v>185.11539999999999</v>
      </c>
      <c r="H949" s="158">
        <v>242.74080000000001</v>
      </c>
      <c r="I949" s="158">
        <v>151.65860000000001</v>
      </c>
      <c r="J949" s="158">
        <v>71.458699999999993</v>
      </c>
      <c r="K949" s="158">
        <v>7.7361000000000004</v>
      </c>
      <c r="L949" s="158">
        <v>12.1608</v>
      </c>
      <c r="M949" s="158">
        <v>10.2356</v>
      </c>
      <c r="N949" s="158">
        <v>7.4749999999999996</v>
      </c>
      <c r="O949" s="158">
        <v>11.1092</v>
      </c>
      <c r="P949" s="158">
        <v>11.6816</v>
      </c>
      <c r="Q949" s="158">
        <v>7.7777000000000003</v>
      </c>
      <c r="R949" s="158">
        <v>2.1046999999999998</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44881</v>
      </c>
      <c r="E950" s="158">
        <v>17.001300000000001</v>
      </c>
      <c r="F950" s="158">
        <v>22.9862</v>
      </c>
      <c r="G950" s="158">
        <v>85.139799999999994</v>
      </c>
      <c r="H950" s="158">
        <v>162.46019999999999</v>
      </c>
      <c r="I950" s="158">
        <v>97.106999999999999</v>
      </c>
      <c r="J950" s="158">
        <v>48.0976</v>
      </c>
      <c r="K950" s="158">
        <v>1.2317</v>
      </c>
      <c r="L950" s="158">
        <v>7.2663000000000002</v>
      </c>
      <c r="M950" s="158">
        <v>8.1259999999999994</v>
      </c>
      <c r="N950" s="158">
        <v>5.5351999999999997</v>
      </c>
      <c r="O950" s="158">
        <v>9.9160000000000004</v>
      </c>
      <c r="P950" s="158">
        <v>11.042400000000001</v>
      </c>
      <c r="Q950" s="158">
        <v>4.8941999999999997</v>
      </c>
      <c r="R950" s="158">
        <v>0.64859999999999995</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44881</v>
      </c>
      <c r="E951" s="158">
        <v>17.479199999999999</v>
      </c>
      <c r="F951" s="158">
        <v>23.402799999999999</v>
      </c>
      <c r="G951" s="158">
        <v>85.563199999999995</v>
      </c>
      <c r="H951" s="158">
        <v>162.89160000000001</v>
      </c>
      <c r="I951" s="158">
        <v>97.562600000000003</v>
      </c>
      <c r="J951" s="158">
        <v>48.551400000000001</v>
      </c>
      <c r="K951" s="158">
        <v>1.6581999999999999</v>
      </c>
      <c r="L951" s="158">
        <v>7.7015000000000002</v>
      </c>
      <c r="M951" s="158">
        <v>8.3451000000000004</v>
      </c>
      <c r="N951" s="158">
        <v>5.8159000000000001</v>
      </c>
      <c r="O951" s="158">
        <v>10.2578</v>
      </c>
      <c r="P951" s="158">
        <v>11.408200000000001</v>
      </c>
      <c r="Q951" s="158">
        <v>4.5091000000000001</v>
      </c>
      <c r="R951" s="158">
        <v>1.0017</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44881</v>
      </c>
      <c r="E952" s="158">
        <v>4934.3275999999996</v>
      </c>
      <c r="F952" s="158">
        <v>175.5247</v>
      </c>
      <c r="G952" s="158">
        <v>188.23849999999999</v>
      </c>
      <c r="H952" s="158">
        <v>246.86320000000001</v>
      </c>
      <c r="I952" s="158">
        <v>154.34809999999999</v>
      </c>
      <c r="J952" s="158">
        <v>72.8185</v>
      </c>
      <c r="K952" s="158">
        <v>8.0776000000000003</v>
      </c>
      <c r="L952" s="158">
        <v>12.5352</v>
      </c>
      <c r="M952" s="158">
        <v>10.6043</v>
      </c>
      <c r="N952" s="158">
        <v>7.7923999999999998</v>
      </c>
      <c r="O952" s="158">
        <v>11.2843</v>
      </c>
      <c r="P952" s="158">
        <v>11.996499999999999</v>
      </c>
      <c r="Q952" s="158">
        <v>4.9328000000000003</v>
      </c>
      <c r="R952" s="158">
        <v>2.3936000000000002</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44881</v>
      </c>
      <c r="E953" s="158">
        <v>14.2149</v>
      </c>
      <c r="F953" s="158">
        <v>-80.9602</v>
      </c>
      <c r="G953" s="158">
        <v>61.993400000000001</v>
      </c>
      <c r="H953" s="158">
        <v>134.4435</v>
      </c>
      <c r="I953" s="158">
        <v>94.535700000000006</v>
      </c>
      <c r="J953" s="158">
        <v>48.056800000000003</v>
      </c>
      <c r="K953" s="158">
        <v>1.2020999999999999</v>
      </c>
      <c r="L953" s="158">
        <v>7.0126999999999997</v>
      </c>
      <c r="M953" s="158">
        <v>8.3097999999999992</v>
      </c>
      <c r="N953" s="158">
        <v>5.6595000000000004</v>
      </c>
      <c r="O953" s="158">
        <v>9.7881999999999998</v>
      </c>
      <c r="P953" s="158">
        <v>10.427899999999999</v>
      </c>
      <c r="Q953" s="158">
        <v>3.4863</v>
      </c>
      <c r="R953" s="158">
        <v>1.0277000000000001</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44881</v>
      </c>
      <c r="E954" s="158">
        <v>14.8194</v>
      </c>
      <c r="F954" s="158">
        <v>-80.362399999999994</v>
      </c>
      <c r="G954" s="158">
        <v>62.399099999999997</v>
      </c>
      <c r="H954" s="158">
        <v>134.88990000000001</v>
      </c>
      <c r="I954" s="158">
        <v>94.960300000000004</v>
      </c>
      <c r="J954" s="158">
        <v>48.49</v>
      </c>
      <c r="K954" s="158">
        <v>1.6129</v>
      </c>
      <c r="L954" s="158">
        <v>7.4394999999999998</v>
      </c>
      <c r="M954" s="158">
        <v>8.7470999999999997</v>
      </c>
      <c r="N954" s="158">
        <v>6.0937999999999999</v>
      </c>
      <c r="O954" s="158">
        <v>10.223000000000001</v>
      </c>
      <c r="P954" s="158">
        <v>10.9297</v>
      </c>
      <c r="Q954" s="158">
        <v>4.0646000000000004</v>
      </c>
      <c r="R954" s="158">
        <v>1.4318</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44881</v>
      </c>
      <c r="E955" s="158">
        <v>4805.4385000000002</v>
      </c>
      <c r="F955" s="158">
        <v>173.9093</v>
      </c>
      <c r="G955" s="158">
        <v>186.40350000000001</v>
      </c>
      <c r="H955" s="158">
        <v>244.5445</v>
      </c>
      <c r="I955" s="158">
        <v>152.82849999999999</v>
      </c>
      <c r="J955" s="158">
        <v>71.969800000000006</v>
      </c>
      <c r="K955" s="158">
        <v>9.2406000000000006</v>
      </c>
      <c r="L955" s="158">
        <v>14.841200000000001</v>
      </c>
      <c r="M955" s="158">
        <v>10.2827</v>
      </c>
      <c r="N955" s="158">
        <v>7.4981999999999998</v>
      </c>
      <c r="O955" s="158">
        <v>11.4199</v>
      </c>
      <c r="P955" s="158">
        <v>11.915100000000001</v>
      </c>
      <c r="Q955" s="158">
        <v>8.6179000000000006</v>
      </c>
      <c r="R955" s="158">
        <v>2.1654</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44881</v>
      </c>
      <c r="E956" s="158">
        <v>15.6053</v>
      </c>
      <c r="F956" s="158">
        <v>62.087600000000002</v>
      </c>
      <c r="G956" s="158">
        <v>63.131599999999999</v>
      </c>
      <c r="H956" s="158">
        <v>133.96940000000001</v>
      </c>
      <c r="I956" s="158">
        <v>107.7046</v>
      </c>
      <c r="J956" s="158">
        <v>49.308599999999998</v>
      </c>
      <c r="K956" s="158">
        <v>4.9004000000000003</v>
      </c>
      <c r="L956" s="158">
        <v>8.0130999999999997</v>
      </c>
      <c r="M956" s="158">
        <v>8.0439000000000007</v>
      </c>
      <c r="N956" s="158">
        <v>5.6089000000000002</v>
      </c>
      <c r="O956" s="158">
        <v>9.8926999999999996</v>
      </c>
      <c r="P956" s="158">
        <v>10.968999999999999</v>
      </c>
      <c r="Q956" s="158">
        <v>4.1455000000000002</v>
      </c>
      <c r="R956" s="158">
        <v>-9.2999999999999999E-2</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44881</v>
      </c>
      <c r="E957" s="158">
        <v>16.085000000000001</v>
      </c>
      <c r="F957" s="158">
        <v>62.509700000000002</v>
      </c>
      <c r="G957" s="158">
        <v>63.448799999999999</v>
      </c>
      <c r="H957" s="158">
        <v>134.30500000000001</v>
      </c>
      <c r="I957" s="158">
        <v>108.0155</v>
      </c>
      <c r="J957" s="158">
        <v>49.618400000000001</v>
      </c>
      <c r="K957" s="158">
        <v>5.1950000000000003</v>
      </c>
      <c r="L957" s="158">
        <v>8.3309999999999995</v>
      </c>
      <c r="M957" s="158">
        <v>8.3968000000000007</v>
      </c>
      <c r="N957" s="158">
        <v>5.9813000000000001</v>
      </c>
      <c r="O957" s="158">
        <v>10.311400000000001</v>
      </c>
      <c r="P957" s="158">
        <v>11.369</v>
      </c>
      <c r="Q957" s="158">
        <v>4.4025999999999996</v>
      </c>
      <c r="R957" s="158">
        <v>0.27139999999999997</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44881</v>
      </c>
      <c r="E958" s="158">
        <v>46.238199999999999</v>
      </c>
      <c r="F958" s="158">
        <v>172.66329999999999</v>
      </c>
      <c r="G958" s="158">
        <v>185.07839999999999</v>
      </c>
      <c r="H958" s="158">
        <v>242.73099999999999</v>
      </c>
      <c r="I958" s="158">
        <v>151.65</v>
      </c>
      <c r="J958" s="158">
        <v>71.396299999999997</v>
      </c>
      <c r="K958" s="158">
        <v>7.6894999999999998</v>
      </c>
      <c r="L958" s="158">
        <v>12.0778</v>
      </c>
      <c r="M958" s="158">
        <v>10.1753</v>
      </c>
      <c r="N958" s="158">
        <v>7.4040999999999997</v>
      </c>
      <c r="O958" s="158">
        <v>11.2179</v>
      </c>
      <c r="P958" s="158">
        <v>11.8188</v>
      </c>
      <c r="Q958" s="158">
        <v>11.4392</v>
      </c>
      <c r="R958" s="158">
        <v>2.0844</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44881</v>
      </c>
      <c r="E959" s="158">
        <v>21.271599999999999</v>
      </c>
      <c r="F959" s="158">
        <v>110.4945</v>
      </c>
      <c r="G959" s="158">
        <v>30.1523</v>
      </c>
      <c r="H959" s="158">
        <v>149.11500000000001</v>
      </c>
      <c r="I959" s="158">
        <v>109.5138</v>
      </c>
      <c r="J959" s="158">
        <v>52.213700000000003</v>
      </c>
      <c r="K959" s="158">
        <v>3.1503000000000001</v>
      </c>
      <c r="L959" s="158">
        <v>7.8517999999999999</v>
      </c>
      <c r="M959" s="158">
        <v>8.2225000000000001</v>
      </c>
      <c r="N959" s="158">
        <v>4.8689</v>
      </c>
      <c r="O959" s="158">
        <v>10.258800000000001</v>
      </c>
      <c r="P959" s="158">
        <v>11.5068</v>
      </c>
      <c r="Q959" s="158">
        <v>6.6905000000000001</v>
      </c>
      <c r="R959" s="158">
        <v>0.69969999999999999</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44881</v>
      </c>
      <c r="E960" s="158">
        <v>22.205100000000002</v>
      </c>
      <c r="F960" s="158">
        <v>110.9618</v>
      </c>
      <c r="G960" s="158">
        <v>30.503699999999998</v>
      </c>
      <c r="H960" s="158">
        <v>149.49930000000001</v>
      </c>
      <c r="I960" s="158">
        <v>109.87949999999999</v>
      </c>
      <c r="J960" s="158">
        <v>52.586300000000001</v>
      </c>
      <c r="K960" s="158">
        <v>3.5097</v>
      </c>
      <c r="L960" s="158">
        <v>8.2253000000000007</v>
      </c>
      <c r="M960" s="158">
        <v>8.6056000000000008</v>
      </c>
      <c r="N960" s="158">
        <v>5.2499000000000002</v>
      </c>
      <c r="O960" s="158">
        <v>10.6829</v>
      </c>
      <c r="P960" s="158">
        <v>11.963699999999999</v>
      </c>
      <c r="Q960" s="158">
        <v>4.5652999999999997</v>
      </c>
      <c r="R960" s="158">
        <v>1.0865</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44881</v>
      </c>
      <c r="E961" s="158">
        <v>46.067900000000002</v>
      </c>
      <c r="F961" s="158">
        <v>174.02449999999999</v>
      </c>
      <c r="G961" s="158">
        <v>185.63</v>
      </c>
      <c r="H961" s="158">
        <v>225.267</v>
      </c>
      <c r="I961" s="158">
        <v>149.1405</v>
      </c>
      <c r="J961" s="158">
        <v>71.832499999999996</v>
      </c>
      <c r="K961" s="158">
        <v>8.9840999999999998</v>
      </c>
      <c r="L961" s="158">
        <v>12.6225</v>
      </c>
      <c r="M961" s="158">
        <v>10.0351</v>
      </c>
      <c r="N961" s="158">
        <v>7.2405999999999997</v>
      </c>
      <c r="O961" s="158">
        <v>10.9618</v>
      </c>
      <c r="P961" s="158">
        <v>11.6134</v>
      </c>
      <c r="Q961" s="158">
        <v>10.607799999999999</v>
      </c>
      <c r="R961" s="158">
        <v>1.8191999999999999</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44881</v>
      </c>
      <c r="E962" s="158">
        <v>21.135100000000001</v>
      </c>
      <c r="F962" s="158">
        <v>161.31950000000001</v>
      </c>
      <c r="G962" s="158">
        <v>95.846400000000003</v>
      </c>
      <c r="H962" s="158">
        <v>163.2724</v>
      </c>
      <c r="I962" s="158">
        <v>110.4922</v>
      </c>
      <c r="J962" s="158">
        <v>53.135800000000003</v>
      </c>
      <c r="K962" s="158">
        <v>5.8574999999999999</v>
      </c>
      <c r="L962" s="158">
        <v>9.7898999999999994</v>
      </c>
      <c r="M962" s="158">
        <v>8.0317000000000007</v>
      </c>
      <c r="N962" s="158">
        <v>5.5193000000000003</v>
      </c>
      <c r="O962" s="158">
        <v>10.168699999999999</v>
      </c>
      <c r="P962" s="158">
        <v>10.935600000000001</v>
      </c>
      <c r="Q962" s="158">
        <v>6.6026999999999996</v>
      </c>
      <c r="R962" s="158">
        <v>0.73129999999999995</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44881</v>
      </c>
      <c r="E963" s="158">
        <v>21.972100000000001</v>
      </c>
      <c r="F963" s="158">
        <v>161.6831</v>
      </c>
      <c r="G963" s="158">
        <v>96.171300000000002</v>
      </c>
      <c r="H963" s="158">
        <v>163.54679999999999</v>
      </c>
      <c r="I963" s="158">
        <v>110.77200000000001</v>
      </c>
      <c r="J963" s="158">
        <v>53.403100000000002</v>
      </c>
      <c r="K963" s="158">
        <v>6.1052999999999997</v>
      </c>
      <c r="L963" s="158">
        <v>10.066000000000001</v>
      </c>
      <c r="M963" s="158">
        <v>8.3186</v>
      </c>
      <c r="N963" s="158">
        <v>5.8080999999999996</v>
      </c>
      <c r="O963" s="158">
        <v>10.499700000000001</v>
      </c>
      <c r="P963" s="158">
        <v>11.3362</v>
      </c>
      <c r="Q963" s="158">
        <v>4.3753000000000002</v>
      </c>
      <c r="R963" s="158">
        <v>1.0255000000000001</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44881</v>
      </c>
      <c r="E964" s="158">
        <v>45.866900000000001</v>
      </c>
      <c r="F964" s="158">
        <v>174.148</v>
      </c>
      <c r="G964" s="158">
        <v>186.8158</v>
      </c>
      <c r="H964" s="158">
        <v>245.07480000000001</v>
      </c>
      <c r="I964" s="158">
        <v>153.0197</v>
      </c>
      <c r="J964" s="158">
        <v>71.924300000000002</v>
      </c>
      <c r="K964" s="158">
        <v>9.1067</v>
      </c>
      <c r="L964" s="158">
        <v>14.7697</v>
      </c>
      <c r="M964" s="158">
        <v>10.125500000000001</v>
      </c>
      <c r="N964" s="158">
        <v>7.3106</v>
      </c>
      <c r="O964" s="158">
        <v>11.093999999999999</v>
      </c>
      <c r="P964" s="158">
        <v>11.6381</v>
      </c>
      <c r="Q964" s="158">
        <v>9.6103000000000005</v>
      </c>
      <c r="R964" s="158">
        <v>1.9258999999999999</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44881</v>
      </c>
      <c r="E965" s="158">
        <v>20.9099</v>
      </c>
      <c r="F965" s="158">
        <v>162.53630000000001</v>
      </c>
      <c r="G965" s="158">
        <v>94.9572</v>
      </c>
      <c r="H965" s="158">
        <v>163.25579999999999</v>
      </c>
      <c r="I965" s="158">
        <v>109.5518</v>
      </c>
      <c r="J965" s="158">
        <v>52.306800000000003</v>
      </c>
      <c r="K965" s="158">
        <v>5.7183000000000002</v>
      </c>
      <c r="L965" s="158">
        <v>9.6384000000000007</v>
      </c>
      <c r="M965" s="158">
        <v>8.9375</v>
      </c>
      <c r="N965" s="158">
        <v>5.8456000000000001</v>
      </c>
      <c r="O965" s="158">
        <v>10.33</v>
      </c>
      <c r="P965" s="158">
        <v>11.219200000000001</v>
      </c>
      <c r="Q965" s="158">
        <v>6.6219999999999999</v>
      </c>
      <c r="R965" s="158">
        <v>0.95709999999999995</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44881</v>
      </c>
      <c r="E966" s="158">
        <v>20.7653</v>
      </c>
      <c r="F966" s="158">
        <v>162.43170000000001</v>
      </c>
      <c r="G966" s="158">
        <v>94.797300000000007</v>
      </c>
      <c r="H966" s="158">
        <v>163.09289999999999</v>
      </c>
      <c r="I966" s="158">
        <v>109.39239999999999</v>
      </c>
      <c r="J966" s="158">
        <v>52.150799999999997</v>
      </c>
      <c r="K966" s="158">
        <v>5.5660999999999996</v>
      </c>
      <c r="L966" s="158">
        <v>9.4809999999999999</v>
      </c>
      <c r="M966" s="158">
        <v>8.7776999999999994</v>
      </c>
      <c r="N966" s="158">
        <v>5.6866000000000003</v>
      </c>
      <c r="O966" s="158">
        <v>10.193</v>
      </c>
      <c r="P966" s="158">
        <v>11.0832</v>
      </c>
      <c r="Q966" s="158">
        <v>6.5033000000000003</v>
      </c>
      <c r="R966" s="158">
        <v>0.83089999999999997</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44881</v>
      </c>
      <c r="E967" s="158">
        <v>47.456000000000003</v>
      </c>
      <c r="F967" s="158">
        <v>173.10300000000001</v>
      </c>
      <c r="G967" s="158">
        <v>185.75579999999999</v>
      </c>
      <c r="H967" s="158">
        <v>243.4931</v>
      </c>
      <c r="I967" s="158">
        <v>152.0104</v>
      </c>
      <c r="J967" s="158">
        <v>71.535200000000003</v>
      </c>
      <c r="K967" s="158">
        <v>9.0983000000000001</v>
      </c>
      <c r="L967" s="158">
        <v>14.6997</v>
      </c>
      <c r="M967" s="158">
        <v>10.135999999999999</v>
      </c>
      <c r="N967" s="158">
        <v>7.3947000000000003</v>
      </c>
      <c r="O967" s="158">
        <v>11.3187</v>
      </c>
      <c r="P967" s="158">
        <v>11.7773</v>
      </c>
      <c r="Q967" s="158">
        <v>9.1023999999999994</v>
      </c>
      <c r="R967" s="158">
        <v>2.0809000000000002</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44881</v>
      </c>
      <c r="E968" s="158">
        <v>16.750699999999998</v>
      </c>
      <c r="F968" s="158">
        <v>204</v>
      </c>
      <c r="G968" s="158">
        <v>107.7731</v>
      </c>
      <c r="H968" s="158">
        <v>190.73269999999999</v>
      </c>
      <c r="I968" s="158">
        <v>109.1837</v>
      </c>
      <c r="J968" s="158">
        <v>54.026600000000002</v>
      </c>
      <c r="K968" s="158">
        <v>3.3546</v>
      </c>
      <c r="L968" s="158">
        <v>9.5686999999999998</v>
      </c>
      <c r="M968" s="158">
        <v>9.4555000000000007</v>
      </c>
      <c r="N968" s="158">
        <v>6.4387999999999996</v>
      </c>
      <c r="O968" s="158">
        <v>10.849399999999999</v>
      </c>
      <c r="P968" s="158">
        <v>11.7262</v>
      </c>
      <c r="Q968" s="158">
        <v>4.5835999999999997</v>
      </c>
      <c r="R968" s="158">
        <v>1.4390000000000001</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44881</v>
      </c>
      <c r="E969" s="158">
        <v>16.101199999999999</v>
      </c>
      <c r="F969" s="158">
        <v>203.79349999999999</v>
      </c>
      <c r="G969" s="158">
        <v>107.4226</v>
      </c>
      <c r="H969" s="158">
        <v>190.39160000000001</v>
      </c>
      <c r="I969" s="158">
        <v>108.8509</v>
      </c>
      <c r="J969" s="158">
        <v>53.690300000000001</v>
      </c>
      <c r="K969" s="158">
        <v>3.0348000000000002</v>
      </c>
      <c r="L969" s="158">
        <v>9.2431000000000001</v>
      </c>
      <c r="M969" s="158">
        <v>9.1212</v>
      </c>
      <c r="N969" s="158">
        <v>6.0796999999999999</v>
      </c>
      <c r="O969" s="158">
        <v>10.4353</v>
      </c>
      <c r="P969" s="158">
        <v>11.290900000000001</v>
      </c>
      <c r="Q969" s="158">
        <v>4.3498999999999999</v>
      </c>
      <c r="R969" s="158">
        <v>1.0822000000000001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44881</v>
      </c>
      <c r="E970" s="158">
        <v>46.099699999999999</v>
      </c>
      <c r="F970" s="158">
        <v>175.2628</v>
      </c>
      <c r="G970" s="158">
        <v>187.84710000000001</v>
      </c>
      <c r="H970" s="158">
        <v>246.48240000000001</v>
      </c>
      <c r="I970" s="158">
        <v>154.053</v>
      </c>
      <c r="J970" s="158">
        <v>72.3596</v>
      </c>
      <c r="K970" s="158">
        <v>8.7475000000000005</v>
      </c>
      <c r="L970" s="158">
        <v>14.459099999999999</v>
      </c>
      <c r="M970" s="158">
        <v>9.8024000000000004</v>
      </c>
      <c r="N970" s="158">
        <v>6.9767000000000001</v>
      </c>
      <c r="O970" s="158">
        <v>10.7308</v>
      </c>
      <c r="P970" s="158">
        <v>11.5459</v>
      </c>
      <c r="Q970" s="158">
        <v>10.683400000000001</v>
      </c>
      <c r="R970" s="158">
        <v>1.5740000000000001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71.177881818181817</v>
      </c>
      <c r="G971" s="160">
        <v>104.98526363636363</v>
      </c>
      <c r="H971" s="160">
        <v>188.37234545454541</v>
      </c>
      <c r="I971" s="160">
        <v>131.44976969696972</v>
      </c>
      <c r="J971" s="160">
        <v>66.038090909090926</v>
      </c>
      <c r="K971" s="160">
        <v>6.2147575757575764</v>
      </c>
      <c r="L971" s="160">
        <v>9.2982424242424226</v>
      </c>
      <c r="M971" s="160">
        <v>7.20929696969697</v>
      </c>
      <c r="N971" s="160">
        <v>4.6603575757575744</v>
      </c>
      <c r="O971" s="160">
        <v>10.227999999999998</v>
      </c>
      <c r="P971" s="160">
        <v>11.076245454545456</v>
      </c>
      <c r="Q971" s="160">
        <v>5.8565636363636351</v>
      </c>
      <c r="R971" s="160">
        <v>0.42195151515151519</v>
      </c>
    </row>
    <row r="972" spans="1:34" x14ac:dyDescent="0.3">
      <c r="A972" s="159" t="s">
        <v>407</v>
      </c>
      <c r="B972" s="154"/>
      <c r="C972" s="154"/>
      <c r="D972" s="154"/>
      <c r="E972" s="154"/>
      <c r="F972" s="160">
        <v>161.31950000000001</v>
      </c>
      <c r="G972" s="160">
        <v>94.797300000000007</v>
      </c>
      <c r="H972" s="160">
        <v>163.2724</v>
      </c>
      <c r="I972" s="160">
        <v>109.5518</v>
      </c>
      <c r="J972" s="160">
        <v>54.026600000000002</v>
      </c>
      <c r="K972" s="160">
        <v>5.8574999999999999</v>
      </c>
      <c r="L972" s="160">
        <v>9.4809999999999999</v>
      </c>
      <c r="M972" s="160">
        <v>8.7776999999999994</v>
      </c>
      <c r="N972" s="160">
        <v>5.9813000000000001</v>
      </c>
      <c r="O972" s="160">
        <v>10.528499999999999</v>
      </c>
      <c r="P972" s="160">
        <v>11.5068</v>
      </c>
      <c r="Q972" s="160">
        <v>4.6224999999999996</v>
      </c>
      <c r="R972" s="160">
        <v>1.0904</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44881</v>
      </c>
      <c r="E975" s="158">
        <v>741.89098886960505</v>
      </c>
      <c r="F975" s="158">
        <v>-0.58840000000000003</v>
      </c>
      <c r="G975" s="158">
        <v>-0.30470000000000003</v>
      </c>
      <c r="H975" s="158">
        <v>-0.21740000000000001</v>
      </c>
      <c r="I975" s="158">
        <v>-0.75519999999999998</v>
      </c>
      <c r="J975" s="158">
        <v>2.9994000000000001</v>
      </c>
      <c r="K975" s="158">
        <v>-0.32250000000000001</v>
      </c>
      <c r="L975" s="158">
        <v>10.585100000000001</v>
      </c>
      <c r="M975" s="158">
        <v>-6.1839000000000004</v>
      </c>
      <c r="N975" s="158">
        <v>-13.3834</v>
      </c>
      <c r="O975" s="158">
        <v>13.7098</v>
      </c>
      <c r="P975" s="158">
        <v>7.3695000000000004</v>
      </c>
      <c r="Q975" s="158">
        <v>17.052299999999999</v>
      </c>
      <c r="R975" s="158">
        <v>17.076499999999999</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44881</v>
      </c>
      <c r="E976" s="158">
        <v>669.46</v>
      </c>
      <c r="F976" s="158">
        <v>-0.58509999999999995</v>
      </c>
      <c r="G976" s="158">
        <v>-0.29339999999999999</v>
      </c>
      <c r="H976" s="158">
        <v>-0.20119999999999999</v>
      </c>
      <c r="I976" s="158">
        <v>-0.72219999999999995</v>
      </c>
      <c r="J976" s="158">
        <v>3.0779000000000001</v>
      </c>
      <c r="K976" s="158">
        <v>-0.10589999999999999</v>
      </c>
      <c r="L976" s="158">
        <v>11.067600000000001</v>
      </c>
      <c r="M976" s="158">
        <v>-5.5742000000000003</v>
      </c>
      <c r="N976" s="158">
        <v>-12.6259</v>
      </c>
      <c r="O976" s="158">
        <v>14.726699999999999</v>
      </c>
      <c r="P976" s="158">
        <v>8.3922000000000008</v>
      </c>
      <c r="Q976" s="158">
        <v>15.3161</v>
      </c>
      <c r="R976" s="158">
        <v>18.095800000000001</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44881</v>
      </c>
      <c r="E977" s="158">
        <v>734.39599246784599</v>
      </c>
      <c r="F977" s="158">
        <v>-0.58760000000000001</v>
      </c>
      <c r="G977" s="158">
        <v>-0.30819999999999997</v>
      </c>
      <c r="H977" s="158">
        <v>-0.21779999999999999</v>
      </c>
      <c r="I977" s="158">
        <v>-0.7581</v>
      </c>
      <c r="J977" s="158">
        <v>2.9971000000000001</v>
      </c>
      <c r="K977" s="158">
        <v>-0.32479999999999998</v>
      </c>
      <c r="L977" s="158">
        <v>10.5808</v>
      </c>
      <c r="M977" s="158">
        <v>-6.1843000000000004</v>
      </c>
      <c r="N977" s="158">
        <v>-13.3849</v>
      </c>
      <c r="O977" s="158">
        <v>13.7049</v>
      </c>
      <c r="P977" s="158">
        <v>7.0456000000000003</v>
      </c>
      <c r="Q977" s="158">
        <v>16.748799999999999</v>
      </c>
      <c r="R977" s="158">
        <v>17.072600000000001</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44881</v>
      </c>
      <c r="E978" s="158">
        <v>320.02903791678801</v>
      </c>
      <c r="F978" s="158">
        <v>-0.58899999999999997</v>
      </c>
      <c r="G978" s="158">
        <v>-0.2954</v>
      </c>
      <c r="H978" s="158">
        <v>-0.2051</v>
      </c>
      <c r="I978" s="158">
        <v>-0.72619999999999996</v>
      </c>
      <c r="J978" s="158">
        <v>3.0785</v>
      </c>
      <c r="K978" s="158">
        <v>-0.1079</v>
      </c>
      <c r="L978" s="158">
        <v>11.0626</v>
      </c>
      <c r="M978" s="158">
        <v>-5.5739000000000001</v>
      </c>
      <c r="N978" s="158">
        <v>-12.625999999999999</v>
      </c>
      <c r="O978" s="158">
        <v>14.7256</v>
      </c>
      <c r="P978" s="158">
        <v>8.2410999999999994</v>
      </c>
      <c r="Q978" s="158">
        <v>15.2326</v>
      </c>
      <c r="R978" s="158">
        <v>18.095199999999998</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44881</v>
      </c>
      <c r="E979" s="158">
        <v>21.15</v>
      </c>
      <c r="F979" s="158">
        <v>-0.51739999999999997</v>
      </c>
      <c r="G979" s="158">
        <v>-0.84389999999999998</v>
      </c>
      <c r="H979" s="158">
        <v>-0.65759999999999996</v>
      </c>
      <c r="I979" s="158">
        <v>-1.1681999999999999</v>
      </c>
      <c r="J979" s="158">
        <v>0.14199999999999999</v>
      </c>
      <c r="K979" s="158">
        <v>-4.9010999999999996</v>
      </c>
      <c r="L979" s="158">
        <v>10.1563</v>
      </c>
      <c r="M979" s="158">
        <v>-9.4500000000000001E-2</v>
      </c>
      <c r="N979" s="158">
        <v>-8.3621999999999996</v>
      </c>
      <c r="O979" s="158">
        <v>20.485099999999999</v>
      </c>
      <c r="P979" s="158"/>
      <c r="Q979" s="158">
        <v>20.2</v>
      </c>
      <c r="R979" s="158">
        <v>23.1143</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44881</v>
      </c>
      <c r="E980" s="158">
        <v>19.79</v>
      </c>
      <c r="F980" s="158">
        <v>-0.55279999999999996</v>
      </c>
      <c r="G980" s="158">
        <v>-0.85170000000000001</v>
      </c>
      <c r="H980" s="158">
        <v>-0.70250000000000001</v>
      </c>
      <c r="I980" s="158">
        <v>-1.1981999999999999</v>
      </c>
      <c r="J980" s="158">
        <v>0</v>
      </c>
      <c r="K980" s="158">
        <v>-5.2202999999999999</v>
      </c>
      <c r="L980" s="158">
        <v>9.3369999999999997</v>
      </c>
      <c r="M980" s="158">
        <v>-1.1489</v>
      </c>
      <c r="N980" s="158">
        <v>-9.6759000000000004</v>
      </c>
      <c r="O980" s="158">
        <v>18.672799999999999</v>
      </c>
      <c r="P980" s="158"/>
      <c r="Q980" s="158">
        <v>18.253699999999998</v>
      </c>
      <c r="R980" s="158">
        <v>21.2943</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44881</v>
      </c>
      <c r="E981" s="158">
        <v>63.97</v>
      </c>
      <c r="F981" s="158">
        <v>-1.5599999999999999E-2</v>
      </c>
      <c r="G981" s="158">
        <v>-3.1300000000000001E-2</v>
      </c>
      <c r="H981" s="158">
        <v>-0.29609999999999997</v>
      </c>
      <c r="I981" s="158">
        <v>0.69259999999999999</v>
      </c>
      <c r="J981" s="158">
        <v>5.0928000000000004</v>
      </c>
      <c r="K981" s="158">
        <v>2.3847999999999998</v>
      </c>
      <c r="L981" s="158">
        <v>18.903300000000002</v>
      </c>
      <c r="M981" s="158">
        <v>6.3685</v>
      </c>
      <c r="N981" s="158">
        <v>0.18790000000000001</v>
      </c>
      <c r="O981" s="158">
        <v>18.869399999999999</v>
      </c>
      <c r="P981" s="158">
        <v>10.8383</v>
      </c>
      <c r="Q981" s="158">
        <v>13.4177</v>
      </c>
      <c r="R981" s="158">
        <v>23.117899999999999</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44881</v>
      </c>
      <c r="E982" s="158">
        <v>57.31</v>
      </c>
      <c r="F982" s="158">
        <v>-1.7399999999999999E-2</v>
      </c>
      <c r="G982" s="158">
        <v>-5.2299999999999999E-2</v>
      </c>
      <c r="H982" s="158">
        <v>-0.33040000000000003</v>
      </c>
      <c r="I982" s="158">
        <v>0.64980000000000004</v>
      </c>
      <c r="J982" s="158">
        <v>4.9825999999999997</v>
      </c>
      <c r="K982" s="158">
        <v>2.0840999999999998</v>
      </c>
      <c r="L982" s="158">
        <v>18.238099999999999</v>
      </c>
      <c r="M982" s="158">
        <v>5.5237999999999996</v>
      </c>
      <c r="N982" s="158">
        <v>-0.8478</v>
      </c>
      <c r="O982" s="158">
        <v>17.607199999999999</v>
      </c>
      <c r="P982" s="158">
        <v>9.5939999999999994</v>
      </c>
      <c r="Q982" s="158">
        <v>13.2019</v>
      </c>
      <c r="R982" s="158">
        <v>21.876200000000001</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44881</v>
      </c>
      <c r="E983" s="158">
        <v>17.366599999999998</v>
      </c>
      <c r="F983" s="158">
        <v>-0.29339999999999999</v>
      </c>
      <c r="G983" s="158">
        <v>-0.35630000000000001</v>
      </c>
      <c r="H983" s="158">
        <v>-0.65039999999999998</v>
      </c>
      <c r="I983" s="158">
        <v>0.22220000000000001</v>
      </c>
      <c r="J983" s="158">
        <v>5.5347999999999997</v>
      </c>
      <c r="K983" s="158">
        <v>2.6789000000000001</v>
      </c>
      <c r="L983" s="158">
        <v>15.8399</v>
      </c>
      <c r="M983" s="158">
        <v>4.8075000000000001</v>
      </c>
      <c r="N983" s="158">
        <v>-1.2139</v>
      </c>
      <c r="O983" s="158"/>
      <c r="P983" s="158"/>
      <c r="Q983" s="158">
        <v>28.517199999999999</v>
      </c>
      <c r="R983" s="158">
        <v>26.742899999999999</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44881</v>
      </c>
      <c r="E984" s="158">
        <v>16.735800000000001</v>
      </c>
      <c r="F984" s="158">
        <v>-0.29730000000000001</v>
      </c>
      <c r="G984" s="158">
        <v>-0.37559999999999999</v>
      </c>
      <c r="H984" s="158">
        <v>-0.67769999999999997</v>
      </c>
      <c r="I984" s="158">
        <v>0.1676</v>
      </c>
      <c r="J984" s="158">
        <v>5.3985000000000003</v>
      </c>
      <c r="K984" s="158">
        <v>2.2982999999999998</v>
      </c>
      <c r="L984" s="158">
        <v>14.9603</v>
      </c>
      <c r="M984" s="158">
        <v>3.6272000000000002</v>
      </c>
      <c r="N984" s="158">
        <v>-2.6421999999999999</v>
      </c>
      <c r="O984" s="158"/>
      <c r="P984" s="158"/>
      <c r="Q984" s="158">
        <v>26.373899999999999</v>
      </c>
      <c r="R984" s="158">
        <v>24.659600000000001</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44881</v>
      </c>
      <c r="E985" s="158">
        <v>183.83</v>
      </c>
      <c r="F985" s="158">
        <v>-0.2009</v>
      </c>
      <c r="G985" s="158">
        <v>-0.3145</v>
      </c>
      <c r="H985" s="158">
        <v>-0.55179999999999996</v>
      </c>
      <c r="I985" s="158">
        <v>-0.86819999999999997</v>
      </c>
      <c r="J985" s="158">
        <v>2.9975000000000001</v>
      </c>
      <c r="K985" s="158">
        <v>1.0721000000000001</v>
      </c>
      <c r="L985" s="158">
        <v>15.333500000000001</v>
      </c>
      <c r="M985" s="158">
        <v>4.4785000000000004</v>
      </c>
      <c r="N985" s="158">
        <v>-1.0763</v>
      </c>
      <c r="O985" s="158">
        <v>21.678999999999998</v>
      </c>
      <c r="P985" s="158">
        <v>13.9312</v>
      </c>
      <c r="Q985" s="158">
        <v>21.101400000000002</v>
      </c>
      <c r="R985" s="158">
        <v>24.059699999999999</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44881</v>
      </c>
      <c r="E986" s="158">
        <v>165.11</v>
      </c>
      <c r="F986" s="158">
        <v>-0.20549999999999999</v>
      </c>
      <c r="G986" s="158">
        <v>-0.33200000000000002</v>
      </c>
      <c r="H986" s="158">
        <v>-0.57809999999999995</v>
      </c>
      <c r="I986" s="158">
        <v>-0.91220000000000001</v>
      </c>
      <c r="J986" s="158">
        <v>2.8851</v>
      </c>
      <c r="K986" s="158">
        <v>0.76900000000000002</v>
      </c>
      <c r="L986" s="158">
        <v>14.6279</v>
      </c>
      <c r="M986" s="158">
        <v>3.5301999999999998</v>
      </c>
      <c r="N986" s="158">
        <v>-2.2671000000000001</v>
      </c>
      <c r="O986" s="158">
        <v>20.232800000000001</v>
      </c>
      <c r="P986" s="158">
        <v>12.5799</v>
      </c>
      <c r="Q986" s="158">
        <v>17.170100000000001</v>
      </c>
      <c r="R986" s="158">
        <v>22.5745</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44881</v>
      </c>
      <c r="E987" s="158">
        <v>165.11</v>
      </c>
      <c r="F987" s="158">
        <v>-0.20549999999999999</v>
      </c>
      <c r="G987" s="158">
        <v>-0.33200000000000002</v>
      </c>
      <c r="H987" s="158">
        <v>-0.57809999999999995</v>
      </c>
      <c r="I987" s="158">
        <v>-0.91220000000000001</v>
      </c>
      <c r="J987" s="158">
        <v>2.8851</v>
      </c>
      <c r="K987" s="158">
        <v>0.76900000000000002</v>
      </c>
      <c r="L987" s="158">
        <v>14.6279</v>
      </c>
      <c r="M987" s="158">
        <v>3.5301999999999998</v>
      </c>
      <c r="N987" s="158">
        <v>-2.2671000000000001</v>
      </c>
      <c r="O987" s="158">
        <v>20.232800000000001</v>
      </c>
      <c r="P987" s="158">
        <v>12.5799</v>
      </c>
      <c r="Q987" s="158">
        <v>17.170100000000001</v>
      </c>
      <c r="R987" s="158">
        <v>22.5745</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44881</v>
      </c>
      <c r="E988" s="158">
        <v>400.81099999999998</v>
      </c>
      <c r="F988" s="158">
        <v>-0.17330000000000001</v>
      </c>
      <c r="G988" s="158">
        <v>0.45190000000000002</v>
      </c>
      <c r="H988" s="158">
        <v>0.5696</v>
      </c>
      <c r="I988" s="158">
        <v>0.70779999999999998</v>
      </c>
      <c r="J988" s="158">
        <v>5.0507999999999997</v>
      </c>
      <c r="K988" s="158">
        <v>2.8776000000000002</v>
      </c>
      <c r="L988" s="158">
        <v>17.0032</v>
      </c>
      <c r="M988" s="158">
        <v>6.9417</v>
      </c>
      <c r="N988" s="158">
        <v>0.6754</v>
      </c>
      <c r="O988" s="158">
        <v>18.031600000000001</v>
      </c>
      <c r="P988" s="158">
        <v>12.0571</v>
      </c>
      <c r="Q988" s="158">
        <v>16.241199999999999</v>
      </c>
      <c r="R988" s="158">
        <v>24.304300000000001</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44881</v>
      </c>
      <c r="E989" s="158">
        <v>368.404</v>
      </c>
      <c r="F989" s="158">
        <v>-0.17610000000000001</v>
      </c>
      <c r="G989" s="158">
        <v>0.43869999999999998</v>
      </c>
      <c r="H989" s="158">
        <v>0.55130000000000001</v>
      </c>
      <c r="I989" s="158">
        <v>0.6714</v>
      </c>
      <c r="J989" s="158">
        <v>4.9607999999999999</v>
      </c>
      <c r="K989" s="158">
        <v>2.6297999999999999</v>
      </c>
      <c r="L989" s="158">
        <v>16.4328</v>
      </c>
      <c r="M989" s="158">
        <v>6.1731999999999996</v>
      </c>
      <c r="N989" s="158">
        <v>-0.28389999999999999</v>
      </c>
      <c r="O989" s="158">
        <v>16.922499999999999</v>
      </c>
      <c r="P989" s="158">
        <v>10.9758</v>
      </c>
      <c r="Q989" s="158">
        <v>17.3706</v>
      </c>
      <c r="R989" s="158">
        <v>23.1296</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44881</v>
      </c>
      <c r="E990" s="158">
        <v>61.997999999999998</v>
      </c>
      <c r="F990" s="158">
        <v>-0.29749999999999999</v>
      </c>
      <c r="G990" s="158">
        <v>0.12759999999999999</v>
      </c>
      <c r="H990" s="158">
        <v>-9.6699999999999994E-2</v>
      </c>
      <c r="I990" s="158">
        <v>7.2599999999999998E-2</v>
      </c>
      <c r="J990" s="158">
        <v>3.7484999999999999</v>
      </c>
      <c r="K990" s="158">
        <v>2.1821999999999999</v>
      </c>
      <c r="L990" s="158">
        <v>18.210799999999999</v>
      </c>
      <c r="M990" s="158">
        <v>7.9821999999999997</v>
      </c>
      <c r="N990" s="158">
        <v>2.3576000000000001</v>
      </c>
      <c r="O990" s="158">
        <v>20.935300000000002</v>
      </c>
      <c r="P990" s="158">
        <v>15.019500000000001</v>
      </c>
      <c r="Q990" s="158">
        <v>16.014500000000002</v>
      </c>
      <c r="R990" s="158">
        <v>26.354500000000002</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44881</v>
      </c>
      <c r="E991" s="158">
        <v>54.816000000000003</v>
      </c>
      <c r="F991" s="158">
        <v>-0.30009999999999998</v>
      </c>
      <c r="G991" s="158">
        <v>0.10589999999999999</v>
      </c>
      <c r="H991" s="158">
        <v>-0.1275</v>
      </c>
      <c r="I991" s="158">
        <v>9.1000000000000004E-3</v>
      </c>
      <c r="J991" s="158">
        <v>3.5905999999999998</v>
      </c>
      <c r="K991" s="158">
        <v>1.7446999999999999</v>
      </c>
      <c r="L991" s="158">
        <v>17.193300000000001</v>
      </c>
      <c r="M991" s="158">
        <v>6.6064999999999996</v>
      </c>
      <c r="N991" s="158">
        <v>0.62039999999999995</v>
      </c>
      <c r="O991" s="158">
        <v>19.008199999999999</v>
      </c>
      <c r="P991" s="158">
        <v>13.293900000000001</v>
      </c>
      <c r="Q991" s="158">
        <v>11.653</v>
      </c>
      <c r="R991" s="158">
        <v>24.310700000000001</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44881</v>
      </c>
      <c r="E992" s="158">
        <v>122.0976</v>
      </c>
      <c r="F992" s="158">
        <v>-0.27889999999999998</v>
      </c>
      <c r="G992" s="158">
        <v>-7.0000000000000001E-3</v>
      </c>
      <c r="H992" s="158">
        <v>0.75949999999999995</v>
      </c>
      <c r="I992" s="158">
        <v>0.52780000000000005</v>
      </c>
      <c r="J992" s="158">
        <v>2.3877999999999999</v>
      </c>
      <c r="K992" s="158">
        <v>-1.8149999999999999</v>
      </c>
      <c r="L992" s="158">
        <v>10.786</v>
      </c>
      <c r="M992" s="158">
        <v>1.0168999999999999</v>
      </c>
      <c r="N992" s="158">
        <v>-7.3292000000000002</v>
      </c>
      <c r="O992" s="158">
        <v>15.9971</v>
      </c>
      <c r="P992" s="158">
        <v>9.0322999999999993</v>
      </c>
      <c r="Q992" s="158">
        <v>15.1661</v>
      </c>
      <c r="R992" s="158">
        <v>23.311</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44881</v>
      </c>
      <c r="E993" s="158">
        <v>131.47630000000001</v>
      </c>
      <c r="F993" s="158">
        <v>-0.27689999999999998</v>
      </c>
      <c r="G993" s="158">
        <v>2.5000000000000001E-3</v>
      </c>
      <c r="H993" s="158">
        <v>0.77290000000000003</v>
      </c>
      <c r="I993" s="158">
        <v>0.55430000000000001</v>
      </c>
      <c r="J993" s="158">
        <v>2.4516</v>
      </c>
      <c r="K993" s="158">
        <v>-1.6433</v>
      </c>
      <c r="L993" s="158">
        <v>11.1745</v>
      </c>
      <c r="M993" s="158">
        <v>1.5508</v>
      </c>
      <c r="N993" s="158">
        <v>-6.6711</v>
      </c>
      <c r="O993" s="158">
        <v>16.9346</v>
      </c>
      <c r="P993" s="158">
        <v>9.8872999999999998</v>
      </c>
      <c r="Q993" s="158">
        <v>14.1105</v>
      </c>
      <c r="R993" s="158">
        <v>24.2074</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44881</v>
      </c>
      <c r="E994" s="158">
        <v>206.625</v>
      </c>
      <c r="F994" s="158">
        <v>-0.4864</v>
      </c>
      <c r="G994" s="158">
        <v>-0.50609999999999999</v>
      </c>
      <c r="H994" s="158">
        <v>-0.1237</v>
      </c>
      <c r="I994" s="158">
        <v>0.33750000000000002</v>
      </c>
      <c r="J994" s="158">
        <v>4.9188000000000001</v>
      </c>
      <c r="K994" s="158">
        <v>2.7847</v>
      </c>
      <c r="L994" s="158">
        <v>17.606400000000001</v>
      </c>
      <c r="M994" s="158">
        <v>9.7515999999999998</v>
      </c>
      <c r="N994" s="158">
        <v>3.5943000000000001</v>
      </c>
      <c r="O994" s="158">
        <v>21.4419</v>
      </c>
      <c r="P994" s="158">
        <v>13.021599999999999</v>
      </c>
      <c r="Q994" s="158">
        <v>12.0871</v>
      </c>
      <c r="R994" s="158">
        <v>32.499600000000001</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44881</v>
      </c>
      <c r="E995" s="158">
        <v>270.721855736733</v>
      </c>
      <c r="F995" s="158">
        <v>-0.48899999999999999</v>
      </c>
      <c r="G995" s="158">
        <v>-0.51900000000000002</v>
      </c>
      <c r="H995" s="158">
        <v>-0.14219999999999999</v>
      </c>
      <c r="I995" s="158">
        <v>0.29959999999999998</v>
      </c>
      <c r="J995" s="158">
        <v>4.8262</v>
      </c>
      <c r="K995" s="158">
        <v>2.5653000000000001</v>
      </c>
      <c r="L995" s="158">
        <v>17.107900000000001</v>
      </c>
      <c r="M995" s="158">
        <v>9.1175999999999995</v>
      </c>
      <c r="N995" s="158">
        <v>2.7547000000000001</v>
      </c>
      <c r="O995" s="158">
        <v>20.764500000000002</v>
      </c>
      <c r="P995" s="158">
        <v>12.582100000000001</v>
      </c>
      <c r="Q995" s="158">
        <v>12.151899999999999</v>
      </c>
      <c r="R995" s="158">
        <v>31.593299999999999</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44881</v>
      </c>
      <c r="E996" s="158">
        <v>16.926600000000001</v>
      </c>
      <c r="F996" s="158">
        <v>-0.24929999999999999</v>
      </c>
      <c r="G996" s="158">
        <v>3.61E-2</v>
      </c>
      <c r="H996" s="158">
        <v>-0.254</v>
      </c>
      <c r="I996" s="158">
        <v>-0.23810000000000001</v>
      </c>
      <c r="J996" s="158">
        <v>3.9213</v>
      </c>
      <c r="K996" s="158">
        <v>1.0097</v>
      </c>
      <c r="L996" s="158">
        <v>15.2104</v>
      </c>
      <c r="M996" s="158">
        <v>2.806</v>
      </c>
      <c r="N996" s="158">
        <v>-1.6021000000000001</v>
      </c>
      <c r="O996" s="158">
        <v>17.841799999999999</v>
      </c>
      <c r="P996" s="158"/>
      <c r="Q996" s="158">
        <v>15.551299999999999</v>
      </c>
      <c r="R996" s="158">
        <v>22.625900000000001</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44881</v>
      </c>
      <c r="E997" s="158">
        <v>15.930999999999999</v>
      </c>
      <c r="F997" s="158">
        <v>-0.25359999999999999</v>
      </c>
      <c r="G997" s="158">
        <v>1.32E-2</v>
      </c>
      <c r="H997" s="158">
        <v>-0.28670000000000001</v>
      </c>
      <c r="I997" s="158">
        <v>-0.30659999999999998</v>
      </c>
      <c r="J997" s="158">
        <v>3.76</v>
      </c>
      <c r="K997" s="158">
        <v>0.57640000000000002</v>
      </c>
      <c r="L997" s="158">
        <v>14.226100000000001</v>
      </c>
      <c r="M997" s="158">
        <v>1.5063</v>
      </c>
      <c r="N997" s="158">
        <v>-3.2614999999999998</v>
      </c>
      <c r="O997" s="158">
        <v>15.878500000000001</v>
      </c>
      <c r="P997" s="158"/>
      <c r="Q997" s="158">
        <v>13.6435</v>
      </c>
      <c r="R997" s="158">
        <v>20.5623</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44881</v>
      </c>
      <c r="E998" s="158">
        <v>590.1</v>
      </c>
      <c r="F998" s="158">
        <v>-0.18779999999999999</v>
      </c>
      <c r="G998" s="158">
        <v>0.30769999999999997</v>
      </c>
      <c r="H998" s="158">
        <v>0.78569999999999995</v>
      </c>
      <c r="I998" s="158">
        <v>1.0652999999999999</v>
      </c>
      <c r="J998" s="158">
        <v>5.7317999999999998</v>
      </c>
      <c r="K998" s="158">
        <v>4.9253</v>
      </c>
      <c r="L998" s="158">
        <v>17.960999999999999</v>
      </c>
      <c r="M998" s="158">
        <v>11.203200000000001</v>
      </c>
      <c r="N998" s="158">
        <v>6.9099000000000004</v>
      </c>
      <c r="O998" s="158">
        <v>21.876200000000001</v>
      </c>
      <c r="P998" s="158">
        <v>12.7523</v>
      </c>
      <c r="Q998" s="158">
        <v>18.2117</v>
      </c>
      <c r="R998" s="158">
        <v>33.342799999999997</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44881</v>
      </c>
      <c r="E999" s="158">
        <v>644.09</v>
      </c>
      <c r="F999" s="158">
        <v>-0.18440000000000001</v>
      </c>
      <c r="G999" s="158">
        <v>0.32090000000000002</v>
      </c>
      <c r="H999" s="158">
        <v>0.80289999999999995</v>
      </c>
      <c r="I999" s="158">
        <v>1.1019000000000001</v>
      </c>
      <c r="J999" s="158">
        <v>5.8209999999999997</v>
      </c>
      <c r="K999" s="158">
        <v>5.173</v>
      </c>
      <c r="L999" s="158">
        <v>18.488199999999999</v>
      </c>
      <c r="M999" s="158">
        <v>11.920299999999999</v>
      </c>
      <c r="N999" s="158">
        <v>7.8136999999999999</v>
      </c>
      <c r="O999" s="158">
        <v>22.835999999999999</v>
      </c>
      <c r="P999" s="158">
        <v>13.742800000000001</v>
      </c>
      <c r="Q999" s="158">
        <v>15.562099999999999</v>
      </c>
      <c r="R999" s="158">
        <v>34.412599999999998</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44881</v>
      </c>
      <c r="E1000" s="158">
        <v>83.968000000000004</v>
      </c>
      <c r="F1000" s="158">
        <v>-0.3962</v>
      </c>
      <c r="G1000" s="158">
        <v>0.10730000000000001</v>
      </c>
      <c r="H1000" s="158">
        <v>-0.1225</v>
      </c>
      <c r="I1000" s="158">
        <v>0.32500000000000001</v>
      </c>
      <c r="J1000" s="158">
        <v>6.4570999999999996</v>
      </c>
      <c r="K1000" s="158">
        <v>5.4901</v>
      </c>
      <c r="L1000" s="158">
        <v>19.510400000000001</v>
      </c>
      <c r="M1000" s="158">
        <v>9.4187999999999992</v>
      </c>
      <c r="N1000" s="158">
        <v>5.1307999999999998</v>
      </c>
      <c r="O1000" s="158">
        <v>19.765699999999999</v>
      </c>
      <c r="P1000" s="158">
        <v>12.1898</v>
      </c>
      <c r="Q1000" s="158">
        <v>14.104100000000001</v>
      </c>
      <c r="R1000" s="158">
        <v>26.961200000000002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44881</v>
      </c>
      <c r="E1001" s="158">
        <v>74.319000000000003</v>
      </c>
      <c r="F1001" s="158">
        <v>-0.39939999999999998</v>
      </c>
      <c r="G1001" s="158">
        <v>9.1600000000000001E-2</v>
      </c>
      <c r="H1001" s="158">
        <v>-0.14380000000000001</v>
      </c>
      <c r="I1001" s="158">
        <v>0.28070000000000001</v>
      </c>
      <c r="J1001" s="158">
        <v>6.3417000000000003</v>
      </c>
      <c r="K1001" s="158">
        <v>5.1723999999999997</v>
      </c>
      <c r="L1001" s="158">
        <v>18.7774</v>
      </c>
      <c r="M1001" s="158">
        <v>8.4474</v>
      </c>
      <c r="N1001" s="158">
        <v>3.8845000000000001</v>
      </c>
      <c r="O1001" s="158">
        <v>18.333600000000001</v>
      </c>
      <c r="P1001" s="158">
        <v>10.787699999999999</v>
      </c>
      <c r="Q1001" s="158">
        <v>12.3064</v>
      </c>
      <c r="R1001" s="158">
        <v>25.444199999999999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44881</v>
      </c>
      <c r="E1002" s="158">
        <v>53.48</v>
      </c>
      <c r="F1002" s="158">
        <v>1.8700000000000001E-2</v>
      </c>
      <c r="G1002" s="158">
        <v>0.14979999999999999</v>
      </c>
      <c r="H1002" s="158">
        <v>-3.7400000000000003E-2</v>
      </c>
      <c r="I1002" s="158">
        <v>-0.22389999999999999</v>
      </c>
      <c r="J1002" s="158">
        <v>3.9860000000000002</v>
      </c>
      <c r="K1002" s="158">
        <v>2.4521000000000002</v>
      </c>
      <c r="L1002" s="158">
        <v>16.7941</v>
      </c>
      <c r="M1002" s="158">
        <v>4.4123000000000001</v>
      </c>
      <c r="N1002" s="158">
        <v>-0.81599999999999995</v>
      </c>
      <c r="O1002" s="158">
        <v>13.938599999999999</v>
      </c>
      <c r="P1002" s="158">
        <v>11.132400000000001</v>
      </c>
      <c r="Q1002" s="158">
        <v>11.596299999999999</v>
      </c>
      <c r="R1002" s="158">
        <v>19.604399999999998</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44881</v>
      </c>
      <c r="E1003" s="158">
        <v>61.35</v>
      </c>
      <c r="F1003" s="158">
        <v>3.2599999999999997E-2</v>
      </c>
      <c r="G1003" s="158">
        <v>0.17960000000000001</v>
      </c>
      <c r="H1003" s="158">
        <v>0</v>
      </c>
      <c r="I1003" s="158">
        <v>-0.17899999999999999</v>
      </c>
      <c r="J1003" s="158">
        <v>4.1066000000000003</v>
      </c>
      <c r="K1003" s="158">
        <v>2.7810000000000001</v>
      </c>
      <c r="L1003" s="158">
        <v>17.573799999999999</v>
      </c>
      <c r="M1003" s="158">
        <v>5.4305000000000003</v>
      </c>
      <c r="N1003" s="158">
        <v>0.4914</v>
      </c>
      <c r="O1003" s="158">
        <v>15.408899999999999</v>
      </c>
      <c r="P1003" s="158">
        <v>12.588699999999999</v>
      </c>
      <c r="Q1003" s="158">
        <v>16.3354</v>
      </c>
      <c r="R1003" s="158">
        <v>21.212700000000002</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44881</v>
      </c>
      <c r="E1004" s="158">
        <v>209.08799999999999</v>
      </c>
      <c r="F1004" s="158">
        <v>-0.46229999999999999</v>
      </c>
      <c r="G1004" s="158">
        <v>-0.20569999999999999</v>
      </c>
      <c r="H1004" s="158">
        <v>-0.37930000000000003</v>
      </c>
      <c r="I1004" s="158">
        <v>-0.22</v>
      </c>
      <c r="J1004" s="158">
        <v>4.4828999999999999</v>
      </c>
      <c r="K1004" s="158">
        <v>2.7772999999999999</v>
      </c>
      <c r="L1004" s="158">
        <v>16.1007</v>
      </c>
      <c r="M1004" s="158">
        <v>8.3756000000000004</v>
      </c>
      <c r="N1004" s="158">
        <v>4.7945000000000002</v>
      </c>
      <c r="O1004" s="158">
        <v>18.678799999999999</v>
      </c>
      <c r="P1004" s="158">
        <v>12.6968</v>
      </c>
      <c r="Q1004" s="158">
        <v>18.183399999999999</v>
      </c>
      <c r="R1004" s="158">
        <v>24.0916</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44881</v>
      </c>
      <c r="E1005" s="158">
        <v>232.959</v>
      </c>
      <c r="F1005" s="158">
        <v>-0.45889999999999997</v>
      </c>
      <c r="G1005" s="158">
        <v>-0.18940000000000001</v>
      </c>
      <c r="H1005" s="158">
        <v>-0.35670000000000002</v>
      </c>
      <c r="I1005" s="158">
        <v>-0.1744</v>
      </c>
      <c r="J1005" s="158">
        <v>4.5963000000000003</v>
      </c>
      <c r="K1005" s="158">
        <v>3.0901999999999998</v>
      </c>
      <c r="L1005" s="158">
        <v>16.814800000000002</v>
      </c>
      <c r="M1005" s="158">
        <v>9.3704000000000001</v>
      </c>
      <c r="N1005" s="158">
        <v>6.0842999999999998</v>
      </c>
      <c r="O1005" s="158">
        <v>20.101199999999999</v>
      </c>
      <c r="P1005" s="158">
        <v>14.0274</v>
      </c>
      <c r="Q1005" s="158">
        <v>16.677199999999999</v>
      </c>
      <c r="R1005" s="158">
        <v>25.6129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44881</v>
      </c>
      <c r="E1006" s="158">
        <v>78.375</v>
      </c>
      <c r="F1006" s="158">
        <v>-8.2900000000000001E-2</v>
      </c>
      <c r="G1006" s="158">
        <v>-0.42809999999999998</v>
      </c>
      <c r="H1006" s="158">
        <v>-1.1103000000000001</v>
      </c>
      <c r="I1006" s="158">
        <v>-1.4535</v>
      </c>
      <c r="J1006" s="158">
        <v>1.6417999999999999</v>
      </c>
      <c r="K1006" s="158">
        <v>1.9313</v>
      </c>
      <c r="L1006" s="158">
        <v>17.658999999999999</v>
      </c>
      <c r="M1006" s="158">
        <v>6.9645000000000001</v>
      </c>
      <c r="N1006" s="158">
        <v>-0.36870000000000003</v>
      </c>
      <c r="O1006" s="158">
        <v>16.0229</v>
      </c>
      <c r="P1006" s="158">
        <v>9.1258999999999997</v>
      </c>
      <c r="Q1006" s="158">
        <v>13.9693</v>
      </c>
      <c r="R1006" s="158">
        <v>20.390699999999999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44881</v>
      </c>
      <c r="E1007" s="158">
        <v>72.475999999999999</v>
      </c>
      <c r="F1007" s="158">
        <v>-8.5500000000000007E-2</v>
      </c>
      <c r="G1007" s="158">
        <v>-0.441</v>
      </c>
      <c r="H1007" s="158">
        <v>-1.1282000000000001</v>
      </c>
      <c r="I1007" s="158">
        <v>-1.4910000000000001</v>
      </c>
      <c r="J1007" s="158">
        <v>1.5525</v>
      </c>
      <c r="K1007" s="158">
        <v>1.675</v>
      </c>
      <c r="L1007" s="158">
        <v>17.0686</v>
      </c>
      <c r="M1007" s="158">
        <v>6.1795</v>
      </c>
      <c r="N1007" s="158">
        <v>-1.3354999999999999</v>
      </c>
      <c r="O1007" s="158">
        <v>14.982100000000001</v>
      </c>
      <c r="P1007" s="158">
        <v>8.1730999999999998</v>
      </c>
      <c r="Q1007" s="158">
        <v>12.7554</v>
      </c>
      <c r="R1007" s="158">
        <v>19.2744</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44881</v>
      </c>
      <c r="E1008" s="158">
        <v>27.3872</v>
      </c>
      <c r="F1008" s="158">
        <v>-0.25019999999999998</v>
      </c>
      <c r="G1008" s="158">
        <v>-0.19819999999999999</v>
      </c>
      <c r="H1008" s="158">
        <v>-0.219</v>
      </c>
      <c r="I1008" s="158">
        <v>-0.83640000000000003</v>
      </c>
      <c r="J1008" s="158">
        <v>1.3969</v>
      </c>
      <c r="K1008" s="158">
        <v>-0.91779999999999995</v>
      </c>
      <c r="L1008" s="158">
        <v>12.7384</v>
      </c>
      <c r="M1008" s="158">
        <v>3.7000999999999999</v>
      </c>
      <c r="N1008" s="158">
        <v>-0.72250000000000003</v>
      </c>
      <c r="O1008" s="158">
        <v>17.465</v>
      </c>
      <c r="P1008" s="158">
        <v>13.269299999999999</v>
      </c>
      <c r="Q1008" s="158">
        <v>13.923400000000001</v>
      </c>
      <c r="R1008" s="158">
        <v>23.041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44881</v>
      </c>
      <c r="E1009" s="158">
        <v>24.640499999999999</v>
      </c>
      <c r="F1009" s="158">
        <v>-0.25459999999999999</v>
      </c>
      <c r="G1009" s="158">
        <v>-0.21909999999999999</v>
      </c>
      <c r="H1009" s="158">
        <v>-0.24779999999999999</v>
      </c>
      <c r="I1009" s="158">
        <v>-0.89329999999999998</v>
      </c>
      <c r="J1009" s="158">
        <v>1.2591000000000001</v>
      </c>
      <c r="K1009" s="158">
        <v>-1.2923</v>
      </c>
      <c r="L1009" s="158">
        <v>11.885300000000001</v>
      </c>
      <c r="M1009" s="158">
        <v>2.5251999999999999</v>
      </c>
      <c r="N1009" s="158">
        <v>-2.2160000000000002</v>
      </c>
      <c r="O1009" s="158">
        <v>15.6075</v>
      </c>
      <c r="P1009" s="158">
        <v>11.541700000000001</v>
      </c>
      <c r="Q1009" s="158">
        <v>12.376200000000001</v>
      </c>
      <c r="R1009" s="158">
        <v>21.139500000000002</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44881</v>
      </c>
      <c r="E1010" s="158">
        <v>18.439800000000002</v>
      </c>
      <c r="F1010" s="158">
        <v>-0.3216</v>
      </c>
      <c r="G1010" s="158">
        <v>-0.1484</v>
      </c>
      <c r="H1010" s="158">
        <v>-0.5292</v>
      </c>
      <c r="I1010" s="158">
        <v>-0.44919999999999999</v>
      </c>
      <c r="J1010" s="158">
        <v>4.3682999999999996</v>
      </c>
      <c r="K1010" s="158">
        <v>2.1737000000000002</v>
      </c>
      <c r="L1010" s="158">
        <v>12.182</v>
      </c>
      <c r="M1010" s="158">
        <v>5.6860999999999997</v>
      </c>
      <c r="N1010" s="158">
        <v>0.68089999999999995</v>
      </c>
      <c r="O1010" s="158"/>
      <c r="P1010" s="158"/>
      <c r="Q1010" s="158">
        <v>23.653500000000001</v>
      </c>
      <c r="R1010" s="158">
        <v>30.843699999999998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44881</v>
      </c>
      <c r="E1011" s="158">
        <v>17.464600000000001</v>
      </c>
      <c r="F1011" s="158">
        <v>-0.32700000000000001</v>
      </c>
      <c r="G1011" s="158">
        <v>-0.1749</v>
      </c>
      <c r="H1011" s="158">
        <v>-0.5665</v>
      </c>
      <c r="I1011" s="158">
        <v>-0.52459999999999996</v>
      </c>
      <c r="J1011" s="158">
        <v>4.1803999999999997</v>
      </c>
      <c r="K1011" s="158">
        <v>1.6600999999999999</v>
      </c>
      <c r="L1011" s="158">
        <v>11.052</v>
      </c>
      <c r="M1011" s="158">
        <v>4.1401000000000003</v>
      </c>
      <c r="N1011" s="158">
        <v>-1.2664</v>
      </c>
      <c r="O1011" s="158"/>
      <c r="P1011" s="158"/>
      <c r="Q1011" s="158">
        <v>21.344200000000001</v>
      </c>
      <c r="R1011" s="158">
        <v>28.3474</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44881</v>
      </c>
      <c r="E1012" s="158">
        <v>106.93300000000001</v>
      </c>
      <c r="F1012" s="158">
        <v>-0.45240000000000002</v>
      </c>
      <c r="G1012" s="158">
        <v>-0.1447</v>
      </c>
      <c r="H1012" s="158">
        <v>0.2419</v>
      </c>
      <c r="I1012" s="158">
        <v>0.82599999999999996</v>
      </c>
      <c r="J1012" s="158">
        <v>4.3879999999999999</v>
      </c>
      <c r="K1012" s="158">
        <v>3.5499999999999997E-2</v>
      </c>
      <c r="L1012" s="158">
        <v>12.610799999999999</v>
      </c>
      <c r="M1012" s="158">
        <v>2.5068000000000001</v>
      </c>
      <c r="N1012" s="158">
        <v>-2.9540000000000002</v>
      </c>
      <c r="O1012" s="158">
        <v>21.31</v>
      </c>
      <c r="P1012" s="158">
        <v>15.524100000000001</v>
      </c>
      <c r="Q1012" s="158">
        <v>22.8324</v>
      </c>
      <c r="R1012" s="158">
        <v>24.167100000000001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44881</v>
      </c>
      <c r="E1013" s="158">
        <v>97.447000000000003</v>
      </c>
      <c r="F1013" s="158">
        <v>-0.4556</v>
      </c>
      <c r="G1013" s="158">
        <v>-0.1578</v>
      </c>
      <c r="H1013" s="158">
        <v>0.22420000000000001</v>
      </c>
      <c r="I1013" s="158">
        <v>0.78810000000000002</v>
      </c>
      <c r="J1013" s="158">
        <v>4.2949999999999999</v>
      </c>
      <c r="K1013" s="158">
        <v>-0.21199999999999999</v>
      </c>
      <c r="L1013" s="158">
        <v>12.048</v>
      </c>
      <c r="M1013" s="158">
        <v>1.7553000000000001</v>
      </c>
      <c r="N1013" s="158">
        <v>-3.9098000000000002</v>
      </c>
      <c r="O1013" s="158">
        <v>20.095600000000001</v>
      </c>
      <c r="P1013" s="158">
        <v>14.433999999999999</v>
      </c>
      <c r="Q1013" s="158">
        <v>20.2179</v>
      </c>
      <c r="R1013" s="158">
        <v>22.9146</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44881</v>
      </c>
      <c r="E1014" s="158">
        <v>17.923400000000001</v>
      </c>
      <c r="F1014" s="158">
        <v>-7.1400000000000005E-2</v>
      </c>
      <c r="G1014" s="158">
        <v>1.0411999999999999</v>
      </c>
      <c r="H1014" s="158">
        <v>0.49059999999999998</v>
      </c>
      <c r="I1014" s="158">
        <v>0.65249999999999997</v>
      </c>
      <c r="J1014" s="158">
        <v>4.8789999999999996</v>
      </c>
      <c r="K1014" s="158">
        <v>4.4158999999999997</v>
      </c>
      <c r="L1014" s="158">
        <v>20.497499999999999</v>
      </c>
      <c r="M1014" s="158">
        <v>4.7735000000000003</v>
      </c>
      <c r="N1014" s="158">
        <v>-4.24E-2</v>
      </c>
      <c r="O1014" s="158">
        <v>19.390799999999999</v>
      </c>
      <c r="P1014" s="158"/>
      <c r="Q1014" s="158">
        <v>20.822500000000002</v>
      </c>
      <c r="R1014" s="158">
        <v>27.241399999999999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44881</v>
      </c>
      <c r="E1015" s="158">
        <v>17.027799999999999</v>
      </c>
      <c r="F1015" s="158">
        <v>-7.6300000000000007E-2</v>
      </c>
      <c r="G1015" s="158">
        <v>1.0174000000000001</v>
      </c>
      <c r="H1015" s="158">
        <v>0.4572</v>
      </c>
      <c r="I1015" s="158">
        <v>0.58599999999999997</v>
      </c>
      <c r="J1015" s="158">
        <v>4.7156000000000002</v>
      </c>
      <c r="K1015" s="158">
        <v>3.9935999999999998</v>
      </c>
      <c r="L1015" s="158">
        <v>19.575600000000001</v>
      </c>
      <c r="M1015" s="158">
        <v>3.5987</v>
      </c>
      <c r="N1015" s="158">
        <v>-1.5091000000000001</v>
      </c>
      <c r="O1015" s="158">
        <v>17.426100000000002</v>
      </c>
      <c r="P1015" s="158"/>
      <c r="Q1015" s="158">
        <v>18.831499999999998</v>
      </c>
      <c r="R1015" s="158">
        <v>25.214099999999998</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44881</v>
      </c>
      <c r="E1016" s="158">
        <v>28.600899999999999</v>
      </c>
      <c r="F1016" s="158">
        <v>-3.7400000000000003E-2</v>
      </c>
      <c r="G1016" s="158">
        <v>0.19900000000000001</v>
      </c>
      <c r="H1016" s="158">
        <v>0.31740000000000002</v>
      </c>
      <c r="I1016" s="158">
        <v>-0.26540000000000002</v>
      </c>
      <c r="J1016" s="158">
        <v>3.0844999999999998</v>
      </c>
      <c r="K1016" s="158">
        <v>2.0811999999999999</v>
      </c>
      <c r="L1016" s="158">
        <v>15.3713</v>
      </c>
      <c r="M1016" s="158">
        <v>5.6638999999999999</v>
      </c>
      <c r="N1016" s="158">
        <v>2.2363</v>
      </c>
      <c r="O1016" s="158">
        <v>19.898099999999999</v>
      </c>
      <c r="P1016" s="158">
        <v>13.3454</v>
      </c>
      <c r="Q1016" s="158">
        <v>16.328299999999999</v>
      </c>
      <c r="R1016" s="158">
        <v>29.051200000000001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44881</v>
      </c>
      <c r="E1017" s="158">
        <v>25.1569</v>
      </c>
      <c r="F1017" s="158">
        <v>-4.2900000000000001E-2</v>
      </c>
      <c r="G1017" s="158">
        <v>0.17199999999999999</v>
      </c>
      <c r="H1017" s="158">
        <v>0.27979999999999999</v>
      </c>
      <c r="I1017" s="158">
        <v>-0.34029999999999999</v>
      </c>
      <c r="J1017" s="158">
        <v>2.9020999999999999</v>
      </c>
      <c r="K1017" s="158">
        <v>1.5791999999999999</v>
      </c>
      <c r="L1017" s="158">
        <v>14.273199999999999</v>
      </c>
      <c r="M1017" s="158">
        <v>4.1694000000000004</v>
      </c>
      <c r="N1017" s="158">
        <v>0.22789999999999999</v>
      </c>
      <c r="O1017" s="158">
        <v>17.5471</v>
      </c>
      <c r="P1017" s="158">
        <v>11.2515</v>
      </c>
      <c r="Q1017" s="158">
        <v>14.1999</v>
      </c>
      <c r="R1017" s="158">
        <v>26.467099999999999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44881</v>
      </c>
      <c r="E1018" s="158">
        <v>850.80399999999997</v>
      </c>
      <c r="F1018" s="158">
        <v>-0.1094</v>
      </c>
      <c r="G1018" s="158">
        <v>7.4200000000000002E-2</v>
      </c>
      <c r="H1018" s="158">
        <v>-0.27029999999999998</v>
      </c>
      <c r="I1018" s="158">
        <v>-0.57730000000000004</v>
      </c>
      <c r="J1018" s="158">
        <v>3.9540000000000002</v>
      </c>
      <c r="K1018" s="158">
        <v>1.7524</v>
      </c>
      <c r="L1018" s="158">
        <v>14.9472</v>
      </c>
      <c r="M1018" s="158">
        <v>5.8906999999999998</v>
      </c>
      <c r="N1018" s="158">
        <v>-0.80469999999999997</v>
      </c>
      <c r="O1018" s="158">
        <v>16.939399999999999</v>
      </c>
      <c r="P1018" s="158">
        <v>7.2332999999999998</v>
      </c>
      <c r="Q1018" s="158">
        <v>17.799399999999999</v>
      </c>
      <c r="R1018" s="158">
        <v>23.608699999999999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44881</v>
      </c>
      <c r="E1019" s="158">
        <v>902.00009999999997</v>
      </c>
      <c r="F1019" s="158">
        <v>-0.1079</v>
      </c>
      <c r="G1019" s="158">
        <v>8.1299999999999997E-2</v>
      </c>
      <c r="H1019" s="158">
        <v>-0.26040000000000002</v>
      </c>
      <c r="I1019" s="158">
        <v>-0.55789999999999995</v>
      </c>
      <c r="J1019" s="158">
        <v>4.0015999999999998</v>
      </c>
      <c r="K1019" s="158">
        <v>1.8822000000000001</v>
      </c>
      <c r="L1019" s="158">
        <v>15.223000000000001</v>
      </c>
      <c r="M1019" s="158">
        <v>6.2952000000000004</v>
      </c>
      <c r="N1019" s="158">
        <v>-0.31969999999999998</v>
      </c>
      <c r="O1019" s="158">
        <v>17.528500000000001</v>
      </c>
      <c r="P1019" s="158">
        <v>7.8189000000000002</v>
      </c>
      <c r="Q1019" s="158">
        <v>12.9008</v>
      </c>
      <c r="R1019" s="158">
        <v>24.220800000000001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44881</v>
      </c>
      <c r="E1022" s="158">
        <v>73.412099999999995</v>
      </c>
      <c r="F1022" s="158">
        <v>-0.69179999999999997</v>
      </c>
      <c r="G1022" s="158">
        <v>-0.77649999999999997</v>
      </c>
      <c r="H1022" s="158">
        <v>-1.4772000000000001</v>
      </c>
      <c r="I1022" s="158">
        <v>3.4599999999999999E-2</v>
      </c>
      <c r="J1022" s="158">
        <v>5.2690000000000001</v>
      </c>
      <c r="K1022" s="158">
        <v>5.0033000000000003</v>
      </c>
      <c r="L1022" s="158">
        <v>16.954899999999999</v>
      </c>
      <c r="M1022" s="158">
        <v>10.0183</v>
      </c>
      <c r="N1022" s="158">
        <v>7.7366999999999999</v>
      </c>
      <c r="O1022" s="158">
        <v>24.2422</v>
      </c>
      <c r="P1022" s="158">
        <v>14.0785</v>
      </c>
      <c r="Q1022" s="158">
        <v>13.319800000000001</v>
      </c>
      <c r="R1022" s="158">
        <v>32.342399999999998</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44881</v>
      </c>
      <c r="E1023" s="158">
        <v>77.317099999999996</v>
      </c>
      <c r="F1023" s="158">
        <v>-0.71650000000000003</v>
      </c>
      <c r="G1023" s="158">
        <v>-0.84489999999999998</v>
      </c>
      <c r="H1023" s="158">
        <v>-1.5345</v>
      </c>
      <c r="I1023" s="158">
        <v>9.2999999999999992E-3</v>
      </c>
      <c r="J1023" s="158">
        <v>5.3648999999999996</v>
      </c>
      <c r="K1023" s="158">
        <v>5.3895999999999997</v>
      </c>
      <c r="L1023" s="158">
        <v>17.9056</v>
      </c>
      <c r="M1023" s="158">
        <v>11.378399999999999</v>
      </c>
      <c r="N1023" s="158">
        <v>9.4923000000000002</v>
      </c>
      <c r="O1023" s="158">
        <v>25.636700000000001</v>
      </c>
      <c r="P1023" s="158">
        <v>15.065899999999999</v>
      </c>
      <c r="Q1023" s="158">
        <v>18.468800000000002</v>
      </c>
      <c r="R1023" s="158">
        <v>34.496000000000002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44881</v>
      </c>
      <c r="E1024" s="158">
        <v>424.4119</v>
      </c>
      <c r="F1024" s="158">
        <v>-8.5699999999999998E-2</v>
      </c>
      <c r="G1024" s="158">
        <v>-6.2399999999999997E-2</v>
      </c>
      <c r="H1024" s="158">
        <v>-0.61899999999999999</v>
      </c>
      <c r="I1024" s="158">
        <v>-0.90329999999999999</v>
      </c>
      <c r="J1024" s="158">
        <v>3.8892000000000002</v>
      </c>
      <c r="K1024" s="158">
        <v>4.9599000000000002</v>
      </c>
      <c r="L1024" s="158">
        <v>18.6722</v>
      </c>
      <c r="M1024" s="158">
        <v>11.5505</v>
      </c>
      <c r="N1024" s="158">
        <v>6.5820999999999996</v>
      </c>
      <c r="O1024" s="158">
        <v>21.9437</v>
      </c>
      <c r="P1024" s="158">
        <v>14.441000000000001</v>
      </c>
      <c r="Q1024" s="158">
        <v>17.180599999999998</v>
      </c>
      <c r="R1024" s="158">
        <v>31.354700000000001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44881</v>
      </c>
      <c r="E1025" s="158">
        <v>268.70512675043898</v>
      </c>
      <c r="F1025" s="158">
        <v>-8.5699999999999998E-2</v>
      </c>
      <c r="G1025" s="158">
        <v>-6.2399999999999997E-2</v>
      </c>
      <c r="H1025" s="158">
        <v>-0.61899999999999999</v>
      </c>
      <c r="I1025" s="158">
        <v>-0.90339999999999998</v>
      </c>
      <c r="J1025" s="158">
        <v>3.8902999999999999</v>
      </c>
      <c r="K1025" s="158">
        <v>4.9612999999999996</v>
      </c>
      <c r="L1025" s="158">
        <v>18.6738</v>
      </c>
      <c r="M1025" s="158">
        <v>11.5526</v>
      </c>
      <c r="N1025" s="158">
        <v>6.5848000000000004</v>
      </c>
      <c r="O1025" s="158">
        <v>21.9465</v>
      </c>
      <c r="P1025" s="158">
        <v>14.4396</v>
      </c>
      <c r="Q1025" s="158">
        <v>17.1906</v>
      </c>
      <c r="R1025" s="158">
        <v>31.3522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44881</v>
      </c>
      <c r="E1026" s="158">
        <v>589.91929036665499</v>
      </c>
      <c r="F1026" s="158">
        <v>-8.7999999999999995E-2</v>
      </c>
      <c r="G1026" s="158">
        <v>-7.4200000000000002E-2</v>
      </c>
      <c r="H1026" s="158">
        <v>-0.63519999999999999</v>
      </c>
      <c r="I1026" s="158">
        <v>-0.9355</v>
      </c>
      <c r="J1026" s="158">
        <v>3.8111000000000002</v>
      </c>
      <c r="K1026" s="158">
        <v>4.7480000000000002</v>
      </c>
      <c r="L1026" s="158">
        <v>18.2163</v>
      </c>
      <c r="M1026" s="158">
        <v>10.8828</v>
      </c>
      <c r="N1026" s="158">
        <v>5.7224000000000004</v>
      </c>
      <c r="O1026" s="158">
        <v>21.0319</v>
      </c>
      <c r="P1026" s="158">
        <v>13.5871</v>
      </c>
      <c r="Q1026" s="158">
        <v>14.6975</v>
      </c>
      <c r="R1026" s="158">
        <v>30.338999999999999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44881</v>
      </c>
      <c r="E1027" s="158">
        <v>601.368690604824</v>
      </c>
      <c r="F1027" s="158">
        <v>-8.7999999999999995E-2</v>
      </c>
      <c r="G1027" s="158">
        <v>-7.4200000000000002E-2</v>
      </c>
      <c r="H1027" s="158">
        <v>-0.63519999999999999</v>
      </c>
      <c r="I1027" s="158">
        <v>-0.9355</v>
      </c>
      <c r="J1027" s="158">
        <v>3.8111000000000002</v>
      </c>
      <c r="K1027" s="158">
        <v>4.7481</v>
      </c>
      <c r="L1027" s="158">
        <v>18.216799999999999</v>
      </c>
      <c r="M1027" s="158">
        <v>10.8832</v>
      </c>
      <c r="N1027" s="158">
        <v>5.7225999999999999</v>
      </c>
      <c r="O1027" s="158">
        <v>21.0364</v>
      </c>
      <c r="P1027" s="158">
        <v>13.589700000000001</v>
      </c>
      <c r="Q1027" s="158">
        <v>14.771699999999999</v>
      </c>
      <c r="R1027" s="158">
        <v>30.339500000000001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44881</v>
      </c>
      <c r="E1028" s="158">
        <v>56.028300000000002</v>
      </c>
      <c r="F1028" s="158">
        <v>-0.223</v>
      </c>
      <c r="G1028" s="158">
        <v>-0.23019999999999999</v>
      </c>
      <c r="H1028" s="158">
        <v>-0.46029999999999999</v>
      </c>
      <c r="I1028" s="158">
        <v>-0.39450000000000002</v>
      </c>
      <c r="J1028" s="158">
        <v>3.4906999999999999</v>
      </c>
      <c r="K1028" s="158">
        <v>0.87519999999999998</v>
      </c>
      <c r="L1028" s="158">
        <v>15.161300000000001</v>
      </c>
      <c r="M1028" s="158">
        <v>3.4691000000000001</v>
      </c>
      <c r="N1028" s="158">
        <v>-2.3696999999999999</v>
      </c>
      <c r="O1028" s="158">
        <v>15.1442</v>
      </c>
      <c r="P1028" s="158">
        <v>12.2195</v>
      </c>
      <c r="Q1028" s="158">
        <v>11.578900000000001</v>
      </c>
      <c r="R1028" s="158">
        <v>24.577300000000001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44881</v>
      </c>
      <c r="E1029" s="158">
        <v>61.220199999999998</v>
      </c>
      <c r="F1029" s="158">
        <v>-0.21970000000000001</v>
      </c>
      <c r="G1029" s="158">
        <v>-0.2147</v>
      </c>
      <c r="H1029" s="158">
        <v>-0.43859999999999999</v>
      </c>
      <c r="I1029" s="158">
        <v>-0.35110000000000002</v>
      </c>
      <c r="J1029" s="158">
        <v>3.5977999999999999</v>
      </c>
      <c r="K1029" s="158">
        <v>1.1673</v>
      </c>
      <c r="L1029" s="158">
        <v>15.839600000000001</v>
      </c>
      <c r="M1029" s="158">
        <v>4.3788999999999998</v>
      </c>
      <c r="N1029" s="158">
        <v>-1.2016</v>
      </c>
      <c r="O1029" s="158">
        <v>16.599299999999999</v>
      </c>
      <c r="P1029" s="158">
        <v>13.584199999999999</v>
      </c>
      <c r="Q1029" s="158">
        <v>15.047800000000001</v>
      </c>
      <c r="R1029" s="158">
        <v>26.1067</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44881</v>
      </c>
      <c r="E1030" s="158">
        <v>361.89729999999997</v>
      </c>
      <c r="F1030" s="158">
        <v>4.3299999999999998E-2</v>
      </c>
      <c r="G1030" s="158">
        <v>0.2419</v>
      </c>
      <c r="H1030" s="158">
        <v>0.23860000000000001</v>
      </c>
      <c r="I1030" s="158">
        <v>0.58169999999999999</v>
      </c>
      <c r="J1030" s="158">
        <v>5.3826000000000001</v>
      </c>
      <c r="K1030" s="158">
        <v>4.6702000000000004</v>
      </c>
      <c r="L1030" s="158">
        <v>21.444800000000001</v>
      </c>
      <c r="M1030" s="158">
        <v>12.871499999999999</v>
      </c>
      <c r="N1030" s="158">
        <v>8.1115999999999993</v>
      </c>
      <c r="O1030" s="158">
        <v>18.6905</v>
      </c>
      <c r="P1030" s="158">
        <v>13.632</v>
      </c>
      <c r="Q1030" s="158">
        <v>12.824299999999999</v>
      </c>
      <c r="R1030" s="158">
        <v>24.822600000000001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44881</v>
      </c>
      <c r="E1031" s="158">
        <v>400.64769999999999</v>
      </c>
      <c r="F1031" s="158">
        <v>4.65E-2</v>
      </c>
      <c r="G1031" s="158">
        <v>0.25919999999999999</v>
      </c>
      <c r="H1031" s="158">
        <v>0.26240000000000002</v>
      </c>
      <c r="I1031" s="158">
        <v>0.62819999999999998</v>
      </c>
      <c r="J1031" s="158">
        <v>5.4840999999999998</v>
      </c>
      <c r="K1031" s="158">
        <v>4.9183000000000003</v>
      </c>
      <c r="L1031" s="158">
        <v>22.095500000000001</v>
      </c>
      <c r="M1031" s="158">
        <v>13.8009</v>
      </c>
      <c r="N1031" s="158">
        <v>9.3027999999999995</v>
      </c>
      <c r="O1031" s="158">
        <v>19.414300000000001</v>
      </c>
      <c r="P1031" s="158">
        <v>14.702</v>
      </c>
      <c r="Q1031" s="158">
        <v>16.478300000000001</v>
      </c>
      <c r="R1031" s="158">
        <v>26.185700000000001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44881</v>
      </c>
      <c r="E1032" s="158">
        <v>17.63</v>
      </c>
      <c r="F1032" s="158">
        <v>-5.67E-2</v>
      </c>
      <c r="G1032" s="158">
        <v>-5.67E-2</v>
      </c>
      <c r="H1032" s="158">
        <v>-0.2828</v>
      </c>
      <c r="I1032" s="158">
        <v>-0.3392</v>
      </c>
      <c r="J1032" s="158">
        <v>2.8588</v>
      </c>
      <c r="K1032" s="158">
        <v>1.6724000000000001</v>
      </c>
      <c r="L1032" s="158">
        <v>15.530799999999999</v>
      </c>
      <c r="M1032" s="158">
        <v>7.0430999999999999</v>
      </c>
      <c r="N1032" s="158">
        <v>-2.1642999999999999</v>
      </c>
      <c r="O1032" s="158"/>
      <c r="P1032" s="158"/>
      <c r="Q1032" s="158">
        <v>21.208600000000001</v>
      </c>
      <c r="R1032" s="158">
        <v>23.976600000000001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44881</v>
      </c>
      <c r="E1033" s="158">
        <v>17.07</v>
      </c>
      <c r="F1033" s="158">
        <v>-5.8500000000000003E-2</v>
      </c>
      <c r="G1033" s="158">
        <v>-5.8500000000000003E-2</v>
      </c>
      <c r="H1033" s="158">
        <v>-0.29210000000000003</v>
      </c>
      <c r="I1033" s="158">
        <v>-0.40839999999999999</v>
      </c>
      <c r="J1033" s="158">
        <v>2.7694000000000001</v>
      </c>
      <c r="K1033" s="158">
        <v>1.3056000000000001</v>
      </c>
      <c r="L1033" s="158">
        <v>14.7949</v>
      </c>
      <c r="M1033" s="158">
        <v>5.9589999999999996</v>
      </c>
      <c r="N1033" s="158">
        <v>-3.4502000000000002</v>
      </c>
      <c r="O1033" s="158"/>
      <c r="P1033" s="158"/>
      <c r="Q1033" s="158">
        <v>19.8887</v>
      </c>
      <c r="R1033" s="158">
        <v>22.587700000000002</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44881</v>
      </c>
      <c r="E1034" s="158">
        <v>108.2377</v>
      </c>
      <c r="F1034" s="158">
        <v>-0.3609</v>
      </c>
      <c r="G1034" s="158">
        <v>-0.12330000000000001</v>
      </c>
      <c r="H1034" s="158">
        <v>5.0299999999999997E-2</v>
      </c>
      <c r="I1034" s="158">
        <v>0.18679999999999999</v>
      </c>
      <c r="J1034" s="158">
        <v>4.8042999999999996</v>
      </c>
      <c r="K1034" s="158">
        <v>2.4798</v>
      </c>
      <c r="L1034" s="158">
        <v>16.139099999999999</v>
      </c>
      <c r="M1034" s="158">
        <v>6.9217000000000004</v>
      </c>
      <c r="N1034" s="158">
        <v>0.23350000000000001</v>
      </c>
      <c r="O1034" s="158">
        <v>20.692799999999998</v>
      </c>
      <c r="P1034" s="158">
        <v>10.910500000000001</v>
      </c>
      <c r="Q1034" s="158">
        <v>13.3263</v>
      </c>
      <c r="R1034" s="158">
        <v>29.124199999999998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44881</v>
      </c>
      <c r="E1035" s="158">
        <v>206.45240000000001</v>
      </c>
      <c r="F1035" s="158">
        <v>-0.36299999999999999</v>
      </c>
      <c r="G1035" s="158">
        <v>-0.13270000000000001</v>
      </c>
      <c r="H1035" s="158">
        <v>3.6700000000000003E-2</v>
      </c>
      <c r="I1035" s="158">
        <v>0.16239999999999999</v>
      </c>
      <c r="J1035" s="158">
        <v>4.7442000000000002</v>
      </c>
      <c r="K1035" s="158">
        <v>2.2991999999999999</v>
      </c>
      <c r="L1035" s="158">
        <v>15.7272</v>
      </c>
      <c r="M1035" s="158">
        <v>6.3726000000000003</v>
      </c>
      <c r="N1035" s="158">
        <v>-0.43630000000000002</v>
      </c>
      <c r="O1035" s="158">
        <v>20.031600000000001</v>
      </c>
      <c r="P1035" s="158">
        <v>10.3093</v>
      </c>
      <c r="Q1035" s="158">
        <v>12.2835</v>
      </c>
      <c r="R1035" s="158">
        <v>28.358699999999999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-0.2592796610169491</v>
      </c>
      <c r="G1036" s="160">
        <v>-9.0210169491525424E-2</v>
      </c>
      <c r="H1036" s="160">
        <v>-0.2104966101694915</v>
      </c>
      <c r="I1036" s="160">
        <v>-0.16579152542372885</v>
      </c>
      <c r="J1036" s="160">
        <v>3.8813118644067801</v>
      </c>
      <c r="K1036" s="160">
        <v>1.9627694915254235</v>
      </c>
      <c r="L1036" s="160">
        <v>15.674522033898306</v>
      </c>
      <c r="M1036" s="160">
        <v>5.4249000000000009</v>
      </c>
      <c r="N1036" s="160">
        <v>-0.29617118644067802</v>
      </c>
      <c r="O1036" s="160">
        <v>18.678571698113206</v>
      </c>
      <c r="P1036" s="160">
        <v>11.885865957446805</v>
      </c>
      <c r="Q1036" s="160">
        <v>16.388850847457629</v>
      </c>
      <c r="R1036" s="160">
        <v>25.183389830508482</v>
      </c>
    </row>
    <row r="1037" spans="1:34" x14ac:dyDescent="0.3">
      <c r="A1037" s="159" t="s">
        <v>407</v>
      </c>
      <c r="B1037" s="154"/>
      <c r="C1037" s="154"/>
      <c r="D1037" s="154"/>
      <c r="E1037" s="154"/>
      <c r="F1037" s="160">
        <v>-0.24929999999999999</v>
      </c>
      <c r="G1037" s="160">
        <v>-7.4200000000000002E-2</v>
      </c>
      <c r="H1037" s="160">
        <v>-0.24779999999999999</v>
      </c>
      <c r="I1037" s="160">
        <v>-0.22389999999999999</v>
      </c>
      <c r="J1037" s="160">
        <v>3.9540000000000002</v>
      </c>
      <c r="K1037" s="160">
        <v>2.0840999999999998</v>
      </c>
      <c r="L1037" s="160">
        <v>15.8399</v>
      </c>
      <c r="M1037" s="160">
        <v>5.6860999999999997</v>
      </c>
      <c r="N1037" s="160">
        <v>-0.43630000000000002</v>
      </c>
      <c r="O1037" s="160">
        <v>18.6905</v>
      </c>
      <c r="P1037" s="160">
        <v>12.5799</v>
      </c>
      <c r="Q1037" s="160">
        <v>16.014500000000002</v>
      </c>
      <c r="R1037" s="160">
        <v>24.304300000000001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44881</v>
      </c>
      <c r="E1040" s="158">
        <v>356.55</v>
      </c>
      <c r="F1040" s="158">
        <v>-5.33E-2</v>
      </c>
      <c r="G1040" s="158">
        <v>0.4168</v>
      </c>
      <c r="H1040" s="158">
        <v>1.0457000000000001</v>
      </c>
      <c r="I1040" s="158">
        <v>1.2035</v>
      </c>
      <c r="J1040" s="158">
        <v>5.7949000000000002</v>
      </c>
      <c r="K1040" s="158">
        <v>2.9895999999999998</v>
      </c>
      <c r="L1040" s="158">
        <v>16.200600000000001</v>
      </c>
      <c r="M1040" s="158">
        <v>5.6037999999999997</v>
      </c>
      <c r="N1040" s="158">
        <v>0.88280000000000003</v>
      </c>
      <c r="O1040" s="158">
        <v>15.8786</v>
      </c>
      <c r="P1040" s="158">
        <v>10.659599999999999</v>
      </c>
      <c r="Q1040" s="158">
        <v>19.394400000000001</v>
      </c>
      <c r="R1040" s="158">
        <v>21.621099999999998</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44881</v>
      </c>
      <c r="E1041" s="158">
        <v>356.55</v>
      </c>
      <c r="F1041" s="158">
        <v>-5.33E-2</v>
      </c>
      <c r="G1041" s="158">
        <v>0.4168</v>
      </c>
      <c r="H1041" s="158">
        <v>1.0457000000000001</v>
      </c>
      <c r="I1041" s="158">
        <v>1.2035</v>
      </c>
      <c r="J1041" s="158">
        <v>5.7949000000000002</v>
      </c>
      <c r="K1041" s="158">
        <v>2.9895999999999998</v>
      </c>
      <c r="L1041" s="158">
        <v>16.200600000000001</v>
      </c>
      <c r="M1041" s="158">
        <v>5.6037999999999997</v>
      </c>
      <c r="N1041" s="158">
        <v>0.88280000000000003</v>
      </c>
      <c r="O1041" s="158">
        <v>15.8786</v>
      </c>
      <c r="P1041" s="158">
        <v>10.659599999999999</v>
      </c>
      <c r="Q1041" s="158">
        <v>19.325600000000001</v>
      </c>
      <c r="R1041" s="158">
        <v>21.621099999999998</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44881</v>
      </c>
      <c r="E1042" s="158">
        <v>387.06</v>
      </c>
      <c r="F1042" s="158">
        <v>-5.16E-2</v>
      </c>
      <c r="G1042" s="158">
        <v>0.42549999999999999</v>
      </c>
      <c r="H1042" s="158">
        <v>1.0573999999999999</v>
      </c>
      <c r="I1042" s="158">
        <v>1.2319</v>
      </c>
      <c r="J1042" s="158">
        <v>5.8582000000000001</v>
      </c>
      <c r="K1042" s="158">
        <v>3.1637</v>
      </c>
      <c r="L1042" s="158">
        <v>16.598400000000002</v>
      </c>
      <c r="M1042" s="158">
        <v>6.1368999999999998</v>
      </c>
      <c r="N1042" s="158">
        <v>1.5691999999999999</v>
      </c>
      <c r="O1042" s="158">
        <v>16.663499999999999</v>
      </c>
      <c r="P1042" s="158">
        <v>11.4841</v>
      </c>
      <c r="Q1042" s="158">
        <v>14.6541</v>
      </c>
      <c r="R1042" s="158">
        <v>22.4391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44881</v>
      </c>
      <c r="E1043" s="158">
        <v>50.28</v>
      </c>
      <c r="F1043" s="158">
        <v>-3.9800000000000002E-2</v>
      </c>
      <c r="G1043" s="158">
        <v>0.15939999999999999</v>
      </c>
      <c r="H1043" s="158">
        <v>0.76149999999999995</v>
      </c>
      <c r="I1043" s="158">
        <v>0.53990000000000005</v>
      </c>
      <c r="J1043" s="158">
        <v>3.6701000000000001</v>
      </c>
      <c r="K1043" s="158">
        <v>0.64049999999999996</v>
      </c>
      <c r="L1043" s="158">
        <v>13.4733</v>
      </c>
      <c r="M1043" s="158">
        <v>0.76149999999999995</v>
      </c>
      <c r="N1043" s="158">
        <v>-6.2290000000000001</v>
      </c>
      <c r="O1043" s="158">
        <v>13.614800000000001</v>
      </c>
      <c r="P1043" s="158">
        <v>14.303100000000001</v>
      </c>
      <c r="Q1043" s="158">
        <v>15.432</v>
      </c>
      <c r="R1043" s="158">
        <v>14.872400000000001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44881</v>
      </c>
      <c r="E1044" s="158">
        <v>44.79</v>
      </c>
      <c r="F1044" s="158">
        <v>-2.23E-2</v>
      </c>
      <c r="G1044" s="158">
        <v>0.1565</v>
      </c>
      <c r="H1044" s="158">
        <v>0.76490000000000002</v>
      </c>
      <c r="I1044" s="158">
        <v>0.51619999999999999</v>
      </c>
      <c r="J1044" s="158">
        <v>3.6086</v>
      </c>
      <c r="K1044" s="158">
        <v>0.38100000000000001</v>
      </c>
      <c r="L1044" s="158">
        <v>12.849600000000001</v>
      </c>
      <c r="M1044" s="158">
        <v>-6.6900000000000001E-2</v>
      </c>
      <c r="N1044" s="158">
        <v>-7.2671000000000001</v>
      </c>
      <c r="O1044" s="158">
        <v>12.2949</v>
      </c>
      <c r="P1044" s="158">
        <v>12.9092</v>
      </c>
      <c r="Q1044" s="158">
        <v>12.354900000000001</v>
      </c>
      <c r="R1044" s="158">
        <v>13.553100000000001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44881</v>
      </c>
      <c r="E1045" s="158">
        <v>164.54660000000001</v>
      </c>
      <c r="F1045" s="158">
        <v>6.1100000000000002E-2</v>
      </c>
      <c r="G1045" s="158">
        <v>0.2737</v>
      </c>
      <c r="H1045" s="158">
        <v>1.1780999999999999</v>
      </c>
      <c r="I1045" s="158">
        <v>1.1489</v>
      </c>
      <c r="J1045" s="158">
        <v>6.3159999999999998</v>
      </c>
      <c r="K1045" s="158">
        <v>3.2368999999999999</v>
      </c>
      <c r="L1045" s="158">
        <v>16.995699999999999</v>
      </c>
      <c r="M1045" s="158">
        <v>7.0987999999999998</v>
      </c>
      <c r="N1045" s="158">
        <v>2.6044</v>
      </c>
      <c r="O1045" s="158">
        <v>16.5259</v>
      </c>
      <c r="P1045" s="158">
        <v>13.658899999999999</v>
      </c>
      <c r="Q1045" s="158">
        <v>15.404500000000001</v>
      </c>
      <c r="R1045" s="158">
        <v>20.282399999999999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44881</v>
      </c>
      <c r="E1046" s="158">
        <v>147.2217</v>
      </c>
      <c r="F1046" s="158">
        <v>5.7799999999999997E-2</v>
      </c>
      <c r="G1046" s="158">
        <v>0.25729999999999997</v>
      </c>
      <c r="H1046" s="158">
        <v>1.1549</v>
      </c>
      <c r="I1046" s="158">
        <v>1.1093999999999999</v>
      </c>
      <c r="J1046" s="158">
        <v>6.2085999999999997</v>
      </c>
      <c r="K1046" s="158">
        <v>2.9251</v>
      </c>
      <c r="L1046" s="158">
        <v>16.263500000000001</v>
      </c>
      <c r="M1046" s="158">
        <v>6.1363000000000003</v>
      </c>
      <c r="N1046" s="158">
        <v>1.3784000000000001</v>
      </c>
      <c r="O1046" s="158">
        <v>15.1653</v>
      </c>
      <c r="P1046" s="158">
        <v>12.273199999999999</v>
      </c>
      <c r="Q1046" s="158">
        <v>15.962999999999999</v>
      </c>
      <c r="R1046" s="158">
        <v>18.8202</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44881</v>
      </c>
      <c r="E1049" s="158">
        <v>47.64</v>
      </c>
      <c r="F1049" s="158">
        <v>-6.2899999999999998E-2</v>
      </c>
      <c r="G1049" s="158">
        <v>0.1051</v>
      </c>
      <c r="H1049" s="158">
        <v>0.42159999999999997</v>
      </c>
      <c r="I1049" s="158">
        <v>0.48509999999999998</v>
      </c>
      <c r="J1049" s="158">
        <v>5.3982000000000001</v>
      </c>
      <c r="K1049" s="158">
        <v>2.9386000000000001</v>
      </c>
      <c r="L1049" s="158">
        <v>16.081900000000001</v>
      </c>
      <c r="M1049" s="158">
        <v>4.4965999999999999</v>
      </c>
      <c r="N1049" s="158">
        <v>0.35809999999999997</v>
      </c>
      <c r="O1049" s="158">
        <v>18.5594</v>
      </c>
      <c r="P1049" s="158">
        <v>15.7287</v>
      </c>
      <c r="Q1049" s="158">
        <v>14.9573</v>
      </c>
      <c r="R1049" s="158">
        <v>20.0793</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44881</v>
      </c>
      <c r="E1050" s="158">
        <v>42.59</v>
      </c>
      <c r="F1050" s="158">
        <v>-7.0400000000000004E-2</v>
      </c>
      <c r="G1050" s="158">
        <v>7.0499999999999993E-2</v>
      </c>
      <c r="H1050" s="158">
        <v>0.40079999999999999</v>
      </c>
      <c r="I1050" s="158">
        <v>0.4244</v>
      </c>
      <c r="J1050" s="158">
        <v>5.2645</v>
      </c>
      <c r="K1050" s="158">
        <v>2.5524</v>
      </c>
      <c r="L1050" s="158">
        <v>15.232699999999999</v>
      </c>
      <c r="M1050" s="158">
        <v>3.3487</v>
      </c>
      <c r="N1050" s="158">
        <v>-1.1145</v>
      </c>
      <c r="O1050" s="158">
        <v>16.7942</v>
      </c>
      <c r="P1050" s="158">
        <v>14.157299999999999</v>
      </c>
      <c r="Q1050" s="158">
        <v>12.557600000000001</v>
      </c>
      <c r="R1050" s="158">
        <v>18.2623</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44881</v>
      </c>
      <c r="E1051" s="158">
        <v>319.85199999999998</v>
      </c>
      <c r="F1051" s="158">
        <v>-4.41E-2</v>
      </c>
      <c r="G1051" s="158">
        <v>0.4753</v>
      </c>
      <c r="H1051" s="158">
        <v>0.5242</v>
      </c>
      <c r="I1051" s="158">
        <v>-0.24299999999999999</v>
      </c>
      <c r="J1051" s="158">
        <v>5.3079999999999998</v>
      </c>
      <c r="K1051" s="158">
        <v>2.4811999999999999</v>
      </c>
      <c r="L1051" s="158">
        <v>16.499199999999998</v>
      </c>
      <c r="M1051" s="158">
        <v>6.1597999999999997</v>
      </c>
      <c r="N1051" s="158">
        <v>4.19E-2</v>
      </c>
      <c r="O1051" s="158">
        <v>11.519500000000001</v>
      </c>
      <c r="P1051" s="158">
        <v>9.8439999999999994</v>
      </c>
      <c r="Q1051" s="158">
        <v>11.2897</v>
      </c>
      <c r="R1051" s="158">
        <v>16.8811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44881</v>
      </c>
      <c r="E1052" s="158">
        <v>299.142</v>
      </c>
      <c r="F1052" s="158">
        <v>-4.6399999999999997E-2</v>
      </c>
      <c r="G1052" s="158">
        <v>0.46450000000000002</v>
      </c>
      <c r="H1052" s="158">
        <v>0.50900000000000001</v>
      </c>
      <c r="I1052" s="158">
        <v>-0.27300000000000002</v>
      </c>
      <c r="J1052" s="158">
        <v>5.2331000000000003</v>
      </c>
      <c r="K1052" s="158">
        <v>2.2791999999999999</v>
      </c>
      <c r="L1052" s="158">
        <v>16.031500000000001</v>
      </c>
      <c r="M1052" s="158">
        <v>5.5286</v>
      </c>
      <c r="N1052" s="158">
        <v>-0.74519999999999997</v>
      </c>
      <c r="O1052" s="158">
        <v>10.655099999999999</v>
      </c>
      <c r="P1052" s="158">
        <v>9.0343</v>
      </c>
      <c r="Q1052" s="158">
        <v>18.8263</v>
      </c>
      <c r="R1052" s="158">
        <v>15.9748</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44881</v>
      </c>
      <c r="E1053" s="158">
        <v>62.9</v>
      </c>
      <c r="F1053" s="158">
        <v>7.9600000000000004E-2</v>
      </c>
      <c r="G1053" s="158">
        <v>0.31900000000000001</v>
      </c>
      <c r="H1053" s="158">
        <v>0.8821</v>
      </c>
      <c r="I1053" s="158">
        <v>1.3534999999999999</v>
      </c>
      <c r="J1053" s="158">
        <v>6.1783000000000001</v>
      </c>
      <c r="K1053" s="158">
        <v>3.8296000000000001</v>
      </c>
      <c r="L1053" s="158">
        <v>17.680099999999999</v>
      </c>
      <c r="M1053" s="158">
        <v>7.3013000000000003</v>
      </c>
      <c r="N1053" s="158">
        <v>2.8113999999999999</v>
      </c>
      <c r="O1053" s="158">
        <v>17.058700000000002</v>
      </c>
      <c r="P1053" s="158">
        <v>13.851599999999999</v>
      </c>
      <c r="Q1053" s="158">
        <v>14.6515</v>
      </c>
      <c r="R1053" s="158">
        <v>20.921800000000001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44881</v>
      </c>
      <c r="E1054" s="158">
        <v>57.07</v>
      </c>
      <c r="F1054" s="158">
        <v>5.2600000000000001E-2</v>
      </c>
      <c r="G1054" s="158">
        <v>0.29880000000000001</v>
      </c>
      <c r="H1054" s="158">
        <v>0.84819999999999995</v>
      </c>
      <c r="I1054" s="158">
        <v>1.2957000000000001</v>
      </c>
      <c r="J1054" s="158">
        <v>6.0189000000000004</v>
      </c>
      <c r="K1054" s="158">
        <v>3.4064000000000001</v>
      </c>
      <c r="L1054" s="158">
        <v>16.707599999999999</v>
      </c>
      <c r="M1054" s="158">
        <v>6.0189000000000004</v>
      </c>
      <c r="N1054" s="158">
        <v>1.2059</v>
      </c>
      <c r="O1054" s="158">
        <v>15.231299999999999</v>
      </c>
      <c r="P1054" s="158">
        <v>12.33</v>
      </c>
      <c r="Q1054" s="158">
        <v>13.7692</v>
      </c>
      <c r="R1054" s="158">
        <v>19.108000000000001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44881</v>
      </c>
      <c r="E1055" s="158">
        <v>1695.8999246261201</v>
      </c>
      <c r="F1055" s="158">
        <v>0.1176</v>
      </c>
      <c r="G1055" s="158">
        <v>0.63349999999999995</v>
      </c>
      <c r="H1055" s="158">
        <v>2.1469</v>
      </c>
      <c r="I1055" s="158">
        <v>1.6996</v>
      </c>
      <c r="J1055" s="158">
        <v>5.4236000000000004</v>
      </c>
      <c r="K1055" s="158">
        <v>0.43780000000000002</v>
      </c>
      <c r="L1055" s="158">
        <v>12.84</v>
      </c>
      <c r="M1055" s="158">
        <v>1.5996999999999999</v>
      </c>
      <c r="N1055" s="158">
        <v>-4.2022000000000004</v>
      </c>
      <c r="O1055" s="158">
        <v>15.4717</v>
      </c>
      <c r="P1055" s="158">
        <v>9.3637999999999995</v>
      </c>
      <c r="Q1055" s="158">
        <v>19.380700000000001</v>
      </c>
      <c r="R1055" s="158">
        <v>19.694400000000002</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44881</v>
      </c>
      <c r="E1056" s="158">
        <v>765.46209999999996</v>
      </c>
      <c r="F1056" s="158">
        <v>0.1197</v>
      </c>
      <c r="G1056" s="158">
        <v>0.64410000000000001</v>
      </c>
      <c r="H1056" s="158">
        <v>2.1619999999999999</v>
      </c>
      <c r="I1056" s="158">
        <v>1.7295</v>
      </c>
      <c r="J1056" s="158">
        <v>5.4978999999999996</v>
      </c>
      <c r="K1056" s="158">
        <v>0.63560000000000005</v>
      </c>
      <c r="L1056" s="158">
        <v>13.273099999999999</v>
      </c>
      <c r="M1056" s="158">
        <v>2.1709000000000001</v>
      </c>
      <c r="N1056" s="158">
        <v>-3.4859</v>
      </c>
      <c r="O1056" s="158">
        <v>16.326000000000001</v>
      </c>
      <c r="P1056" s="158">
        <v>10.2148</v>
      </c>
      <c r="Q1056" s="158">
        <v>12.5357</v>
      </c>
      <c r="R1056" s="158">
        <v>20.575900000000001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44881</v>
      </c>
      <c r="E1057" s="158">
        <v>931.39021760298397</v>
      </c>
      <c r="F1057" s="158">
        <v>3.0300000000000001E-2</v>
      </c>
      <c r="G1057" s="158">
        <v>0.19450000000000001</v>
      </c>
      <c r="H1057" s="158">
        <v>1.0781000000000001</v>
      </c>
      <c r="I1057" s="158">
        <v>1.3785000000000001</v>
      </c>
      <c r="J1057" s="158">
        <v>7.0914000000000001</v>
      </c>
      <c r="K1057" s="158">
        <v>3.8908999999999998</v>
      </c>
      <c r="L1057" s="158">
        <v>18.0989</v>
      </c>
      <c r="M1057" s="158">
        <v>10.2996</v>
      </c>
      <c r="N1057" s="158">
        <v>7.3109999999999999</v>
      </c>
      <c r="O1057" s="158">
        <v>15.4543</v>
      </c>
      <c r="P1057" s="158">
        <v>10.6797</v>
      </c>
      <c r="Q1057" s="158">
        <v>18.878299999999999</v>
      </c>
      <c r="R1057" s="158">
        <v>25.6755</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44881</v>
      </c>
      <c r="E1058" s="158">
        <v>808.54200000000003</v>
      </c>
      <c r="F1058" s="158">
        <v>3.2000000000000001E-2</v>
      </c>
      <c r="G1058" s="158">
        <v>0.2026</v>
      </c>
      <c r="H1058" s="158">
        <v>1.0896999999999999</v>
      </c>
      <c r="I1058" s="158">
        <v>1.4020999999999999</v>
      </c>
      <c r="J1058" s="158">
        <v>7.1539999999999999</v>
      </c>
      <c r="K1058" s="158">
        <v>4.0473999999999997</v>
      </c>
      <c r="L1058" s="158">
        <v>18.459900000000001</v>
      </c>
      <c r="M1058" s="158">
        <v>10.798</v>
      </c>
      <c r="N1058" s="158">
        <v>7.9553000000000003</v>
      </c>
      <c r="O1058" s="158">
        <v>16.1341</v>
      </c>
      <c r="P1058" s="158">
        <v>11.3726</v>
      </c>
      <c r="Q1058" s="158">
        <v>13.755599999999999</v>
      </c>
      <c r="R1058" s="158">
        <v>26.414899999999999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44881</v>
      </c>
      <c r="E1059" s="158">
        <v>327.1671</v>
      </c>
      <c r="F1059" s="158">
        <v>-0.1169</v>
      </c>
      <c r="G1059" s="158">
        <v>0.1099</v>
      </c>
      <c r="H1059" s="158">
        <v>0.27200000000000002</v>
      </c>
      <c r="I1059" s="158">
        <v>0.66990000000000005</v>
      </c>
      <c r="J1059" s="158">
        <v>5.6449999999999996</v>
      </c>
      <c r="K1059" s="158">
        <v>1.5580000000000001</v>
      </c>
      <c r="L1059" s="158">
        <v>17.574000000000002</v>
      </c>
      <c r="M1059" s="158">
        <v>3.5419</v>
      </c>
      <c r="N1059" s="158">
        <v>-0.42920000000000003</v>
      </c>
      <c r="O1059" s="158">
        <v>13.641500000000001</v>
      </c>
      <c r="P1059" s="158">
        <v>10.867800000000001</v>
      </c>
      <c r="Q1059" s="158">
        <v>19.1067</v>
      </c>
      <c r="R1059" s="158">
        <v>16.922999999999998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44881</v>
      </c>
      <c r="E1060" s="158">
        <v>354.4203</v>
      </c>
      <c r="F1060" s="158">
        <v>-0.1143</v>
      </c>
      <c r="G1060" s="158">
        <v>0.12280000000000001</v>
      </c>
      <c r="H1060" s="158">
        <v>0.29010000000000002</v>
      </c>
      <c r="I1060" s="158">
        <v>0.70720000000000005</v>
      </c>
      <c r="J1060" s="158">
        <v>5.7352999999999996</v>
      </c>
      <c r="K1060" s="158">
        <v>1.7995000000000001</v>
      </c>
      <c r="L1060" s="158">
        <v>18.133099999999999</v>
      </c>
      <c r="M1060" s="158">
        <v>4.2742000000000004</v>
      </c>
      <c r="N1060" s="158">
        <v>0.51429999999999998</v>
      </c>
      <c r="O1060" s="158">
        <v>14.717700000000001</v>
      </c>
      <c r="P1060" s="158">
        <v>11.8476</v>
      </c>
      <c r="Q1060" s="158">
        <v>12.867000000000001</v>
      </c>
      <c r="R1060" s="158">
        <v>18.0291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44881</v>
      </c>
      <c r="E1061" s="158">
        <v>70.22</v>
      </c>
      <c r="F1061" s="158">
        <v>0</v>
      </c>
      <c r="G1061" s="158">
        <v>0.38600000000000001</v>
      </c>
      <c r="H1061" s="158">
        <v>1.1233</v>
      </c>
      <c r="I1061" s="158">
        <v>1.036</v>
      </c>
      <c r="J1061" s="158">
        <v>6.3616999999999999</v>
      </c>
      <c r="K1061" s="158">
        <v>3.8450000000000002</v>
      </c>
      <c r="L1061" s="158">
        <v>16.9359</v>
      </c>
      <c r="M1061" s="158">
        <v>7.0101000000000004</v>
      </c>
      <c r="N1061" s="158">
        <v>3.9988000000000001</v>
      </c>
      <c r="O1061" s="158">
        <v>17.308700000000002</v>
      </c>
      <c r="P1061" s="158">
        <v>12.2332</v>
      </c>
      <c r="Q1061" s="158">
        <v>14.394299999999999</v>
      </c>
      <c r="R1061" s="158">
        <v>23.325500000000002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44881</v>
      </c>
      <c r="E1062" s="158">
        <v>75.94</v>
      </c>
      <c r="F1062" s="158">
        <v>0</v>
      </c>
      <c r="G1062" s="158">
        <v>0.38329999999999997</v>
      </c>
      <c r="H1062" s="158">
        <v>1.1319999999999999</v>
      </c>
      <c r="I1062" s="158">
        <v>1.0511999999999999</v>
      </c>
      <c r="J1062" s="158">
        <v>6.4181999999999997</v>
      </c>
      <c r="K1062" s="158">
        <v>3.9988999999999999</v>
      </c>
      <c r="L1062" s="158">
        <v>17.3</v>
      </c>
      <c r="M1062" s="158">
        <v>7.5180999999999996</v>
      </c>
      <c r="N1062" s="158">
        <v>4.6726000000000001</v>
      </c>
      <c r="O1062" s="158">
        <v>18.040400000000002</v>
      </c>
      <c r="P1062" s="158">
        <v>13.0403</v>
      </c>
      <c r="Q1062" s="158">
        <v>15.3346</v>
      </c>
      <c r="R1062" s="158">
        <v>24.089500000000001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44881</v>
      </c>
      <c r="E1063" s="158">
        <v>41.38</v>
      </c>
      <c r="F1063" s="158">
        <v>-7.2400000000000006E-2</v>
      </c>
      <c r="G1063" s="158">
        <v>0.16950000000000001</v>
      </c>
      <c r="H1063" s="158">
        <v>0.97609999999999997</v>
      </c>
      <c r="I1063" s="158">
        <v>1.1489</v>
      </c>
      <c r="J1063" s="158">
        <v>5.7500999999999998</v>
      </c>
      <c r="K1063" s="158">
        <v>2.7818999999999998</v>
      </c>
      <c r="L1063" s="158">
        <v>16.7607</v>
      </c>
      <c r="M1063" s="158">
        <v>5.8582999999999998</v>
      </c>
      <c r="N1063" s="158">
        <v>1.3718999999999999</v>
      </c>
      <c r="O1063" s="158">
        <v>17.462399999999999</v>
      </c>
      <c r="P1063" s="158">
        <v>11.9551</v>
      </c>
      <c r="Q1063" s="158">
        <v>14.4651</v>
      </c>
      <c r="R1063" s="158">
        <v>22.564800000000002</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44881</v>
      </c>
      <c r="E1064" s="158">
        <v>46.13</v>
      </c>
      <c r="F1064" s="158">
        <v>-6.5000000000000002E-2</v>
      </c>
      <c r="G1064" s="158">
        <v>0.17369999999999999</v>
      </c>
      <c r="H1064" s="158">
        <v>0.98509999999999998</v>
      </c>
      <c r="I1064" s="158">
        <v>1.1845000000000001</v>
      </c>
      <c r="J1064" s="158">
        <v>5.8513000000000002</v>
      </c>
      <c r="K1064" s="158">
        <v>3.0838000000000001</v>
      </c>
      <c r="L1064" s="158">
        <v>17.498699999999999</v>
      </c>
      <c r="M1064" s="158">
        <v>6.7083000000000004</v>
      </c>
      <c r="N1064" s="158">
        <v>2.5110999999999999</v>
      </c>
      <c r="O1064" s="158">
        <v>18.809799999999999</v>
      </c>
      <c r="P1064" s="158">
        <v>13.483700000000001</v>
      </c>
      <c r="Q1064" s="158">
        <v>14.4679</v>
      </c>
      <c r="R1064" s="158">
        <v>23.996500000000001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44881</v>
      </c>
      <c r="E1065" s="158">
        <v>56.377000000000002</v>
      </c>
      <c r="F1065" s="158">
        <v>-4.4299999999999999E-2</v>
      </c>
      <c r="G1065" s="158">
        <v>6.2100000000000002E-2</v>
      </c>
      <c r="H1065" s="158">
        <v>0.73260000000000003</v>
      </c>
      <c r="I1065" s="158">
        <v>0.61929999999999996</v>
      </c>
      <c r="J1065" s="158">
        <v>4.7451999999999996</v>
      </c>
      <c r="K1065" s="158">
        <v>1.6351</v>
      </c>
      <c r="L1065" s="158">
        <v>16.121500000000001</v>
      </c>
      <c r="M1065" s="158">
        <v>2.6903000000000001</v>
      </c>
      <c r="N1065" s="158">
        <v>-1.7650999999999999</v>
      </c>
      <c r="O1065" s="158">
        <v>16.073899999999998</v>
      </c>
      <c r="P1065" s="158">
        <v>11.752800000000001</v>
      </c>
      <c r="Q1065" s="158">
        <v>12.764699999999999</v>
      </c>
      <c r="R1065" s="158">
        <v>19.1113</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44881</v>
      </c>
      <c r="E1066" s="158">
        <v>50.665999999999997</v>
      </c>
      <c r="F1066" s="158">
        <v>-4.7300000000000002E-2</v>
      </c>
      <c r="G1066" s="158">
        <v>4.3400000000000001E-2</v>
      </c>
      <c r="H1066" s="158">
        <v>0.70960000000000001</v>
      </c>
      <c r="I1066" s="158">
        <v>0.57169999999999999</v>
      </c>
      <c r="J1066" s="158">
        <v>4.6299000000000001</v>
      </c>
      <c r="K1066" s="158">
        <v>1.3117000000000001</v>
      </c>
      <c r="L1066" s="158">
        <v>15.3597</v>
      </c>
      <c r="M1066" s="158">
        <v>1.7184999999999999</v>
      </c>
      <c r="N1066" s="158">
        <v>-3.0129999999999999</v>
      </c>
      <c r="O1066" s="158">
        <v>14.7348</v>
      </c>
      <c r="P1066" s="158">
        <v>10.5611</v>
      </c>
      <c r="Q1066" s="158">
        <v>10.367599999999999</v>
      </c>
      <c r="R1066" s="158">
        <v>17.642800000000001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44881</v>
      </c>
      <c r="E1067" s="158">
        <v>35.11</v>
      </c>
      <c r="F1067" s="158">
        <v>0</v>
      </c>
      <c r="G1067" s="158">
        <v>0.22839999999999999</v>
      </c>
      <c r="H1067" s="158">
        <v>0.83289999999999997</v>
      </c>
      <c r="I1067" s="158">
        <v>1.7976000000000001</v>
      </c>
      <c r="J1067" s="158">
        <v>6.6524999999999999</v>
      </c>
      <c r="K1067" s="158">
        <v>3.7530000000000001</v>
      </c>
      <c r="L1067" s="158">
        <v>17.5427</v>
      </c>
      <c r="M1067" s="158">
        <v>7.4028999999999998</v>
      </c>
      <c r="N1067" s="158">
        <v>2.2124999999999999</v>
      </c>
      <c r="O1067" s="158">
        <v>12.5806</v>
      </c>
      <c r="P1067" s="158">
        <v>10.5997</v>
      </c>
      <c r="Q1067" s="158">
        <v>12.7699</v>
      </c>
      <c r="R1067" s="158">
        <v>17.080300000000001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44881</v>
      </c>
      <c r="E1068" s="158">
        <v>30.34</v>
      </c>
      <c r="F1068" s="158">
        <v>0</v>
      </c>
      <c r="G1068" s="158">
        <v>0.23130000000000001</v>
      </c>
      <c r="H1068" s="158">
        <v>0.83079999999999998</v>
      </c>
      <c r="I1068" s="158">
        <v>1.7438</v>
      </c>
      <c r="J1068" s="158">
        <v>6.5308999999999999</v>
      </c>
      <c r="K1068" s="158">
        <v>3.4436</v>
      </c>
      <c r="L1068" s="158">
        <v>16.7821</v>
      </c>
      <c r="M1068" s="158">
        <v>6.3441999999999998</v>
      </c>
      <c r="N1068" s="158">
        <v>0.83079999999999998</v>
      </c>
      <c r="O1068" s="158">
        <v>10.9861</v>
      </c>
      <c r="P1068" s="158">
        <v>9.0158000000000005</v>
      </c>
      <c r="Q1068" s="158">
        <v>10.8523</v>
      </c>
      <c r="R1068" s="158">
        <v>15.465299999999999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44881</v>
      </c>
      <c r="E1069" s="158">
        <v>44.72</v>
      </c>
      <c r="F1069" s="158">
        <v>-2.24E-2</v>
      </c>
      <c r="G1069" s="158">
        <v>0.1792</v>
      </c>
      <c r="H1069" s="158">
        <v>0.49440000000000001</v>
      </c>
      <c r="I1069" s="158">
        <v>0.42670000000000002</v>
      </c>
      <c r="J1069" s="158">
        <v>4.8042999999999996</v>
      </c>
      <c r="K1069" s="158">
        <v>0.99370000000000003</v>
      </c>
      <c r="L1069" s="158">
        <v>13.878299999999999</v>
      </c>
      <c r="M1069" s="158">
        <v>0.65269999999999995</v>
      </c>
      <c r="N1069" s="158">
        <v>-4.5259999999999998</v>
      </c>
      <c r="O1069" s="158">
        <v>14.976100000000001</v>
      </c>
      <c r="P1069" s="158">
        <v>11.381500000000001</v>
      </c>
      <c r="Q1069" s="158">
        <v>11.971399999999999</v>
      </c>
      <c r="R1069" s="158">
        <v>19.178100000000001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44881</v>
      </c>
      <c r="E1070" s="158">
        <v>51.7</v>
      </c>
      <c r="F1070" s="158">
        <v>0</v>
      </c>
      <c r="G1070" s="158">
        <v>0.2132</v>
      </c>
      <c r="H1070" s="158">
        <v>0.54449999999999998</v>
      </c>
      <c r="I1070" s="158">
        <v>0.50539999999999996</v>
      </c>
      <c r="J1070" s="158">
        <v>4.9532999999999996</v>
      </c>
      <c r="K1070" s="158">
        <v>1.3924000000000001</v>
      </c>
      <c r="L1070" s="158">
        <v>14.7614</v>
      </c>
      <c r="M1070" s="158">
        <v>1.8117000000000001</v>
      </c>
      <c r="N1070" s="158">
        <v>-3.0746000000000002</v>
      </c>
      <c r="O1070" s="158">
        <v>16.547499999999999</v>
      </c>
      <c r="P1070" s="158">
        <v>13.0413</v>
      </c>
      <c r="Q1070" s="158">
        <v>14.978999999999999</v>
      </c>
      <c r="R1070" s="158">
        <v>20.9087</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44881</v>
      </c>
      <c r="E1071" s="158">
        <v>13.012600000000001</v>
      </c>
      <c r="F1071" s="158">
        <v>8.0799999999999997E-2</v>
      </c>
      <c r="G1071" s="158">
        <v>0.33389999999999997</v>
      </c>
      <c r="H1071" s="158">
        <v>0.78690000000000004</v>
      </c>
      <c r="I1071" s="158">
        <v>1.2394000000000001</v>
      </c>
      <c r="J1071" s="158">
        <v>6.9878</v>
      </c>
      <c r="K1071" s="158">
        <v>4.9268000000000001</v>
      </c>
      <c r="L1071" s="158">
        <v>18.165299999999998</v>
      </c>
      <c r="M1071" s="158">
        <v>4.6492000000000004</v>
      </c>
      <c r="N1071" s="158">
        <v>-0.87980000000000003</v>
      </c>
      <c r="O1071" s="158"/>
      <c r="P1071" s="158"/>
      <c r="Q1071" s="158">
        <v>14.900499999999999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44881</v>
      </c>
      <c r="E1072" s="158">
        <v>12.468400000000001</v>
      </c>
      <c r="F1072" s="158">
        <v>7.46E-2</v>
      </c>
      <c r="G1072" s="158">
        <v>0.30570000000000003</v>
      </c>
      <c r="H1072" s="158">
        <v>0.74660000000000004</v>
      </c>
      <c r="I1072" s="158">
        <v>1.1586000000000001</v>
      </c>
      <c r="J1072" s="158">
        <v>6.7857000000000003</v>
      </c>
      <c r="K1072" s="158">
        <v>4.3712999999999997</v>
      </c>
      <c r="L1072" s="158">
        <v>16.8339</v>
      </c>
      <c r="M1072" s="158">
        <v>2.9035000000000002</v>
      </c>
      <c r="N1072" s="158">
        <v>-3.0345</v>
      </c>
      <c r="O1072" s="158"/>
      <c r="P1072" s="158"/>
      <c r="Q1072" s="158">
        <v>12.340400000000001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44881</v>
      </c>
      <c r="E1073" s="158">
        <v>114.65089999999999</v>
      </c>
      <c r="F1073" s="158">
        <v>-7.1199999999999999E-2</v>
      </c>
      <c r="G1073" s="158">
        <v>0.52470000000000006</v>
      </c>
      <c r="H1073" s="158">
        <v>0.78049999999999997</v>
      </c>
      <c r="I1073" s="158">
        <v>0.81859999999999999</v>
      </c>
      <c r="J1073" s="158">
        <v>5.4913999999999996</v>
      </c>
      <c r="K1073" s="158">
        <v>4.3093000000000004</v>
      </c>
      <c r="L1073" s="158">
        <v>16.723299999999998</v>
      </c>
      <c r="M1073" s="158">
        <v>7.1767000000000003</v>
      </c>
      <c r="N1073" s="158">
        <v>1.6122000000000001</v>
      </c>
      <c r="O1073" s="158">
        <v>16.353899999999999</v>
      </c>
      <c r="P1073" s="158">
        <v>11.541</v>
      </c>
      <c r="Q1073" s="158">
        <v>12.3794</v>
      </c>
      <c r="R1073" s="158">
        <v>17.9968</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44881</v>
      </c>
      <c r="E1074" s="158">
        <v>103.41930000000001</v>
      </c>
      <c r="F1074" s="158">
        <v>-7.3099999999999998E-2</v>
      </c>
      <c r="G1074" s="158">
        <v>0.51500000000000001</v>
      </c>
      <c r="H1074" s="158">
        <v>0.76690000000000003</v>
      </c>
      <c r="I1074" s="158">
        <v>0.79169999999999996</v>
      </c>
      <c r="J1074" s="158">
        <v>5.4249000000000001</v>
      </c>
      <c r="K1074" s="158">
        <v>4.1218000000000004</v>
      </c>
      <c r="L1074" s="158">
        <v>16.292100000000001</v>
      </c>
      <c r="M1074" s="158">
        <v>6.6040000000000001</v>
      </c>
      <c r="N1074" s="158">
        <v>0.81320000000000003</v>
      </c>
      <c r="O1074" s="158">
        <v>15.230399999999999</v>
      </c>
      <c r="P1074" s="158">
        <v>10.419</v>
      </c>
      <c r="Q1074" s="158">
        <v>8.8176000000000005</v>
      </c>
      <c r="R1074" s="158">
        <v>16.886700000000001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44881</v>
      </c>
      <c r="E1075" s="158">
        <v>386.685</v>
      </c>
      <c r="F1075" s="158">
        <v>-0.1217</v>
      </c>
      <c r="G1075" s="158">
        <v>6.3100000000000003E-2</v>
      </c>
      <c r="H1075" s="158">
        <v>0.4677</v>
      </c>
      <c r="I1075" s="158">
        <v>0.60360000000000003</v>
      </c>
      <c r="J1075" s="158">
        <v>5.2542</v>
      </c>
      <c r="K1075" s="158">
        <v>1.4655</v>
      </c>
      <c r="L1075" s="158">
        <v>15.347099999999999</v>
      </c>
      <c r="M1075" s="158">
        <v>4.6741000000000001</v>
      </c>
      <c r="N1075" s="158">
        <v>-1.1051</v>
      </c>
      <c r="O1075" s="158">
        <v>16.132899999999999</v>
      </c>
      <c r="P1075" s="158">
        <v>12.2332</v>
      </c>
      <c r="Q1075" s="158">
        <v>19.1602</v>
      </c>
      <c r="R1075" s="158">
        <v>20.058499999999999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44881</v>
      </c>
      <c r="E1076" s="158">
        <v>430.87299999999999</v>
      </c>
      <c r="F1076" s="158">
        <v>-0.11799999999999999</v>
      </c>
      <c r="G1076" s="158">
        <v>8.0399999999999999E-2</v>
      </c>
      <c r="H1076" s="158">
        <v>0.49159999999999998</v>
      </c>
      <c r="I1076" s="158">
        <v>0.65129999999999999</v>
      </c>
      <c r="J1076" s="158">
        <v>5.3742000000000001</v>
      </c>
      <c r="K1076" s="158">
        <v>1.7930999999999999</v>
      </c>
      <c r="L1076" s="158">
        <v>16.0913</v>
      </c>
      <c r="M1076" s="158">
        <v>5.6714000000000002</v>
      </c>
      <c r="N1076" s="158">
        <v>0.15670000000000001</v>
      </c>
      <c r="O1076" s="158">
        <v>17.533000000000001</v>
      </c>
      <c r="P1076" s="158">
        <v>13.561500000000001</v>
      </c>
      <c r="Q1076" s="158">
        <v>14.704499999999999</v>
      </c>
      <c r="R1076" s="158">
        <v>21.549299999999999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44881</v>
      </c>
      <c r="E1077" s="158">
        <v>515.93183928728899</v>
      </c>
      <c r="F1077" s="158">
        <v>-0.1201</v>
      </c>
      <c r="G1077" s="158">
        <v>6.4199999999999993E-2</v>
      </c>
      <c r="H1077" s="158">
        <v>0.46899999999999997</v>
      </c>
      <c r="I1077" s="158">
        <v>0.60470000000000002</v>
      </c>
      <c r="J1077" s="158">
        <v>5.2548000000000004</v>
      </c>
      <c r="K1077" s="158">
        <v>1.4656</v>
      </c>
      <c r="L1077" s="158">
        <v>15.346399999999999</v>
      </c>
      <c r="M1077" s="158">
        <v>4.6742999999999997</v>
      </c>
      <c r="N1077" s="158">
        <v>-1.1054999999999999</v>
      </c>
      <c r="O1077" s="158">
        <v>15.785299999999999</v>
      </c>
      <c r="P1077" s="158">
        <v>11.9216</v>
      </c>
      <c r="Q1077" s="158">
        <v>17.939900000000002</v>
      </c>
      <c r="R1077" s="158">
        <v>20.058599999999998</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44881</v>
      </c>
      <c r="E1078" s="158">
        <v>118.48905258849599</v>
      </c>
      <c r="F1078" s="158">
        <v>-0.1192</v>
      </c>
      <c r="G1078" s="158">
        <v>7.9000000000000001E-2</v>
      </c>
      <c r="H1078" s="158">
        <v>0.49199999999999999</v>
      </c>
      <c r="I1078" s="158">
        <v>0.65</v>
      </c>
      <c r="J1078" s="158">
        <v>5.3737000000000004</v>
      </c>
      <c r="K1078" s="158">
        <v>1.7917000000000001</v>
      </c>
      <c r="L1078" s="158">
        <v>16.0901</v>
      </c>
      <c r="M1078" s="158">
        <v>5.6707000000000001</v>
      </c>
      <c r="N1078" s="158">
        <v>0.15640000000000001</v>
      </c>
      <c r="O1078" s="158">
        <v>17.180399999999999</v>
      </c>
      <c r="P1078" s="158">
        <v>13.253299999999999</v>
      </c>
      <c r="Q1078" s="158">
        <v>14.2921</v>
      </c>
      <c r="R1078" s="158">
        <v>21.549099999999999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44881</v>
      </c>
      <c r="E1079" s="158">
        <v>45.5</v>
      </c>
      <c r="F1079" s="158">
        <v>-7.6899999999999996E-2</v>
      </c>
      <c r="G1079" s="158">
        <v>4.3999999999999997E-2</v>
      </c>
      <c r="H1079" s="158">
        <v>1.7600000000000001E-2</v>
      </c>
      <c r="I1079" s="158">
        <v>-0.29149999999999998</v>
      </c>
      <c r="J1079" s="158">
        <v>4.8193999999999999</v>
      </c>
      <c r="K1079" s="158">
        <v>3.0554000000000001</v>
      </c>
      <c r="L1079" s="158">
        <v>17.177399999999999</v>
      </c>
      <c r="M1079" s="158">
        <v>5.9988000000000001</v>
      </c>
      <c r="N1079" s="158">
        <v>0.81540000000000001</v>
      </c>
      <c r="O1079" s="158">
        <v>14.8469</v>
      </c>
      <c r="P1079" s="158">
        <v>11.881500000000001</v>
      </c>
      <c r="Q1079" s="158">
        <v>13.5434</v>
      </c>
      <c r="R1079" s="158">
        <v>19.971399999999999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44881</v>
      </c>
      <c r="E1080" s="158">
        <v>42.094000000000001</v>
      </c>
      <c r="F1080" s="158">
        <v>-8.0699999999999994E-2</v>
      </c>
      <c r="G1080" s="158">
        <v>3.09E-2</v>
      </c>
      <c r="H1080" s="158">
        <v>-2.3999999999999998E-3</v>
      </c>
      <c r="I1080" s="158">
        <v>-0.32679999999999998</v>
      </c>
      <c r="J1080" s="158">
        <v>4.7297000000000002</v>
      </c>
      <c r="K1080" s="158">
        <v>2.8062</v>
      </c>
      <c r="L1080" s="158">
        <v>16.6006</v>
      </c>
      <c r="M1080" s="158">
        <v>5.2218</v>
      </c>
      <c r="N1080" s="158">
        <v>-0.16839999999999999</v>
      </c>
      <c r="O1080" s="158">
        <v>13.7789</v>
      </c>
      <c r="P1080" s="158">
        <v>10.890700000000001</v>
      </c>
      <c r="Q1080" s="158">
        <v>10.002599999999999</v>
      </c>
      <c r="R1080" s="158">
        <v>18.8383</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44881</v>
      </c>
      <c r="E1081" s="158">
        <v>45.489699999999999</v>
      </c>
      <c r="F1081" s="158">
        <v>-9.5799999999999996E-2</v>
      </c>
      <c r="G1081" s="158">
        <v>0.28510000000000002</v>
      </c>
      <c r="H1081" s="158">
        <v>0.8992</v>
      </c>
      <c r="I1081" s="158">
        <v>0.75749999999999995</v>
      </c>
      <c r="J1081" s="158">
        <v>5.0903</v>
      </c>
      <c r="K1081" s="158">
        <v>1.6695</v>
      </c>
      <c r="L1081" s="158">
        <v>14.995200000000001</v>
      </c>
      <c r="M1081" s="158">
        <v>2.3980000000000001</v>
      </c>
      <c r="N1081" s="158">
        <v>-2.3420000000000001</v>
      </c>
      <c r="O1081" s="158">
        <v>14.2493</v>
      </c>
      <c r="P1081" s="158">
        <v>12.2339</v>
      </c>
      <c r="Q1081" s="158">
        <v>13.1532</v>
      </c>
      <c r="R1081" s="158">
        <v>18.483599999999999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44881</v>
      </c>
      <c r="E1082" s="158">
        <v>45.877500135715898</v>
      </c>
      <c r="F1082" s="158">
        <v>-9.8699999999999996E-2</v>
      </c>
      <c r="G1082" s="158">
        <v>0.27029999999999998</v>
      </c>
      <c r="H1082" s="158">
        <v>0.87839999999999996</v>
      </c>
      <c r="I1082" s="158">
        <v>0.71599999999999997</v>
      </c>
      <c r="J1082" s="158">
        <v>4.9874999999999998</v>
      </c>
      <c r="K1082" s="158">
        <v>1.4088000000000001</v>
      </c>
      <c r="L1082" s="158">
        <v>14.376099999999999</v>
      </c>
      <c r="M1082" s="158">
        <v>1.5092000000000001</v>
      </c>
      <c r="N1082" s="158">
        <v>-3.5154000000000001</v>
      </c>
      <c r="O1082" s="158">
        <v>12.8757</v>
      </c>
      <c r="P1082" s="158">
        <v>10.930400000000001</v>
      </c>
      <c r="Q1082" s="158">
        <v>10.2082</v>
      </c>
      <c r="R1082" s="158">
        <v>16.8932</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44881</v>
      </c>
      <c r="E1083" s="158">
        <v>17.320399999999999</v>
      </c>
      <c r="F1083" s="158">
        <v>-0.16200000000000001</v>
      </c>
      <c r="G1083" s="158">
        <v>0.27960000000000002</v>
      </c>
      <c r="H1083" s="158">
        <v>0.80369999999999997</v>
      </c>
      <c r="I1083" s="158">
        <v>1.0478000000000001</v>
      </c>
      <c r="J1083" s="158">
        <v>5.5871000000000004</v>
      </c>
      <c r="K1083" s="158">
        <v>2.9573</v>
      </c>
      <c r="L1083" s="158">
        <v>14.7692</v>
      </c>
      <c r="M1083" s="158">
        <v>5.4778000000000002</v>
      </c>
      <c r="N1083" s="158">
        <v>1.1865000000000001</v>
      </c>
      <c r="O1083" s="158">
        <v>16.694500000000001</v>
      </c>
      <c r="P1083" s="158"/>
      <c r="Q1083" s="158">
        <v>16.113700000000001</v>
      </c>
      <c r="R1083" s="158">
        <v>23.4359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44881</v>
      </c>
      <c r="E1084" s="158">
        <v>16.1617</v>
      </c>
      <c r="F1084" s="158">
        <v>-0.16739999999999999</v>
      </c>
      <c r="G1084" s="158">
        <v>0.2525</v>
      </c>
      <c r="H1084" s="158">
        <v>0.76500000000000001</v>
      </c>
      <c r="I1084" s="158">
        <v>0.97019999999999995</v>
      </c>
      <c r="J1084" s="158">
        <v>5.3963999999999999</v>
      </c>
      <c r="K1084" s="158">
        <v>2.4436</v>
      </c>
      <c r="L1084" s="158">
        <v>13.6419</v>
      </c>
      <c r="M1084" s="158">
        <v>3.9839000000000002</v>
      </c>
      <c r="N1084" s="158">
        <v>-0.71020000000000005</v>
      </c>
      <c r="O1084" s="158">
        <v>14.5685</v>
      </c>
      <c r="P1084" s="158"/>
      <c r="Q1084" s="158">
        <v>13.9475</v>
      </c>
      <c r="R1084" s="158">
        <v>21.212</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44881</v>
      </c>
      <c r="E1085" s="158">
        <v>89.38</v>
      </c>
      <c r="F1085" s="158">
        <v>-1.9E-2</v>
      </c>
      <c r="G1085" s="158">
        <v>0.42249999999999999</v>
      </c>
      <c r="H1085" s="158">
        <v>1.2392000000000001</v>
      </c>
      <c r="I1085" s="158">
        <v>1.37</v>
      </c>
      <c r="J1085" s="158">
        <v>5.8440000000000003</v>
      </c>
      <c r="K1085" s="158">
        <v>2.8940999999999999</v>
      </c>
      <c r="L1085" s="158">
        <v>15.7712</v>
      </c>
      <c r="M1085" s="158">
        <v>5.6002000000000001</v>
      </c>
      <c r="N1085" s="158">
        <v>0.91569999999999996</v>
      </c>
      <c r="O1085" s="158">
        <v>16.536100000000001</v>
      </c>
      <c r="P1085" s="158">
        <v>13.039899999999999</v>
      </c>
      <c r="Q1085" s="158">
        <v>17.085699999999999</v>
      </c>
      <c r="R1085" s="158">
        <v>20.6312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44881</v>
      </c>
      <c r="E1086" s="158">
        <v>81.417000000000002</v>
      </c>
      <c r="F1086" s="158">
        <v>-2.2100000000000002E-2</v>
      </c>
      <c r="G1086" s="158">
        <v>0.40939999999999999</v>
      </c>
      <c r="H1086" s="158">
        <v>1.2196</v>
      </c>
      <c r="I1086" s="158">
        <v>1.3305</v>
      </c>
      <c r="J1086" s="158">
        <v>5.7446000000000002</v>
      </c>
      <c r="K1086" s="158">
        <v>2.6217000000000001</v>
      </c>
      <c r="L1086" s="158">
        <v>15.164899999999999</v>
      </c>
      <c r="M1086" s="158">
        <v>4.7946</v>
      </c>
      <c r="N1086" s="158">
        <v>-0.12509999999999999</v>
      </c>
      <c r="O1086" s="158">
        <v>15.2926</v>
      </c>
      <c r="P1086" s="158">
        <v>11.8864</v>
      </c>
      <c r="Q1086" s="158">
        <v>15.4146</v>
      </c>
      <c r="R1086" s="158">
        <v>19.357399999999998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44881</v>
      </c>
      <c r="E1089" s="158">
        <v>55.856400000000001</v>
      </c>
      <c r="F1089" s="158">
        <v>-0.14410000000000001</v>
      </c>
      <c r="G1089" s="158">
        <v>-0.2228</v>
      </c>
      <c r="H1089" s="158">
        <v>0.38569999999999999</v>
      </c>
      <c r="I1089" s="158">
        <v>0.68500000000000005</v>
      </c>
      <c r="J1089" s="158">
        <v>5.4867999999999997</v>
      </c>
      <c r="K1089" s="158">
        <v>3.9618000000000002</v>
      </c>
      <c r="L1089" s="158">
        <v>20.457000000000001</v>
      </c>
      <c r="M1089" s="158">
        <v>11.775600000000001</v>
      </c>
      <c r="N1089" s="158">
        <v>7.7323000000000004</v>
      </c>
      <c r="O1089" s="158">
        <v>17.124300000000002</v>
      </c>
      <c r="P1089" s="158">
        <v>11.7354</v>
      </c>
      <c r="Q1089" s="158">
        <v>11.911899999999999</v>
      </c>
      <c r="R1089" s="158">
        <v>29.004899999999999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44881</v>
      </c>
      <c r="E1090" s="158">
        <v>60.904899999999998</v>
      </c>
      <c r="F1090" s="158">
        <v>-0.14169999999999999</v>
      </c>
      <c r="G1090" s="158">
        <v>-0.20660000000000001</v>
      </c>
      <c r="H1090" s="158">
        <v>0.40689999999999998</v>
      </c>
      <c r="I1090" s="158">
        <v>0.72240000000000004</v>
      </c>
      <c r="J1090" s="158">
        <v>5.5721999999999996</v>
      </c>
      <c r="K1090" s="158">
        <v>4.1905999999999999</v>
      </c>
      <c r="L1090" s="158">
        <v>20.974599999999999</v>
      </c>
      <c r="M1090" s="158">
        <v>12.520099999999999</v>
      </c>
      <c r="N1090" s="158">
        <v>8.6723999999999997</v>
      </c>
      <c r="O1090" s="158">
        <v>18.125599999999999</v>
      </c>
      <c r="P1090" s="158">
        <v>12.742599999999999</v>
      </c>
      <c r="Q1090" s="158">
        <v>15.5692</v>
      </c>
      <c r="R1090" s="158">
        <v>30.079000000000001</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44881</v>
      </c>
      <c r="E1091" s="158">
        <v>250.83</v>
      </c>
      <c r="F1091" s="158">
        <v>-0.13539999999999999</v>
      </c>
      <c r="G1091" s="158">
        <v>0.27179999999999999</v>
      </c>
      <c r="H1091" s="158">
        <v>0.99450000000000005</v>
      </c>
      <c r="I1091" s="158">
        <v>0.86860000000000004</v>
      </c>
      <c r="J1091" s="158">
        <v>6.4553000000000003</v>
      </c>
      <c r="K1091" s="158">
        <v>3.4607000000000001</v>
      </c>
      <c r="L1091" s="158">
        <v>16.638000000000002</v>
      </c>
      <c r="M1091" s="158">
        <v>4.9058999999999999</v>
      </c>
      <c r="N1091" s="158">
        <v>-1.7894000000000001</v>
      </c>
      <c r="O1091" s="158">
        <v>12.443099999999999</v>
      </c>
      <c r="P1091" s="158">
        <v>9.6996000000000002</v>
      </c>
      <c r="Q1091" s="158">
        <v>17.6648</v>
      </c>
      <c r="R1091" s="158">
        <v>16.682400000000001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44881</v>
      </c>
      <c r="E1092" s="158">
        <v>285.76</v>
      </c>
      <c r="F1092" s="158">
        <v>-0.1293</v>
      </c>
      <c r="G1092" s="158">
        <v>0.2913</v>
      </c>
      <c r="H1092" s="158">
        <v>1.0251999999999999</v>
      </c>
      <c r="I1092" s="158">
        <v>0.92889999999999995</v>
      </c>
      <c r="J1092" s="158">
        <v>6.6029999999999998</v>
      </c>
      <c r="K1092" s="158">
        <v>3.8635999999999999</v>
      </c>
      <c r="L1092" s="158">
        <v>17.533799999999999</v>
      </c>
      <c r="M1092" s="158">
        <v>6.0884999999999998</v>
      </c>
      <c r="N1092" s="158">
        <v>-0.32790000000000002</v>
      </c>
      <c r="O1092" s="158">
        <v>14.1166</v>
      </c>
      <c r="P1092" s="158">
        <v>11.295</v>
      </c>
      <c r="Q1092" s="158">
        <v>14.0634</v>
      </c>
      <c r="R1092" s="158">
        <v>18.4438</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44881</v>
      </c>
      <c r="E1095" s="158">
        <v>70.094800000000006</v>
      </c>
      <c r="F1095" s="158">
        <v>-8.9899999999999994E-2</v>
      </c>
      <c r="G1095" s="158">
        <v>0.13669999999999999</v>
      </c>
      <c r="H1095" s="158">
        <v>0.66720000000000002</v>
      </c>
      <c r="I1095" s="158">
        <v>0.99419999999999997</v>
      </c>
      <c r="J1095" s="158">
        <v>5.8689999999999998</v>
      </c>
      <c r="K1095" s="158">
        <v>3.1905999999999999</v>
      </c>
      <c r="L1095" s="158">
        <v>16.904399999999999</v>
      </c>
      <c r="M1095" s="158">
        <v>7.9539</v>
      </c>
      <c r="N1095" s="158">
        <v>2.0072999999999999</v>
      </c>
      <c r="O1095" s="158">
        <v>16.923500000000001</v>
      </c>
      <c r="P1095" s="158">
        <v>12.453099999999999</v>
      </c>
      <c r="Q1095" s="158">
        <v>15.612399999999999</v>
      </c>
      <c r="R1095" s="158">
        <v>22.512499999999999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44881</v>
      </c>
      <c r="E1096" s="158">
        <v>64.468800000000002</v>
      </c>
      <c r="F1096" s="158">
        <v>-9.2100000000000001E-2</v>
      </c>
      <c r="G1096" s="158">
        <v>0.12659999999999999</v>
      </c>
      <c r="H1096" s="158">
        <v>0.65310000000000001</v>
      </c>
      <c r="I1096" s="158">
        <v>0.96550000000000002</v>
      </c>
      <c r="J1096" s="158">
        <v>5.7983000000000002</v>
      </c>
      <c r="K1096" s="158">
        <v>3.0044</v>
      </c>
      <c r="L1096" s="158">
        <v>16.495799999999999</v>
      </c>
      <c r="M1096" s="158">
        <v>7.3691000000000004</v>
      </c>
      <c r="N1096" s="158">
        <v>1.2675000000000001</v>
      </c>
      <c r="O1096" s="158">
        <v>16.044899999999998</v>
      </c>
      <c r="P1096" s="158">
        <v>11.538500000000001</v>
      </c>
      <c r="Q1096" s="158">
        <v>11.7073</v>
      </c>
      <c r="R1096" s="158">
        <v>21.606200000000001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44881</v>
      </c>
      <c r="E1097" s="158">
        <v>16.175699999999999</v>
      </c>
      <c r="F1097" s="158">
        <v>0</v>
      </c>
      <c r="G1097" s="158">
        <v>0.52329999999999999</v>
      </c>
      <c r="H1097" s="158">
        <v>1.3782000000000001</v>
      </c>
      <c r="I1097" s="158">
        <v>1.2557</v>
      </c>
      <c r="J1097" s="158">
        <v>6.6246</v>
      </c>
      <c r="K1097" s="158">
        <v>4.2370000000000001</v>
      </c>
      <c r="L1097" s="158">
        <v>17.406600000000001</v>
      </c>
      <c r="M1097" s="158">
        <v>7.5913000000000004</v>
      </c>
      <c r="N1097" s="158">
        <v>2.8033999999999999</v>
      </c>
      <c r="O1097" s="158"/>
      <c r="P1097" s="158"/>
      <c r="Q1097" s="158">
        <v>25.642099999999999</v>
      </c>
      <c r="R1097" s="158">
        <v>23.098099999999999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44881</v>
      </c>
      <c r="E1098" s="158">
        <v>15.5989</v>
      </c>
      <c r="F1098" s="158">
        <v>-3.8E-3</v>
      </c>
      <c r="G1098" s="158">
        <v>0.50380000000000003</v>
      </c>
      <c r="H1098" s="158">
        <v>1.3513999999999999</v>
      </c>
      <c r="I1098" s="158">
        <v>1.2028000000000001</v>
      </c>
      <c r="J1098" s="158">
        <v>6.4923999999999999</v>
      </c>
      <c r="K1098" s="158">
        <v>3.8784000000000001</v>
      </c>
      <c r="L1098" s="158">
        <v>16.5976</v>
      </c>
      <c r="M1098" s="158">
        <v>6.4851000000000001</v>
      </c>
      <c r="N1098" s="158">
        <v>1.3245</v>
      </c>
      <c r="O1098" s="158"/>
      <c r="P1098" s="158"/>
      <c r="Q1098" s="158">
        <v>23.4953</v>
      </c>
      <c r="R1098" s="158">
        <v>21.009499999999999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44881</v>
      </c>
      <c r="E1099" s="158">
        <v>760.32811745375705</v>
      </c>
      <c r="F1099" s="158">
        <v>8.1900000000000001E-2</v>
      </c>
      <c r="G1099" s="158">
        <v>0.54610000000000003</v>
      </c>
      <c r="H1099" s="158">
        <v>1.1892</v>
      </c>
      <c r="I1099" s="158">
        <v>1.4359999999999999</v>
      </c>
      <c r="J1099" s="158">
        <v>6.7930999999999999</v>
      </c>
      <c r="K1099" s="158">
        <v>3.2667999999999999</v>
      </c>
      <c r="L1099" s="158">
        <v>15.0052</v>
      </c>
      <c r="M1099" s="158">
        <v>5.2130000000000001</v>
      </c>
      <c r="N1099" s="158">
        <v>1.0241</v>
      </c>
      <c r="O1099" s="158">
        <v>14.8559</v>
      </c>
      <c r="P1099" s="158">
        <v>10.8758</v>
      </c>
      <c r="Q1099" s="158">
        <v>19.298300000000001</v>
      </c>
      <c r="R1099" s="158">
        <v>22.901199999999999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44881</v>
      </c>
      <c r="E1100" s="158">
        <v>387.39229999999998</v>
      </c>
      <c r="F1100" s="158">
        <v>8.5099999999999995E-2</v>
      </c>
      <c r="G1100" s="158">
        <v>0.56140000000000001</v>
      </c>
      <c r="H1100" s="158">
        <v>1.2110000000000001</v>
      </c>
      <c r="I1100" s="158">
        <v>1.4782999999999999</v>
      </c>
      <c r="J1100" s="158">
        <v>6.8979999999999997</v>
      </c>
      <c r="K1100" s="158">
        <v>3.5573000000000001</v>
      </c>
      <c r="L1100" s="158">
        <v>15.673400000000001</v>
      </c>
      <c r="M1100" s="158">
        <v>6.1094999999999997</v>
      </c>
      <c r="N1100" s="158">
        <v>2.1265999999999998</v>
      </c>
      <c r="O1100" s="158">
        <v>15.872299999999999</v>
      </c>
      <c r="P1100" s="158">
        <v>12.025499999999999</v>
      </c>
      <c r="Q1100" s="158">
        <v>13.739000000000001</v>
      </c>
      <c r="R1100" s="158">
        <v>24.039300000000001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44881</v>
      </c>
      <c r="E1101" s="158">
        <v>116.2</v>
      </c>
      <c r="F1101" s="158">
        <v>-0.62429999999999997</v>
      </c>
      <c r="G1101" s="158">
        <v>0.14649999999999999</v>
      </c>
      <c r="H1101" s="158">
        <v>0.49299999999999999</v>
      </c>
      <c r="I1101" s="158">
        <v>1.3343</v>
      </c>
      <c r="J1101" s="158">
        <v>4.3837999999999999</v>
      </c>
      <c r="K1101" s="158">
        <v>2.5234000000000001</v>
      </c>
      <c r="L1101" s="158">
        <v>16.7605</v>
      </c>
      <c r="M1101" s="158">
        <v>9.6226000000000003</v>
      </c>
      <c r="N1101" s="158">
        <v>3.9169999999999998</v>
      </c>
      <c r="O1101" s="158">
        <v>13.078799999999999</v>
      </c>
      <c r="P1101" s="158">
        <v>8.8604000000000003</v>
      </c>
      <c r="Q1101" s="158">
        <v>10.2683</v>
      </c>
      <c r="R1101" s="158">
        <v>18.632300000000001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44881</v>
      </c>
      <c r="E1102" s="158">
        <v>146.90666666666701</v>
      </c>
      <c r="F1102" s="158">
        <v>-0.62239999999999995</v>
      </c>
      <c r="G1102" s="158">
        <v>0.1454</v>
      </c>
      <c r="H1102" s="158">
        <v>0.49249999999999999</v>
      </c>
      <c r="I1102" s="158">
        <v>1.3335999999999999</v>
      </c>
      <c r="J1102" s="158">
        <v>4.3766999999999996</v>
      </c>
      <c r="K1102" s="158">
        <v>2.5026000000000002</v>
      </c>
      <c r="L1102" s="158">
        <v>16.716100000000001</v>
      </c>
      <c r="M1102" s="158">
        <v>9.5555000000000003</v>
      </c>
      <c r="N1102" s="158">
        <v>3.8355999999999999</v>
      </c>
      <c r="O1102" s="158">
        <v>12.9504</v>
      </c>
      <c r="P1102" s="158">
        <v>8.5648</v>
      </c>
      <c r="Q1102" s="158">
        <v>10.174099999999999</v>
      </c>
      <c r="R1102" s="158">
        <v>18.533000000000001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44881</v>
      </c>
      <c r="E1103" s="158">
        <v>17.63</v>
      </c>
      <c r="F1103" s="158">
        <v>-5.67E-2</v>
      </c>
      <c r="G1103" s="158">
        <v>0.22739999999999999</v>
      </c>
      <c r="H1103" s="158">
        <v>0.85809999999999997</v>
      </c>
      <c r="I1103" s="158">
        <v>1.0315000000000001</v>
      </c>
      <c r="J1103" s="158">
        <v>6.2687999999999997</v>
      </c>
      <c r="K1103" s="158">
        <v>2.1436999999999999</v>
      </c>
      <c r="L1103" s="158">
        <v>15.3796</v>
      </c>
      <c r="M1103" s="158">
        <v>4.5049999999999999</v>
      </c>
      <c r="N1103" s="158">
        <v>-2.2726999999999999</v>
      </c>
      <c r="O1103" s="158">
        <v>15.7128</v>
      </c>
      <c r="P1103" s="158">
        <v>10.8512</v>
      </c>
      <c r="Q1103" s="158">
        <v>10.817</v>
      </c>
      <c r="R1103" s="158">
        <v>19.9254</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44881</v>
      </c>
      <c r="E1104" s="158">
        <v>16.98</v>
      </c>
      <c r="F1104" s="158">
        <v>0</v>
      </c>
      <c r="G1104" s="158">
        <v>0.2361</v>
      </c>
      <c r="H1104" s="158">
        <v>0.83140000000000003</v>
      </c>
      <c r="I1104" s="158">
        <v>1.0113000000000001</v>
      </c>
      <c r="J1104" s="158">
        <v>6.2577999999999996</v>
      </c>
      <c r="K1104" s="158">
        <v>1.982</v>
      </c>
      <c r="L1104" s="158">
        <v>14.9628</v>
      </c>
      <c r="M1104" s="158">
        <v>3.9167999999999998</v>
      </c>
      <c r="N1104" s="158">
        <v>-2.9159999999999999</v>
      </c>
      <c r="O1104" s="158">
        <v>14.986599999999999</v>
      </c>
      <c r="P1104" s="158">
        <v>10.210800000000001</v>
      </c>
      <c r="Q1104" s="158">
        <v>10.0655</v>
      </c>
      <c r="R1104" s="158">
        <v>19.166399999999999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44881</v>
      </c>
      <c r="E1105" s="158">
        <v>213.59450000000001</v>
      </c>
      <c r="F1105" s="158">
        <v>-6.3399999999999998E-2</v>
      </c>
      <c r="G1105" s="158">
        <v>0.372</v>
      </c>
      <c r="H1105" s="158">
        <v>1.3549</v>
      </c>
      <c r="I1105" s="158">
        <v>0.80920000000000003</v>
      </c>
      <c r="J1105" s="158">
        <v>5.1547000000000001</v>
      </c>
      <c r="K1105" s="158">
        <v>2.3481000000000001</v>
      </c>
      <c r="L1105" s="158">
        <v>14.7639</v>
      </c>
      <c r="M1105" s="158">
        <v>3.8658000000000001</v>
      </c>
      <c r="N1105" s="158">
        <v>-2.0099</v>
      </c>
      <c r="O1105" s="158">
        <v>17.691700000000001</v>
      </c>
      <c r="P1105" s="158">
        <v>13.182399999999999</v>
      </c>
      <c r="Q1105" s="158">
        <v>14.111599999999999</v>
      </c>
      <c r="R1105" s="158">
        <v>20.759699999999999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44881</v>
      </c>
      <c r="E1106" s="158">
        <v>95.871842966789302</v>
      </c>
      <c r="F1106" s="158">
        <v>-6.3399999999999998E-2</v>
      </c>
      <c r="G1106" s="158">
        <v>0.37180000000000002</v>
      </c>
      <c r="H1106" s="158">
        <v>1.3548</v>
      </c>
      <c r="I1106" s="158">
        <v>0.80910000000000004</v>
      </c>
      <c r="J1106" s="158">
        <v>5.1547000000000001</v>
      </c>
      <c r="K1106" s="158">
        <v>2.3479999999999999</v>
      </c>
      <c r="L1106" s="158">
        <v>14.763999999999999</v>
      </c>
      <c r="M1106" s="158">
        <v>3.8658000000000001</v>
      </c>
      <c r="N1106" s="158">
        <v>-2.0099</v>
      </c>
      <c r="O1106" s="158">
        <v>17.700500000000002</v>
      </c>
      <c r="P1106" s="158">
        <v>12.8711</v>
      </c>
      <c r="Q1106" s="158">
        <v>13.9529</v>
      </c>
      <c r="R1106" s="158">
        <v>20.761299999999999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44881</v>
      </c>
      <c r="E1107" s="158">
        <v>199.39449999999999</v>
      </c>
      <c r="F1107" s="158">
        <v>-6.6000000000000003E-2</v>
      </c>
      <c r="G1107" s="158">
        <v>0.35959999999999998</v>
      </c>
      <c r="H1107" s="158">
        <v>1.337</v>
      </c>
      <c r="I1107" s="158">
        <v>0.77529999999999999</v>
      </c>
      <c r="J1107" s="158">
        <v>5.0705999999999998</v>
      </c>
      <c r="K1107" s="158">
        <v>2.1162999999999998</v>
      </c>
      <c r="L1107" s="158">
        <v>14.234500000000001</v>
      </c>
      <c r="M1107" s="158">
        <v>3.1623000000000001</v>
      </c>
      <c r="N1107" s="158">
        <v>-2.8891</v>
      </c>
      <c r="O1107" s="158">
        <v>16.618500000000001</v>
      </c>
      <c r="P1107" s="158">
        <v>12.181900000000001</v>
      </c>
      <c r="Q1107" s="158">
        <v>13.2812</v>
      </c>
      <c r="R1107" s="158">
        <v>19.668800000000001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44881</v>
      </c>
      <c r="E1108" s="158">
        <v>981.20702444750896</v>
      </c>
      <c r="F1108" s="158">
        <v>-6.6100000000000006E-2</v>
      </c>
      <c r="G1108" s="158">
        <v>0.35930000000000001</v>
      </c>
      <c r="H1108" s="158">
        <v>1.3368</v>
      </c>
      <c r="I1108" s="158">
        <v>0.7752</v>
      </c>
      <c r="J1108" s="158">
        <v>5.0705999999999998</v>
      </c>
      <c r="K1108" s="158">
        <v>2.1162999999999998</v>
      </c>
      <c r="L1108" s="158">
        <v>14.234500000000001</v>
      </c>
      <c r="M1108" s="158">
        <v>3.1621000000000001</v>
      </c>
      <c r="N1108" s="158">
        <v>-2.8892000000000002</v>
      </c>
      <c r="O1108" s="158">
        <v>16.618600000000001</v>
      </c>
      <c r="P1108" s="158">
        <v>11.7669</v>
      </c>
      <c r="Q1108" s="158">
        <v>13.541499999999999</v>
      </c>
      <c r="R1108" s="158">
        <v>19.668800000000001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-5.8699999999999995E-2</v>
      </c>
      <c r="G1109" s="160">
        <v>0.26232857142857152</v>
      </c>
      <c r="H1109" s="160">
        <v>0.85931111111111114</v>
      </c>
      <c r="I1109" s="160">
        <v>0.9234349206349205</v>
      </c>
      <c r="J1109" s="160">
        <v>5.6567142857142851</v>
      </c>
      <c r="K1109" s="160">
        <v>2.7177047619047618</v>
      </c>
      <c r="L1109" s="160">
        <v>16.143222222222224</v>
      </c>
      <c r="M1109" s="160">
        <v>5.3841841269841266</v>
      </c>
      <c r="N1109" s="160">
        <v>0.27838253968253962</v>
      </c>
      <c r="O1109" s="160">
        <v>15.475049152542367</v>
      </c>
      <c r="P1109" s="160">
        <v>11.700908771929821</v>
      </c>
      <c r="Q1109" s="160">
        <v>14.545876190476191</v>
      </c>
      <c r="R1109" s="160">
        <v>20.303719672131141</v>
      </c>
    </row>
    <row r="1110" spans="1:34" x14ac:dyDescent="0.3">
      <c r="A1110" s="159" t="s">
        <v>407</v>
      </c>
      <c r="B1110" s="154"/>
      <c r="C1110" s="154"/>
      <c r="D1110" s="154"/>
      <c r="E1110" s="154"/>
      <c r="F1110" s="160">
        <v>-5.33E-2</v>
      </c>
      <c r="G1110" s="160">
        <v>0.25729999999999997</v>
      </c>
      <c r="H1110" s="160">
        <v>0.83140000000000003</v>
      </c>
      <c r="I1110" s="160">
        <v>0.97019999999999995</v>
      </c>
      <c r="J1110" s="160">
        <v>5.5871000000000004</v>
      </c>
      <c r="K1110" s="160">
        <v>2.8940999999999999</v>
      </c>
      <c r="L1110" s="160">
        <v>16.263500000000001</v>
      </c>
      <c r="M1110" s="160">
        <v>5.6002000000000001</v>
      </c>
      <c r="N1110" s="160">
        <v>0.35809999999999997</v>
      </c>
      <c r="O1110" s="160">
        <v>15.872299999999999</v>
      </c>
      <c r="P1110" s="160">
        <v>11.7669</v>
      </c>
      <c r="Q1110" s="160">
        <v>14.111599999999999</v>
      </c>
      <c r="R1110" s="160">
        <v>20.058499999999999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44881</v>
      </c>
      <c r="E1113" s="158">
        <v>235.90819110598099</v>
      </c>
      <c r="F1113" s="158">
        <v>6.3460999999999999</v>
      </c>
      <c r="G1113" s="158">
        <v>6.3430999999999997</v>
      </c>
      <c r="H1113" s="158">
        <v>6.0468999999999999</v>
      </c>
      <c r="I1113" s="158">
        <v>6.0538999999999996</v>
      </c>
      <c r="J1113" s="158">
        <v>6.0091000000000001</v>
      </c>
      <c r="K1113" s="158">
        <v>5.4748000000000001</v>
      </c>
      <c r="L1113" s="158">
        <v>5.1999000000000004</v>
      </c>
      <c r="M1113" s="158">
        <v>4.6780999999999997</v>
      </c>
      <c r="N1113" s="158">
        <v>4.3602999999999996</v>
      </c>
      <c r="O1113" s="158">
        <v>4.0065999999999997</v>
      </c>
      <c r="P1113" s="158">
        <v>5.2865000000000002</v>
      </c>
      <c r="Q1113" s="158">
        <v>6.6094999999999997</v>
      </c>
      <c r="R1113" s="158">
        <v>3.77</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44881</v>
      </c>
      <c r="E1114" s="158">
        <v>350.8877</v>
      </c>
      <c r="F1114" s="158">
        <v>6.5025000000000004</v>
      </c>
      <c r="G1114" s="158">
        <v>6.5014000000000003</v>
      </c>
      <c r="H1114" s="158">
        <v>6.4603000000000002</v>
      </c>
      <c r="I1114" s="158">
        <v>6.3667999999999996</v>
      </c>
      <c r="J1114" s="158">
        <v>6.2721999999999998</v>
      </c>
      <c r="K1114" s="158">
        <v>5.6813000000000002</v>
      </c>
      <c r="L1114" s="158">
        <v>5.2906000000000004</v>
      </c>
      <c r="M1114" s="158">
        <v>4.6997</v>
      </c>
      <c r="N1114" s="158">
        <v>4.4204999999999997</v>
      </c>
      <c r="O1114" s="158">
        <v>4.0602</v>
      </c>
      <c r="P1114" s="158">
        <v>5.2786</v>
      </c>
      <c r="Q1114" s="158">
        <v>6.9641999999999999</v>
      </c>
      <c r="R1114" s="158">
        <v>3.8026</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44881</v>
      </c>
      <c r="E1115" s="158">
        <v>353.92669999999998</v>
      </c>
      <c r="F1115" s="158">
        <v>6.6323999999999996</v>
      </c>
      <c r="G1115" s="158">
        <v>6.6314000000000002</v>
      </c>
      <c r="H1115" s="158">
        <v>6.5864000000000003</v>
      </c>
      <c r="I1115" s="158">
        <v>6.4941000000000004</v>
      </c>
      <c r="J1115" s="158">
        <v>6.4</v>
      </c>
      <c r="K1115" s="158">
        <v>5.8066000000000004</v>
      </c>
      <c r="L1115" s="158">
        <v>5.4146000000000001</v>
      </c>
      <c r="M1115" s="158">
        <v>4.8236999999999997</v>
      </c>
      <c r="N1115" s="158">
        <v>4.5442999999999998</v>
      </c>
      <c r="O1115" s="158">
        <v>4.1740000000000004</v>
      </c>
      <c r="P1115" s="158">
        <v>5.3851000000000004</v>
      </c>
      <c r="Q1115" s="158">
        <v>6.8452999999999999</v>
      </c>
      <c r="R1115" s="158">
        <v>3.9216000000000002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44881</v>
      </c>
      <c r="E1116" s="158">
        <v>584.33889999999997</v>
      </c>
      <c r="F1116" s="158">
        <v>6.5099</v>
      </c>
      <c r="G1116" s="158">
        <v>6.5038999999999998</v>
      </c>
      <c r="H1116" s="158">
        <v>6.4604999999999997</v>
      </c>
      <c r="I1116" s="158">
        <v>6.3666999999999998</v>
      </c>
      <c r="J1116" s="158">
        <v>6.2725999999999997</v>
      </c>
      <c r="K1116" s="158">
        <v>5.6814999999999998</v>
      </c>
      <c r="L1116" s="158">
        <v>5.2907000000000002</v>
      </c>
      <c r="M1116" s="158">
        <v>4.6997</v>
      </c>
      <c r="N1116" s="158">
        <v>4.4206000000000003</v>
      </c>
      <c r="O1116" s="158">
        <v>4.0602999999999998</v>
      </c>
      <c r="P1116" s="158">
        <v>5.2788000000000004</v>
      </c>
      <c r="Q1116" s="158">
        <v>6.7218</v>
      </c>
      <c r="R1116" s="158">
        <v>3.8027000000000002</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44881</v>
      </c>
      <c r="E1117" s="158">
        <v>569.41629999999998</v>
      </c>
      <c r="F1117" s="158">
        <v>6.5073999999999996</v>
      </c>
      <c r="G1117" s="158">
        <v>6.5033000000000003</v>
      </c>
      <c r="H1117" s="158">
        <v>6.4602000000000004</v>
      </c>
      <c r="I1117" s="158">
        <v>6.367</v>
      </c>
      <c r="J1117" s="158">
        <v>6.2725</v>
      </c>
      <c r="K1117" s="158">
        <v>5.6814999999999998</v>
      </c>
      <c r="L1117" s="158">
        <v>5.2907999999999999</v>
      </c>
      <c r="M1117" s="158">
        <v>4.6997999999999998</v>
      </c>
      <c r="N1117" s="158">
        <v>4.4206000000000003</v>
      </c>
      <c r="O1117" s="158">
        <v>4.0602999999999998</v>
      </c>
      <c r="P1117" s="158">
        <v>5.2788000000000004</v>
      </c>
      <c r="Q1117" s="158">
        <v>7.0778999999999996</v>
      </c>
      <c r="R1117" s="158">
        <v>3.8027000000000002</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44881</v>
      </c>
      <c r="E1118" s="158">
        <v>2438.8876</v>
      </c>
      <c r="F1118" s="158">
        <v>6.7927999999999997</v>
      </c>
      <c r="G1118" s="158">
        <v>6.6654</v>
      </c>
      <c r="H1118" s="158">
        <v>6.6390000000000002</v>
      </c>
      <c r="I1118" s="158">
        <v>6.5130999999999997</v>
      </c>
      <c r="J1118" s="158">
        <v>6.4291999999999998</v>
      </c>
      <c r="K1118" s="158">
        <v>5.8426</v>
      </c>
      <c r="L1118" s="158">
        <v>5.4043999999999999</v>
      </c>
      <c r="M1118" s="158">
        <v>4.8367000000000004</v>
      </c>
      <c r="N1118" s="158">
        <v>4.5464000000000002</v>
      </c>
      <c r="O1118" s="158">
        <v>4.1506999999999996</v>
      </c>
      <c r="P1118" s="158">
        <v>5.3526999999999996</v>
      </c>
      <c r="Q1118" s="158">
        <v>6.8007</v>
      </c>
      <c r="R1118" s="158">
        <v>3.9150999999999998</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44881</v>
      </c>
      <c r="E1119" s="158">
        <v>2423.2105000000001</v>
      </c>
      <c r="F1119" s="158">
        <v>6.7237</v>
      </c>
      <c r="G1119" s="158">
        <v>6.5945</v>
      </c>
      <c r="H1119" s="158">
        <v>6.5681000000000003</v>
      </c>
      <c r="I1119" s="158">
        <v>6.4419000000000004</v>
      </c>
      <c r="J1119" s="158">
        <v>6.3578000000000001</v>
      </c>
      <c r="K1119" s="158">
        <v>5.7706</v>
      </c>
      <c r="L1119" s="158">
        <v>5.3316999999999997</v>
      </c>
      <c r="M1119" s="158">
        <v>4.7636000000000003</v>
      </c>
      <c r="N1119" s="158">
        <v>4.4725000000000001</v>
      </c>
      <c r="O1119" s="158">
        <v>4.08</v>
      </c>
      <c r="P1119" s="158">
        <v>5.2869999999999999</v>
      </c>
      <c r="Q1119" s="158">
        <v>6.9831000000000003</v>
      </c>
      <c r="R1119" s="158">
        <v>3.8414999999999999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44881</v>
      </c>
      <c r="E1120" s="158">
        <v>2248.1448999999998</v>
      </c>
      <c r="F1120" s="158">
        <v>6.2225000000000001</v>
      </c>
      <c r="G1120" s="158">
        <v>6.0941000000000001</v>
      </c>
      <c r="H1120" s="158">
        <v>6.0673000000000004</v>
      </c>
      <c r="I1120" s="158">
        <v>5.9406999999999996</v>
      </c>
      <c r="J1120" s="158">
        <v>5.8551000000000002</v>
      </c>
      <c r="K1120" s="158">
        <v>5.2637</v>
      </c>
      <c r="L1120" s="158">
        <v>4.819</v>
      </c>
      <c r="M1120" s="158">
        <v>4.2468000000000004</v>
      </c>
      <c r="N1120" s="158">
        <v>3.9514</v>
      </c>
      <c r="O1120" s="158">
        <v>3.5777999999999999</v>
      </c>
      <c r="P1120" s="158">
        <v>4.7571000000000003</v>
      </c>
      <c r="Q1120" s="158">
        <v>6.5755999999999997</v>
      </c>
      <c r="R1120" s="158">
        <v>3.3235999999999999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44881</v>
      </c>
      <c r="E1121" s="158">
        <v>2527.1033000000002</v>
      </c>
      <c r="F1121" s="158">
        <v>7.2779999999999996</v>
      </c>
      <c r="G1121" s="158">
        <v>6.8741000000000003</v>
      </c>
      <c r="H1121" s="158">
        <v>6.7001999999999997</v>
      </c>
      <c r="I1121" s="158">
        <v>6.5105000000000004</v>
      </c>
      <c r="J1121" s="158">
        <v>6.4678000000000004</v>
      </c>
      <c r="K1121" s="158">
        <v>5.8521000000000001</v>
      </c>
      <c r="L1121" s="158">
        <v>5.4131</v>
      </c>
      <c r="M1121" s="158">
        <v>4.8640999999999996</v>
      </c>
      <c r="N1121" s="158">
        <v>4.5839999999999996</v>
      </c>
      <c r="O1121" s="158">
        <v>4.0960999999999999</v>
      </c>
      <c r="P1121" s="158">
        <v>5.2930999999999999</v>
      </c>
      <c r="Q1121" s="158">
        <v>6.7755000000000001</v>
      </c>
      <c r="R1121" s="158">
        <v>3.9213</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44881</v>
      </c>
      <c r="E1122" s="158">
        <v>2504.8842</v>
      </c>
      <c r="F1122" s="158">
        <v>7.1982999999999997</v>
      </c>
      <c r="G1122" s="158">
        <v>6.7927</v>
      </c>
      <c r="H1122" s="158">
        <v>6.6204999999999998</v>
      </c>
      <c r="I1122" s="158">
        <v>6.4313000000000002</v>
      </c>
      <c r="J1122" s="158">
        <v>6.3893000000000004</v>
      </c>
      <c r="K1122" s="158">
        <v>5.7729999999999997</v>
      </c>
      <c r="L1122" s="158">
        <v>5.3406000000000002</v>
      </c>
      <c r="M1122" s="158">
        <v>4.8021000000000003</v>
      </c>
      <c r="N1122" s="158">
        <v>4.5167000000000002</v>
      </c>
      <c r="O1122" s="158">
        <v>4.0189000000000004</v>
      </c>
      <c r="P1122" s="158">
        <v>5.2092000000000001</v>
      </c>
      <c r="Q1122" s="158">
        <v>6.6102999999999996</v>
      </c>
      <c r="R1122" s="158">
        <v>3.8487</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44881</v>
      </c>
      <c r="E1123" s="158">
        <v>2507.4367999999999</v>
      </c>
      <c r="F1123" s="158">
        <v>6.6593999999999998</v>
      </c>
      <c r="G1123" s="158">
        <v>6.4753999999999996</v>
      </c>
      <c r="H1123" s="158">
        <v>6.4646999999999997</v>
      </c>
      <c r="I1123" s="158">
        <v>6.3853999999999997</v>
      </c>
      <c r="J1123" s="158">
        <v>6.3342000000000001</v>
      </c>
      <c r="K1123" s="158">
        <v>5.7686999999999999</v>
      </c>
      <c r="L1123" s="158">
        <v>5.3415999999999997</v>
      </c>
      <c r="M1123" s="158">
        <v>4.7896999999999998</v>
      </c>
      <c r="N1123" s="158">
        <v>4.4946999999999999</v>
      </c>
      <c r="O1123" s="158">
        <v>4.0529000000000002</v>
      </c>
      <c r="P1123" s="158">
        <v>5.2683999999999997</v>
      </c>
      <c r="Q1123" s="158">
        <v>6.8952999999999998</v>
      </c>
      <c r="R1123" s="158">
        <v>3.8742000000000001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44881</v>
      </c>
      <c r="E1124" s="158">
        <v>2531.1904</v>
      </c>
      <c r="F1124" s="158">
        <v>6.7369000000000003</v>
      </c>
      <c r="G1124" s="158">
        <v>6.5526999999999997</v>
      </c>
      <c r="H1124" s="158">
        <v>6.5416999999999996</v>
      </c>
      <c r="I1124" s="158">
        <v>6.4625000000000004</v>
      </c>
      <c r="J1124" s="158">
        <v>6.4115000000000002</v>
      </c>
      <c r="K1124" s="158">
        <v>5.8468</v>
      </c>
      <c r="L1124" s="158">
        <v>5.4234999999999998</v>
      </c>
      <c r="M1124" s="158">
        <v>4.8792</v>
      </c>
      <c r="N1124" s="158">
        <v>4.5887000000000002</v>
      </c>
      <c r="O1124" s="158">
        <v>4.1534000000000004</v>
      </c>
      <c r="P1124" s="158">
        <v>5.3712</v>
      </c>
      <c r="Q1124" s="158">
        <v>6.8414000000000001</v>
      </c>
      <c r="R1124" s="158">
        <v>3.9727999999999999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44881</v>
      </c>
      <c r="E1125" s="158">
        <v>3690.5603999999998</v>
      </c>
      <c r="F1125" s="158">
        <v>6.6601999999999997</v>
      </c>
      <c r="G1125" s="158">
        <v>6.4762000000000004</v>
      </c>
      <c r="H1125" s="158">
        <v>6.4653</v>
      </c>
      <c r="I1125" s="158">
        <v>6.3859000000000004</v>
      </c>
      <c r="J1125" s="158">
        <v>6.3345000000000002</v>
      </c>
      <c r="K1125" s="158">
        <v>5.7690000000000001</v>
      </c>
      <c r="L1125" s="158">
        <v>5.3540000000000001</v>
      </c>
      <c r="M1125" s="158">
        <v>4.8226000000000004</v>
      </c>
      <c r="N1125" s="158">
        <v>4.5195999999999996</v>
      </c>
      <c r="O1125" s="158">
        <v>4.0610999999999997</v>
      </c>
      <c r="P1125" s="158">
        <v>5.2733999999999996</v>
      </c>
      <c r="Q1125" s="158">
        <v>6.4949000000000003</v>
      </c>
      <c r="R1125" s="158">
        <v>3.8864999999999998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44881</v>
      </c>
      <c r="E1129" s="158">
        <v>2630.0931</v>
      </c>
      <c r="F1129" s="158">
        <v>6.9387999999999996</v>
      </c>
      <c r="G1129" s="158">
        <v>6.6627000000000001</v>
      </c>
      <c r="H1129" s="158">
        <v>6.5311000000000003</v>
      </c>
      <c r="I1129" s="158">
        <v>6.4749999999999996</v>
      </c>
      <c r="J1129" s="158">
        <v>6.3954000000000004</v>
      </c>
      <c r="K1129" s="158">
        <v>5.8555999999999999</v>
      </c>
      <c r="L1129" s="158">
        <v>5.3308999999999997</v>
      </c>
      <c r="M1129" s="158">
        <v>4.7896999999999998</v>
      </c>
      <c r="N1129" s="158">
        <v>4.4790999999999999</v>
      </c>
      <c r="O1129" s="158">
        <v>3.8784999999999998</v>
      </c>
      <c r="P1129" s="158">
        <v>5.1083999999999996</v>
      </c>
      <c r="Q1129" s="158">
        <v>6.6128999999999998</v>
      </c>
      <c r="R1129" s="158">
        <v>3.8382999999999998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44881</v>
      </c>
      <c r="E1130" s="158">
        <v>2620.4254999999998</v>
      </c>
      <c r="F1130" s="158">
        <v>6.8711000000000002</v>
      </c>
      <c r="G1130" s="158">
        <v>6.5919999999999996</v>
      </c>
      <c r="H1130" s="158">
        <v>6.4566999999999997</v>
      </c>
      <c r="I1130" s="158">
        <v>6.3987999999999996</v>
      </c>
      <c r="J1130" s="158">
        <v>6.3186</v>
      </c>
      <c r="K1130" s="158">
        <v>5.8018000000000001</v>
      </c>
      <c r="L1130" s="158">
        <v>5.2866999999999997</v>
      </c>
      <c r="M1130" s="158">
        <v>4.7478999999999996</v>
      </c>
      <c r="N1130" s="158">
        <v>4.4375999999999998</v>
      </c>
      <c r="O1130" s="158">
        <v>3.8477999999999999</v>
      </c>
      <c r="P1130" s="158">
        <v>5.0731999999999999</v>
      </c>
      <c r="Q1130" s="158">
        <v>6.9123000000000001</v>
      </c>
      <c r="R1130" s="158">
        <v>3.8024</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44881</v>
      </c>
      <c r="E1131" s="158">
        <v>3138.6408000000001</v>
      </c>
      <c r="F1131" s="158">
        <v>6.0994000000000002</v>
      </c>
      <c r="G1131" s="158">
        <v>6.3636999999999997</v>
      </c>
      <c r="H1131" s="158">
        <v>6.4025999999999996</v>
      </c>
      <c r="I1131" s="158">
        <v>6.3826000000000001</v>
      </c>
      <c r="J1131" s="158">
        <v>6.3479999999999999</v>
      </c>
      <c r="K1131" s="158">
        <v>5.7964000000000002</v>
      </c>
      <c r="L1131" s="158">
        <v>5.3663999999999996</v>
      </c>
      <c r="M1131" s="158">
        <v>4.8071999999999999</v>
      </c>
      <c r="N1131" s="158">
        <v>4.5244</v>
      </c>
      <c r="O1131" s="158">
        <v>4.1037999999999997</v>
      </c>
      <c r="P1131" s="158">
        <v>5.3087</v>
      </c>
      <c r="Q1131" s="158">
        <v>6.7648000000000001</v>
      </c>
      <c r="R1131" s="158">
        <v>3.9020999999999999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44881</v>
      </c>
      <c r="E1132" s="158">
        <v>3111.0970000000002</v>
      </c>
      <c r="F1132" s="158">
        <v>5.9984999999999999</v>
      </c>
      <c r="G1132" s="158">
        <v>6.2638999999999996</v>
      </c>
      <c r="H1132" s="158">
        <v>6.3026</v>
      </c>
      <c r="I1132" s="158">
        <v>6.2824</v>
      </c>
      <c r="J1132" s="158">
        <v>6.2473999999999998</v>
      </c>
      <c r="K1132" s="158">
        <v>5.6996000000000002</v>
      </c>
      <c r="L1132" s="158">
        <v>5.2712000000000003</v>
      </c>
      <c r="M1132" s="158">
        <v>4.7192999999999996</v>
      </c>
      <c r="N1132" s="158">
        <v>4.4367999999999999</v>
      </c>
      <c r="O1132" s="158">
        <v>4.0126999999999997</v>
      </c>
      <c r="P1132" s="158">
        <v>5.2117000000000004</v>
      </c>
      <c r="Q1132" s="158">
        <v>6.9065000000000003</v>
      </c>
      <c r="R1132" s="158">
        <v>3.8087</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44881</v>
      </c>
      <c r="E1133" s="158">
        <v>1173.13671003831</v>
      </c>
      <c r="F1133" s="158">
        <v>5.0155000000000003</v>
      </c>
      <c r="G1133" s="158">
        <v>5.0275999999999996</v>
      </c>
      <c r="H1133" s="158">
        <v>5.0332999999999997</v>
      </c>
      <c r="I1133" s="158">
        <v>5.07</v>
      </c>
      <c r="J1133" s="158">
        <v>5.2824</v>
      </c>
      <c r="K1133" s="158">
        <v>5.0308999999999999</v>
      </c>
      <c r="L1133" s="158">
        <v>4.6642999999999999</v>
      </c>
      <c r="M1133" s="158">
        <v>4.1384999999999996</v>
      </c>
      <c r="N1133" s="158">
        <v>3.8574999999999999</v>
      </c>
      <c r="O1133" s="158">
        <v>3.1109</v>
      </c>
      <c r="P1133" s="158"/>
      <c r="Q1133" s="158">
        <v>3.4712999999999998</v>
      </c>
      <c r="R1133" s="158">
        <v>3.2353000000000001</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44881</v>
      </c>
      <c r="E1134" s="158">
        <v>2833.7828</v>
      </c>
      <c r="F1134" s="158">
        <v>6.7454000000000001</v>
      </c>
      <c r="G1134" s="158">
        <v>6.8110999999999997</v>
      </c>
      <c r="H1134" s="158">
        <v>6.6993999999999998</v>
      </c>
      <c r="I1134" s="158">
        <v>6.6026999999999996</v>
      </c>
      <c r="J1134" s="158">
        <v>6.4874999999999998</v>
      </c>
      <c r="K1134" s="158">
        <v>5.8959000000000001</v>
      </c>
      <c r="L1134" s="158">
        <v>5.4458000000000002</v>
      </c>
      <c r="M1134" s="158">
        <v>4.7877000000000001</v>
      </c>
      <c r="N1134" s="158">
        <v>4.5045000000000002</v>
      </c>
      <c r="O1134" s="158">
        <v>4.2012999999999998</v>
      </c>
      <c r="P1134" s="158">
        <v>5.4055999999999997</v>
      </c>
      <c r="Q1134" s="158">
        <v>6.7282999999999999</v>
      </c>
      <c r="R1134" s="158">
        <v>3.9735999999999998</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44881</v>
      </c>
      <c r="E1135" s="158">
        <v>2790.4785999999999</v>
      </c>
      <c r="F1135" s="158">
        <v>6.5058999999999996</v>
      </c>
      <c r="G1135" s="158">
        <v>6.5711000000000004</v>
      </c>
      <c r="H1135" s="158">
        <v>6.4591000000000003</v>
      </c>
      <c r="I1135" s="158">
        <v>6.3620999999999999</v>
      </c>
      <c r="J1135" s="158">
        <v>6.2462</v>
      </c>
      <c r="K1135" s="158">
        <v>5.6524000000000001</v>
      </c>
      <c r="L1135" s="158">
        <v>5.1993999999999998</v>
      </c>
      <c r="M1135" s="158">
        <v>4.5392999999999999</v>
      </c>
      <c r="N1135" s="158">
        <v>4.2539999999999996</v>
      </c>
      <c r="O1135" s="158">
        <v>3.9432</v>
      </c>
      <c r="P1135" s="158">
        <v>5.1894999999999998</v>
      </c>
      <c r="Q1135" s="158">
        <v>6.9010999999999996</v>
      </c>
      <c r="R1135" s="158">
        <v>3.7204000000000002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44881</v>
      </c>
      <c r="E1136" s="158">
        <v>2537.7458999999999</v>
      </c>
      <c r="F1136" s="158">
        <v>6.5050999999999997</v>
      </c>
      <c r="G1136" s="158">
        <v>6.5708000000000002</v>
      </c>
      <c r="H1136" s="158">
        <v>6.4588999999999999</v>
      </c>
      <c r="I1136" s="158">
        <v>6.3619000000000003</v>
      </c>
      <c r="J1136" s="158">
        <v>6.2461000000000002</v>
      </c>
      <c r="K1136" s="158">
        <v>5.6521999999999997</v>
      </c>
      <c r="L1136" s="158">
        <v>5.1993</v>
      </c>
      <c r="M1136" s="158">
        <v>4.5392000000000001</v>
      </c>
      <c r="N1136" s="158">
        <v>4.2539999999999996</v>
      </c>
      <c r="O1136" s="158">
        <v>3.9430999999999998</v>
      </c>
      <c r="P1136" s="158">
        <v>5.1882000000000001</v>
      </c>
      <c r="Q1136" s="158">
        <v>6.3337000000000003</v>
      </c>
      <c r="R1136" s="158">
        <v>3.7204999999999999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44881</v>
      </c>
      <c r="E1138" s="158">
        <v>5017.6787999999997</v>
      </c>
      <c r="F1138" s="158">
        <v>6.3639000000000001</v>
      </c>
      <c r="G1138" s="158">
        <v>5.8890000000000002</v>
      </c>
      <c r="H1138" s="158">
        <v>5.7710999999999997</v>
      </c>
      <c r="I1138" s="158">
        <v>5.6970000000000001</v>
      </c>
      <c r="J1138" s="158">
        <v>5.6412000000000004</v>
      </c>
      <c r="K1138" s="158">
        <v>5.1108000000000002</v>
      </c>
      <c r="L1138" s="158">
        <v>4.6208999999999998</v>
      </c>
      <c r="M1138" s="158">
        <v>4.04</v>
      </c>
      <c r="N1138" s="158">
        <v>3.7633999999999999</v>
      </c>
      <c r="O1138" s="158">
        <v>3.4087000000000001</v>
      </c>
      <c r="P1138" s="158">
        <v>4.6348000000000003</v>
      </c>
      <c r="Q1138" s="158">
        <v>6.7858999999999998</v>
      </c>
      <c r="R1138" s="158">
        <v>3.1379000000000001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44881</v>
      </c>
      <c r="E1139" s="158">
        <v>3278.4697999999999</v>
      </c>
      <c r="F1139" s="158">
        <v>7.0164</v>
      </c>
      <c r="G1139" s="158">
        <v>6.5435999999999996</v>
      </c>
      <c r="H1139" s="158">
        <v>6.4267000000000003</v>
      </c>
      <c r="I1139" s="158">
        <v>6.3532999999999999</v>
      </c>
      <c r="J1139" s="158">
        <v>6.2995999999999999</v>
      </c>
      <c r="K1139" s="158">
        <v>5.7747000000000002</v>
      </c>
      <c r="L1139" s="158">
        <v>5.2931999999999997</v>
      </c>
      <c r="M1139" s="158">
        <v>4.7188999999999997</v>
      </c>
      <c r="N1139" s="158">
        <v>4.4478999999999997</v>
      </c>
      <c r="O1139" s="158">
        <v>4.0991999999999997</v>
      </c>
      <c r="P1139" s="158">
        <v>5.3404999999999996</v>
      </c>
      <c r="Q1139" s="158">
        <v>7.1402000000000001</v>
      </c>
      <c r="R1139" s="158">
        <v>3.8222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44881</v>
      </c>
      <c r="E1140" s="158">
        <v>3299.4863999999998</v>
      </c>
      <c r="F1140" s="158">
        <v>7.0956000000000001</v>
      </c>
      <c r="G1140" s="158">
        <v>6.6218000000000004</v>
      </c>
      <c r="H1140" s="158">
        <v>6.5046999999999997</v>
      </c>
      <c r="I1140" s="158">
        <v>6.4313000000000002</v>
      </c>
      <c r="J1140" s="158">
        <v>6.3775000000000004</v>
      </c>
      <c r="K1140" s="158">
        <v>5.8532999999999999</v>
      </c>
      <c r="L1140" s="158">
        <v>5.3719000000000001</v>
      </c>
      <c r="M1140" s="158">
        <v>4.7969999999999997</v>
      </c>
      <c r="N1140" s="158">
        <v>4.5266000000000002</v>
      </c>
      <c r="O1140" s="158">
        <v>4.1786000000000003</v>
      </c>
      <c r="P1140" s="158">
        <v>5.4138000000000002</v>
      </c>
      <c r="Q1140" s="158">
        <v>6.8803000000000001</v>
      </c>
      <c r="R1140" s="158">
        <v>3.9013</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44881</v>
      </c>
      <c r="E1141" s="158">
        <v>4277.6862000000001</v>
      </c>
      <c r="F1141" s="158">
        <v>6.9537000000000004</v>
      </c>
      <c r="G1141" s="158">
        <v>6.5240999999999998</v>
      </c>
      <c r="H1141" s="158">
        <v>6.4081000000000001</v>
      </c>
      <c r="I1141" s="158">
        <v>6.2629000000000001</v>
      </c>
      <c r="J1141" s="158">
        <v>6.2222999999999997</v>
      </c>
      <c r="K1141" s="158">
        <v>5.6196000000000002</v>
      </c>
      <c r="L1141" s="158">
        <v>5.2073999999999998</v>
      </c>
      <c r="M1141" s="158">
        <v>4.641</v>
      </c>
      <c r="N1141" s="158">
        <v>4.3640999999999996</v>
      </c>
      <c r="O1141" s="158">
        <v>3.9582000000000002</v>
      </c>
      <c r="P1141" s="158">
        <v>5.1436999999999999</v>
      </c>
      <c r="Q1141" s="158">
        <v>6.7988999999999997</v>
      </c>
      <c r="R1141" s="158">
        <v>3.7475999999999998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44881</v>
      </c>
      <c r="E1142" s="158">
        <v>4314.3563999999997</v>
      </c>
      <c r="F1142" s="158">
        <v>7.0529000000000002</v>
      </c>
      <c r="G1142" s="158">
        <v>6.6234000000000002</v>
      </c>
      <c r="H1142" s="158">
        <v>6.5077999999999996</v>
      </c>
      <c r="I1142" s="158">
        <v>6.3630000000000004</v>
      </c>
      <c r="J1142" s="158">
        <v>6.3224</v>
      </c>
      <c r="K1142" s="158">
        <v>5.7215999999999996</v>
      </c>
      <c r="L1142" s="158">
        <v>5.3105000000000002</v>
      </c>
      <c r="M1142" s="158">
        <v>4.7447999999999997</v>
      </c>
      <c r="N1142" s="158">
        <v>4.4687999999999999</v>
      </c>
      <c r="O1142" s="158">
        <v>4.0622999999999996</v>
      </c>
      <c r="P1142" s="158">
        <v>5.2491000000000003</v>
      </c>
      <c r="Q1142" s="158">
        <v>6.7366999999999999</v>
      </c>
      <c r="R1142" s="158">
        <v>3.8513000000000002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44881</v>
      </c>
      <c r="E1143" s="158">
        <v>2172.1405</v>
      </c>
      <c r="F1143" s="158">
        <v>6.9260999999999999</v>
      </c>
      <c r="G1143" s="158">
        <v>6.6158999999999999</v>
      </c>
      <c r="H1143" s="158">
        <v>6.4757999999999996</v>
      </c>
      <c r="I1143" s="158">
        <v>6.3716999999999997</v>
      </c>
      <c r="J1143" s="158">
        <v>6.3017000000000003</v>
      </c>
      <c r="K1143" s="158">
        <v>5.7256</v>
      </c>
      <c r="L1143" s="158">
        <v>5.2710999999999997</v>
      </c>
      <c r="M1143" s="158">
        <v>4.7195999999999998</v>
      </c>
      <c r="N1143" s="158">
        <v>4.4349999999999996</v>
      </c>
      <c r="O1143" s="158">
        <v>3.9718</v>
      </c>
      <c r="P1143" s="158">
        <v>5.2195</v>
      </c>
      <c r="Q1143" s="158">
        <v>4.2889999999999997</v>
      </c>
      <c r="R1143" s="158">
        <v>3.8041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44881</v>
      </c>
      <c r="E1144" s="158">
        <v>2186.7067999999999</v>
      </c>
      <c r="F1144" s="158">
        <v>7.0251999999999999</v>
      </c>
      <c r="G1144" s="158">
        <v>6.7144000000000004</v>
      </c>
      <c r="H1144" s="158">
        <v>6.5743</v>
      </c>
      <c r="I1144" s="158">
        <v>6.4701000000000004</v>
      </c>
      <c r="J1144" s="158">
        <v>6.4001000000000001</v>
      </c>
      <c r="K1144" s="158">
        <v>5.8249000000000004</v>
      </c>
      <c r="L1144" s="158">
        <v>5.3712999999999997</v>
      </c>
      <c r="M1144" s="158">
        <v>4.8215000000000003</v>
      </c>
      <c r="N1144" s="158">
        <v>4.5388999999999999</v>
      </c>
      <c r="O1144" s="158">
        <v>4.0749000000000004</v>
      </c>
      <c r="P1144" s="158">
        <v>5.3105000000000002</v>
      </c>
      <c r="Q1144" s="158">
        <v>6.7615999999999996</v>
      </c>
      <c r="R1144" s="158">
        <v>3.9062999999999999</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44881</v>
      </c>
      <c r="E1145" s="158">
        <v>3133.9728</v>
      </c>
      <c r="F1145" s="158">
        <v>6.9275000000000002</v>
      </c>
      <c r="G1145" s="158">
        <v>6.3510999999999997</v>
      </c>
      <c r="H1145" s="158">
        <v>5.9077000000000002</v>
      </c>
      <c r="I1145" s="158">
        <v>5.6890999999999998</v>
      </c>
      <c r="J1145" s="158">
        <v>5.5545999999999998</v>
      </c>
      <c r="K1145" s="158">
        <v>4.9378000000000002</v>
      </c>
      <c r="L1145" s="158">
        <v>4.4657</v>
      </c>
      <c r="M1145" s="158">
        <v>3.9058000000000002</v>
      </c>
      <c r="N1145" s="158">
        <v>3.6141000000000001</v>
      </c>
      <c r="O1145" s="158">
        <v>3.1520999999999999</v>
      </c>
      <c r="P1145" s="158">
        <v>4.3674999999999997</v>
      </c>
      <c r="Q1145" s="158">
        <v>5.8886000000000003</v>
      </c>
      <c r="R1145" s="158">
        <v>2.9851999999999999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44881</v>
      </c>
      <c r="E1146" s="158">
        <v>322.61559999999997</v>
      </c>
      <c r="F1146" s="158">
        <v>6.2801999999999998</v>
      </c>
      <c r="G1146" s="158">
        <v>6.1805000000000003</v>
      </c>
      <c r="H1146" s="158">
        <v>6.1505999999999998</v>
      </c>
      <c r="I1146" s="158">
        <v>6.1116000000000001</v>
      </c>
      <c r="J1146" s="158">
        <v>6.1593999999999998</v>
      </c>
      <c r="K1146" s="158">
        <v>5.5963000000000003</v>
      </c>
      <c r="L1146" s="158">
        <v>5.1969000000000003</v>
      </c>
      <c r="M1146" s="158">
        <v>4.6342999999999996</v>
      </c>
      <c r="N1146" s="158">
        <v>4.3529</v>
      </c>
      <c r="O1146" s="158">
        <v>4.0223000000000004</v>
      </c>
      <c r="P1146" s="158">
        <v>5.2291999999999996</v>
      </c>
      <c r="Q1146" s="158">
        <v>7.1292999999999997</v>
      </c>
      <c r="R1146" s="158">
        <v>3.7584</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44881</v>
      </c>
      <c r="E1147" s="158">
        <v>324.97660000000002</v>
      </c>
      <c r="F1147" s="158">
        <v>6.3693999999999997</v>
      </c>
      <c r="G1147" s="158">
        <v>6.2705000000000002</v>
      </c>
      <c r="H1147" s="158">
        <v>6.2409999999999997</v>
      </c>
      <c r="I1147" s="158">
        <v>6.2024999999999997</v>
      </c>
      <c r="J1147" s="158">
        <v>6.2499000000000002</v>
      </c>
      <c r="K1147" s="158">
        <v>5.6875999999999998</v>
      </c>
      <c r="L1147" s="158">
        <v>5.2892999999999999</v>
      </c>
      <c r="M1147" s="158">
        <v>4.7275</v>
      </c>
      <c r="N1147" s="158">
        <v>4.4535</v>
      </c>
      <c r="O1147" s="158">
        <v>4.1344000000000003</v>
      </c>
      <c r="P1147" s="158">
        <v>5.3266999999999998</v>
      </c>
      <c r="Q1147" s="158">
        <v>6.7850999999999999</v>
      </c>
      <c r="R1147" s="158">
        <v>3.8708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44881</v>
      </c>
      <c r="E1148" s="158">
        <v>2343.681</v>
      </c>
      <c r="F1148" s="158">
        <v>6.1604999999999999</v>
      </c>
      <c r="G1148" s="158">
        <v>6.2332000000000001</v>
      </c>
      <c r="H1148" s="158">
        <v>6.3395999999999999</v>
      </c>
      <c r="I1148" s="158">
        <v>6.4165000000000001</v>
      </c>
      <c r="J1148" s="158">
        <v>6.3684000000000003</v>
      </c>
      <c r="K1148" s="158">
        <v>5.7732000000000001</v>
      </c>
      <c r="L1148" s="158">
        <v>5.3734999999999999</v>
      </c>
      <c r="M1148" s="158">
        <v>4.7676999999999996</v>
      </c>
      <c r="N1148" s="158">
        <v>4.4926000000000004</v>
      </c>
      <c r="O1148" s="158">
        <v>4.2069000000000001</v>
      </c>
      <c r="P1148" s="158">
        <v>5.3559999999999999</v>
      </c>
      <c r="Q1148" s="158">
        <v>7.1313000000000004</v>
      </c>
      <c r="R1148" s="158">
        <v>3.9165999999999999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44881</v>
      </c>
      <c r="E1149" s="158">
        <v>2363.3784000000001</v>
      </c>
      <c r="F1149" s="158">
        <v>6.2003000000000004</v>
      </c>
      <c r="G1149" s="158">
        <v>6.2729999999999997</v>
      </c>
      <c r="H1149" s="158">
        <v>6.3792999999999997</v>
      </c>
      <c r="I1149" s="158">
        <v>6.4565000000000001</v>
      </c>
      <c r="J1149" s="158">
        <v>6.4085999999999999</v>
      </c>
      <c r="K1149" s="158">
        <v>5.8136999999999999</v>
      </c>
      <c r="L1149" s="158">
        <v>5.4146000000000001</v>
      </c>
      <c r="M1149" s="158">
        <v>4.8091999999999997</v>
      </c>
      <c r="N1149" s="158">
        <v>4.5345000000000004</v>
      </c>
      <c r="O1149" s="158">
        <v>4.2488000000000001</v>
      </c>
      <c r="P1149" s="158">
        <v>5.4292999999999996</v>
      </c>
      <c r="Q1149" s="158">
        <v>6.8083</v>
      </c>
      <c r="R1149" s="158">
        <v>3.9582000000000002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44881</v>
      </c>
      <c r="E1150" s="158">
        <v>2651.7525999999998</v>
      </c>
      <c r="F1150" s="158">
        <v>6.6136999999999997</v>
      </c>
      <c r="G1150" s="158">
        <v>6.5651000000000002</v>
      </c>
      <c r="H1150" s="158">
        <v>6.4295999999999998</v>
      </c>
      <c r="I1150" s="158">
        <v>6.3525</v>
      </c>
      <c r="J1150" s="158">
        <v>6.3300999999999998</v>
      </c>
      <c r="K1150" s="158">
        <v>5.7763999999999998</v>
      </c>
      <c r="L1150" s="158">
        <v>5.3564999999999996</v>
      </c>
      <c r="M1150" s="158">
        <v>4.7986000000000004</v>
      </c>
      <c r="N1150" s="158">
        <v>4.4989999999999997</v>
      </c>
      <c r="O1150" s="158">
        <v>4.0251999999999999</v>
      </c>
      <c r="P1150" s="158">
        <v>5.2019000000000002</v>
      </c>
      <c r="Q1150" s="158">
        <v>6.7041000000000004</v>
      </c>
      <c r="R1150" s="158">
        <v>3.8654000000000002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44881</v>
      </c>
      <c r="E1151" s="158">
        <v>2635.3069</v>
      </c>
      <c r="F1151" s="158">
        <v>6.4844999999999997</v>
      </c>
      <c r="G1151" s="158">
        <v>6.4351000000000003</v>
      </c>
      <c r="H1151" s="158">
        <v>6.2994000000000003</v>
      </c>
      <c r="I1151" s="158">
        <v>6.2222</v>
      </c>
      <c r="J1151" s="158">
        <v>6.1993999999999998</v>
      </c>
      <c r="K1151" s="158">
        <v>5.6471999999999998</v>
      </c>
      <c r="L1151" s="158">
        <v>5.2503000000000002</v>
      </c>
      <c r="M1151" s="158">
        <v>4.7027999999999999</v>
      </c>
      <c r="N1151" s="158">
        <v>4.4090999999999996</v>
      </c>
      <c r="O1151" s="158">
        <v>3.9601999999999999</v>
      </c>
      <c r="P1151" s="158">
        <v>5.1329000000000002</v>
      </c>
      <c r="Q1151" s="158">
        <v>5.3365</v>
      </c>
      <c r="R1151" s="158">
        <v>3.7947000000000002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44881</v>
      </c>
      <c r="E1152" s="158">
        <v>1691.3198</v>
      </c>
      <c r="F1152" s="158">
        <v>7.0907</v>
      </c>
      <c r="G1152" s="158">
        <v>6.7988999999999997</v>
      </c>
      <c r="H1152" s="158">
        <v>6.5316999999999998</v>
      </c>
      <c r="I1152" s="158">
        <v>6.3943000000000003</v>
      </c>
      <c r="J1152" s="158">
        <v>6.2859999999999996</v>
      </c>
      <c r="K1152" s="158">
        <v>5.6637000000000004</v>
      </c>
      <c r="L1152" s="158">
        <v>5.2403000000000004</v>
      </c>
      <c r="M1152" s="158">
        <v>4.6577000000000002</v>
      </c>
      <c r="N1152" s="158">
        <v>4.3634000000000004</v>
      </c>
      <c r="O1152" s="158">
        <v>3.6884000000000001</v>
      </c>
      <c r="P1152" s="158">
        <v>4.8089000000000004</v>
      </c>
      <c r="Q1152" s="158">
        <v>6.0007000000000001</v>
      </c>
      <c r="R1152" s="158">
        <v>3.6572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44881</v>
      </c>
      <c r="E1153" s="158">
        <v>1683.7093</v>
      </c>
      <c r="F1153" s="158">
        <v>7.0403000000000002</v>
      </c>
      <c r="G1153" s="158">
        <v>6.7478999999999996</v>
      </c>
      <c r="H1153" s="158">
        <v>6.4812000000000003</v>
      </c>
      <c r="I1153" s="158">
        <v>6.3441000000000001</v>
      </c>
      <c r="J1153" s="158">
        <v>6.2355999999999998</v>
      </c>
      <c r="K1153" s="158">
        <v>5.6130000000000004</v>
      </c>
      <c r="L1153" s="158">
        <v>5.1890999999999998</v>
      </c>
      <c r="M1153" s="158">
        <v>4.6059999999999999</v>
      </c>
      <c r="N1153" s="158">
        <v>4.3112000000000004</v>
      </c>
      <c r="O1153" s="158">
        <v>3.6366000000000001</v>
      </c>
      <c r="P1153" s="158">
        <v>4.7565999999999997</v>
      </c>
      <c r="Q1153" s="158">
        <v>5.9477000000000002</v>
      </c>
      <c r="R1153" s="158">
        <v>3.6053999999999999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44881</v>
      </c>
      <c r="E1154" s="158">
        <v>2132.0455999999999</v>
      </c>
      <c r="F1154" s="158">
        <v>6.6761999999999997</v>
      </c>
      <c r="G1154" s="158">
        <v>6.2027999999999999</v>
      </c>
      <c r="H1154" s="158">
        <v>6.1885000000000003</v>
      </c>
      <c r="I1154" s="158">
        <v>6.1936999999999998</v>
      </c>
      <c r="J1154" s="158">
        <v>6.1988000000000003</v>
      </c>
      <c r="K1154" s="158">
        <v>5.7038000000000002</v>
      </c>
      <c r="L1154" s="158">
        <v>5.1242000000000001</v>
      </c>
      <c r="M1154" s="158">
        <v>4.5824999999999996</v>
      </c>
      <c r="N1154" s="158">
        <v>4.2801999999999998</v>
      </c>
      <c r="O1154" s="158">
        <v>3.9102000000000001</v>
      </c>
      <c r="P1154" s="158">
        <v>5.1814</v>
      </c>
      <c r="Q1154" s="158">
        <v>6.7588999999999997</v>
      </c>
      <c r="R1154" s="158">
        <v>3.7353000000000001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44881</v>
      </c>
      <c r="E1159" s="158">
        <v>2111.7674000000002</v>
      </c>
      <c r="F1159" s="158">
        <v>6.5846999999999998</v>
      </c>
      <c r="G1159" s="158">
        <v>6.1083999999999996</v>
      </c>
      <c r="H1159" s="158">
        <v>6.0965999999999996</v>
      </c>
      <c r="I1159" s="158">
        <v>6.1022999999999996</v>
      </c>
      <c r="J1159" s="158">
        <v>6.1085000000000003</v>
      </c>
      <c r="K1159" s="158">
        <v>5.6092000000000004</v>
      </c>
      <c r="L1159" s="158">
        <v>5.0251999999999999</v>
      </c>
      <c r="M1159" s="158">
        <v>4.4824000000000002</v>
      </c>
      <c r="N1159" s="158">
        <v>4.1913999999999998</v>
      </c>
      <c r="O1159" s="158">
        <v>3.8115000000000001</v>
      </c>
      <c r="P1159" s="158">
        <v>5.0793999999999997</v>
      </c>
      <c r="Q1159" s="158">
        <v>6.9869000000000003</v>
      </c>
      <c r="R1159" s="158">
        <v>3.6393</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44881</v>
      </c>
      <c r="E1160" s="158">
        <v>2994.4405999999999</v>
      </c>
      <c r="F1160" s="158">
        <v>6.6139000000000001</v>
      </c>
      <c r="G1160" s="158">
        <v>6.5861999999999998</v>
      </c>
      <c r="H1160" s="158">
        <v>6.4946999999999999</v>
      </c>
      <c r="I1160" s="158">
        <v>6.3750999999999998</v>
      </c>
      <c r="J1160" s="158">
        <v>6.3220000000000001</v>
      </c>
      <c r="K1160" s="158">
        <v>5.7035999999999998</v>
      </c>
      <c r="L1160" s="158">
        <v>5.2683999999999997</v>
      </c>
      <c r="M1160" s="158">
        <v>4.7142999999999997</v>
      </c>
      <c r="N1160" s="158">
        <v>4.4183000000000003</v>
      </c>
      <c r="O1160" s="158">
        <v>3.9849000000000001</v>
      </c>
      <c r="P1160" s="158">
        <v>5.19</v>
      </c>
      <c r="Q1160" s="158">
        <v>7.0914000000000001</v>
      </c>
      <c r="R1160" s="158">
        <v>3.8069999999999999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44881</v>
      </c>
      <c r="E1161" s="158">
        <v>3014.7775999999999</v>
      </c>
      <c r="F1161" s="158">
        <v>6.6843000000000004</v>
      </c>
      <c r="G1161" s="158">
        <v>6.6565000000000003</v>
      </c>
      <c r="H1161" s="158">
        <v>6.5654000000000003</v>
      </c>
      <c r="I1161" s="158">
        <v>6.4455999999999998</v>
      </c>
      <c r="J1161" s="158">
        <v>6.3928000000000003</v>
      </c>
      <c r="K1161" s="158">
        <v>5.7767999999999997</v>
      </c>
      <c r="L1161" s="158">
        <v>5.3415999999999997</v>
      </c>
      <c r="M1161" s="158">
        <v>4.7880000000000003</v>
      </c>
      <c r="N1161" s="158">
        <v>4.4923999999999999</v>
      </c>
      <c r="O1161" s="158">
        <v>4.0582000000000003</v>
      </c>
      <c r="P1161" s="158">
        <v>5.2640000000000002</v>
      </c>
      <c r="Q1161" s="158">
        <v>6.7625999999999999</v>
      </c>
      <c r="R1161" s="158">
        <v>3.8803000000000001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44881</v>
      </c>
      <c r="E1162" s="158">
        <v>2688.7172</v>
      </c>
      <c r="F1162" s="158">
        <v>6.0841000000000003</v>
      </c>
      <c r="G1162" s="158">
        <v>6.0557999999999996</v>
      </c>
      <c r="H1162" s="158">
        <v>5.9644000000000004</v>
      </c>
      <c r="I1162" s="158">
        <v>5.8437999999999999</v>
      </c>
      <c r="J1162" s="158">
        <v>5.7893999999999997</v>
      </c>
      <c r="K1162" s="158">
        <v>5.1677999999999997</v>
      </c>
      <c r="L1162" s="158">
        <v>4.7257999999999996</v>
      </c>
      <c r="M1162" s="158">
        <v>4.1673999999999998</v>
      </c>
      <c r="N1162" s="158">
        <v>3.8668</v>
      </c>
      <c r="O1162" s="158">
        <v>3.4369000000000001</v>
      </c>
      <c r="P1162" s="158">
        <v>4.6317000000000004</v>
      </c>
      <c r="Q1162" s="158">
        <v>6.3733000000000004</v>
      </c>
      <c r="R1162" s="158">
        <v>3.2585999999999999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44881</v>
      </c>
      <c r="E1163" s="158">
        <v>1149.7334000000001</v>
      </c>
      <c r="F1163" s="158">
        <v>5.4135999999999997</v>
      </c>
      <c r="G1163" s="158">
        <v>5.5930999999999997</v>
      </c>
      <c r="H1163" s="158">
        <v>5.7324999999999999</v>
      </c>
      <c r="I1163" s="158">
        <v>5.7603999999999997</v>
      </c>
      <c r="J1163" s="158">
        <v>5.9698000000000002</v>
      </c>
      <c r="K1163" s="158">
        <v>5.6268000000000002</v>
      </c>
      <c r="L1163" s="158">
        <v>5.1970999999999998</v>
      </c>
      <c r="M1163" s="158">
        <v>4.7140000000000004</v>
      </c>
      <c r="N1163" s="158">
        <v>4.3990999999999998</v>
      </c>
      <c r="O1163" s="158">
        <v>3.6741999999999999</v>
      </c>
      <c r="P1163" s="158"/>
      <c r="Q1163" s="158">
        <v>3.9864999999999999</v>
      </c>
      <c r="R1163" s="158">
        <v>3.7351999999999999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44881</v>
      </c>
      <c r="E1164" s="158">
        <v>1144.7852</v>
      </c>
      <c r="F1164" s="158">
        <v>5.2519999999999998</v>
      </c>
      <c r="G1164" s="158">
        <v>5.4321999999999999</v>
      </c>
      <c r="H1164" s="158">
        <v>5.5719000000000003</v>
      </c>
      <c r="I1164" s="158">
        <v>5.6001000000000003</v>
      </c>
      <c r="J1164" s="158">
        <v>5.8089000000000004</v>
      </c>
      <c r="K1164" s="158">
        <v>5.4645999999999999</v>
      </c>
      <c r="L1164" s="158">
        <v>5.0328999999999997</v>
      </c>
      <c r="M1164" s="158">
        <v>4.5484999999999998</v>
      </c>
      <c r="N1164" s="158">
        <v>4.2439</v>
      </c>
      <c r="O1164" s="158">
        <v>3.5468000000000002</v>
      </c>
      <c r="P1164" s="158"/>
      <c r="Q1164" s="158">
        <v>3.8610000000000002</v>
      </c>
      <c r="R1164" s="158">
        <v>3.6009000000000002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44881</v>
      </c>
      <c r="E1165" s="158">
        <v>59.570500000000003</v>
      </c>
      <c r="F1165" s="158">
        <v>6.2507999999999999</v>
      </c>
      <c r="G1165" s="158">
        <v>6.3552</v>
      </c>
      <c r="H1165" s="158">
        <v>6.2397</v>
      </c>
      <c r="I1165" s="158">
        <v>6.1723999999999997</v>
      </c>
      <c r="J1165" s="158">
        <v>6.1932</v>
      </c>
      <c r="K1165" s="158">
        <v>5.7190000000000003</v>
      </c>
      <c r="L1165" s="158">
        <v>5.2717000000000001</v>
      </c>
      <c r="M1165" s="158">
        <v>4.7267000000000001</v>
      </c>
      <c r="N1165" s="158">
        <v>4.4436999999999998</v>
      </c>
      <c r="O1165" s="158">
        <v>3.9702000000000002</v>
      </c>
      <c r="P1165" s="158">
        <v>5.2061000000000002</v>
      </c>
      <c r="Q1165" s="158">
        <v>7.4321999999999999</v>
      </c>
      <c r="R1165" s="158">
        <v>3.8399000000000001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44881</v>
      </c>
      <c r="E1166" s="158">
        <v>60.050400000000003</v>
      </c>
      <c r="F1166" s="158">
        <v>6.3833000000000002</v>
      </c>
      <c r="G1166" s="158">
        <v>6.4665999999999997</v>
      </c>
      <c r="H1166" s="158">
        <v>6.3464</v>
      </c>
      <c r="I1166" s="158">
        <v>6.2713000000000001</v>
      </c>
      <c r="J1166" s="158">
        <v>6.2920999999999996</v>
      </c>
      <c r="K1166" s="158">
        <v>5.8201000000000001</v>
      </c>
      <c r="L1166" s="158">
        <v>5.3739999999999997</v>
      </c>
      <c r="M1166" s="158">
        <v>4.8301999999999996</v>
      </c>
      <c r="N1166" s="158">
        <v>4.5457999999999998</v>
      </c>
      <c r="O1166" s="158">
        <v>4.0595999999999997</v>
      </c>
      <c r="P1166" s="158">
        <v>5.2942</v>
      </c>
      <c r="Q1166" s="158">
        <v>6.8109999999999999</v>
      </c>
      <c r="R1166" s="158">
        <v>3.9321999999999999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44881</v>
      </c>
      <c r="E1167" s="158">
        <v>34.246000000000002</v>
      </c>
      <c r="F1167" s="158">
        <v>6.2893999999999997</v>
      </c>
      <c r="G1167" s="158">
        <v>6.3627000000000002</v>
      </c>
      <c r="H1167" s="158">
        <v>6.2348999999999997</v>
      </c>
      <c r="I1167" s="158">
        <v>6.1581999999999999</v>
      </c>
      <c r="J1167" s="158">
        <v>6.1761999999999997</v>
      </c>
      <c r="K1167" s="158">
        <v>5.7018000000000004</v>
      </c>
      <c r="L1167" s="158">
        <v>5.2526000000000002</v>
      </c>
      <c r="M1167" s="158">
        <v>4.7050999999999998</v>
      </c>
      <c r="N1167" s="158">
        <v>4.4212999999999996</v>
      </c>
      <c r="O1167" s="158">
        <v>3.9619</v>
      </c>
      <c r="P1167" s="158">
        <v>5.2011000000000003</v>
      </c>
      <c r="Q1167" s="158">
        <v>6.8776999999999999</v>
      </c>
      <c r="R1167" s="158">
        <v>3.8271000000000002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44881</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44881</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44881</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44881</v>
      </c>
      <c r="E1175" s="158">
        <v>4436.3279000000002</v>
      </c>
      <c r="F1175" s="158">
        <v>6.5362999999999998</v>
      </c>
      <c r="G1175" s="158">
        <v>6.5488</v>
      </c>
      <c r="H1175" s="158">
        <v>6.4973000000000001</v>
      </c>
      <c r="I1175" s="158">
        <v>6.4123999999999999</v>
      </c>
      <c r="J1175" s="158">
        <v>6.3295000000000003</v>
      </c>
      <c r="K1175" s="158">
        <v>5.7146999999999997</v>
      </c>
      <c r="L1175" s="158">
        <v>5.2861000000000002</v>
      </c>
      <c r="M1175" s="158">
        <v>4.7403000000000004</v>
      </c>
      <c r="N1175" s="158">
        <v>4.4699</v>
      </c>
      <c r="O1175" s="158">
        <v>4.0692000000000004</v>
      </c>
      <c r="P1175" s="158">
        <v>5.2523999999999997</v>
      </c>
      <c r="Q1175" s="158">
        <v>6.7335000000000003</v>
      </c>
      <c r="R1175" s="158">
        <v>3.8719000000000001</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44881</v>
      </c>
      <c r="E1176" s="158">
        <v>4408.1059999999998</v>
      </c>
      <c r="F1176" s="158">
        <v>6.415</v>
      </c>
      <c r="G1176" s="158">
        <v>6.4276999999999997</v>
      </c>
      <c r="H1176" s="158">
        <v>6.3761999999999999</v>
      </c>
      <c r="I1176" s="158">
        <v>6.2908999999999997</v>
      </c>
      <c r="J1176" s="158">
        <v>6.2073</v>
      </c>
      <c r="K1176" s="158">
        <v>5.5911999999999997</v>
      </c>
      <c r="L1176" s="158">
        <v>5.1612</v>
      </c>
      <c r="M1176" s="158">
        <v>4.6143000000000001</v>
      </c>
      <c r="N1176" s="158">
        <v>4.3428000000000004</v>
      </c>
      <c r="O1176" s="158">
        <v>3.9659</v>
      </c>
      <c r="P1176" s="158">
        <v>5.1684999999999999</v>
      </c>
      <c r="Q1176" s="158">
        <v>6.8503999999999996</v>
      </c>
      <c r="R1176" s="158">
        <v>3.7484999999999999</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44881</v>
      </c>
      <c r="E1177" s="158">
        <v>3006.0601999999999</v>
      </c>
      <c r="F1177" s="158">
        <v>6.2239000000000004</v>
      </c>
      <c r="G1177" s="158">
        <v>6.3292999999999999</v>
      </c>
      <c r="H1177" s="158">
        <v>6.3390000000000004</v>
      </c>
      <c r="I1177" s="158">
        <v>6.3110999999999997</v>
      </c>
      <c r="J1177" s="158">
        <v>6.2979000000000003</v>
      </c>
      <c r="K1177" s="158">
        <v>5.7236000000000002</v>
      </c>
      <c r="L1177" s="158">
        <v>5.2995000000000001</v>
      </c>
      <c r="M1177" s="158">
        <v>4.7716000000000003</v>
      </c>
      <c r="N1177" s="158">
        <v>4.4824999999999999</v>
      </c>
      <c r="O1177" s="158">
        <v>4.0867000000000004</v>
      </c>
      <c r="P1177" s="158">
        <v>5.2843</v>
      </c>
      <c r="Q1177" s="158">
        <v>6.7553000000000001</v>
      </c>
      <c r="R1177" s="158">
        <v>3.8591000000000002</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44881</v>
      </c>
      <c r="E1178" s="158">
        <v>2989.6817000000001</v>
      </c>
      <c r="F1178" s="158">
        <v>6.1651999999999996</v>
      </c>
      <c r="G1178" s="158">
        <v>6.2694999999999999</v>
      </c>
      <c r="H1178" s="158">
        <v>6.2789999999999999</v>
      </c>
      <c r="I1178" s="158">
        <v>6.2510000000000003</v>
      </c>
      <c r="J1178" s="158">
        <v>6.2374999999999998</v>
      </c>
      <c r="K1178" s="158">
        <v>5.6627000000000001</v>
      </c>
      <c r="L1178" s="158">
        <v>5.2378999999999998</v>
      </c>
      <c r="M1178" s="158">
        <v>4.7093999999999996</v>
      </c>
      <c r="N1178" s="158">
        <v>4.4199000000000002</v>
      </c>
      <c r="O1178" s="158">
        <v>4.0301</v>
      </c>
      <c r="P1178" s="158">
        <v>5.2271000000000001</v>
      </c>
      <c r="Q1178" s="158">
        <v>7.0247999999999999</v>
      </c>
      <c r="R1178" s="158">
        <v>3.8003</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44881</v>
      </c>
      <c r="E1179" s="158">
        <v>3987.0511999999999</v>
      </c>
      <c r="F1179" s="158">
        <v>6.3415999999999997</v>
      </c>
      <c r="G1179" s="158">
        <v>6.5313999999999997</v>
      </c>
      <c r="H1179" s="158">
        <v>6.4663000000000004</v>
      </c>
      <c r="I1179" s="158">
        <v>6.3380000000000001</v>
      </c>
      <c r="J1179" s="158">
        <v>6.3106</v>
      </c>
      <c r="K1179" s="158">
        <v>5.7609000000000004</v>
      </c>
      <c r="L1179" s="158">
        <v>5.3197999999999999</v>
      </c>
      <c r="M1179" s="158">
        <v>4.7516999999999996</v>
      </c>
      <c r="N1179" s="158">
        <v>4.4791999999999996</v>
      </c>
      <c r="O1179" s="158">
        <v>4.1694000000000004</v>
      </c>
      <c r="P1179" s="158">
        <v>5.3460999999999999</v>
      </c>
      <c r="Q1179" s="158">
        <v>6.7808000000000002</v>
      </c>
      <c r="R1179" s="158">
        <v>3.9087999999999998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44881</v>
      </c>
      <c r="E1180" s="158">
        <v>3941.7487000000001</v>
      </c>
      <c r="F1180" s="158">
        <v>6.2004999999999999</v>
      </c>
      <c r="G1180" s="158">
        <v>6.3910999999999998</v>
      </c>
      <c r="H1180" s="158">
        <v>6.3258999999999999</v>
      </c>
      <c r="I1180" s="158">
        <v>6.1974</v>
      </c>
      <c r="J1180" s="158">
        <v>6.1695000000000002</v>
      </c>
      <c r="K1180" s="158">
        <v>5.6185999999999998</v>
      </c>
      <c r="L1180" s="158">
        <v>5.1757999999999997</v>
      </c>
      <c r="M1180" s="158">
        <v>4.6064999999999996</v>
      </c>
      <c r="N1180" s="158">
        <v>4.3327999999999998</v>
      </c>
      <c r="O1180" s="158">
        <v>4.0258000000000003</v>
      </c>
      <c r="P1180" s="158">
        <v>5.2</v>
      </c>
      <c r="Q1180" s="158">
        <v>6.8529999999999998</v>
      </c>
      <c r="R1180" s="158">
        <v>3.7631000000000001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44881</v>
      </c>
      <c r="E1181" s="158">
        <v>1428.4132</v>
      </c>
      <c r="F1181" s="158">
        <v>6.149</v>
      </c>
      <c r="G1181" s="158">
        <v>6.2159000000000004</v>
      </c>
      <c r="H1181" s="158">
        <v>6.2416</v>
      </c>
      <c r="I1181" s="158">
        <v>6.3635000000000002</v>
      </c>
      <c r="J1181" s="158">
        <v>6.4322999999999997</v>
      </c>
      <c r="K1181" s="158">
        <v>5.8478000000000003</v>
      </c>
      <c r="L1181" s="158">
        <v>5.4372999999999996</v>
      </c>
      <c r="M1181" s="158">
        <v>4.8762999999999996</v>
      </c>
      <c r="N1181" s="158">
        <v>4.5875000000000004</v>
      </c>
      <c r="O1181" s="158">
        <v>4.2084000000000001</v>
      </c>
      <c r="P1181" s="158">
        <v>5.4164000000000003</v>
      </c>
      <c r="Q1181" s="158">
        <v>5.7521000000000004</v>
      </c>
      <c r="R1181" s="158">
        <v>3.9716999999999998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44881</v>
      </c>
      <c r="E1182" s="158">
        <v>1417.3748000000001</v>
      </c>
      <c r="F1182" s="158">
        <v>6.0347</v>
      </c>
      <c r="G1182" s="158">
        <v>6.1054000000000004</v>
      </c>
      <c r="H1182" s="158">
        <v>6.1310000000000002</v>
      </c>
      <c r="I1182" s="158">
        <v>6.2530000000000001</v>
      </c>
      <c r="J1182" s="158">
        <v>6.3211000000000004</v>
      </c>
      <c r="K1182" s="158">
        <v>5.7355999999999998</v>
      </c>
      <c r="L1182" s="158">
        <v>5.3239000000000001</v>
      </c>
      <c r="M1182" s="158">
        <v>4.7619999999999996</v>
      </c>
      <c r="N1182" s="158">
        <v>4.4722</v>
      </c>
      <c r="O1182" s="158">
        <v>4.0937999999999999</v>
      </c>
      <c r="P1182" s="158">
        <v>5.2935999999999996</v>
      </c>
      <c r="Q1182" s="158">
        <v>5.6234999999999999</v>
      </c>
      <c r="R1182" s="158">
        <v>3.8572000000000002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44881</v>
      </c>
      <c r="E1183" s="158">
        <v>2318.0273999999999</v>
      </c>
      <c r="F1183" s="158">
        <v>6.6303000000000001</v>
      </c>
      <c r="G1183" s="158">
        <v>6.5292000000000003</v>
      </c>
      <c r="H1183" s="158">
        <v>6.4641000000000002</v>
      </c>
      <c r="I1183" s="158">
        <v>6.4284999999999997</v>
      </c>
      <c r="J1183" s="158">
        <v>6.3922999999999996</v>
      </c>
      <c r="K1183" s="158">
        <v>5.7912999999999997</v>
      </c>
      <c r="L1183" s="158">
        <v>5.3442999999999996</v>
      </c>
      <c r="M1183" s="158">
        <v>4.8243</v>
      </c>
      <c r="N1183" s="158">
        <v>4.5305</v>
      </c>
      <c r="O1183" s="158">
        <v>4.1468999999999996</v>
      </c>
      <c r="P1183" s="158">
        <v>5.3288000000000002</v>
      </c>
      <c r="Q1183" s="158">
        <v>6.6040999999999999</v>
      </c>
      <c r="R1183" s="158">
        <v>3.948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44881</v>
      </c>
      <c r="E1184" s="158">
        <v>2284.9126999999999</v>
      </c>
      <c r="F1184" s="158">
        <v>6.5235000000000003</v>
      </c>
      <c r="G1184" s="158">
        <v>6.4303999999999997</v>
      </c>
      <c r="H1184" s="158">
        <v>6.3625999999999996</v>
      </c>
      <c r="I1184" s="158">
        <v>6.3240999999999996</v>
      </c>
      <c r="J1184" s="158">
        <v>6.2884000000000002</v>
      </c>
      <c r="K1184" s="158">
        <v>5.6902999999999997</v>
      </c>
      <c r="L1184" s="158">
        <v>5.2431999999999999</v>
      </c>
      <c r="M1184" s="158">
        <v>4.7230999999999996</v>
      </c>
      <c r="N1184" s="158">
        <v>4.4276999999999997</v>
      </c>
      <c r="O1184" s="158">
        <v>4.0445000000000002</v>
      </c>
      <c r="P1184" s="158">
        <v>5.2316000000000003</v>
      </c>
      <c r="Q1184" s="158">
        <v>6.1468999999999996</v>
      </c>
      <c r="R1184" s="158">
        <v>3.8469000000000002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44881</v>
      </c>
      <c r="E1185" s="158">
        <v>11.723599999999999</v>
      </c>
      <c r="F1185" s="158">
        <v>6.5392999999999999</v>
      </c>
      <c r="G1185" s="158">
        <v>6.4377000000000004</v>
      </c>
      <c r="H1185" s="158">
        <v>6.3234000000000004</v>
      </c>
      <c r="I1185" s="158">
        <v>6.4428000000000001</v>
      </c>
      <c r="J1185" s="158">
        <v>6.1075999999999997</v>
      </c>
      <c r="K1185" s="158">
        <v>5.3817000000000004</v>
      </c>
      <c r="L1185" s="158">
        <v>5.0403000000000002</v>
      </c>
      <c r="M1185" s="158">
        <v>4.4665999999999997</v>
      </c>
      <c r="N1185" s="158">
        <v>4.2050999999999998</v>
      </c>
      <c r="O1185" s="158">
        <v>3.6604999999999999</v>
      </c>
      <c r="P1185" s="158"/>
      <c r="Q1185" s="158">
        <v>4.1482999999999999</v>
      </c>
      <c r="R1185" s="158">
        <v>3.6132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44881</v>
      </c>
      <c r="E1186" s="158">
        <v>11.654999999999999</v>
      </c>
      <c r="F1186" s="158">
        <v>6.5777999999999999</v>
      </c>
      <c r="G1186" s="158">
        <v>6.3711000000000002</v>
      </c>
      <c r="H1186" s="158">
        <v>6.2260999999999997</v>
      </c>
      <c r="I1186" s="158">
        <v>6.3010000000000002</v>
      </c>
      <c r="J1186" s="158">
        <v>5.96</v>
      </c>
      <c r="K1186" s="158">
        <v>5.2320000000000002</v>
      </c>
      <c r="L1186" s="158">
        <v>4.8883000000000001</v>
      </c>
      <c r="M1186" s="158">
        <v>4.3127000000000004</v>
      </c>
      <c r="N1186" s="158">
        <v>4.0495000000000001</v>
      </c>
      <c r="O1186" s="158">
        <v>3.5047999999999999</v>
      </c>
      <c r="P1186" s="158"/>
      <c r="Q1186" s="158">
        <v>3.9922</v>
      </c>
      <c r="R1186" s="158">
        <v>3.4580000000000002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44881</v>
      </c>
      <c r="E1187" s="158">
        <v>2407.8638000000001</v>
      </c>
      <c r="F1187" s="158">
        <v>7.1471999999999998</v>
      </c>
      <c r="G1187" s="158">
        <v>6.8632</v>
      </c>
      <c r="H1187" s="158">
        <v>6.8292000000000002</v>
      </c>
      <c r="I1187" s="158">
        <v>6.6257999999999999</v>
      </c>
      <c r="J1187" s="158">
        <v>6.1877000000000004</v>
      </c>
      <c r="K1187" s="158">
        <v>5.7178000000000004</v>
      </c>
      <c r="L1187" s="158">
        <v>5.4</v>
      </c>
      <c r="M1187" s="158">
        <v>5.0277000000000003</v>
      </c>
      <c r="N1187" s="158">
        <v>4.8183999999999996</v>
      </c>
      <c r="O1187" s="158">
        <v>4.0212000000000003</v>
      </c>
      <c r="P1187" s="158">
        <v>5.2186000000000003</v>
      </c>
      <c r="Q1187" s="158">
        <v>6.8041</v>
      </c>
      <c r="R1187" s="158">
        <v>4.0579999999999998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44881</v>
      </c>
      <c r="E1188" s="158">
        <v>2389.3065000000001</v>
      </c>
      <c r="F1188" s="158">
        <v>7.1002999999999998</v>
      </c>
      <c r="G1188" s="158">
        <v>6.8166000000000002</v>
      </c>
      <c r="H1188" s="158">
        <v>6.7816999999999998</v>
      </c>
      <c r="I1188" s="158">
        <v>6.5761000000000003</v>
      </c>
      <c r="J1188" s="158">
        <v>6.1361999999999997</v>
      </c>
      <c r="K1188" s="158">
        <v>5.6662999999999997</v>
      </c>
      <c r="L1188" s="158">
        <v>5.3482000000000003</v>
      </c>
      <c r="M1188" s="158">
        <v>4.9751000000000003</v>
      </c>
      <c r="N1188" s="158">
        <v>4.7655000000000003</v>
      </c>
      <c r="O1188" s="158">
        <v>3.9689999999999999</v>
      </c>
      <c r="P1188" s="158">
        <v>5.1413000000000002</v>
      </c>
      <c r="Q1188" s="158">
        <v>7.0712999999999999</v>
      </c>
      <c r="R1188" s="158">
        <v>4.0057</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44881</v>
      </c>
      <c r="E1189" s="158">
        <v>5321.1822000000002</v>
      </c>
      <c r="F1189" s="158">
        <v>6.5065999999999997</v>
      </c>
      <c r="G1189" s="158">
        <v>6.4695</v>
      </c>
      <c r="H1189" s="158">
        <v>6.5084999999999997</v>
      </c>
      <c r="I1189" s="158">
        <v>6.3954000000000004</v>
      </c>
      <c r="J1189" s="158">
        <v>6.2975000000000003</v>
      </c>
      <c r="K1189" s="158">
        <v>5.6725000000000003</v>
      </c>
      <c r="L1189" s="158">
        <v>5.2446000000000002</v>
      </c>
      <c r="M1189" s="158">
        <v>4.6424000000000003</v>
      </c>
      <c r="N1189" s="158">
        <v>4.3758999999999997</v>
      </c>
      <c r="O1189" s="158">
        <v>4.0209999999999999</v>
      </c>
      <c r="P1189" s="158">
        <v>5.2610000000000001</v>
      </c>
      <c r="Q1189" s="158">
        <v>6.8337000000000003</v>
      </c>
      <c r="R1189" s="158">
        <v>3.7635000000000001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44881</v>
      </c>
      <c r="E1190" s="158">
        <v>5370.8209999999999</v>
      </c>
      <c r="F1190" s="158">
        <v>6.6463000000000001</v>
      </c>
      <c r="G1190" s="158">
        <v>6.6090999999999998</v>
      </c>
      <c r="H1190" s="158">
        <v>6.6486999999999998</v>
      </c>
      <c r="I1190" s="158">
        <v>6.5357000000000003</v>
      </c>
      <c r="J1190" s="158">
        <v>6.4382000000000001</v>
      </c>
      <c r="K1190" s="158">
        <v>5.8162000000000003</v>
      </c>
      <c r="L1190" s="158">
        <v>5.3895999999999997</v>
      </c>
      <c r="M1190" s="158">
        <v>4.7869000000000002</v>
      </c>
      <c r="N1190" s="158">
        <v>4.5216000000000003</v>
      </c>
      <c r="O1190" s="158">
        <v>4.1527000000000003</v>
      </c>
      <c r="P1190" s="158">
        <v>5.3746999999999998</v>
      </c>
      <c r="Q1190" s="158">
        <v>6.8226000000000004</v>
      </c>
      <c r="R1190" s="158">
        <v>3.9098999999999999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44881</v>
      </c>
      <c r="E1191" s="158">
        <v>4784.5321000000004</v>
      </c>
      <c r="F1191" s="158">
        <v>5.9055999999999997</v>
      </c>
      <c r="G1191" s="158">
        <v>5.8685999999999998</v>
      </c>
      <c r="H1191" s="158">
        <v>5.9076000000000004</v>
      </c>
      <c r="I1191" s="158">
        <v>5.7938999999999998</v>
      </c>
      <c r="J1191" s="158">
        <v>5.6944999999999997</v>
      </c>
      <c r="K1191" s="158">
        <v>5.0586000000000002</v>
      </c>
      <c r="L1191" s="158">
        <v>4.617</v>
      </c>
      <c r="M1191" s="158">
        <v>4.0076000000000001</v>
      </c>
      <c r="N1191" s="158">
        <v>3.7345999999999999</v>
      </c>
      <c r="O1191" s="158">
        <v>3.3595999999999999</v>
      </c>
      <c r="P1191" s="158">
        <v>4.5187999999999997</v>
      </c>
      <c r="Q1191" s="158">
        <v>6.5476000000000001</v>
      </c>
      <c r="R1191" s="158">
        <v>3.1223000000000001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44881</v>
      </c>
      <c r="E1192" s="158">
        <v>1226.6242999999999</v>
      </c>
      <c r="F1192" s="158">
        <v>6.4790999999999999</v>
      </c>
      <c r="G1192" s="158">
        <v>6.0683999999999996</v>
      </c>
      <c r="H1192" s="158">
        <v>6.1856</v>
      </c>
      <c r="I1192" s="158">
        <v>6.1520000000000001</v>
      </c>
      <c r="J1192" s="158">
        <v>6.0401999999999996</v>
      </c>
      <c r="K1192" s="158">
        <v>5.4377000000000004</v>
      </c>
      <c r="L1192" s="158">
        <v>5.0865</v>
      </c>
      <c r="M1192" s="158">
        <v>4.5148000000000001</v>
      </c>
      <c r="N1192" s="158">
        <v>4.2717999999999998</v>
      </c>
      <c r="O1192" s="158">
        <v>3.7995000000000001</v>
      </c>
      <c r="P1192" s="158"/>
      <c r="Q1192" s="158">
        <v>4.6223000000000001</v>
      </c>
      <c r="R1192" s="158">
        <v>3.7075999999999998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44881</v>
      </c>
      <c r="E1193" s="158">
        <v>1220.9734000000001</v>
      </c>
      <c r="F1193" s="158">
        <v>6.3715999999999999</v>
      </c>
      <c r="G1193" s="158">
        <v>5.9648000000000003</v>
      </c>
      <c r="H1193" s="158">
        <v>6.0846</v>
      </c>
      <c r="I1193" s="158">
        <v>6.0500999999999996</v>
      </c>
      <c r="J1193" s="158">
        <v>5.9401000000000002</v>
      </c>
      <c r="K1193" s="158">
        <v>5.3380999999999998</v>
      </c>
      <c r="L1193" s="158">
        <v>4.9859999999999998</v>
      </c>
      <c r="M1193" s="158">
        <v>4.4132999999999996</v>
      </c>
      <c r="N1193" s="158">
        <v>4.1689999999999996</v>
      </c>
      <c r="O1193" s="158">
        <v>3.6964000000000001</v>
      </c>
      <c r="P1193" s="158"/>
      <c r="Q1193" s="158">
        <v>4.5153999999999996</v>
      </c>
      <c r="R1193" s="158">
        <v>3.6048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44881</v>
      </c>
      <c r="E1194" s="158">
        <v>283.68720000000002</v>
      </c>
      <c r="F1194" s="158">
        <v>5.7134999999999998</v>
      </c>
      <c r="G1194" s="158">
        <v>5.8655999999999997</v>
      </c>
      <c r="H1194" s="158">
        <v>5.9805000000000001</v>
      </c>
      <c r="I1194" s="158">
        <v>6.0888999999999998</v>
      </c>
      <c r="J1194" s="158">
        <v>6.1609999999999996</v>
      </c>
      <c r="K1194" s="158">
        <v>5.6262999999999996</v>
      </c>
      <c r="L1194" s="158">
        <v>5.2332999999999998</v>
      </c>
      <c r="M1194" s="158">
        <v>4.6802000000000001</v>
      </c>
      <c r="N1194" s="158">
        <v>4.3986000000000001</v>
      </c>
      <c r="O1194" s="158">
        <v>4.0221</v>
      </c>
      <c r="P1194" s="158">
        <v>5.2656999999999998</v>
      </c>
      <c r="Q1194" s="158">
        <v>7.0953999999999997</v>
      </c>
      <c r="R1194" s="158">
        <v>3.8006000000000002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44881</v>
      </c>
      <c r="E1195" s="158">
        <v>286.12040000000002</v>
      </c>
      <c r="F1195" s="158">
        <v>5.8308</v>
      </c>
      <c r="G1195" s="158">
        <v>5.9817</v>
      </c>
      <c r="H1195" s="158">
        <v>6.0994000000000002</v>
      </c>
      <c r="I1195" s="158">
        <v>6.2091000000000003</v>
      </c>
      <c r="J1195" s="158">
        <v>6.2816999999999998</v>
      </c>
      <c r="K1195" s="158">
        <v>5.7470999999999997</v>
      </c>
      <c r="L1195" s="158">
        <v>5.3540000000000001</v>
      </c>
      <c r="M1195" s="158">
        <v>4.8003999999999998</v>
      </c>
      <c r="N1195" s="158">
        <v>4.5172999999999996</v>
      </c>
      <c r="O1195" s="158">
        <v>4.1646999999999998</v>
      </c>
      <c r="P1195" s="158">
        <v>5.3757999999999999</v>
      </c>
      <c r="Q1195" s="158">
        <v>6.8061999999999996</v>
      </c>
      <c r="R1195" s="158">
        <v>3.9215</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44881</v>
      </c>
      <c r="E1196" s="158">
        <v>11.000999999999999</v>
      </c>
      <c r="F1196" s="158">
        <v>6.3051000000000004</v>
      </c>
      <c r="G1196" s="158">
        <v>6.4180000000000001</v>
      </c>
      <c r="H1196" s="158">
        <v>6.3590999999999998</v>
      </c>
      <c r="I1196" s="158">
        <v>6.3430999999999997</v>
      </c>
      <c r="J1196" s="158">
        <v>6.3055000000000003</v>
      </c>
      <c r="K1196" s="158">
        <v>5.6550000000000002</v>
      </c>
      <c r="L1196" s="158">
        <v>5.1580000000000004</v>
      </c>
      <c r="M1196" s="158">
        <v>4.6429</v>
      </c>
      <c r="N1196" s="158">
        <v>4.4977</v>
      </c>
      <c r="O1196" s="158"/>
      <c r="P1196" s="158"/>
      <c r="Q1196" s="158">
        <v>4.4889000000000001</v>
      </c>
      <c r="R1196" s="158">
        <v>4.4142000000000001</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44881</v>
      </c>
      <c r="E1197" s="158">
        <v>11.0016</v>
      </c>
      <c r="F1197" s="158">
        <v>5.9728000000000003</v>
      </c>
      <c r="G1197" s="158">
        <v>6.3068999999999997</v>
      </c>
      <c r="H1197" s="158">
        <v>6.3113000000000001</v>
      </c>
      <c r="I1197" s="158">
        <v>6.3189000000000002</v>
      </c>
      <c r="J1197" s="158">
        <v>6.3051000000000004</v>
      </c>
      <c r="K1197" s="158">
        <v>5.6546000000000003</v>
      </c>
      <c r="L1197" s="158">
        <v>5.1577000000000002</v>
      </c>
      <c r="M1197" s="158">
        <v>4.6425999999999998</v>
      </c>
      <c r="N1197" s="158">
        <v>4.4974999999999996</v>
      </c>
      <c r="O1197" s="158"/>
      <c r="P1197" s="158"/>
      <c r="Q1197" s="158">
        <v>4.4916</v>
      </c>
      <c r="R1197" s="158">
        <v>4.4170999999999996</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44881</v>
      </c>
      <c r="E1198" s="158">
        <v>11.000999999999999</v>
      </c>
      <c r="F1198" s="158">
        <v>6.3051000000000004</v>
      </c>
      <c r="G1198" s="158">
        <v>6.4180000000000001</v>
      </c>
      <c r="H1198" s="158">
        <v>6.3590999999999998</v>
      </c>
      <c r="I1198" s="158">
        <v>6.3430999999999997</v>
      </c>
      <c r="J1198" s="158">
        <v>6.3055000000000003</v>
      </c>
      <c r="K1198" s="158">
        <v>5.6550000000000002</v>
      </c>
      <c r="L1198" s="158">
        <v>5.1599000000000004</v>
      </c>
      <c r="M1198" s="158">
        <v>4.6429</v>
      </c>
      <c r="N1198" s="158">
        <v>4.4977</v>
      </c>
      <c r="O1198" s="158"/>
      <c r="P1198" s="158"/>
      <c r="Q1198" s="158">
        <v>4.4889000000000001</v>
      </c>
      <c r="R1198" s="158">
        <v>4.4142000000000001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44881</v>
      </c>
      <c r="E1199" s="158">
        <v>11.0105</v>
      </c>
      <c r="F1199" s="158">
        <v>6.2995999999999999</v>
      </c>
      <c r="G1199" s="158">
        <v>6.4123999999999999</v>
      </c>
      <c r="H1199" s="158">
        <v>6.4010999999999996</v>
      </c>
      <c r="I1199" s="158">
        <v>6.4328000000000003</v>
      </c>
      <c r="J1199" s="158">
        <v>6.4837999999999996</v>
      </c>
      <c r="K1199" s="158">
        <v>5.7872000000000003</v>
      </c>
      <c r="L1199" s="158">
        <v>5.2237</v>
      </c>
      <c r="M1199" s="158">
        <v>4.7154999999999996</v>
      </c>
      <c r="N1199" s="158">
        <v>4.5582000000000003</v>
      </c>
      <c r="O1199" s="158"/>
      <c r="P1199" s="158"/>
      <c r="Q1199" s="158">
        <v>4.5305</v>
      </c>
      <c r="R1199" s="158">
        <v>4.4588000000000001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44881</v>
      </c>
      <c r="E1200" s="158">
        <v>34.706299999999999</v>
      </c>
      <c r="F1200" s="158">
        <v>5.9955999999999996</v>
      </c>
      <c r="G1200" s="158">
        <v>6.1028000000000002</v>
      </c>
      <c r="H1200" s="158">
        <v>6.0918000000000001</v>
      </c>
      <c r="I1200" s="158">
        <v>6.0838999999999999</v>
      </c>
      <c r="J1200" s="158">
        <v>6.0492999999999997</v>
      </c>
      <c r="K1200" s="158">
        <v>5.4875999999999996</v>
      </c>
      <c r="L1200" s="158">
        <v>5.0909000000000004</v>
      </c>
      <c r="M1200" s="158">
        <v>4.6067</v>
      </c>
      <c r="N1200" s="158">
        <v>4.4787999999999997</v>
      </c>
      <c r="O1200" s="158">
        <v>4.5435999999999996</v>
      </c>
      <c r="P1200" s="158">
        <v>5.5744999999999996</v>
      </c>
      <c r="Q1200" s="158">
        <v>7.5286999999999997</v>
      </c>
      <c r="R1200" s="158">
        <v>4.2229000000000001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44881</v>
      </c>
      <c r="E1201" s="158">
        <v>35.376399999999997</v>
      </c>
      <c r="F1201" s="158">
        <v>6.2948000000000004</v>
      </c>
      <c r="G1201" s="158">
        <v>6.3314000000000004</v>
      </c>
      <c r="H1201" s="158">
        <v>6.3456999999999999</v>
      </c>
      <c r="I1201" s="158">
        <v>6.3311999999999999</v>
      </c>
      <c r="J1201" s="158">
        <v>6.3040000000000003</v>
      </c>
      <c r="K1201" s="158">
        <v>5.7512999999999996</v>
      </c>
      <c r="L1201" s="158">
        <v>5.3521000000000001</v>
      </c>
      <c r="M1201" s="158">
        <v>4.8696000000000002</v>
      </c>
      <c r="N1201" s="158">
        <v>4.7435</v>
      </c>
      <c r="O1201" s="158">
        <v>4.8704000000000001</v>
      </c>
      <c r="P1201" s="158">
        <v>5.8825000000000003</v>
      </c>
      <c r="Q1201" s="158">
        <v>7.2564000000000002</v>
      </c>
      <c r="R1201" s="158">
        <v>4.5304000000000002</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44881</v>
      </c>
      <c r="E1202" s="158">
        <v>29.564900000000002</v>
      </c>
      <c r="F1202" s="158">
        <v>6.7914000000000003</v>
      </c>
      <c r="G1202" s="158">
        <v>6.3819999999999997</v>
      </c>
      <c r="H1202" s="158">
        <v>6.2154999999999996</v>
      </c>
      <c r="I1202" s="158">
        <v>6.2229999999999999</v>
      </c>
      <c r="J1202" s="158">
        <v>6.1128</v>
      </c>
      <c r="K1202" s="158">
        <v>5.5267999999999997</v>
      </c>
      <c r="L1202" s="158">
        <v>5.13</v>
      </c>
      <c r="M1202" s="158">
        <v>4.5716000000000001</v>
      </c>
      <c r="N1202" s="158">
        <v>4.3014999999999999</v>
      </c>
      <c r="O1202" s="158">
        <v>3.7867999999999999</v>
      </c>
      <c r="P1202" s="158">
        <v>4.8243</v>
      </c>
      <c r="Q1202" s="158">
        <v>6.7389000000000001</v>
      </c>
      <c r="R1202" s="158">
        <v>3.7219000000000002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44881</v>
      </c>
      <c r="E1203" s="158">
        <v>29.435500000000001</v>
      </c>
      <c r="F1203" s="158">
        <v>6.6971999999999996</v>
      </c>
      <c r="G1203" s="158">
        <v>6.2858999999999998</v>
      </c>
      <c r="H1203" s="158">
        <v>6.1185999999999998</v>
      </c>
      <c r="I1203" s="158">
        <v>6.1257999999999999</v>
      </c>
      <c r="J1203" s="158">
        <v>6.0105000000000004</v>
      </c>
      <c r="K1203" s="158">
        <v>5.4253999999999998</v>
      </c>
      <c r="L1203" s="158">
        <v>5.0277000000000003</v>
      </c>
      <c r="M1203" s="158">
        <v>4.4680999999999997</v>
      </c>
      <c r="N1203" s="158">
        <v>4.1971999999999996</v>
      </c>
      <c r="O1203" s="158">
        <v>3.6861000000000002</v>
      </c>
      <c r="P1203" s="158">
        <v>4.7394999999999996</v>
      </c>
      <c r="Q1203" s="158">
        <v>6.6753999999999998</v>
      </c>
      <c r="R1203" s="158">
        <v>3.6181999999999999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44881</v>
      </c>
      <c r="E1204" s="158">
        <v>3436.5529999999999</v>
      </c>
      <c r="F1204" s="158">
        <v>6.0900999999999996</v>
      </c>
      <c r="G1204" s="158">
        <v>6.2625999999999999</v>
      </c>
      <c r="H1204" s="158">
        <v>6.3208000000000002</v>
      </c>
      <c r="I1204" s="158">
        <v>6.3293999999999997</v>
      </c>
      <c r="J1204" s="158">
        <v>6.3242000000000003</v>
      </c>
      <c r="K1204" s="158">
        <v>5.7443999999999997</v>
      </c>
      <c r="L1204" s="158">
        <v>5.3178000000000001</v>
      </c>
      <c r="M1204" s="158">
        <v>4.7435999999999998</v>
      </c>
      <c r="N1204" s="158">
        <v>4.4713000000000003</v>
      </c>
      <c r="O1204" s="158">
        <v>4.0974000000000004</v>
      </c>
      <c r="P1204" s="158">
        <v>5.2781000000000002</v>
      </c>
      <c r="Q1204" s="158">
        <v>6.7298999999999998</v>
      </c>
      <c r="R1204" s="158">
        <v>3.88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44881</v>
      </c>
      <c r="E1205" s="158">
        <v>3443.6161999999999</v>
      </c>
      <c r="F1205" s="158">
        <v>5.9874999999999998</v>
      </c>
      <c r="G1205" s="158">
        <v>6.1634000000000002</v>
      </c>
      <c r="H1205" s="158">
        <v>6.2215999999999996</v>
      </c>
      <c r="I1205" s="158">
        <v>6.2305000000000001</v>
      </c>
      <c r="J1205" s="158">
        <v>6.2249999999999996</v>
      </c>
      <c r="K1205" s="158">
        <v>5.6439000000000004</v>
      </c>
      <c r="L1205" s="158">
        <v>5.2153999999999998</v>
      </c>
      <c r="M1205" s="158">
        <v>4.6402000000000001</v>
      </c>
      <c r="N1205" s="158">
        <v>4.3673000000000002</v>
      </c>
      <c r="O1205" s="158">
        <v>4.0057999999999998</v>
      </c>
      <c r="P1205" s="158">
        <v>5.1868999999999996</v>
      </c>
      <c r="Q1205" s="158">
        <v>6.7244999999999999</v>
      </c>
      <c r="R1205" s="158">
        <v>3.7827000000000002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44881</v>
      </c>
      <c r="E1206" s="158">
        <v>3411.3672999999999</v>
      </c>
      <c r="F1206" s="158">
        <v>5.9905999999999997</v>
      </c>
      <c r="G1206" s="158">
        <v>6.1614000000000004</v>
      </c>
      <c r="H1206" s="158">
        <v>6.2199</v>
      </c>
      <c r="I1206" s="158">
        <v>6.2286999999999999</v>
      </c>
      <c r="J1206" s="158">
        <v>6.2234999999999996</v>
      </c>
      <c r="K1206" s="158">
        <v>5.6425999999999998</v>
      </c>
      <c r="L1206" s="158">
        <v>5.2149000000000001</v>
      </c>
      <c r="M1206" s="158">
        <v>4.6401000000000003</v>
      </c>
      <c r="N1206" s="158">
        <v>4.3672000000000004</v>
      </c>
      <c r="O1206" s="158">
        <v>4.0052000000000003</v>
      </c>
      <c r="P1206" s="158">
        <v>5.1859999999999999</v>
      </c>
      <c r="Q1206" s="158">
        <v>6.6555999999999997</v>
      </c>
      <c r="R1206" s="158">
        <v>3.7822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44881</v>
      </c>
      <c r="E1207" s="158">
        <v>3078.0895999999998</v>
      </c>
      <c r="F1207" s="158">
        <v>6.3113999999999999</v>
      </c>
      <c r="G1207" s="158">
        <v>6.2382999999999997</v>
      </c>
      <c r="H1207" s="158">
        <v>6.2695999999999996</v>
      </c>
      <c r="I1207" s="158">
        <v>6.3129999999999997</v>
      </c>
      <c r="J1207" s="158">
        <v>6.2805</v>
      </c>
      <c r="K1207" s="158">
        <v>5.7282999999999999</v>
      </c>
      <c r="L1207" s="158">
        <v>5.2785000000000002</v>
      </c>
      <c r="M1207" s="158">
        <v>4.7220000000000004</v>
      </c>
      <c r="N1207" s="158">
        <v>4.4061000000000003</v>
      </c>
      <c r="O1207" s="158">
        <v>3.8513999999999999</v>
      </c>
      <c r="P1207" s="158">
        <v>3.1869999999999998</v>
      </c>
      <c r="Q1207" s="158">
        <v>6.3634000000000004</v>
      </c>
      <c r="R1207" s="158">
        <v>3.7644000000000002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44881</v>
      </c>
      <c r="E1208" s="158">
        <v>3101.8507199999999</v>
      </c>
      <c r="F1208" s="158">
        <v>6.4194000000000004</v>
      </c>
      <c r="G1208" s="158">
        <v>6.3482000000000003</v>
      </c>
      <c r="H1208" s="158">
        <v>6.3798000000000004</v>
      </c>
      <c r="I1208" s="158">
        <v>6.4231999999999996</v>
      </c>
      <c r="J1208" s="158">
        <v>6.391</v>
      </c>
      <c r="K1208" s="158">
        <v>5.8399000000000001</v>
      </c>
      <c r="L1208" s="158">
        <v>5.3914999999999997</v>
      </c>
      <c r="M1208" s="158">
        <v>4.8518999999999997</v>
      </c>
      <c r="N1208" s="158">
        <v>4.53</v>
      </c>
      <c r="O1208" s="158">
        <v>3.9476</v>
      </c>
      <c r="P1208" s="158">
        <v>3.2658</v>
      </c>
      <c r="Q1208" s="158">
        <v>5.7398999999999996</v>
      </c>
      <c r="R1208" s="158">
        <v>3.8704999999999998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44881</v>
      </c>
      <c r="E1212" s="158">
        <v>3464.4634999999998</v>
      </c>
      <c r="F1212" s="158">
        <v>6.5975000000000001</v>
      </c>
      <c r="G1212" s="158">
        <v>6.4177999999999997</v>
      </c>
      <c r="H1212" s="158">
        <v>6.4562999999999997</v>
      </c>
      <c r="I1212" s="158">
        <v>6.4786999999999999</v>
      </c>
      <c r="J1212" s="158">
        <v>6.4237000000000002</v>
      </c>
      <c r="K1212" s="158">
        <v>5.7396000000000003</v>
      </c>
      <c r="L1212" s="158">
        <v>5.3147000000000002</v>
      </c>
      <c r="M1212" s="158">
        <v>4.7496999999999998</v>
      </c>
      <c r="N1212" s="158">
        <v>4.4926000000000004</v>
      </c>
      <c r="O1212" s="158">
        <v>4.1531000000000002</v>
      </c>
      <c r="P1212" s="158">
        <v>5.3456000000000001</v>
      </c>
      <c r="Q1212" s="158">
        <v>6.8175999999999997</v>
      </c>
      <c r="R1212" s="158">
        <v>3.8772000000000002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44881</v>
      </c>
      <c r="E1213" s="158">
        <v>3433.6950999999999</v>
      </c>
      <c r="F1213" s="158">
        <v>6.4843999999999999</v>
      </c>
      <c r="G1213" s="158">
        <v>6.3036000000000003</v>
      </c>
      <c r="H1213" s="158">
        <v>6.3410000000000002</v>
      </c>
      <c r="I1213" s="158">
        <v>6.3628</v>
      </c>
      <c r="J1213" s="158">
        <v>6.3057999999999996</v>
      </c>
      <c r="K1213" s="158">
        <v>5.6204999999999998</v>
      </c>
      <c r="L1213" s="158">
        <v>5.194</v>
      </c>
      <c r="M1213" s="158">
        <v>4.6302000000000003</v>
      </c>
      <c r="N1213" s="158">
        <v>4.3733000000000004</v>
      </c>
      <c r="O1213" s="158">
        <v>4.0324999999999998</v>
      </c>
      <c r="P1213" s="158">
        <v>5.2408000000000001</v>
      </c>
      <c r="Q1213" s="158">
        <v>7.0056000000000003</v>
      </c>
      <c r="R1213" s="158">
        <v>3.7574999999999998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44881</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44881</v>
      </c>
      <c r="E1218" s="158">
        <v>1064.4183</v>
      </c>
      <c r="F1218" s="158">
        <v>7.7892000000000001</v>
      </c>
      <c r="G1218" s="158">
        <v>7.2065000000000001</v>
      </c>
      <c r="H1218" s="158">
        <v>6.7847</v>
      </c>
      <c r="I1218" s="158">
        <v>6.5909000000000004</v>
      </c>
      <c r="J1218" s="158">
        <v>6.4362000000000004</v>
      </c>
      <c r="K1218" s="158">
        <v>5.7957000000000001</v>
      </c>
      <c r="L1218" s="158">
        <v>5.3266</v>
      </c>
      <c r="M1218" s="158">
        <v>4.7914000000000003</v>
      </c>
      <c r="N1218" s="158">
        <v>4.4863999999999997</v>
      </c>
      <c r="O1218" s="158"/>
      <c r="P1218" s="158"/>
      <c r="Q1218" s="158">
        <v>4.0640000000000001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44881</v>
      </c>
      <c r="E1219" s="158">
        <v>1061.9102</v>
      </c>
      <c r="F1219" s="158">
        <v>7.6391</v>
      </c>
      <c r="G1219" s="158">
        <v>7.0571999999999999</v>
      </c>
      <c r="H1219" s="158">
        <v>6.6349</v>
      </c>
      <c r="I1219" s="158">
        <v>6.4406999999999996</v>
      </c>
      <c r="J1219" s="158">
        <v>6.2854000000000001</v>
      </c>
      <c r="K1219" s="158">
        <v>5.6436000000000002</v>
      </c>
      <c r="L1219" s="158">
        <v>5.1726000000000001</v>
      </c>
      <c r="M1219" s="158">
        <v>4.6360999999999999</v>
      </c>
      <c r="N1219" s="158">
        <v>4.3297999999999996</v>
      </c>
      <c r="O1219" s="158"/>
      <c r="P1219" s="158"/>
      <c r="Q1219" s="158">
        <v>3.9075000000000002</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44881</v>
      </c>
      <c r="E1220" s="158">
        <v>2095.4457000000002</v>
      </c>
      <c r="F1220" s="158">
        <v>6.5541</v>
      </c>
      <c r="G1220" s="158">
        <v>6.4960000000000004</v>
      </c>
      <c r="H1220" s="158">
        <v>6.3171999999999997</v>
      </c>
      <c r="I1220" s="158">
        <v>6.2797000000000001</v>
      </c>
      <c r="J1220" s="158">
        <v>6.2625999999999999</v>
      </c>
      <c r="K1220" s="158">
        <v>5.7333999999999996</v>
      </c>
      <c r="L1220" s="158">
        <v>5.2629000000000001</v>
      </c>
      <c r="M1220" s="158">
        <v>4.7206999999999999</v>
      </c>
      <c r="N1220" s="158">
        <v>4.4283000000000001</v>
      </c>
      <c r="O1220" s="158">
        <v>4.0778999999999996</v>
      </c>
      <c r="P1220" s="158">
        <v>4.4701000000000004</v>
      </c>
      <c r="Q1220" s="158">
        <v>6.6844000000000001</v>
      </c>
      <c r="R1220" s="158">
        <v>3.8271000000000002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44881</v>
      </c>
      <c r="E1221" s="158">
        <v>2115.7197000000001</v>
      </c>
      <c r="F1221" s="158">
        <v>6.6517999999999997</v>
      </c>
      <c r="G1221" s="158">
        <v>6.5955000000000004</v>
      </c>
      <c r="H1221" s="158">
        <v>6.4169</v>
      </c>
      <c r="I1221" s="158">
        <v>6.3799000000000001</v>
      </c>
      <c r="J1221" s="158">
        <v>6.3628999999999998</v>
      </c>
      <c r="K1221" s="158">
        <v>5.835</v>
      </c>
      <c r="L1221" s="158">
        <v>5.3655999999999997</v>
      </c>
      <c r="M1221" s="158">
        <v>4.8243</v>
      </c>
      <c r="N1221" s="158">
        <v>4.5328999999999997</v>
      </c>
      <c r="O1221" s="158">
        <v>4.1783000000000001</v>
      </c>
      <c r="P1221" s="158">
        <v>4.5705999999999998</v>
      </c>
      <c r="Q1221" s="158">
        <v>6.3567999999999998</v>
      </c>
      <c r="R1221" s="158">
        <v>3.9255</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44881</v>
      </c>
      <c r="E1222" s="158">
        <v>3597.8398999999999</v>
      </c>
      <c r="F1222" s="158">
        <v>6.3030999999999997</v>
      </c>
      <c r="G1222" s="158">
        <v>6.4878</v>
      </c>
      <c r="H1222" s="158">
        <v>6.4614000000000003</v>
      </c>
      <c r="I1222" s="158">
        <v>6.3956</v>
      </c>
      <c r="J1222" s="158">
        <v>6.3708999999999998</v>
      </c>
      <c r="K1222" s="158">
        <v>5.8066000000000004</v>
      </c>
      <c r="L1222" s="158">
        <v>5.3728999999999996</v>
      </c>
      <c r="M1222" s="158">
        <v>4.8136999999999999</v>
      </c>
      <c r="N1222" s="158">
        <v>4.5357000000000003</v>
      </c>
      <c r="O1222" s="158">
        <v>4.1283000000000003</v>
      </c>
      <c r="P1222" s="158">
        <v>5.3349000000000002</v>
      </c>
      <c r="Q1222" s="158">
        <v>6.7657999999999996</v>
      </c>
      <c r="R1222" s="158">
        <v>3.9182000000000001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44881</v>
      </c>
      <c r="E1223" s="158">
        <v>3275.8786</v>
      </c>
      <c r="F1223" s="158">
        <v>5.6733000000000002</v>
      </c>
      <c r="G1223" s="158">
        <v>5.8569000000000004</v>
      </c>
      <c r="H1223" s="158">
        <v>5.8297999999999996</v>
      </c>
      <c r="I1223" s="158">
        <v>5.7633000000000001</v>
      </c>
      <c r="J1223" s="158">
        <v>5.7367999999999997</v>
      </c>
      <c r="K1223" s="158">
        <v>5.1669</v>
      </c>
      <c r="L1223" s="158">
        <v>4.7266000000000004</v>
      </c>
      <c r="M1223" s="158">
        <v>4.1605999999999996</v>
      </c>
      <c r="N1223" s="158">
        <v>3.875</v>
      </c>
      <c r="O1223" s="158">
        <v>3.4815</v>
      </c>
      <c r="P1223" s="158">
        <v>4.6673999999999998</v>
      </c>
      <c r="Q1223" s="158">
        <v>6.3045999999999998</v>
      </c>
      <c r="R1223" s="158">
        <v>3.2654000000000001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44881</v>
      </c>
      <c r="E1224" s="158">
        <v>3573.7781</v>
      </c>
      <c r="F1224" s="158">
        <v>6.2138</v>
      </c>
      <c r="G1224" s="158">
        <v>6.3975999999999997</v>
      </c>
      <c r="H1224" s="158">
        <v>6.3714000000000004</v>
      </c>
      <c r="I1224" s="158">
        <v>6.3053999999999997</v>
      </c>
      <c r="J1224" s="158">
        <v>6.2804000000000002</v>
      </c>
      <c r="K1224" s="158">
        <v>5.7153</v>
      </c>
      <c r="L1224" s="158">
        <v>5.2788000000000004</v>
      </c>
      <c r="M1224" s="158">
        <v>4.7163000000000004</v>
      </c>
      <c r="N1224" s="158">
        <v>4.4358000000000004</v>
      </c>
      <c r="O1224" s="158">
        <v>4.0315000000000003</v>
      </c>
      <c r="P1224" s="158">
        <v>5.2519</v>
      </c>
      <c r="Q1224" s="158">
        <v>6.8277999999999999</v>
      </c>
      <c r="R1224" s="158">
        <v>3.8226</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44881</v>
      </c>
      <c r="E1225" s="158">
        <v>1179.7397000000001</v>
      </c>
      <c r="F1225" s="158">
        <v>6.6531000000000002</v>
      </c>
      <c r="G1225" s="158">
        <v>6.4005000000000001</v>
      </c>
      <c r="H1225" s="158">
        <v>6.4114000000000004</v>
      </c>
      <c r="I1225" s="158">
        <v>6.4253</v>
      </c>
      <c r="J1225" s="158">
        <v>6.3169000000000004</v>
      </c>
      <c r="K1225" s="158">
        <v>5.5686</v>
      </c>
      <c r="L1225" s="158">
        <v>5.1250999999999998</v>
      </c>
      <c r="M1225" s="158">
        <v>4.4572000000000003</v>
      </c>
      <c r="N1225" s="158">
        <v>4.1425000000000001</v>
      </c>
      <c r="O1225" s="158">
        <v>3.7021999999999999</v>
      </c>
      <c r="P1225" s="158"/>
      <c r="Q1225" s="158">
        <v>4.3968999999999996</v>
      </c>
      <c r="R1225" s="158">
        <v>3.5577999999999999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44881</v>
      </c>
      <c r="E1226" s="158">
        <v>1175.7302999999999</v>
      </c>
      <c r="F1226" s="158">
        <v>6.5547000000000004</v>
      </c>
      <c r="G1226" s="158">
        <v>6.2618</v>
      </c>
      <c r="H1226" s="158">
        <v>6.2946</v>
      </c>
      <c r="I1226" s="158">
        <v>6.3173000000000004</v>
      </c>
      <c r="J1226" s="158">
        <v>6.1554000000000002</v>
      </c>
      <c r="K1226" s="158">
        <v>5.4423000000000004</v>
      </c>
      <c r="L1226" s="158">
        <v>4.9988000000000001</v>
      </c>
      <c r="M1226" s="158">
        <v>4.3308999999999997</v>
      </c>
      <c r="N1226" s="158">
        <v>4.0223000000000004</v>
      </c>
      <c r="O1226" s="158">
        <v>3.6076999999999999</v>
      </c>
      <c r="P1226" s="158"/>
      <c r="Q1226" s="158">
        <v>4.3044000000000002</v>
      </c>
      <c r="R1226" s="158">
        <v>3.4565999999999999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6.2072479166666694</v>
      </c>
      <c r="G1227" s="160">
        <v>6.1196416666666673</v>
      </c>
      <c r="H1227" s="160">
        <v>6.0654187500000019</v>
      </c>
      <c r="I1227" s="160">
        <v>6.0158718749999993</v>
      </c>
      <c r="J1227" s="160">
        <v>5.9632781249999995</v>
      </c>
      <c r="K1227" s="160">
        <v>5.4111499999999992</v>
      </c>
      <c r="L1227" s="160">
        <v>4.9977916666666653</v>
      </c>
      <c r="M1227" s="160">
        <v>4.4648135416666657</v>
      </c>
      <c r="N1227" s="160">
        <v>4.2021562499999972</v>
      </c>
      <c r="O1227" s="160">
        <v>3.9107597701149448</v>
      </c>
      <c r="P1227" s="160">
        <v>5.0600589743589746</v>
      </c>
      <c r="Q1227" s="160">
        <v>6.0117041666666671</v>
      </c>
      <c r="R1227" s="160">
        <v>3.6420106382978714</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6.4935</v>
      </c>
      <c r="G1228" s="160">
        <v>6.4064499999999995</v>
      </c>
      <c r="H1228" s="160">
        <v>6.3590999999999998</v>
      </c>
      <c r="I1228" s="160">
        <v>6.3405500000000004</v>
      </c>
      <c r="J1228" s="160">
        <v>6.2811000000000003</v>
      </c>
      <c r="K1228" s="160">
        <v>5.6889500000000002</v>
      </c>
      <c r="L1228" s="160">
        <v>5.2656499999999999</v>
      </c>
      <c r="M1228" s="160">
        <v>4.7141500000000001</v>
      </c>
      <c r="N1228" s="160">
        <v>4.4316499999999994</v>
      </c>
      <c r="O1228" s="160">
        <v>4.0221</v>
      </c>
      <c r="P1228" s="160">
        <v>5.2362000000000002</v>
      </c>
      <c r="Q1228" s="160">
        <v>6.7317</v>
      </c>
      <c r="R1228" s="160">
        <v>3.8154500000000002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44881</v>
      </c>
      <c r="E1231" s="158">
        <v>72.849699999999999</v>
      </c>
      <c r="F1231" s="158">
        <v>15.087300000000001</v>
      </c>
      <c r="G1231" s="158">
        <v>15.082100000000001</v>
      </c>
      <c r="H1231" s="158">
        <v>40.792900000000003</v>
      </c>
      <c r="I1231" s="158">
        <v>24.284400000000002</v>
      </c>
      <c r="J1231" s="158">
        <v>17.918900000000001</v>
      </c>
      <c r="K1231" s="158">
        <v>6.8167</v>
      </c>
      <c r="L1231" s="158">
        <v>6.9222000000000001</v>
      </c>
      <c r="M1231" s="158">
        <v>1.3992</v>
      </c>
      <c r="N1231" s="158">
        <v>0.43390000000000001</v>
      </c>
      <c r="O1231" s="158">
        <v>4.3906000000000001</v>
      </c>
      <c r="P1231" s="158">
        <v>6.0617000000000001</v>
      </c>
      <c r="Q1231" s="158">
        <v>8.4888999999999992</v>
      </c>
      <c r="R1231" s="158">
        <v>0.85350000000000004</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44881</v>
      </c>
      <c r="E1232" s="158">
        <v>78.642600000000002</v>
      </c>
      <c r="F1232" s="158">
        <v>15.6477</v>
      </c>
      <c r="G1232" s="158">
        <v>15.6746</v>
      </c>
      <c r="H1232" s="158">
        <v>41.401200000000003</v>
      </c>
      <c r="I1232" s="158">
        <v>24.8904</v>
      </c>
      <c r="J1232" s="158">
        <v>18.528500000000001</v>
      </c>
      <c r="K1232" s="158">
        <v>7.4280999999999997</v>
      </c>
      <c r="L1232" s="158">
        <v>7.5444000000000004</v>
      </c>
      <c r="M1232" s="158">
        <v>2.0066999999999999</v>
      </c>
      <c r="N1232" s="158">
        <v>1.0384</v>
      </c>
      <c r="O1232" s="158">
        <v>4.9820000000000002</v>
      </c>
      <c r="P1232" s="158">
        <v>6.6806999999999999</v>
      </c>
      <c r="Q1232" s="158">
        <v>8.1008999999999993</v>
      </c>
      <c r="R1232" s="158">
        <v>1.4603999999999999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44881</v>
      </c>
      <c r="E1233" s="158">
        <v>14.3172</v>
      </c>
      <c r="F1233" s="158">
        <v>-18.855699999999999</v>
      </c>
      <c r="G1233" s="158">
        <v>11.8995</v>
      </c>
      <c r="H1233" s="158">
        <v>54.203899999999997</v>
      </c>
      <c r="I1233" s="158">
        <v>27.938800000000001</v>
      </c>
      <c r="J1233" s="158">
        <v>22.9876</v>
      </c>
      <c r="K1233" s="158">
        <v>11.7614</v>
      </c>
      <c r="L1233" s="158">
        <v>9.6006</v>
      </c>
      <c r="M1233" s="158">
        <v>2.0171999999999999</v>
      </c>
      <c r="N1233" s="158">
        <v>1.5498000000000001</v>
      </c>
      <c r="O1233" s="158">
        <v>5.6645000000000003</v>
      </c>
      <c r="P1233" s="158"/>
      <c r="Q1233" s="158">
        <v>8.5648</v>
      </c>
      <c r="R1233" s="158">
        <v>2.4182000000000001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44881</v>
      </c>
      <c r="E1234" s="158">
        <v>14.518800000000001</v>
      </c>
      <c r="F1234" s="158">
        <v>-18.594000000000001</v>
      </c>
      <c r="G1234" s="158">
        <v>12.3393</v>
      </c>
      <c r="H1234" s="158">
        <v>54.616799999999998</v>
      </c>
      <c r="I1234" s="158">
        <v>28.3355</v>
      </c>
      <c r="J1234" s="158">
        <v>23.352499999999999</v>
      </c>
      <c r="K1234" s="158">
        <v>12.127800000000001</v>
      </c>
      <c r="L1234" s="158">
        <v>9.9362999999999992</v>
      </c>
      <c r="M1234" s="158">
        <v>2.3616000000000001</v>
      </c>
      <c r="N1234" s="158">
        <v>1.8813</v>
      </c>
      <c r="O1234" s="158">
        <v>5.9964000000000004</v>
      </c>
      <c r="P1234" s="158"/>
      <c r="Q1234" s="158">
        <v>8.9129000000000005</v>
      </c>
      <c r="R1234" s="158">
        <v>2.7345999999999999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-1.6786750000000001</v>
      </c>
      <c r="G1235" s="160">
        <v>13.748875</v>
      </c>
      <c r="H1235" s="160">
        <v>47.753699999999995</v>
      </c>
      <c r="I1235" s="160">
        <v>26.362275</v>
      </c>
      <c r="J1235" s="160">
        <v>20.696874999999999</v>
      </c>
      <c r="K1235" s="160">
        <v>9.5335000000000001</v>
      </c>
      <c r="L1235" s="160">
        <v>8.5008750000000006</v>
      </c>
      <c r="M1235" s="160">
        <v>1.946175</v>
      </c>
      <c r="N1235" s="160">
        <v>1.2258499999999999</v>
      </c>
      <c r="O1235" s="160">
        <v>5.258375</v>
      </c>
      <c r="P1235" s="160">
        <v>6.3712</v>
      </c>
      <c r="Q1235" s="160">
        <v>8.5168749999999989</v>
      </c>
      <c r="R1235" s="160">
        <v>1.8666749999999999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-1.7533500000000011</v>
      </c>
      <c r="G1236" s="160">
        <v>13.710699999999999</v>
      </c>
      <c r="H1236" s="160">
        <v>47.802549999999997</v>
      </c>
      <c r="I1236" s="160">
        <v>26.4146</v>
      </c>
      <c r="J1236" s="160">
        <v>20.758050000000001</v>
      </c>
      <c r="K1236" s="160">
        <v>9.5947499999999994</v>
      </c>
      <c r="L1236" s="160">
        <v>8.5724999999999998</v>
      </c>
      <c r="M1236" s="160">
        <v>2.0119499999999997</v>
      </c>
      <c r="N1236" s="160">
        <v>1.2941</v>
      </c>
      <c r="O1236" s="160">
        <v>5.3232499999999998</v>
      </c>
      <c r="P1236" s="160">
        <v>6.3712</v>
      </c>
      <c r="Q1236" s="160">
        <v>8.5268499999999996</v>
      </c>
      <c r="R1236" s="160">
        <v>1.9393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44881</v>
      </c>
      <c r="E1239" s="158">
        <v>549.11360000000002</v>
      </c>
      <c r="F1239" s="158">
        <v>6.4355000000000002</v>
      </c>
      <c r="G1239" s="158">
        <v>7.9345999999999997</v>
      </c>
      <c r="H1239" s="158">
        <v>9.0632999999999999</v>
      </c>
      <c r="I1239" s="158">
        <v>8.0005000000000006</v>
      </c>
      <c r="J1239" s="158">
        <v>6.9451999999999998</v>
      </c>
      <c r="K1239" s="158">
        <v>5.0444000000000004</v>
      </c>
      <c r="L1239" s="158">
        <v>5.0479000000000003</v>
      </c>
      <c r="M1239" s="158">
        <v>4.0141999999999998</v>
      </c>
      <c r="N1239" s="158">
        <v>3.8692000000000002</v>
      </c>
      <c r="O1239" s="158">
        <v>5.0907999999999998</v>
      </c>
      <c r="P1239" s="158">
        <v>6.0895999999999999</v>
      </c>
      <c r="Q1239" s="158">
        <v>7.1909999999999998</v>
      </c>
      <c r="R1239" s="158">
        <v>3.7864</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44881</v>
      </c>
      <c r="E1240" s="158">
        <v>595.7056</v>
      </c>
      <c r="F1240" s="158">
        <v>7.2683</v>
      </c>
      <c r="G1240" s="158">
        <v>8.7675000000000001</v>
      </c>
      <c r="H1240" s="158">
        <v>9.8965999999999994</v>
      </c>
      <c r="I1240" s="158">
        <v>8.8337000000000003</v>
      </c>
      <c r="J1240" s="158">
        <v>7.7815000000000003</v>
      </c>
      <c r="K1240" s="158">
        <v>5.9020000000000001</v>
      </c>
      <c r="L1240" s="158">
        <v>5.9097</v>
      </c>
      <c r="M1240" s="158">
        <v>4.8773999999999997</v>
      </c>
      <c r="N1240" s="158">
        <v>4.7392000000000003</v>
      </c>
      <c r="O1240" s="158">
        <v>5.9564000000000004</v>
      </c>
      <c r="P1240" s="158">
        <v>6.9692999999999996</v>
      </c>
      <c r="Q1240" s="158">
        <v>8.0405999999999995</v>
      </c>
      <c r="R1240" s="158">
        <v>4.6352000000000002</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44881</v>
      </c>
      <c r="E1241" s="158">
        <v>2660.6891999999998</v>
      </c>
      <c r="F1241" s="158">
        <v>9.8248999999999995</v>
      </c>
      <c r="G1241" s="158">
        <v>7.8902000000000001</v>
      </c>
      <c r="H1241" s="158">
        <v>9.0138999999999996</v>
      </c>
      <c r="I1241" s="158">
        <v>7.9484000000000004</v>
      </c>
      <c r="J1241" s="158">
        <v>7.4999000000000002</v>
      </c>
      <c r="K1241" s="158">
        <v>5.4631999999999996</v>
      </c>
      <c r="L1241" s="158">
        <v>5.5724999999999998</v>
      </c>
      <c r="M1241" s="158">
        <v>4.4215</v>
      </c>
      <c r="N1241" s="158">
        <v>4.3415999999999997</v>
      </c>
      <c r="O1241" s="158">
        <v>5.4279000000000002</v>
      </c>
      <c r="P1241" s="158">
        <v>6.6327999999999996</v>
      </c>
      <c r="Q1241" s="158">
        <v>7.7069000000000001</v>
      </c>
      <c r="R1241" s="158">
        <v>4.2533000000000003</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44881</v>
      </c>
      <c r="E1242" s="158">
        <v>2559.7141999999999</v>
      </c>
      <c r="F1242" s="158">
        <v>9.4949999999999992</v>
      </c>
      <c r="G1242" s="158">
        <v>7.5598999999999998</v>
      </c>
      <c r="H1242" s="158">
        <v>8.6835000000000004</v>
      </c>
      <c r="I1242" s="158">
        <v>7.6184000000000003</v>
      </c>
      <c r="J1242" s="158">
        <v>7.1703000000000001</v>
      </c>
      <c r="K1242" s="158">
        <v>5.1269</v>
      </c>
      <c r="L1242" s="158">
        <v>5.2165999999999997</v>
      </c>
      <c r="M1242" s="158">
        <v>4.0712000000000002</v>
      </c>
      <c r="N1242" s="158">
        <v>3.9954999999999998</v>
      </c>
      <c r="O1242" s="158">
        <v>5.0953999999999997</v>
      </c>
      <c r="P1242" s="158">
        <v>6.2499000000000002</v>
      </c>
      <c r="Q1242" s="158">
        <v>7.4311999999999996</v>
      </c>
      <c r="R1242" s="158">
        <v>3.9182000000000001</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44881</v>
      </c>
      <c r="E1243" s="158">
        <v>33.5578</v>
      </c>
      <c r="F1243" s="158">
        <v>14.9072</v>
      </c>
      <c r="G1243" s="158">
        <v>6.5101000000000004</v>
      </c>
      <c r="H1243" s="158">
        <v>8.5289000000000001</v>
      </c>
      <c r="I1243" s="158">
        <v>7.3547000000000002</v>
      </c>
      <c r="J1243" s="158">
        <v>6.5281000000000002</v>
      </c>
      <c r="K1243" s="158">
        <v>4.6458000000000004</v>
      </c>
      <c r="L1243" s="158">
        <v>4.8956999999999997</v>
      </c>
      <c r="M1243" s="158">
        <v>3.2225000000000001</v>
      </c>
      <c r="N1243" s="158">
        <v>3.3218000000000001</v>
      </c>
      <c r="O1243" s="158">
        <v>4.7316000000000003</v>
      </c>
      <c r="P1243" s="158">
        <v>5.6388999999999996</v>
      </c>
      <c r="Q1243" s="158">
        <v>7.3445999999999998</v>
      </c>
      <c r="R1243" s="158">
        <v>3.4316</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44881</v>
      </c>
      <c r="E1244" s="158">
        <v>36.037999999999997</v>
      </c>
      <c r="F1244" s="158">
        <v>15.604100000000001</v>
      </c>
      <c r="G1244" s="158">
        <v>7.1372</v>
      </c>
      <c r="H1244" s="158">
        <v>9.1603999999999992</v>
      </c>
      <c r="I1244" s="158">
        <v>7.9894999999999996</v>
      </c>
      <c r="J1244" s="158">
        <v>7.1635</v>
      </c>
      <c r="K1244" s="158">
        <v>5.2842000000000002</v>
      </c>
      <c r="L1244" s="158">
        <v>5.5799000000000003</v>
      </c>
      <c r="M1244" s="158">
        <v>3.9821</v>
      </c>
      <c r="N1244" s="158">
        <v>4.1262999999999996</v>
      </c>
      <c r="O1244" s="158">
        <v>5.5746000000000002</v>
      </c>
      <c r="P1244" s="158">
        <v>6.4622000000000002</v>
      </c>
      <c r="Q1244" s="158">
        <v>7.6153000000000004</v>
      </c>
      <c r="R1244" s="158">
        <v>4.2534000000000001</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44881</v>
      </c>
      <c r="E1247" s="158">
        <v>35.713099999999997</v>
      </c>
      <c r="F1247" s="158">
        <v>13.8027</v>
      </c>
      <c r="G1247" s="158">
        <v>6.8949999999999996</v>
      </c>
      <c r="H1247" s="158">
        <v>9.0679999999999996</v>
      </c>
      <c r="I1247" s="158">
        <v>7.8860999999999999</v>
      </c>
      <c r="J1247" s="158">
        <v>7.5586000000000002</v>
      </c>
      <c r="K1247" s="158">
        <v>4.8442999999999996</v>
      </c>
      <c r="L1247" s="158">
        <v>5.0621999999999998</v>
      </c>
      <c r="M1247" s="158">
        <v>3.9712999999999998</v>
      </c>
      <c r="N1247" s="158">
        <v>3.8818000000000001</v>
      </c>
      <c r="O1247" s="158">
        <v>4.7134999999999998</v>
      </c>
      <c r="P1247" s="158">
        <v>5.9027000000000003</v>
      </c>
      <c r="Q1247" s="158">
        <v>7.2210999999999999</v>
      </c>
      <c r="R1247" s="158">
        <v>3.6852999999999998</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44881</v>
      </c>
      <c r="E1248" s="158">
        <v>35.014400000000002</v>
      </c>
      <c r="F1248" s="158">
        <v>13.5566</v>
      </c>
      <c r="G1248" s="158">
        <v>6.6359000000000004</v>
      </c>
      <c r="H1248" s="158">
        <v>8.8160000000000007</v>
      </c>
      <c r="I1248" s="158">
        <v>7.6319999999999997</v>
      </c>
      <c r="J1248" s="158">
        <v>7.3037999999999998</v>
      </c>
      <c r="K1248" s="158">
        <v>4.5892999999999997</v>
      </c>
      <c r="L1248" s="158">
        <v>4.8041</v>
      </c>
      <c r="M1248" s="158">
        <v>3.7178</v>
      </c>
      <c r="N1248" s="158">
        <v>3.6248</v>
      </c>
      <c r="O1248" s="158">
        <v>4.4535</v>
      </c>
      <c r="P1248" s="158">
        <v>5.6540999999999997</v>
      </c>
      <c r="Q1248" s="158">
        <v>7.3303000000000003</v>
      </c>
      <c r="R1248" s="158">
        <v>3.4243000000000001</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44881</v>
      </c>
      <c r="E1249" s="158">
        <v>16.877199999999998</v>
      </c>
      <c r="F1249" s="158">
        <v>6.9218999999999999</v>
      </c>
      <c r="G1249" s="158">
        <v>7.5772000000000004</v>
      </c>
      <c r="H1249" s="158">
        <v>10.122400000000001</v>
      </c>
      <c r="I1249" s="158">
        <v>8.0731999999999999</v>
      </c>
      <c r="J1249" s="158">
        <v>7.1765999999999996</v>
      </c>
      <c r="K1249" s="158">
        <v>4.8552</v>
      </c>
      <c r="L1249" s="158">
        <v>5.0956999999999999</v>
      </c>
      <c r="M1249" s="158">
        <v>4.1139000000000001</v>
      </c>
      <c r="N1249" s="158">
        <v>4.0499000000000001</v>
      </c>
      <c r="O1249" s="158">
        <v>4.9915000000000003</v>
      </c>
      <c r="P1249" s="158">
        <v>6.2778999999999998</v>
      </c>
      <c r="Q1249" s="158">
        <v>7.0399000000000003</v>
      </c>
      <c r="R1249" s="158">
        <v>3.9403000000000001</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44881</v>
      </c>
      <c r="E1250" s="158">
        <v>16.478300000000001</v>
      </c>
      <c r="F1250" s="158">
        <v>6.4246999999999996</v>
      </c>
      <c r="G1250" s="158">
        <v>7.2282000000000002</v>
      </c>
      <c r="H1250" s="158">
        <v>9.8278999999999996</v>
      </c>
      <c r="I1250" s="158">
        <v>7.7598000000000003</v>
      </c>
      <c r="J1250" s="158">
        <v>6.8754999999999997</v>
      </c>
      <c r="K1250" s="158">
        <v>4.5437000000000003</v>
      </c>
      <c r="L1250" s="158">
        <v>4.78</v>
      </c>
      <c r="M1250" s="158">
        <v>3.8008000000000002</v>
      </c>
      <c r="N1250" s="158">
        <v>3.7376</v>
      </c>
      <c r="O1250" s="158">
        <v>4.6917</v>
      </c>
      <c r="P1250" s="158">
        <v>5.9691999999999998</v>
      </c>
      <c r="Q1250" s="158">
        <v>6.7076000000000002</v>
      </c>
      <c r="R1250" s="158">
        <v>3.6383999999999999</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44881</v>
      </c>
      <c r="E1259" s="158">
        <v>0.3422</v>
      </c>
      <c r="F1259" s="158">
        <v>10.6694</v>
      </c>
      <c r="G1259" s="158">
        <v>14.9634</v>
      </c>
      <c r="H1259" s="158">
        <v>15.2822</v>
      </c>
      <c r="I1259" s="158">
        <v>15.3271</v>
      </c>
      <c r="J1259" s="158">
        <v>15.0707</v>
      </c>
      <c r="K1259" s="158">
        <v>-12.1538</v>
      </c>
      <c r="L1259" s="158">
        <v>-1.0778000000000001</v>
      </c>
      <c r="M1259" s="158"/>
      <c r="N1259" s="158"/>
      <c r="O1259" s="158"/>
      <c r="P1259" s="158"/>
      <c r="Q1259" s="158">
        <v>2.3445999999999998</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44881</v>
      </c>
      <c r="E1260" s="158">
        <v>0.35</v>
      </c>
      <c r="F1260" s="158">
        <v>20.8691</v>
      </c>
      <c r="G1260" s="158">
        <v>16.7239</v>
      </c>
      <c r="H1260" s="158">
        <v>14.9406</v>
      </c>
      <c r="I1260" s="158">
        <v>14.983599999999999</v>
      </c>
      <c r="J1260" s="158">
        <v>15.055</v>
      </c>
      <c r="K1260" s="158">
        <v>-12.0951</v>
      </c>
      <c r="L1260" s="158">
        <v>-1.0539000000000001</v>
      </c>
      <c r="M1260" s="158"/>
      <c r="N1260" s="158"/>
      <c r="O1260" s="158"/>
      <c r="P1260" s="158"/>
      <c r="Q1260" s="158">
        <v>2.3746999999999998</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44881</v>
      </c>
      <c r="E1261" s="158">
        <v>0.1578</v>
      </c>
      <c r="F1261" s="158">
        <v>23.145199999999999</v>
      </c>
      <c r="G1261" s="158">
        <v>18.551500000000001</v>
      </c>
      <c r="H1261" s="158">
        <v>16.574300000000001</v>
      </c>
      <c r="I1261" s="158">
        <v>14.9549</v>
      </c>
      <c r="J1261" s="158">
        <v>14.917999999999999</v>
      </c>
      <c r="K1261" s="158">
        <v>-12.129300000000001</v>
      </c>
      <c r="L1261" s="158">
        <v>-0.98460000000000003</v>
      </c>
      <c r="M1261" s="158"/>
      <c r="N1261" s="158"/>
      <c r="O1261" s="158"/>
      <c r="P1261" s="158"/>
      <c r="Q1261" s="158">
        <v>2.3609</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44881</v>
      </c>
      <c r="E1262" s="158">
        <v>0.16259999999999999</v>
      </c>
      <c r="F1262" s="158">
        <v>0</v>
      </c>
      <c r="G1262" s="158">
        <v>13.493499999999999</v>
      </c>
      <c r="H1262" s="158">
        <v>12.8589</v>
      </c>
      <c r="I1262" s="158">
        <v>14.510999999999999</v>
      </c>
      <c r="J1262" s="158">
        <v>14.4718</v>
      </c>
      <c r="K1262" s="158">
        <v>-12.221</v>
      </c>
      <c r="L1262" s="158">
        <v>-1.0744</v>
      </c>
      <c r="M1262" s="158"/>
      <c r="N1262" s="158"/>
      <c r="O1262" s="158"/>
      <c r="P1262" s="158"/>
      <c r="Q1262" s="158">
        <v>2.2900999999999998</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44881</v>
      </c>
      <c r="E1263" s="158">
        <v>47.9467</v>
      </c>
      <c r="F1263" s="158">
        <v>8.0711999999999993</v>
      </c>
      <c r="G1263" s="158">
        <v>6.9950999999999999</v>
      </c>
      <c r="H1263" s="158">
        <v>8.0492000000000008</v>
      </c>
      <c r="I1263" s="158">
        <v>7.4271000000000003</v>
      </c>
      <c r="J1263" s="158">
        <v>7.0411999999999999</v>
      </c>
      <c r="K1263" s="158">
        <v>5.5147000000000004</v>
      </c>
      <c r="L1263" s="158">
        <v>5.0134999999999996</v>
      </c>
      <c r="M1263" s="158">
        <v>3.8626</v>
      </c>
      <c r="N1263" s="158">
        <v>3.6671999999999998</v>
      </c>
      <c r="O1263" s="158">
        <v>5.2672999999999996</v>
      </c>
      <c r="P1263" s="158">
        <v>5.9923000000000002</v>
      </c>
      <c r="Q1263" s="158">
        <v>7.0494000000000003</v>
      </c>
      <c r="R1263" s="158">
        <v>3.9489999999999998</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44881</v>
      </c>
      <c r="E1264" s="158">
        <v>51.1905</v>
      </c>
      <c r="F1264" s="158">
        <v>8.7722999999999995</v>
      </c>
      <c r="G1264" s="158">
        <v>7.6086999999999998</v>
      </c>
      <c r="H1264" s="158">
        <v>8.6623000000000001</v>
      </c>
      <c r="I1264" s="158">
        <v>8.0411000000000001</v>
      </c>
      <c r="J1264" s="158">
        <v>7.6581999999999999</v>
      </c>
      <c r="K1264" s="158">
        <v>6.1351000000000004</v>
      </c>
      <c r="L1264" s="158">
        <v>5.6406999999999998</v>
      </c>
      <c r="M1264" s="158">
        <v>4.5038</v>
      </c>
      <c r="N1264" s="158">
        <v>4.3193000000000001</v>
      </c>
      <c r="O1264" s="158">
        <v>5.9097999999999997</v>
      </c>
      <c r="P1264" s="158">
        <v>6.6448</v>
      </c>
      <c r="Q1264" s="158">
        <v>7.6757999999999997</v>
      </c>
      <c r="R1264" s="158">
        <v>4.5884</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44881</v>
      </c>
      <c r="E1265" s="158">
        <v>17.117599999999999</v>
      </c>
      <c r="F1265" s="158">
        <v>9.1712000000000007</v>
      </c>
      <c r="G1265" s="158">
        <v>6.4880000000000004</v>
      </c>
      <c r="H1265" s="158">
        <v>7.5349000000000004</v>
      </c>
      <c r="I1265" s="158">
        <v>7.1782000000000004</v>
      </c>
      <c r="J1265" s="158">
        <v>6.4211</v>
      </c>
      <c r="K1265" s="158">
        <v>4.8133999999999997</v>
      </c>
      <c r="L1265" s="158">
        <v>4.8784999999999998</v>
      </c>
      <c r="M1265" s="158">
        <v>3.4155000000000002</v>
      </c>
      <c r="N1265" s="158">
        <v>3.4914999999999998</v>
      </c>
      <c r="O1265" s="158">
        <v>3.36</v>
      </c>
      <c r="P1265" s="158">
        <v>2.7574999999999998</v>
      </c>
      <c r="Q1265" s="158">
        <v>3.3965000000000001</v>
      </c>
      <c r="R1265" s="158">
        <v>3.3389000000000002</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44881</v>
      </c>
      <c r="E1266" s="158">
        <v>18.3674</v>
      </c>
      <c r="F1266" s="158">
        <v>9.74</v>
      </c>
      <c r="G1266" s="158">
        <v>6.9619</v>
      </c>
      <c r="H1266" s="158">
        <v>7.9894999999999996</v>
      </c>
      <c r="I1266" s="158">
        <v>7.6447000000000003</v>
      </c>
      <c r="J1266" s="158">
        <v>6.8895</v>
      </c>
      <c r="K1266" s="158">
        <v>5.2698999999999998</v>
      </c>
      <c r="L1266" s="158">
        <v>5.3296999999999999</v>
      </c>
      <c r="M1266" s="158">
        <v>3.8592</v>
      </c>
      <c r="N1266" s="158">
        <v>3.9344999999999999</v>
      </c>
      <c r="O1266" s="158">
        <v>4.0659000000000001</v>
      </c>
      <c r="P1266" s="158">
        <v>3.5082</v>
      </c>
      <c r="Q1266" s="158">
        <v>6.0907999999999998</v>
      </c>
      <c r="R1266" s="158">
        <v>3.9754</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44881</v>
      </c>
      <c r="E1267" s="158">
        <v>446.36739999999998</v>
      </c>
      <c r="F1267" s="158">
        <v>9.3569999999999993</v>
      </c>
      <c r="G1267" s="158">
        <v>9.3010000000000002</v>
      </c>
      <c r="H1267" s="158">
        <v>11.0344</v>
      </c>
      <c r="I1267" s="158">
        <v>8.5591000000000008</v>
      </c>
      <c r="J1267" s="158">
        <v>8.3363999999999994</v>
      </c>
      <c r="K1267" s="158">
        <v>8.3409999999999993</v>
      </c>
      <c r="L1267" s="158">
        <v>5.8552</v>
      </c>
      <c r="M1267" s="158">
        <v>4.6449999999999996</v>
      </c>
      <c r="N1267" s="158">
        <v>3.8955000000000002</v>
      </c>
      <c r="O1267" s="158">
        <v>5.6220999999999997</v>
      </c>
      <c r="P1267" s="158">
        <v>6.5251999999999999</v>
      </c>
      <c r="Q1267" s="158">
        <v>7.7064000000000004</v>
      </c>
      <c r="R1267" s="158">
        <v>4.3250999999999999</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44881</v>
      </c>
      <c r="E1268" s="158">
        <v>451.18830000000003</v>
      </c>
      <c r="F1268" s="158">
        <v>9.4756</v>
      </c>
      <c r="G1268" s="158">
        <v>9.4189000000000007</v>
      </c>
      <c r="H1268" s="158">
        <v>11.1541</v>
      </c>
      <c r="I1268" s="158">
        <v>8.6790000000000003</v>
      </c>
      <c r="J1268" s="158">
        <v>8.4572000000000003</v>
      </c>
      <c r="K1268" s="158">
        <v>8.4636999999999993</v>
      </c>
      <c r="L1268" s="158">
        <v>5.9789000000000003</v>
      </c>
      <c r="M1268" s="158">
        <v>4.7691999999999997</v>
      </c>
      <c r="N1268" s="158">
        <v>4.0202999999999998</v>
      </c>
      <c r="O1268" s="158">
        <v>5.7384000000000004</v>
      </c>
      <c r="P1268" s="158">
        <v>6.6521999999999997</v>
      </c>
      <c r="Q1268" s="158">
        <v>7.8177000000000003</v>
      </c>
      <c r="R1268" s="158">
        <v>4.4466000000000001</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44881</v>
      </c>
      <c r="E1269" s="158">
        <v>32.633200000000002</v>
      </c>
      <c r="F1269" s="158">
        <v>5.7051999999999996</v>
      </c>
      <c r="G1269" s="158">
        <v>8.0172000000000008</v>
      </c>
      <c r="H1269" s="158">
        <v>12.910500000000001</v>
      </c>
      <c r="I1269" s="158">
        <v>9.6386000000000003</v>
      </c>
      <c r="J1269" s="158">
        <v>8.1776</v>
      </c>
      <c r="K1269" s="158">
        <v>4.8304999999999998</v>
      </c>
      <c r="L1269" s="158">
        <v>5.2736000000000001</v>
      </c>
      <c r="M1269" s="158">
        <v>3.8812000000000002</v>
      </c>
      <c r="N1269" s="158">
        <v>3.8751000000000002</v>
      </c>
      <c r="O1269" s="158">
        <v>4.9812000000000003</v>
      </c>
      <c r="P1269" s="158">
        <v>6.1631999999999998</v>
      </c>
      <c r="Q1269" s="158">
        <v>7.5076000000000001</v>
      </c>
      <c r="R1269" s="158">
        <v>3.8359000000000001</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44881</v>
      </c>
      <c r="E1270" s="158">
        <v>32.067799999999998</v>
      </c>
      <c r="F1270" s="158">
        <v>5.4641999999999999</v>
      </c>
      <c r="G1270" s="158">
        <v>7.7709000000000001</v>
      </c>
      <c r="H1270" s="158">
        <v>12.664899999999999</v>
      </c>
      <c r="I1270" s="158">
        <v>9.3914000000000009</v>
      </c>
      <c r="J1270" s="158">
        <v>7.9272999999999998</v>
      </c>
      <c r="K1270" s="158">
        <v>4.5789</v>
      </c>
      <c r="L1270" s="158">
        <v>5.0189000000000004</v>
      </c>
      <c r="M1270" s="158">
        <v>3.6219000000000001</v>
      </c>
      <c r="N1270" s="158">
        <v>3.6126</v>
      </c>
      <c r="O1270" s="158">
        <v>4.7401</v>
      </c>
      <c r="P1270" s="158">
        <v>5.9261999999999997</v>
      </c>
      <c r="Q1270" s="158">
        <v>7.1642000000000001</v>
      </c>
      <c r="R1270" s="158">
        <v>3.5929000000000002</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44881</v>
      </c>
      <c r="E1271" s="158">
        <v>3142.2064999999998</v>
      </c>
      <c r="F1271" s="158">
        <v>7.2522000000000002</v>
      </c>
      <c r="G1271" s="158">
        <v>6.8156999999999996</v>
      </c>
      <c r="H1271" s="158">
        <v>9.5673999999999992</v>
      </c>
      <c r="I1271" s="158">
        <v>7.8562000000000003</v>
      </c>
      <c r="J1271" s="158">
        <v>7.0227000000000004</v>
      </c>
      <c r="K1271" s="158">
        <v>4.5189000000000004</v>
      </c>
      <c r="L1271" s="158">
        <v>4.7537000000000003</v>
      </c>
      <c r="M1271" s="158">
        <v>3.6242999999999999</v>
      </c>
      <c r="N1271" s="158">
        <v>3.5825</v>
      </c>
      <c r="O1271" s="158">
        <v>4.7861000000000002</v>
      </c>
      <c r="P1271" s="158">
        <v>6.0255999999999998</v>
      </c>
      <c r="Q1271" s="158">
        <v>7.4950999999999999</v>
      </c>
      <c r="R1271" s="158">
        <v>3.5554000000000001</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44881</v>
      </c>
      <c r="E1272" s="158">
        <v>3251.1460999999999</v>
      </c>
      <c r="F1272" s="158">
        <v>7.5830000000000002</v>
      </c>
      <c r="G1272" s="158">
        <v>7.1460999999999997</v>
      </c>
      <c r="H1272" s="158">
        <v>9.8979999999999997</v>
      </c>
      <c r="I1272" s="158">
        <v>8.1873000000000005</v>
      </c>
      <c r="J1272" s="158">
        <v>7.3550000000000004</v>
      </c>
      <c r="K1272" s="158">
        <v>4.8524000000000003</v>
      </c>
      <c r="L1272" s="158">
        <v>5.0884999999999998</v>
      </c>
      <c r="M1272" s="158">
        <v>3.9615999999999998</v>
      </c>
      <c r="N1272" s="158">
        <v>3.9232999999999998</v>
      </c>
      <c r="O1272" s="158">
        <v>5.1246999999999998</v>
      </c>
      <c r="P1272" s="158">
        <v>6.3582000000000001</v>
      </c>
      <c r="Q1272" s="158">
        <v>7.5141</v>
      </c>
      <c r="R1272" s="158">
        <v>3.8969999999999998</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44881</v>
      </c>
      <c r="E1273" s="158">
        <v>30.9316</v>
      </c>
      <c r="F1273" s="158">
        <v>10.032999999999999</v>
      </c>
      <c r="G1273" s="158">
        <v>7.2762000000000002</v>
      </c>
      <c r="H1273" s="158">
        <v>8.3916000000000004</v>
      </c>
      <c r="I1273" s="158">
        <v>7.2944000000000004</v>
      </c>
      <c r="J1273" s="158">
        <v>6.4127000000000001</v>
      </c>
      <c r="K1273" s="158">
        <v>4.5212000000000003</v>
      </c>
      <c r="L1273" s="158">
        <v>4.7510000000000003</v>
      </c>
      <c r="M1273" s="158">
        <v>3.7847</v>
      </c>
      <c r="N1273" s="158">
        <v>3.7391999999999999</v>
      </c>
      <c r="O1273" s="158">
        <v>10.757899999999999</v>
      </c>
      <c r="P1273" s="158">
        <v>5.0366999999999997</v>
      </c>
      <c r="Q1273" s="158">
        <v>7.2431000000000001</v>
      </c>
      <c r="R1273" s="158">
        <v>3.4447000000000001</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44881</v>
      </c>
      <c r="E1274" s="158">
        <v>31.424099999999999</v>
      </c>
      <c r="F1274" s="158">
        <v>10.456799999999999</v>
      </c>
      <c r="G1274" s="158">
        <v>7.6974</v>
      </c>
      <c r="H1274" s="158">
        <v>8.8425999999999991</v>
      </c>
      <c r="I1274" s="158">
        <v>7.7470999999999997</v>
      </c>
      <c r="J1274" s="158">
        <v>6.8636999999999997</v>
      </c>
      <c r="K1274" s="158">
        <v>4.9096000000000002</v>
      </c>
      <c r="L1274" s="158">
        <v>5.2146999999999997</v>
      </c>
      <c r="M1274" s="158">
        <v>4.2816000000000001</v>
      </c>
      <c r="N1274" s="158">
        <v>4.2224000000000004</v>
      </c>
      <c r="O1274" s="158">
        <v>11.068300000000001</v>
      </c>
      <c r="P1274" s="158">
        <v>5.2560000000000002</v>
      </c>
      <c r="Q1274" s="158">
        <v>6.8806000000000003</v>
      </c>
      <c r="R1274" s="158">
        <v>3.8273999999999999</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44881</v>
      </c>
      <c r="E1275" s="158">
        <v>2790.873</v>
      </c>
      <c r="F1275" s="158">
        <v>4.6577999999999999</v>
      </c>
      <c r="G1275" s="158">
        <v>7.0785999999999998</v>
      </c>
      <c r="H1275" s="158">
        <v>10.564399999999999</v>
      </c>
      <c r="I1275" s="158">
        <v>8.9227000000000007</v>
      </c>
      <c r="J1275" s="158">
        <v>7.8406000000000002</v>
      </c>
      <c r="K1275" s="158">
        <v>5.5075000000000003</v>
      </c>
      <c r="L1275" s="158">
        <v>5.2073999999999998</v>
      </c>
      <c r="M1275" s="158">
        <v>3.6423000000000001</v>
      </c>
      <c r="N1275" s="158">
        <v>3.4996999999999998</v>
      </c>
      <c r="O1275" s="158">
        <v>5.0894000000000004</v>
      </c>
      <c r="P1275" s="158">
        <v>6.1249000000000002</v>
      </c>
      <c r="Q1275" s="158">
        <v>7.2279999999999998</v>
      </c>
      <c r="R1275" s="158">
        <v>3.5872000000000002</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44881</v>
      </c>
      <c r="E1276" s="158">
        <v>2982.3580999999999</v>
      </c>
      <c r="F1276" s="158">
        <v>5.4322999999999997</v>
      </c>
      <c r="G1276" s="158">
        <v>7.8409000000000004</v>
      </c>
      <c r="H1276" s="158">
        <v>11.3241</v>
      </c>
      <c r="I1276" s="158">
        <v>9.6857000000000006</v>
      </c>
      <c r="J1276" s="158">
        <v>8.6018000000000008</v>
      </c>
      <c r="K1276" s="158">
        <v>6.2767999999999997</v>
      </c>
      <c r="L1276" s="158">
        <v>5.9833999999999996</v>
      </c>
      <c r="M1276" s="158">
        <v>4.4194000000000004</v>
      </c>
      <c r="N1276" s="158">
        <v>4.2835000000000001</v>
      </c>
      <c r="O1276" s="158">
        <v>5.8921000000000001</v>
      </c>
      <c r="P1276" s="158">
        <v>6.9264999999999999</v>
      </c>
      <c r="Q1276" s="158">
        <v>7.9931999999999999</v>
      </c>
      <c r="R1276" s="158">
        <v>4.3822999999999999</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44881</v>
      </c>
      <c r="E1277" s="158">
        <v>24.491199999999999</v>
      </c>
      <c r="F1277" s="158">
        <v>9.6897000000000002</v>
      </c>
      <c r="G1277" s="158">
        <v>6.4439000000000002</v>
      </c>
      <c r="H1277" s="158">
        <v>10.431900000000001</v>
      </c>
      <c r="I1277" s="158">
        <v>8.7370000000000001</v>
      </c>
      <c r="J1277" s="158">
        <v>7.7127999999999997</v>
      </c>
      <c r="K1277" s="158">
        <v>5.1611000000000002</v>
      </c>
      <c r="L1277" s="158">
        <v>5.3475999999999999</v>
      </c>
      <c r="M1277" s="158">
        <v>4.2695999999999996</v>
      </c>
      <c r="N1277" s="158">
        <v>4.1917</v>
      </c>
      <c r="O1277" s="158">
        <v>5.3948999999999998</v>
      </c>
      <c r="P1277" s="158">
        <v>5.7039</v>
      </c>
      <c r="Q1277" s="158">
        <v>7.5176999999999996</v>
      </c>
      <c r="R1277" s="158">
        <v>4.2138999999999998</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44881</v>
      </c>
      <c r="E1278" s="158">
        <v>23.4833</v>
      </c>
      <c r="F1278" s="158">
        <v>9.0170999999999992</v>
      </c>
      <c r="G1278" s="158">
        <v>5.8177000000000003</v>
      </c>
      <c r="H1278" s="158">
        <v>9.7881999999999998</v>
      </c>
      <c r="I1278" s="158">
        <v>8.0851000000000006</v>
      </c>
      <c r="J1278" s="158">
        <v>7.0579000000000001</v>
      </c>
      <c r="K1278" s="158">
        <v>4.5002000000000004</v>
      </c>
      <c r="L1278" s="158">
        <v>4.6794000000000002</v>
      </c>
      <c r="M1278" s="158">
        <v>3.6046</v>
      </c>
      <c r="N1278" s="158">
        <v>3.5194999999999999</v>
      </c>
      <c r="O1278" s="158">
        <v>4.7460000000000004</v>
      </c>
      <c r="P1278" s="158">
        <v>5.1153000000000004</v>
      </c>
      <c r="Q1278" s="158">
        <v>7.3996000000000004</v>
      </c>
      <c r="R1278" s="158">
        <v>3.5402999999999998</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44881</v>
      </c>
      <c r="E1279" s="158">
        <v>33.146799999999999</v>
      </c>
      <c r="F1279" s="158">
        <v>7.5995999999999997</v>
      </c>
      <c r="G1279" s="158">
        <v>6.4143999999999997</v>
      </c>
      <c r="H1279" s="158">
        <v>7.7827000000000002</v>
      </c>
      <c r="I1279" s="158">
        <v>7.0664999999999996</v>
      </c>
      <c r="J1279" s="158">
        <v>6.6837999999999997</v>
      </c>
      <c r="K1279" s="158">
        <v>4.5125999999999999</v>
      </c>
      <c r="L1279" s="158">
        <v>4.5285000000000002</v>
      </c>
      <c r="M1279" s="158">
        <v>3.5209000000000001</v>
      </c>
      <c r="N1279" s="158">
        <v>3.4822000000000002</v>
      </c>
      <c r="O1279" s="158">
        <v>4.8156999999999996</v>
      </c>
      <c r="P1279" s="158">
        <v>5.0180999999999996</v>
      </c>
      <c r="Q1279" s="158">
        <v>6.3497000000000003</v>
      </c>
      <c r="R1279" s="158">
        <v>3.6614</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44881</v>
      </c>
      <c r="E1280" s="158">
        <v>35.323399999999999</v>
      </c>
      <c r="F1280" s="158">
        <v>8.1649999999999991</v>
      </c>
      <c r="G1280" s="158">
        <v>6.9711999999999996</v>
      </c>
      <c r="H1280" s="158">
        <v>8.3536000000000001</v>
      </c>
      <c r="I1280" s="158">
        <v>7.6318999999999999</v>
      </c>
      <c r="J1280" s="158">
        <v>7.2458999999999998</v>
      </c>
      <c r="K1280" s="158">
        <v>5.0674000000000001</v>
      </c>
      <c r="L1280" s="158">
        <v>5.0850999999999997</v>
      </c>
      <c r="M1280" s="158">
        <v>4.0787000000000004</v>
      </c>
      <c r="N1280" s="158">
        <v>4.0434999999999999</v>
      </c>
      <c r="O1280" s="158">
        <v>5.3738999999999999</v>
      </c>
      <c r="P1280" s="158">
        <v>5.5727000000000002</v>
      </c>
      <c r="Q1280" s="158">
        <v>7.1315999999999997</v>
      </c>
      <c r="R1280" s="158">
        <v>4.2218999999999998</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44881</v>
      </c>
      <c r="E1281" s="158">
        <v>1436.7832000000001</v>
      </c>
      <c r="F1281" s="158">
        <v>6.6443000000000003</v>
      </c>
      <c r="G1281" s="158">
        <v>7.0008999999999997</v>
      </c>
      <c r="H1281" s="158">
        <v>8.9288000000000007</v>
      </c>
      <c r="I1281" s="158">
        <v>8.0607000000000006</v>
      </c>
      <c r="J1281" s="158">
        <v>7.5049999999999999</v>
      </c>
      <c r="K1281" s="158">
        <v>5.2702</v>
      </c>
      <c r="L1281" s="158">
        <v>5.4455</v>
      </c>
      <c r="M1281" s="158">
        <v>4.2069999999999999</v>
      </c>
      <c r="N1281" s="158">
        <v>4.149</v>
      </c>
      <c r="O1281" s="158">
        <v>5.2088000000000001</v>
      </c>
      <c r="P1281" s="158">
        <v>6.3624999999999998</v>
      </c>
      <c r="Q1281" s="158">
        <v>6.5015999999999998</v>
      </c>
      <c r="R1281" s="158">
        <v>4.1037999999999997</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44881</v>
      </c>
      <c r="E1282" s="158">
        <v>1367.3023000000001</v>
      </c>
      <c r="F1282" s="158">
        <v>5.8631000000000002</v>
      </c>
      <c r="G1282" s="158">
        <v>6.2038000000000002</v>
      </c>
      <c r="H1282" s="158">
        <v>8.1294000000000004</v>
      </c>
      <c r="I1282" s="158">
        <v>7.2610000000000001</v>
      </c>
      <c r="J1282" s="158">
        <v>6.7013999999999996</v>
      </c>
      <c r="K1282" s="158">
        <v>4.46</v>
      </c>
      <c r="L1282" s="158">
        <v>4.6245000000000003</v>
      </c>
      <c r="M1282" s="158">
        <v>3.3839999999999999</v>
      </c>
      <c r="N1282" s="158">
        <v>3.3189000000000002</v>
      </c>
      <c r="O1282" s="158">
        <v>4.3604000000000003</v>
      </c>
      <c r="P1282" s="158">
        <v>5.4669999999999996</v>
      </c>
      <c r="Q1282" s="158">
        <v>5.5880000000000001</v>
      </c>
      <c r="R1282" s="158">
        <v>3.2688999999999999</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44881</v>
      </c>
      <c r="E1283" s="158">
        <v>2019.6429000000001</v>
      </c>
      <c r="F1283" s="158">
        <v>9.0530000000000008</v>
      </c>
      <c r="G1283" s="158">
        <v>8.4292999999999996</v>
      </c>
      <c r="H1283" s="158">
        <v>8.6766000000000005</v>
      </c>
      <c r="I1283" s="158">
        <v>7.9889999999999999</v>
      </c>
      <c r="J1283" s="158">
        <v>7.1260000000000003</v>
      </c>
      <c r="K1283" s="158">
        <v>5.2758000000000003</v>
      </c>
      <c r="L1283" s="158">
        <v>5.5086000000000004</v>
      </c>
      <c r="M1283" s="158">
        <v>4.3750999999999998</v>
      </c>
      <c r="N1283" s="158">
        <v>4.1974999999999998</v>
      </c>
      <c r="O1283" s="158">
        <v>4.9974999999999996</v>
      </c>
      <c r="P1283" s="158">
        <v>5.8164999999999996</v>
      </c>
      <c r="Q1283" s="158">
        <v>6.8996000000000004</v>
      </c>
      <c r="R1283" s="158">
        <v>4.0247000000000002</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44881</v>
      </c>
      <c r="E1284" s="158">
        <v>1885.1751999999999</v>
      </c>
      <c r="F1284" s="158">
        <v>8.4746000000000006</v>
      </c>
      <c r="G1284" s="158">
        <v>7.8487</v>
      </c>
      <c r="H1284" s="158">
        <v>8.0960000000000001</v>
      </c>
      <c r="I1284" s="158">
        <v>7.4058999999999999</v>
      </c>
      <c r="J1284" s="158">
        <v>6.5385</v>
      </c>
      <c r="K1284" s="158">
        <v>4.6748000000000003</v>
      </c>
      <c r="L1284" s="158">
        <v>4.8821000000000003</v>
      </c>
      <c r="M1284" s="158">
        <v>3.7454000000000001</v>
      </c>
      <c r="N1284" s="158">
        <v>3.5548000000000002</v>
      </c>
      <c r="O1284" s="158">
        <v>4.3493000000000004</v>
      </c>
      <c r="P1284" s="158">
        <v>5.1380999999999997</v>
      </c>
      <c r="Q1284" s="158">
        <v>4.4044999999999996</v>
      </c>
      <c r="R1284" s="158">
        <v>3.3698000000000001</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44881</v>
      </c>
      <c r="E1285" s="158">
        <v>3117.1030999999998</v>
      </c>
      <c r="F1285" s="158">
        <v>6.8384999999999998</v>
      </c>
      <c r="G1285" s="158">
        <v>6.4112</v>
      </c>
      <c r="H1285" s="158">
        <v>9.2347999999999999</v>
      </c>
      <c r="I1285" s="158">
        <v>8.3198000000000008</v>
      </c>
      <c r="J1285" s="158">
        <v>7.2119</v>
      </c>
      <c r="K1285" s="158">
        <v>4.5960999999999999</v>
      </c>
      <c r="L1285" s="158">
        <v>4.8817000000000004</v>
      </c>
      <c r="M1285" s="158">
        <v>3.7212000000000001</v>
      </c>
      <c r="N1285" s="158">
        <v>3.7602000000000002</v>
      </c>
      <c r="O1285" s="158">
        <v>5.1557000000000004</v>
      </c>
      <c r="P1285" s="158">
        <v>5.9076000000000004</v>
      </c>
      <c r="Q1285" s="158">
        <v>7.5244</v>
      </c>
      <c r="R1285" s="158">
        <v>4.0308000000000002</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44881</v>
      </c>
      <c r="E1286" s="158">
        <v>3255.5216</v>
      </c>
      <c r="F1286" s="158">
        <v>7.4999000000000002</v>
      </c>
      <c r="G1286" s="158">
        <v>7.0731000000000002</v>
      </c>
      <c r="H1286" s="158">
        <v>9.8973999999999993</v>
      </c>
      <c r="I1286" s="158">
        <v>8.9825999999999997</v>
      </c>
      <c r="J1286" s="158">
        <v>7.8766999999999996</v>
      </c>
      <c r="K1286" s="158">
        <v>5.2651000000000003</v>
      </c>
      <c r="L1286" s="158">
        <v>5.5594000000000001</v>
      </c>
      <c r="M1286" s="158">
        <v>4.4009999999999998</v>
      </c>
      <c r="N1286" s="158">
        <v>4.4497</v>
      </c>
      <c r="O1286" s="158">
        <v>5.8627000000000002</v>
      </c>
      <c r="P1286" s="158">
        <v>6.4678000000000004</v>
      </c>
      <c r="Q1286" s="158">
        <v>7.6582999999999997</v>
      </c>
      <c r="R1286" s="158">
        <v>4.7366999999999999</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44881</v>
      </c>
      <c r="E1287" s="158">
        <v>24.677199999999999</v>
      </c>
      <c r="F1287" s="158">
        <v>5.7694000000000001</v>
      </c>
      <c r="G1287" s="158">
        <v>5.8916000000000004</v>
      </c>
      <c r="H1287" s="158">
        <v>8.5716999999999999</v>
      </c>
      <c r="I1287" s="158">
        <v>7.0872000000000002</v>
      </c>
      <c r="J1287" s="158">
        <v>6.5827999999999998</v>
      </c>
      <c r="K1287" s="158">
        <v>4.6191000000000004</v>
      </c>
      <c r="L1287" s="158">
        <v>4.7676999999999996</v>
      </c>
      <c r="M1287" s="158">
        <v>3.8052000000000001</v>
      </c>
      <c r="N1287" s="158">
        <v>3.657</v>
      </c>
      <c r="O1287" s="158">
        <v>3.2042000000000002</v>
      </c>
      <c r="P1287" s="158">
        <v>1.2674000000000001</v>
      </c>
      <c r="Q1287" s="158">
        <v>6.0354999999999999</v>
      </c>
      <c r="R1287" s="158">
        <v>3.5426000000000002</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44881</v>
      </c>
      <c r="E1288" s="158">
        <v>26.294499999999999</v>
      </c>
      <c r="F1288" s="158">
        <v>6.8030999999999997</v>
      </c>
      <c r="G1288" s="158">
        <v>6.8080999999999996</v>
      </c>
      <c r="H1288" s="158">
        <v>9.4962</v>
      </c>
      <c r="I1288" s="158">
        <v>8.0161999999999995</v>
      </c>
      <c r="J1288" s="158">
        <v>7.5044000000000004</v>
      </c>
      <c r="K1288" s="158">
        <v>5.5365000000000002</v>
      </c>
      <c r="L1288" s="158">
        <v>5.6890999999999998</v>
      </c>
      <c r="M1288" s="158">
        <v>4.7270000000000003</v>
      </c>
      <c r="N1288" s="158">
        <v>4.5572999999999997</v>
      </c>
      <c r="O1288" s="158">
        <v>3.9954999999999998</v>
      </c>
      <c r="P1288" s="158">
        <v>2.0173000000000001</v>
      </c>
      <c r="Q1288" s="158">
        <v>5.6247999999999996</v>
      </c>
      <c r="R1288" s="158">
        <v>4.3478000000000003</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44881</v>
      </c>
      <c r="E1289" s="158">
        <v>2985.8152</v>
      </c>
      <c r="F1289" s="158">
        <v>9.7382000000000009</v>
      </c>
      <c r="G1289" s="158">
        <v>8.0533000000000001</v>
      </c>
      <c r="H1289" s="158">
        <v>10.0921</v>
      </c>
      <c r="I1289" s="158">
        <v>8.4291999999999998</v>
      </c>
      <c r="J1289" s="158">
        <v>7.6425999999999998</v>
      </c>
      <c r="K1289" s="158">
        <v>5.3563999999999998</v>
      </c>
      <c r="L1289" s="158">
        <v>5.3384999999999998</v>
      </c>
      <c r="M1289" s="158">
        <v>4.2091000000000003</v>
      </c>
      <c r="N1289" s="158">
        <v>4.1070000000000002</v>
      </c>
      <c r="O1289" s="158">
        <v>5.1589999999999998</v>
      </c>
      <c r="P1289" s="158">
        <v>6.3175999999999997</v>
      </c>
      <c r="Q1289" s="158">
        <v>7.3973000000000004</v>
      </c>
      <c r="R1289" s="158">
        <v>3.9891999999999999</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44881</v>
      </c>
      <c r="E1290" s="158">
        <v>2911.7049000000002</v>
      </c>
      <c r="F1290" s="158">
        <v>9.1796000000000006</v>
      </c>
      <c r="G1290" s="158">
        <v>7.5007000000000001</v>
      </c>
      <c r="H1290" s="158">
        <v>9.5364000000000004</v>
      </c>
      <c r="I1290" s="158">
        <v>7.8699000000000003</v>
      </c>
      <c r="J1290" s="158">
        <v>7.0800999999999998</v>
      </c>
      <c r="K1290" s="158">
        <v>4.7889999999999997</v>
      </c>
      <c r="L1290" s="158">
        <v>4.7638999999999996</v>
      </c>
      <c r="M1290" s="158">
        <v>3.6541000000000001</v>
      </c>
      <c r="N1290" s="158">
        <v>3.5528</v>
      </c>
      <c r="O1290" s="158">
        <v>4.5740999999999996</v>
      </c>
      <c r="P1290" s="158">
        <v>5.8723999999999998</v>
      </c>
      <c r="Q1290" s="158">
        <v>7.2248999999999999</v>
      </c>
      <c r="R1290" s="158">
        <v>3.4392</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44881</v>
      </c>
      <c r="E1291" s="158">
        <v>2896.0522000000001</v>
      </c>
      <c r="F1291" s="158">
        <v>11.876200000000001</v>
      </c>
      <c r="G1291" s="158">
        <v>7.7671000000000001</v>
      </c>
      <c r="H1291" s="158">
        <v>9.7941000000000003</v>
      </c>
      <c r="I1291" s="158">
        <v>7.5712999999999999</v>
      </c>
      <c r="J1291" s="158">
        <v>6.3537999999999997</v>
      </c>
      <c r="K1291" s="158">
        <v>4.9318</v>
      </c>
      <c r="L1291" s="158">
        <v>4.5688000000000004</v>
      </c>
      <c r="M1291" s="158">
        <v>3.8374999999999999</v>
      </c>
      <c r="N1291" s="158">
        <v>3.6956000000000002</v>
      </c>
      <c r="O1291" s="158">
        <v>4.1418999999999997</v>
      </c>
      <c r="P1291" s="158">
        <v>1.4039999999999999</v>
      </c>
      <c r="Q1291" s="158">
        <v>6.0221999999999998</v>
      </c>
      <c r="R1291" s="158">
        <v>3.5743999999999998</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44881</v>
      </c>
      <c r="E1292" s="158">
        <v>3043.2139000000002</v>
      </c>
      <c r="F1292" s="158">
        <v>12.5343</v>
      </c>
      <c r="G1292" s="158">
        <v>8.4240999999999993</v>
      </c>
      <c r="H1292" s="158">
        <v>10.451499999999999</v>
      </c>
      <c r="I1292" s="158">
        <v>8.2302999999999997</v>
      </c>
      <c r="J1292" s="158">
        <v>7.0149999999999997</v>
      </c>
      <c r="K1292" s="158">
        <v>5.5975999999999999</v>
      </c>
      <c r="L1292" s="158">
        <v>5.2424999999999997</v>
      </c>
      <c r="M1292" s="158">
        <v>4.5128000000000004</v>
      </c>
      <c r="N1292" s="158">
        <v>4.3274999999999997</v>
      </c>
      <c r="O1292" s="158">
        <v>4.5622999999999996</v>
      </c>
      <c r="P1292" s="158">
        <v>1.7753000000000001</v>
      </c>
      <c r="Q1292" s="158">
        <v>5.3141999999999996</v>
      </c>
      <c r="R1292" s="158">
        <v>4.0624000000000002</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44881</v>
      </c>
      <c r="E1295" s="158">
        <v>3268.9018000000001</v>
      </c>
      <c r="F1295" s="158">
        <v>5.4977999999999998</v>
      </c>
      <c r="G1295" s="158">
        <v>5.4909999999999997</v>
      </c>
      <c r="H1295" s="158">
        <v>6.6192000000000002</v>
      </c>
      <c r="I1295" s="158">
        <v>6.7550999999999997</v>
      </c>
      <c r="J1295" s="158">
        <v>6.4409000000000001</v>
      </c>
      <c r="K1295" s="158">
        <v>4.5537999999999998</v>
      </c>
      <c r="L1295" s="158">
        <v>4.8917999999999999</v>
      </c>
      <c r="M1295" s="158">
        <v>3.7599</v>
      </c>
      <c r="N1295" s="158">
        <v>3.7378</v>
      </c>
      <c r="O1295" s="158">
        <v>4.9981</v>
      </c>
      <c r="P1295" s="158">
        <v>4.9047999999999998</v>
      </c>
      <c r="Q1295" s="158">
        <v>7.1266999999999996</v>
      </c>
      <c r="R1295" s="158">
        <v>3.7292999999999998</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44881</v>
      </c>
      <c r="E1297" s="158">
        <v>3331.0072</v>
      </c>
      <c r="F1297" s="158">
        <v>5.7942</v>
      </c>
      <c r="G1297" s="158">
        <v>5.7954999999999997</v>
      </c>
      <c r="H1297" s="158">
        <v>6.9218999999999999</v>
      </c>
      <c r="I1297" s="158">
        <v>7.085</v>
      </c>
      <c r="J1297" s="158">
        <v>6.758</v>
      </c>
      <c r="K1297" s="158">
        <v>4.8453999999999997</v>
      </c>
      <c r="L1297" s="158">
        <v>5.1889000000000003</v>
      </c>
      <c r="M1297" s="158">
        <v>4.0616000000000003</v>
      </c>
      <c r="N1297" s="158">
        <v>4.0519999999999996</v>
      </c>
      <c r="O1297" s="158">
        <v>5.2412999999999998</v>
      </c>
      <c r="P1297" s="158">
        <v>5.1338999999999997</v>
      </c>
      <c r="Q1297" s="158">
        <v>6.9128999999999996</v>
      </c>
      <c r="R1297" s="158">
        <v>4.0067000000000004</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44881</v>
      </c>
      <c r="E1299" s="158">
        <v>2970.1460999999999</v>
      </c>
      <c r="F1299" s="158">
        <v>7.6478000000000002</v>
      </c>
      <c r="G1299" s="158">
        <v>6.5824999999999996</v>
      </c>
      <c r="H1299" s="158">
        <v>6.9976000000000003</v>
      </c>
      <c r="I1299" s="158">
        <v>6.8691000000000004</v>
      </c>
      <c r="J1299" s="158">
        <v>6.7766999999999999</v>
      </c>
      <c r="K1299" s="158">
        <v>5.0270999999999999</v>
      </c>
      <c r="L1299" s="158">
        <v>5.3162000000000003</v>
      </c>
      <c r="M1299" s="158">
        <v>4.3371000000000004</v>
      </c>
      <c r="N1299" s="158">
        <v>4.1788999999999996</v>
      </c>
      <c r="O1299" s="158">
        <v>6.9584000000000001</v>
      </c>
      <c r="P1299" s="158">
        <v>4.7362000000000002</v>
      </c>
      <c r="Q1299" s="158">
        <v>6.7969999999999997</v>
      </c>
      <c r="R1299" s="158">
        <v>6.6345000000000001</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44881</v>
      </c>
      <c r="E1300" s="158">
        <v>2930.9169000000002</v>
      </c>
      <c r="F1300" s="158">
        <v>7.5370999999999997</v>
      </c>
      <c r="G1300" s="158">
        <v>6.4722999999999997</v>
      </c>
      <c r="H1300" s="158">
        <v>6.8875000000000002</v>
      </c>
      <c r="I1300" s="158">
        <v>6.7587999999999999</v>
      </c>
      <c r="J1300" s="158">
        <v>6.6660000000000004</v>
      </c>
      <c r="K1300" s="158">
        <v>4.9156000000000004</v>
      </c>
      <c r="L1300" s="158">
        <v>5.1958000000000002</v>
      </c>
      <c r="M1300" s="158">
        <v>4.2054</v>
      </c>
      <c r="N1300" s="158">
        <v>4.0401999999999996</v>
      </c>
      <c r="O1300" s="158">
        <v>6.8422000000000001</v>
      </c>
      <c r="P1300" s="158">
        <v>4.6079999999999997</v>
      </c>
      <c r="Q1300" s="158">
        <v>7.1466000000000003</v>
      </c>
      <c r="R1300" s="158">
        <v>6.5072999999999999</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8.9858104166666646</v>
      </c>
      <c r="G1301" s="160">
        <v>7.9517729166666671</v>
      </c>
      <c r="H1301" s="160">
        <v>9.6898416666666645</v>
      </c>
      <c r="I1301" s="160">
        <v>8.5278562499999975</v>
      </c>
      <c r="J1301" s="160">
        <v>7.8542437499999975</v>
      </c>
      <c r="K1301" s="160">
        <v>3.7331041666666671</v>
      </c>
      <c r="L1301" s="160">
        <v>4.6513937500000013</v>
      </c>
      <c r="M1301" s="160">
        <v>4.0200500000000012</v>
      </c>
      <c r="N1301" s="160">
        <v>3.9165318181818169</v>
      </c>
      <c r="O1301" s="160">
        <v>5.2970931818181803</v>
      </c>
      <c r="P1301" s="160">
        <v>5.371602272727273</v>
      </c>
      <c r="Q1301" s="160">
        <v>6.5487166666666665</v>
      </c>
      <c r="R1301" s="160">
        <v>4.0163227272727271</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8.3198000000000008</v>
      </c>
      <c r="G1302" s="160">
        <v>7.1871499999999999</v>
      </c>
      <c r="H1302" s="160">
        <v>9.1975999999999996</v>
      </c>
      <c r="I1302" s="160">
        <v>7.9892500000000002</v>
      </c>
      <c r="J1302" s="160">
        <v>7.1734499999999999</v>
      </c>
      <c r="K1302" s="160">
        <v>4.8824000000000005</v>
      </c>
      <c r="L1302" s="160">
        <v>5.0868000000000002</v>
      </c>
      <c r="M1302" s="160">
        <v>3.9767000000000001</v>
      </c>
      <c r="N1302" s="160">
        <v>3.9093999999999998</v>
      </c>
      <c r="O1302" s="160">
        <v>5.0900999999999996</v>
      </c>
      <c r="P1302" s="160">
        <v>5.8875500000000001</v>
      </c>
      <c r="Q1302" s="160">
        <v>7.1554000000000002</v>
      </c>
      <c r="R1302" s="160">
        <v>3.9292500000000001</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44881</v>
      </c>
      <c r="E1305" s="158">
        <v>33.361899999999999</v>
      </c>
      <c r="F1305" s="158">
        <v>20.689499999999999</v>
      </c>
      <c r="G1305" s="158">
        <v>12.9108</v>
      </c>
      <c r="H1305" s="158">
        <v>22.3675</v>
      </c>
      <c r="I1305" s="158">
        <v>15.9373</v>
      </c>
      <c r="J1305" s="158">
        <v>12.3399</v>
      </c>
      <c r="K1305" s="158">
        <v>7.0979000000000001</v>
      </c>
      <c r="L1305" s="158">
        <v>38.5321</v>
      </c>
      <c r="M1305" s="158">
        <v>26.649899999999999</v>
      </c>
      <c r="N1305" s="158">
        <v>25.3203</v>
      </c>
      <c r="O1305" s="158">
        <v>11.291</v>
      </c>
      <c r="P1305" s="158">
        <v>8.4993999999999996</v>
      </c>
      <c r="Q1305" s="158">
        <v>9.6259999999999994</v>
      </c>
      <c r="R1305" s="158">
        <v>17.846399999999999</v>
      </c>
    </row>
    <row r="1306" spans="1:34" x14ac:dyDescent="0.3">
      <c r="A1306" s="154" t="s">
        <v>1007</v>
      </c>
      <c r="B1306" s="154" t="s">
        <v>1009</v>
      </c>
      <c r="C1306" s="154">
        <v>111803</v>
      </c>
      <c r="D1306" s="157">
        <v>44881</v>
      </c>
      <c r="E1306" s="158">
        <v>31.257000000000001</v>
      </c>
      <c r="F1306" s="158">
        <v>19.979299999999999</v>
      </c>
      <c r="G1306" s="158">
        <v>12.211600000000001</v>
      </c>
      <c r="H1306" s="158">
        <v>21.676200000000001</v>
      </c>
      <c r="I1306" s="158">
        <v>15.244199999999999</v>
      </c>
      <c r="J1306" s="158">
        <v>11.6357</v>
      </c>
      <c r="K1306" s="158">
        <v>6.3856999999999999</v>
      </c>
      <c r="L1306" s="158">
        <v>37.694499999999998</v>
      </c>
      <c r="M1306" s="158">
        <v>25.737300000000001</v>
      </c>
      <c r="N1306" s="158">
        <v>24.397600000000001</v>
      </c>
      <c r="O1306" s="158">
        <v>10.5242</v>
      </c>
      <c r="P1306" s="158">
        <v>7.7470999999999997</v>
      </c>
      <c r="Q1306" s="158">
        <v>8.7043999999999997</v>
      </c>
      <c r="R1306" s="158">
        <v>17.0975</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44881</v>
      </c>
      <c r="E1309" s="158">
        <v>24.608799999999999</v>
      </c>
      <c r="F1309" s="158">
        <v>-0.44500000000000001</v>
      </c>
      <c r="G1309" s="158">
        <v>12.9268</v>
      </c>
      <c r="H1309" s="158">
        <v>21.510100000000001</v>
      </c>
      <c r="I1309" s="158">
        <v>14.649100000000001</v>
      </c>
      <c r="J1309" s="158">
        <v>12.288399999999999</v>
      </c>
      <c r="K1309" s="158">
        <v>5.8643000000000001</v>
      </c>
      <c r="L1309" s="158">
        <v>6.9499000000000004</v>
      </c>
      <c r="M1309" s="158">
        <v>4.2</v>
      </c>
      <c r="N1309" s="158">
        <v>4.3418000000000001</v>
      </c>
      <c r="O1309" s="158">
        <v>7.3280000000000003</v>
      </c>
      <c r="P1309" s="158">
        <v>7.2938999999999998</v>
      </c>
      <c r="Q1309" s="158">
        <v>8.6480999999999995</v>
      </c>
      <c r="R1309" s="158">
        <v>5.4919000000000002</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44881</v>
      </c>
      <c r="E1310" s="158">
        <v>22.789000000000001</v>
      </c>
      <c r="F1310" s="158">
        <v>-1.1211</v>
      </c>
      <c r="G1310" s="158">
        <v>12.225</v>
      </c>
      <c r="H1310" s="158">
        <v>20.8127</v>
      </c>
      <c r="I1310" s="158">
        <v>13.9514</v>
      </c>
      <c r="J1310" s="158">
        <v>11.579000000000001</v>
      </c>
      <c r="K1310" s="158">
        <v>5.1576000000000004</v>
      </c>
      <c r="L1310" s="158">
        <v>6.2291999999999996</v>
      </c>
      <c r="M1310" s="158">
        <v>3.4941</v>
      </c>
      <c r="N1310" s="158">
        <v>3.6269</v>
      </c>
      <c r="O1310" s="158">
        <v>6.5831</v>
      </c>
      <c r="P1310" s="158">
        <v>6.5552000000000001</v>
      </c>
      <c r="Q1310" s="158">
        <v>8.0459999999999994</v>
      </c>
      <c r="R1310" s="158">
        <v>4.7579000000000002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44881</v>
      </c>
      <c r="E1311" s="158">
        <v>16.557700000000001</v>
      </c>
      <c r="F1311" s="158">
        <v>4.8503999999999996</v>
      </c>
      <c r="G1311" s="158">
        <v>9.5797000000000008</v>
      </c>
      <c r="H1311" s="158">
        <v>18.519600000000001</v>
      </c>
      <c r="I1311" s="158">
        <v>13.4689</v>
      </c>
      <c r="J1311" s="158">
        <v>12.087899999999999</v>
      </c>
      <c r="K1311" s="158">
        <v>6.1887999999999996</v>
      </c>
      <c r="L1311" s="158">
        <v>6.7920999999999996</v>
      </c>
      <c r="M1311" s="158">
        <v>2.5878000000000001</v>
      </c>
      <c r="N1311" s="158">
        <v>2.7808999999999999</v>
      </c>
      <c r="O1311" s="158">
        <v>4.5688000000000004</v>
      </c>
      <c r="P1311" s="158">
        <v>3.3060999999999998</v>
      </c>
      <c r="Q1311" s="158">
        <v>5.9549000000000003</v>
      </c>
      <c r="R1311" s="158">
        <v>3.0112999999999999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44881</v>
      </c>
      <c r="E1312" s="158">
        <v>15.6014</v>
      </c>
      <c r="F1312" s="158">
        <v>4.9137000000000004</v>
      </c>
      <c r="G1312" s="158">
        <v>9.3701000000000008</v>
      </c>
      <c r="H1312" s="158">
        <v>18.2788</v>
      </c>
      <c r="I1312" s="158">
        <v>13.2013</v>
      </c>
      <c r="J1312" s="158">
        <v>11.8155</v>
      </c>
      <c r="K1312" s="158">
        <v>5.9050000000000002</v>
      </c>
      <c r="L1312" s="158">
        <v>6.4839000000000002</v>
      </c>
      <c r="M1312" s="158">
        <v>2.2242000000000002</v>
      </c>
      <c r="N1312" s="158">
        <v>2.3673999999999999</v>
      </c>
      <c r="O1312" s="158">
        <v>4.0575000000000001</v>
      </c>
      <c r="P1312" s="158">
        <v>2.6993999999999998</v>
      </c>
      <c r="Q1312" s="158">
        <v>5.2336999999999998</v>
      </c>
      <c r="R1312" s="158">
        <v>2.5101</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44881</v>
      </c>
      <c r="E1315" s="158">
        <v>70.656599999999997</v>
      </c>
      <c r="F1315" s="158">
        <v>12.712400000000001</v>
      </c>
      <c r="G1315" s="158">
        <v>16.921099999999999</v>
      </c>
      <c r="H1315" s="158">
        <v>32.345599999999997</v>
      </c>
      <c r="I1315" s="158">
        <v>19.438199999999998</v>
      </c>
      <c r="J1315" s="158">
        <v>15.164099999999999</v>
      </c>
      <c r="K1315" s="158">
        <v>5.1192000000000002</v>
      </c>
      <c r="L1315" s="158">
        <v>6.3056999999999999</v>
      </c>
      <c r="M1315" s="158">
        <v>2.8978000000000002</v>
      </c>
      <c r="N1315" s="158">
        <v>2.9348999999999998</v>
      </c>
      <c r="O1315" s="158">
        <v>5.6550000000000002</v>
      </c>
      <c r="P1315" s="158">
        <v>4.8262999999999998</v>
      </c>
      <c r="Q1315" s="158">
        <v>6.9008000000000003</v>
      </c>
      <c r="R1315" s="158">
        <v>3.7166999999999999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44881</v>
      </c>
      <c r="E1316" s="158">
        <v>67.166300000000007</v>
      </c>
      <c r="F1316" s="158">
        <v>12.394299999999999</v>
      </c>
      <c r="G1316" s="158">
        <v>16.590399999999999</v>
      </c>
      <c r="H1316" s="158">
        <v>32.009099999999997</v>
      </c>
      <c r="I1316" s="158">
        <v>19.096699999999998</v>
      </c>
      <c r="J1316" s="158">
        <v>14.8241</v>
      </c>
      <c r="K1316" s="158">
        <v>4.7832999999999997</v>
      </c>
      <c r="L1316" s="158">
        <v>5.9694000000000003</v>
      </c>
      <c r="M1316" s="158">
        <v>2.5546000000000002</v>
      </c>
      <c r="N1316" s="158">
        <v>2.5865999999999998</v>
      </c>
      <c r="O1316" s="158">
        <v>5.2725</v>
      </c>
      <c r="P1316" s="158">
        <v>4.4187000000000003</v>
      </c>
      <c r="Q1316" s="158">
        <v>7.7337999999999996</v>
      </c>
      <c r="R1316" s="158">
        <v>3.3441000000000001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44881</v>
      </c>
      <c r="E1317" s="158">
        <v>67.166300000000007</v>
      </c>
      <c r="F1317" s="158">
        <v>12.394299999999999</v>
      </c>
      <c r="G1317" s="158">
        <v>16.590399999999999</v>
      </c>
      <c r="H1317" s="158">
        <v>32.009099999999997</v>
      </c>
      <c r="I1317" s="158">
        <v>19.096699999999998</v>
      </c>
      <c r="J1317" s="158">
        <v>14.8241</v>
      </c>
      <c r="K1317" s="158">
        <v>4.7832999999999997</v>
      </c>
      <c r="L1317" s="158">
        <v>5.9694000000000003</v>
      </c>
      <c r="M1317" s="158">
        <v>2.5546000000000002</v>
      </c>
      <c r="N1317" s="158">
        <v>2.5865999999999998</v>
      </c>
      <c r="O1317" s="158">
        <v>5.2725</v>
      </c>
      <c r="P1317" s="158">
        <v>4.4187000000000003</v>
      </c>
      <c r="Q1317" s="158">
        <v>7.7337999999999996</v>
      </c>
      <c r="R1317" s="158">
        <v>3.3441000000000001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44881</v>
      </c>
      <c r="E1320" s="158">
        <v>0.48559999999999998</v>
      </c>
      <c r="F1320" s="158">
        <v>15.039099999999999</v>
      </c>
      <c r="G1320" s="158">
        <v>15.064</v>
      </c>
      <c r="H1320" s="158">
        <v>15.0764</v>
      </c>
      <c r="I1320" s="158">
        <v>15.120100000000001</v>
      </c>
      <c r="J1320" s="158">
        <v>15.006</v>
      </c>
      <c r="K1320" s="158">
        <v>-12.1279</v>
      </c>
      <c r="L1320" s="158">
        <v>-1.0395000000000001</v>
      </c>
      <c r="M1320" s="158"/>
      <c r="N1320" s="158"/>
      <c r="O1320" s="158"/>
      <c r="P1320" s="158"/>
      <c r="Q1320" s="158">
        <v>2.3306</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44881</v>
      </c>
      <c r="E1321" s="158">
        <v>0.51339999999999997</v>
      </c>
      <c r="F1321" s="158">
        <v>14.224500000000001</v>
      </c>
      <c r="G1321" s="158">
        <v>14.246700000000001</v>
      </c>
      <c r="H1321" s="158">
        <v>14.2578</v>
      </c>
      <c r="I1321" s="158">
        <v>14.8104</v>
      </c>
      <c r="J1321" s="158">
        <v>15.0678</v>
      </c>
      <c r="K1321" s="158">
        <v>-12.186199999999999</v>
      </c>
      <c r="L1321" s="158">
        <v>-1.0587</v>
      </c>
      <c r="M1321" s="158"/>
      <c r="N1321" s="158"/>
      <c r="O1321" s="158"/>
      <c r="P1321" s="158"/>
      <c r="Q1321" s="158">
        <v>2.3441000000000001</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44881</v>
      </c>
      <c r="E1324" s="158">
        <v>46.377899999999997</v>
      </c>
      <c r="F1324" s="158">
        <v>3.3058000000000001</v>
      </c>
      <c r="G1324" s="158">
        <v>8.0206</v>
      </c>
      <c r="H1324" s="158">
        <v>20.724299999999999</v>
      </c>
      <c r="I1324" s="158">
        <v>14.590299999999999</v>
      </c>
      <c r="J1324" s="158">
        <v>12.837300000000001</v>
      </c>
      <c r="K1324" s="158">
        <v>4.7545999999999999</v>
      </c>
      <c r="L1324" s="158">
        <v>6.0637999999999996</v>
      </c>
      <c r="M1324" s="158">
        <v>2.2233000000000001</v>
      </c>
      <c r="N1324" s="158">
        <v>2.5918999999999999</v>
      </c>
      <c r="O1324" s="158">
        <v>6.0206999999999997</v>
      </c>
      <c r="P1324" s="158">
        <v>6.3667999999999996</v>
      </c>
      <c r="Q1324" s="158">
        <v>7.6592000000000002</v>
      </c>
      <c r="R1324" s="158">
        <v>4.1386000000000003</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44881</v>
      </c>
      <c r="E1325" s="158">
        <v>49.438600000000001</v>
      </c>
      <c r="F1325" s="158">
        <v>3.9134000000000002</v>
      </c>
      <c r="G1325" s="158">
        <v>8.7073999999999998</v>
      </c>
      <c r="H1325" s="158">
        <v>21.413599999999999</v>
      </c>
      <c r="I1325" s="158">
        <v>15.2927</v>
      </c>
      <c r="J1325" s="158">
        <v>13.57</v>
      </c>
      <c r="K1325" s="158">
        <v>5.4962999999999997</v>
      </c>
      <c r="L1325" s="158">
        <v>6.8072999999999997</v>
      </c>
      <c r="M1325" s="158">
        <v>2.9339</v>
      </c>
      <c r="N1325" s="158">
        <v>3.3098000000000001</v>
      </c>
      <c r="O1325" s="158">
        <v>6.8372000000000002</v>
      </c>
      <c r="P1325" s="158">
        <v>7.2004999999999999</v>
      </c>
      <c r="Q1325" s="158">
        <v>8.2075999999999993</v>
      </c>
      <c r="R1325" s="158">
        <v>4.9154999999999998</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44881</v>
      </c>
      <c r="E1326" s="158">
        <v>36.713299999999997</v>
      </c>
      <c r="F1326" s="158">
        <v>4.1760999999999999</v>
      </c>
      <c r="G1326" s="158">
        <v>9.0982000000000003</v>
      </c>
      <c r="H1326" s="158">
        <v>17.8855</v>
      </c>
      <c r="I1326" s="158">
        <v>12.7522</v>
      </c>
      <c r="J1326" s="158">
        <v>11.063700000000001</v>
      </c>
      <c r="K1326" s="158">
        <v>5.5861999999999998</v>
      </c>
      <c r="L1326" s="158">
        <v>7.1595000000000004</v>
      </c>
      <c r="M1326" s="158">
        <v>4.0693000000000001</v>
      </c>
      <c r="N1326" s="158">
        <v>3.7254</v>
      </c>
      <c r="O1326" s="158">
        <v>6.8924000000000003</v>
      </c>
      <c r="P1326" s="158">
        <v>6.7073</v>
      </c>
      <c r="Q1326" s="158">
        <v>7.4154999999999998</v>
      </c>
      <c r="R1326" s="158">
        <v>4.8536000000000001</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44881</v>
      </c>
      <c r="E1327" s="158">
        <v>39.641100000000002</v>
      </c>
      <c r="F1327" s="158">
        <v>4.7885999999999997</v>
      </c>
      <c r="G1327" s="158">
        <v>9.7546999999999997</v>
      </c>
      <c r="H1327" s="158">
        <v>18.546700000000001</v>
      </c>
      <c r="I1327" s="158">
        <v>13.399800000000001</v>
      </c>
      <c r="J1327" s="158">
        <v>11.715999999999999</v>
      </c>
      <c r="K1327" s="158">
        <v>6.2411000000000003</v>
      </c>
      <c r="L1327" s="158">
        <v>7.8385999999999996</v>
      </c>
      <c r="M1327" s="158">
        <v>4.7683999999999997</v>
      </c>
      <c r="N1327" s="158">
        <v>4.4420999999999999</v>
      </c>
      <c r="O1327" s="158">
        <v>7.6074000000000002</v>
      </c>
      <c r="P1327" s="158">
        <v>7.4523000000000001</v>
      </c>
      <c r="Q1327" s="158">
        <v>8.5701000000000001</v>
      </c>
      <c r="R1327" s="158">
        <v>5.5891000000000002</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44881</v>
      </c>
      <c r="E1328" s="158">
        <v>40.714700000000001</v>
      </c>
      <c r="F1328" s="158">
        <v>-5.7366000000000001</v>
      </c>
      <c r="G1328" s="158">
        <v>13.688000000000001</v>
      </c>
      <c r="H1328" s="158">
        <v>38.549900000000001</v>
      </c>
      <c r="I1328" s="158">
        <v>21.4147</v>
      </c>
      <c r="J1328" s="158">
        <v>16.0092</v>
      </c>
      <c r="K1328" s="158">
        <v>3.4897</v>
      </c>
      <c r="L1328" s="158">
        <v>5.7633000000000001</v>
      </c>
      <c r="M1328" s="158">
        <v>1.0578000000000001</v>
      </c>
      <c r="N1328" s="158">
        <v>1.6391</v>
      </c>
      <c r="O1328" s="158">
        <v>5.3673999999999999</v>
      </c>
      <c r="P1328" s="158">
        <v>6.4976000000000003</v>
      </c>
      <c r="Q1328" s="158">
        <v>7.6418999999999997</v>
      </c>
      <c r="R1328" s="158">
        <v>2.7545000000000002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44881</v>
      </c>
      <c r="E1329" s="158">
        <v>38.061999999999998</v>
      </c>
      <c r="F1329" s="158">
        <v>-6.4238999999999997</v>
      </c>
      <c r="G1329" s="158">
        <v>12.988200000000001</v>
      </c>
      <c r="H1329" s="158">
        <v>37.836500000000001</v>
      </c>
      <c r="I1329" s="158">
        <v>20.698499999999999</v>
      </c>
      <c r="J1329" s="158">
        <v>15.2903</v>
      </c>
      <c r="K1329" s="158">
        <v>2.7751000000000001</v>
      </c>
      <c r="L1329" s="158">
        <v>5.0342000000000002</v>
      </c>
      <c r="M1329" s="158">
        <v>0.34160000000000001</v>
      </c>
      <c r="N1329" s="158">
        <v>0.91739999999999999</v>
      </c>
      <c r="O1329" s="158">
        <v>4.6421999999999999</v>
      </c>
      <c r="P1329" s="158">
        <v>5.78</v>
      </c>
      <c r="Q1329" s="158">
        <v>7.1432000000000002</v>
      </c>
      <c r="R1329" s="158">
        <v>2.0366</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44881</v>
      </c>
      <c r="E1332" s="158">
        <v>18.648</v>
      </c>
      <c r="F1332" s="158">
        <v>-2.9357000000000002</v>
      </c>
      <c r="G1332" s="158">
        <v>5.7983000000000002</v>
      </c>
      <c r="H1332" s="158">
        <v>25.880500000000001</v>
      </c>
      <c r="I1332" s="158">
        <v>13.335699999999999</v>
      </c>
      <c r="J1332" s="158">
        <v>12.0275</v>
      </c>
      <c r="K1332" s="158">
        <v>3.7368999999999999</v>
      </c>
      <c r="L1332" s="158">
        <v>5.6089000000000002</v>
      </c>
      <c r="M1332" s="158">
        <v>2.2505000000000002</v>
      </c>
      <c r="N1332" s="158">
        <v>2.7873999999999999</v>
      </c>
      <c r="O1332" s="158">
        <v>5.4614000000000003</v>
      </c>
      <c r="P1332" s="158">
        <v>5.6463999999999999</v>
      </c>
      <c r="Q1332" s="158">
        <v>7.4583000000000004</v>
      </c>
      <c r="R1332" s="158">
        <v>4.0675999999999997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44881</v>
      </c>
      <c r="E1333" s="158">
        <v>20.2056</v>
      </c>
      <c r="F1333" s="158">
        <v>-1.9870000000000001</v>
      </c>
      <c r="G1333" s="158">
        <v>6.7984999999999998</v>
      </c>
      <c r="H1333" s="158">
        <v>26.899000000000001</v>
      </c>
      <c r="I1333" s="158">
        <v>14.349299999999999</v>
      </c>
      <c r="J1333" s="158">
        <v>13.054600000000001</v>
      </c>
      <c r="K1333" s="158">
        <v>4.7573999999999996</v>
      </c>
      <c r="L1333" s="158">
        <v>6.6870000000000003</v>
      </c>
      <c r="M1333" s="158">
        <v>3.3403</v>
      </c>
      <c r="N1333" s="158">
        <v>3.9009</v>
      </c>
      <c r="O1333" s="158">
        <v>6.5094000000000003</v>
      </c>
      <c r="P1333" s="158">
        <v>6.6045999999999996</v>
      </c>
      <c r="Q1333" s="158">
        <v>8.4580000000000002</v>
      </c>
      <c r="R1333" s="158">
        <v>5.1478999999999999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44881</v>
      </c>
      <c r="E1334" s="158">
        <v>17.912700000000001</v>
      </c>
      <c r="F1334" s="158">
        <v>1.6302000000000001</v>
      </c>
      <c r="G1334" s="158">
        <v>11.101699999999999</v>
      </c>
      <c r="H1334" s="158">
        <v>24.831600000000002</v>
      </c>
      <c r="I1334" s="158">
        <v>16.2712</v>
      </c>
      <c r="J1334" s="158">
        <v>13.525499999999999</v>
      </c>
      <c r="K1334" s="158">
        <v>6.1120000000000001</v>
      </c>
      <c r="L1334" s="158">
        <v>6.6375000000000002</v>
      </c>
      <c r="M1334" s="158">
        <v>2.76</v>
      </c>
      <c r="N1334" s="158">
        <v>3.0828000000000002</v>
      </c>
      <c r="O1334" s="158">
        <v>6.6162000000000001</v>
      </c>
      <c r="P1334" s="158">
        <v>6.4878</v>
      </c>
      <c r="Q1334" s="158">
        <v>7.7682000000000002</v>
      </c>
      <c r="R1334" s="158">
        <v>4.9238999999999997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44881</v>
      </c>
      <c r="E1335" s="158">
        <v>16.721499999999999</v>
      </c>
      <c r="F1335" s="158">
        <v>0.43659999999999999</v>
      </c>
      <c r="G1335" s="158">
        <v>10.1861</v>
      </c>
      <c r="H1335" s="158">
        <v>23.901800000000001</v>
      </c>
      <c r="I1335" s="158">
        <v>15.3698</v>
      </c>
      <c r="J1335" s="158">
        <v>12.6242</v>
      </c>
      <c r="K1335" s="158">
        <v>5.2068000000000003</v>
      </c>
      <c r="L1335" s="158">
        <v>5.7202999999999999</v>
      </c>
      <c r="M1335" s="158">
        <v>1.8581000000000001</v>
      </c>
      <c r="N1335" s="158">
        <v>2.1709000000000001</v>
      </c>
      <c r="O1335" s="158">
        <v>5.6475999999999997</v>
      </c>
      <c r="P1335" s="158">
        <v>5.5385999999999997</v>
      </c>
      <c r="Q1335" s="158">
        <v>6.8207000000000004</v>
      </c>
      <c r="R1335" s="158">
        <v>3.9788000000000001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44881</v>
      </c>
      <c r="E1336" s="158">
        <v>12.688700000000001</v>
      </c>
      <c r="F1336" s="158">
        <v>8.0562000000000005</v>
      </c>
      <c r="G1336" s="158">
        <v>6.8526999999999996</v>
      </c>
      <c r="H1336" s="158">
        <v>20.669699999999999</v>
      </c>
      <c r="I1336" s="158">
        <v>12.117100000000001</v>
      </c>
      <c r="J1336" s="158">
        <v>9.8765000000000001</v>
      </c>
      <c r="K1336" s="158">
        <v>4.3061999999999996</v>
      </c>
      <c r="L1336" s="158">
        <v>3.9550000000000001</v>
      </c>
      <c r="M1336" s="158">
        <v>1.0749</v>
      </c>
      <c r="N1336" s="158">
        <v>1.7269000000000001</v>
      </c>
      <c r="O1336" s="158">
        <v>-3.4238</v>
      </c>
      <c r="P1336" s="158">
        <v>-1.6388</v>
      </c>
      <c r="Q1336" s="158">
        <v>2.8763999999999998</v>
      </c>
      <c r="R1336" s="158">
        <v>9.7698</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44881</v>
      </c>
      <c r="E1337" s="158">
        <v>13.5474</v>
      </c>
      <c r="F1337" s="158">
        <v>8.6235999999999997</v>
      </c>
      <c r="G1337" s="158">
        <v>7.4436999999999998</v>
      </c>
      <c r="H1337" s="158">
        <v>21.255400000000002</v>
      </c>
      <c r="I1337" s="158">
        <v>12.6859</v>
      </c>
      <c r="J1337" s="158">
        <v>10.4336</v>
      </c>
      <c r="K1337" s="158">
        <v>4.8634000000000004</v>
      </c>
      <c r="L1337" s="158">
        <v>4.5182000000000002</v>
      </c>
      <c r="M1337" s="158">
        <v>1.6303000000000001</v>
      </c>
      <c r="N1337" s="158">
        <v>2.2885</v>
      </c>
      <c r="O1337" s="158">
        <v>-2.8616999999999999</v>
      </c>
      <c r="P1337" s="158">
        <v>-0.91910000000000003</v>
      </c>
      <c r="Q1337" s="158">
        <v>3.6817000000000002</v>
      </c>
      <c r="R1337" s="158">
        <v>10.3742</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44881</v>
      </c>
      <c r="E1342" s="158">
        <v>44.731299999999997</v>
      </c>
      <c r="F1342" s="158">
        <v>1.5504</v>
      </c>
      <c r="G1342" s="158">
        <v>12.5387</v>
      </c>
      <c r="H1342" s="158">
        <v>28.139299999999999</v>
      </c>
      <c r="I1342" s="158">
        <v>18.206099999999999</v>
      </c>
      <c r="J1342" s="158">
        <v>14.2204</v>
      </c>
      <c r="K1342" s="158">
        <v>6.4036</v>
      </c>
      <c r="L1342" s="158">
        <v>6.9767999999999999</v>
      </c>
      <c r="M1342" s="158">
        <v>3.4386000000000001</v>
      </c>
      <c r="N1342" s="158">
        <v>3.5461</v>
      </c>
      <c r="O1342" s="158">
        <v>7.1711999999999998</v>
      </c>
      <c r="P1342" s="158">
        <v>7.7843999999999998</v>
      </c>
      <c r="Q1342" s="158">
        <v>9.1622000000000003</v>
      </c>
      <c r="R1342" s="158">
        <v>4.3032000000000004</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44881</v>
      </c>
      <c r="E1343" s="158">
        <v>41.960099999999997</v>
      </c>
      <c r="F1343" s="158">
        <v>1.0439000000000001</v>
      </c>
      <c r="G1343" s="158">
        <v>12.006600000000001</v>
      </c>
      <c r="H1343" s="158">
        <v>27.596</v>
      </c>
      <c r="I1343" s="158">
        <v>17.671800000000001</v>
      </c>
      <c r="J1343" s="158">
        <v>13.681900000000001</v>
      </c>
      <c r="K1343" s="158">
        <v>5.8647</v>
      </c>
      <c r="L1343" s="158">
        <v>6.4370000000000003</v>
      </c>
      <c r="M1343" s="158">
        <v>2.9005999999999998</v>
      </c>
      <c r="N1343" s="158">
        <v>3.0022000000000002</v>
      </c>
      <c r="O1343" s="158">
        <v>6.6329000000000002</v>
      </c>
      <c r="P1343" s="158">
        <v>7.1795</v>
      </c>
      <c r="Q1343" s="158">
        <v>7.8215000000000003</v>
      </c>
      <c r="R1343" s="158">
        <v>3.7439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44881</v>
      </c>
      <c r="E1344" s="158">
        <v>59.127800000000001</v>
      </c>
      <c r="F1344" s="158">
        <v>-5.5548999999999999</v>
      </c>
      <c r="G1344" s="158">
        <v>9.4817999999999998</v>
      </c>
      <c r="H1344" s="158">
        <v>29.273900000000001</v>
      </c>
      <c r="I1344" s="158">
        <v>17.069299999999998</v>
      </c>
      <c r="J1344" s="158">
        <v>13.011900000000001</v>
      </c>
      <c r="K1344" s="158">
        <v>2.6229</v>
      </c>
      <c r="L1344" s="158">
        <v>4.2526999999999999</v>
      </c>
      <c r="M1344" s="158">
        <v>2.9600000000000001E-2</v>
      </c>
      <c r="N1344" s="158">
        <v>0.26400000000000001</v>
      </c>
      <c r="O1344" s="158">
        <v>2.8997999999999999</v>
      </c>
      <c r="P1344" s="158">
        <v>4.1917999999999997</v>
      </c>
      <c r="Q1344" s="158">
        <v>7.3890000000000002</v>
      </c>
      <c r="R1344" s="158">
        <v>1.1913</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44881</v>
      </c>
      <c r="E1345" s="158">
        <v>64.539500000000004</v>
      </c>
      <c r="F1345" s="158">
        <v>-4.5237999999999996</v>
      </c>
      <c r="G1345" s="158">
        <v>10.5116</v>
      </c>
      <c r="H1345" s="158">
        <v>30.310700000000001</v>
      </c>
      <c r="I1345" s="158">
        <v>18.113399999999999</v>
      </c>
      <c r="J1345" s="158">
        <v>14.061500000000001</v>
      </c>
      <c r="K1345" s="158">
        <v>3.6680999999999999</v>
      </c>
      <c r="L1345" s="158">
        <v>5.3155000000000001</v>
      </c>
      <c r="M1345" s="158">
        <v>1.0365</v>
      </c>
      <c r="N1345" s="158">
        <v>1.2766</v>
      </c>
      <c r="O1345" s="158">
        <v>3.9016999999999999</v>
      </c>
      <c r="P1345" s="158">
        <v>5.2001999999999997</v>
      </c>
      <c r="Q1345" s="158">
        <v>6.9165999999999999</v>
      </c>
      <c r="R1345" s="158">
        <v>2.2149999999999999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44881</v>
      </c>
      <c r="E1350" s="158">
        <v>10.761699999999999</v>
      </c>
      <c r="F1350" s="158">
        <v>1.0175000000000001</v>
      </c>
      <c r="G1350" s="158">
        <v>12.4346</v>
      </c>
      <c r="H1350" s="158">
        <v>29.087399999999999</v>
      </c>
      <c r="I1350" s="158">
        <v>17.4375</v>
      </c>
      <c r="J1350" s="158">
        <v>14.7157</v>
      </c>
      <c r="K1350" s="158">
        <v>3.1705999999999999</v>
      </c>
      <c r="L1350" s="158">
        <v>5.3384</v>
      </c>
      <c r="M1350" s="158">
        <v>0.69689999999999996</v>
      </c>
      <c r="N1350" s="158">
        <v>1.3170999999999999</v>
      </c>
      <c r="O1350" s="158"/>
      <c r="P1350" s="158"/>
      <c r="Q1350" s="158">
        <v>3.4365999999999999</v>
      </c>
      <c r="R1350" s="158">
        <v>2.7709999999999999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44881</v>
      </c>
      <c r="E1351" s="158">
        <v>10.675700000000001</v>
      </c>
      <c r="F1351" s="158">
        <v>0.68379999999999996</v>
      </c>
      <c r="G1351" s="158">
        <v>12.1233</v>
      </c>
      <c r="H1351" s="158">
        <v>28.8291</v>
      </c>
      <c r="I1351" s="158">
        <v>17.158200000000001</v>
      </c>
      <c r="J1351" s="158">
        <v>14.442299999999999</v>
      </c>
      <c r="K1351" s="158">
        <v>2.8959999999999999</v>
      </c>
      <c r="L1351" s="158">
        <v>5.0606999999999998</v>
      </c>
      <c r="M1351" s="158">
        <v>0.4637</v>
      </c>
      <c r="N1351" s="158">
        <v>1.0784</v>
      </c>
      <c r="O1351" s="158"/>
      <c r="P1351" s="158"/>
      <c r="Q1351" s="158">
        <v>3.0552999999999999</v>
      </c>
      <c r="R1351" s="158">
        <v>2.4098000000000002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44881</v>
      </c>
      <c r="E1356" s="158">
        <v>16.029900000000001</v>
      </c>
      <c r="F1356" s="158">
        <v>7.7434000000000003</v>
      </c>
      <c r="G1356" s="158">
        <v>7.9782000000000002</v>
      </c>
      <c r="H1356" s="158">
        <v>23.690300000000001</v>
      </c>
      <c r="I1356" s="158">
        <v>15.954700000000001</v>
      </c>
      <c r="J1356" s="158">
        <v>13.161199999999999</v>
      </c>
      <c r="K1356" s="158">
        <v>5.0860000000000003</v>
      </c>
      <c r="L1356" s="158">
        <v>5.9513999999999996</v>
      </c>
      <c r="M1356" s="158">
        <v>2.5335000000000001</v>
      </c>
      <c r="N1356" s="158">
        <v>2.5992000000000002</v>
      </c>
      <c r="O1356" s="158">
        <v>3.3788</v>
      </c>
      <c r="P1356" s="158">
        <v>4.6075999999999997</v>
      </c>
      <c r="Q1356" s="158">
        <v>6.3747999999999996</v>
      </c>
      <c r="R1356" s="158">
        <v>4.9610000000000003</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44881</v>
      </c>
      <c r="E1357" s="158">
        <v>15.206300000000001</v>
      </c>
      <c r="F1357" s="158">
        <v>7.4424999999999999</v>
      </c>
      <c r="G1357" s="158">
        <v>7.4966999999999997</v>
      </c>
      <c r="H1357" s="158">
        <v>23.214600000000001</v>
      </c>
      <c r="I1357" s="158">
        <v>15.453099999999999</v>
      </c>
      <c r="J1357" s="158">
        <v>12.6465</v>
      </c>
      <c r="K1357" s="158">
        <v>4.5698999999999996</v>
      </c>
      <c r="L1357" s="158">
        <v>5.4044999999999996</v>
      </c>
      <c r="M1357" s="158">
        <v>1.9618</v>
      </c>
      <c r="N1357" s="158">
        <v>2.0064000000000002</v>
      </c>
      <c r="O1357" s="158">
        <v>2.7584</v>
      </c>
      <c r="P1357" s="158">
        <v>3.9302999999999999</v>
      </c>
      <c r="Q1357" s="158">
        <v>5.6425000000000001</v>
      </c>
      <c r="R1357" s="158">
        <v>4.2895000000000003</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4.609080645161292</v>
      </c>
      <c r="G1358" s="160">
        <v>11.085361290322579</v>
      </c>
      <c r="H1358" s="160">
        <v>24.754796774193547</v>
      </c>
      <c r="I1358" s="160">
        <v>15.914696774193549</v>
      </c>
      <c r="J1358" s="160">
        <v>13.180719354838711</v>
      </c>
      <c r="K1358" s="160">
        <v>3.8251129032258055</v>
      </c>
      <c r="L1358" s="160">
        <v>7.5922129032258079</v>
      </c>
      <c r="M1358" s="160">
        <v>3.9403413793103446</v>
      </c>
      <c r="N1358" s="160">
        <v>4.0902103448275859</v>
      </c>
      <c r="O1358" s="160">
        <v>5.2819185185185189</v>
      </c>
      <c r="P1358" s="160">
        <v>5.3475037037037021</v>
      </c>
      <c r="Q1358" s="160">
        <v>6.6695322580645158</v>
      </c>
      <c r="R1358" s="160">
        <v>5.1570620689655176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3.9134000000000002</v>
      </c>
      <c r="G1359" s="160">
        <v>11.101699999999999</v>
      </c>
      <c r="H1359" s="160">
        <v>23.690300000000001</v>
      </c>
      <c r="I1359" s="160">
        <v>15.3698</v>
      </c>
      <c r="J1359" s="160">
        <v>13.054600000000001</v>
      </c>
      <c r="K1359" s="160">
        <v>4.8634000000000004</v>
      </c>
      <c r="L1359" s="160">
        <v>5.9694000000000003</v>
      </c>
      <c r="M1359" s="160">
        <v>2.5546000000000002</v>
      </c>
      <c r="N1359" s="160">
        <v>2.5992000000000002</v>
      </c>
      <c r="O1359" s="160">
        <v>5.6475999999999997</v>
      </c>
      <c r="P1359" s="160">
        <v>5.78</v>
      </c>
      <c r="Q1359" s="160">
        <v>7.4154999999999998</v>
      </c>
      <c r="R1359" s="160">
        <v>4.1386000000000003</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44881</v>
      </c>
      <c r="E1362" s="158">
        <v>103.7869</v>
      </c>
      <c r="F1362" s="158">
        <v>3.9392999999999998</v>
      </c>
      <c r="G1362" s="158">
        <v>13.2684</v>
      </c>
      <c r="H1362" s="158">
        <v>31.7379</v>
      </c>
      <c r="I1362" s="158">
        <v>19.158200000000001</v>
      </c>
      <c r="J1362" s="158">
        <v>14.3108</v>
      </c>
      <c r="K1362" s="158">
        <v>4.7743000000000002</v>
      </c>
      <c r="L1362" s="158">
        <v>6.1894999999999998</v>
      </c>
      <c r="M1362" s="158">
        <v>1.7390000000000001</v>
      </c>
      <c r="N1362" s="158">
        <v>2.0575999999999999</v>
      </c>
      <c r="O1362" s="158">
        <v>6.1835000000000004</v>
      </c>
      <c r="P1362" s="158">
        <v>6.4713000000000003</v>
      </c>
      <c r="Q1362" s="158">
        <v>9.0207999999999995</v>
      </c>
      <c r="R1362" s="158">
        <v>3.3294999999999999</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44881</v>
      </c>
      <c r="E1363" s="158">
        <v>110.66070000000001</v>
      </c>
      <c r="F1363" s="158">
        <v>4.3544</v>
      </c>
      <c r="G1363" s="158">
        <v>13.6676</v>
      </c>
      <c r="H1363" s="158">
        <v>32.143999999999998</v>
      </c>
      <c r="I1363" s="158">
        <v>19.563700000000001</v>
      </c>
      <c r="J1363" s="158">
        <v>14.7171</v>
      </c>
      <c r="K1363" s="158">
        <v>5.1997999999999998</v>
      </c>
      <c r="L1363" s="158">
        <v>6.6132999999999997</v>
      </c>
      <c r="M1363" s="158">
        <v>2.2052999999999998</v>
      </c>
      <c r="N1363" s="158">
        <v>2.5124</v>
      </c>
      <c r="O1363" s="158">
        <v>6.6752000000000002</v>
      </c>
      <c r="P1363" s="158">
        <v>7.1016000000000004</v>
      </c>
      <c r="Q1363" s="158">
        <v>7.9686000000000003</v>
      </c>
      <c r="R1363" s="158">
        <v>3.7721</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44881</v>
      </c>
      <c r="E1364" s="158">
        <v>51.008200000000002</v>
      </c>
      <c r="F1364" s="158">
        <v>4.7233999999999998</v>
      </c>
      <c r="G1364" s="158">
        <v>12.6876</v>
      </c>
      <c r="H1364" s="158">
        <v>36.564799999999998</v>
      </c>
      <c r="I1364" s="158">
        <v>20.907699999999998</v>
      </c>
      <c r="J1364" s="158">
        <v>16.0413</v>
      </c>
      <c r="K1364" s="158">
        <v>5.2473999999999998</v>
      </c>
      <c r="L1364" s="158">
        <v>6.3604000000000003</v>
      </c>
      <c r="M1364" s="158">
        <v>2.5975000000000001</v>
      </c>
      <c r="N1364" s="158">
        <v>2.2961</v>
      </c>
      <c r="O1364" s="158">
        <v>5.5726000000000004</v>
      </c>
      <c r="P1364" s="158">
        <v>6.7146999999999997</v>
      </c>
      <c r="Q1364" s="158">
        <v>7.8636999999999997</v>
      </c>
      <c r="R1364" s="158">
        <v>2.9655</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44881</v>
      </c>
      <c r="E1365" s="158">
        <v>46.855800000000002</v>
      </c>
      <c r="F1365" s="158">
        <v>3.5057999999999998</v>
      </c>
      <c r="G1365" s="158">
        <v>11.5472</v>
      </c>
      <c r="H1365" s="158">
        <v>35.404400000000003</v>
      </c>
      <c r="I1365" s="158">
        <v>19.7455</v>
      </c>
      <c r="J1365" s="158">
        <v>14.8827</v>
      </c>
      <c r="K1365" s="158">
        <v>4.0686</v>
      </c>
      <c r="L1365" s="158">
        <v>5.1727999999999996</v>
      </c>
      <c r="M1365" s="158">
        <v>1.4379999999999999</v>
      </c>
      <c r="N1365" s="158">
        <v>1.1382000000000001</v>
      </c>
      <c r="O1365" s="158">
        <v>4.4051</v>
      </c>
      <c r="P1365" s="158">
        <v>5.6014999999999997</v>
      </c>
      <c r="Q1365" s="158">
        <v>7.9570999999999996</v>
      </c>
      <c r="R1365" s="158">
        <v>1.8083</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44881</v>
      </c>
      <c r="E1366" s="158">
        <v>48.066299999999998</v>
      </c>
      <c r="F1366" s="158">
        <v>14.7377</v>
      </c>
      <c r="G1366" s="158">
        <v>10.2507</v>
      </c>
      <c r="H1366" s="158">
        <v>28.2379</v>
      </c>
      <c r="I1366" s="158">
        <v>18.0396</v>
      </c>
      <c r="J1366" s="158">
        <v>14.4793</v>
      </c>
      <c r="K1366" s="158">
        <v>5.8177000000000003</v>
      </c>
      <c r="L1366" s="158">
        <v>5.6048</v>
      </c>
      <c r="M1366" s="158">
        <v>1.1706000000000001</v>
      </c>
      <c r="N1366" s="158">
        <v>0.64359999999999995</v>
      </c>
      <c r="O1366" s="158">
        <v>4.1580000000000004</v>
      </c>
      <c r="P1366" s="158">
        <v>4.6487999999999996</v>
      </c>
      <c r="Q1366" s="158">
        <v>7.33</v>
      </c>
      <c r="R1366" s="158">
        <v>1.7419</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44881</v>
      </c>
      <c r="E1367" s="158">
        <v>52.105400000000003</v>
      </c>
      <c r="F1367" s="158">
        <v>16.258900000000001</v>
      </c>
      <c r="G1367" s="158">
        <v>11.801500000000001</v>
      </c>
      <c r="H1367" s="158">
        <v>29.7804</v>
      </c>
      <c r="I1367" s="158">
        <v>19.595099999999999</v>
      </c>
      <c r="J1367" s="158">
        <v>16.048200000000001</v>
      </c>
      <c r="K1367" s="158">
        <v>7.3941999999999997</v>
      </c>
      <c r="L1367" s="158">
        <v>7.2081999999999997</v>
      </c>
      <c r="M1367" s="158">
        <v>2.7315</v>
      </c>
      <c r="N1367" s="158">
        <v>2.1863000000000001</v>
      </c>
      <c r="O1367" s="158">
        <v>5.2007000000000003</v>
      </c>
      <c r="P1367" s="158">
        <v>5.4854000000000003</v>
      </c>
      <c r="Q1367" s="158">
        <v>7.0949</v>
      </c>
      <c r="R1367" s="158">
        <v>3.0099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44881</v>
      </c>
      <c r="E1368" s="158">
        <v>35.401899999999998</v>
      </c>
      <c r="F1368" s="158">
        <v>2.1652999999999998</v>
      </c>
      <c r="G1368" s="158">
        <v>11.9381</v>
      </c>
      <c r="H1368" s="158">
        <v>39.58</v>
      </c>
      <c r="I1368" s="158">
        <v>20.8596</v>
      </c>
      <c r="J1368" s="158">
        <v>15.6267</v>
      </c>
      <c r="K1368" s="158">
        <v>2.8773</v>
      </c>
      <c r="L1368" s="158">
        <v>4.8231999999999999</v>
      </c>
      <c r="M1368" s="158">
        <v>5.33E-2</v>
      </c>
      <c r="N1368" s="158">
        <v>8.9899999999999994E-2</v>
      </c>
      <c r="O1368" s="158">
        <v>3.6838000000000002</v>
      </c>
      <c r="P1368" s="158">
        <v>5.0305</v>
      </c>
      <c r="Q1368" s="158">
        <v>6.5425000000000004</v>
      </c>
      <c r="R1368" s="158">
        <v>1.2265999999999999</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44881</v>
      </c>
      <c r="E1369" s="158">
        <v>38.298400000000001</v>
      </c>
      <c r="F1369" s="158">
        <v>2.9546999999999999</v>
      </c>
      <c r="G1369" s="158">
        <v>12.773999999999999</v>
      </c>
      <c r="H1369" s="158">
        <v>40.434199999999997</v>
      </c>
      <c r="I1369" s="158">
        <v>21.7043</v>
      </c>
      <c r="J1369" s="158">
        <v>16.478300000000001</v>
      </c>
      <c r="K1369" s="158">
        <v>3.7292999999999998</v>
      </c>
      <c r="L1369" s="158">
        <v>5.6909000000000001</v>
      </c>
      <c r="M1369" s="158">
        <v>0.89939999999999998</v>
      </c>
      <c r="N1369" s="158">
        <v>0.93510000000000004</v>
      </c>
      <c r="O1369" s="158">
        <v>4.5559000000000003</v>
      </c>
      <c r="P1369" s="158">
        <v>5.8837999999999999</v>
      </c>
      <c r="Q1369" s="158">
        <v>6.7881999999999998</v>
      </c>
      <c r="R1369" s="158">
        <v>2.0787</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44881</v>
      </c>
      <c r="E1370" s="158">
        <v>32.6952</v>
      </c>
      <c r="F1370" s="158">
        <v>15.859400000000001</v>
      </c>
      <c r="G1370" s="158">
        <v>15.124599999999999</v>
      </c>
      <c r="H1370" s="158">
        <v>28.607600000000001</v>
      </c>
      <c r="I1370" s="158">
        <v>17.888200000000001</v>
      </c>
      <c r="J1370" s="158">
        <v>14.358499999999999</v>
      </c>
      <c r="K1370" s="158">
        <v>6.8628999999999998</v>
      </c>
      <c r="L1370" s="158">
        <v>7.7693000000000003</v>
      </c>
      <c r="M1370" s="158">
        <v>3.5979999999999999</v>
      </c>
      <c r="N1370" s="158">
        <v>2.6017999999999999</v>
      </c>
      <c r="O1370" s="158">
        <v>5.8228</v>
      </c>
      <c r="P1370" s="158">
        <v>6.3963999999999999</v>
      </c>
      <c r="Q1370" s="158">
        <v>8.6655999999999995</v>
      </c>
      <c r="R1370" s="158">
        <v>3.0543999999999998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44881</v>
      </c>
      <c r="E1371" s="158">
        <v>34.260899999999999</v>
      </c>
      <c r="F1371" s="158">
        <v>16.520499999999998</v>
      </c>
      <c r="G1371" s="158">
        <v>15.7158</v>
      </c>
      <c r="H1371" s="158">
        <v>29.185700000000001</v>
      </c>
      <c r="I1371" s="158">
        <v>18.4847</v>
      </c>
      <c r="J1371" s="158">
        <v>14.9762</v>
      </c>
      <c r="K1371" s="158">
        <v>7.4901</v>
      </c>
      <c r="L1371" s="158">
        <v>8.4130000000000003</v>
      </c>
      <c r="M1371" s="158">
        <v>4.2344999999999997</v>
      </c>
      <c r="N1371" s="158">
        <v>3.2431000000000001</v>
      </c>
      <c r="O1371" s="158">
        <v>6.4539999999999997</v>
      </c>
      <c r="P1371" s="158">
        <v>7.0221999999999998</v>
      </c>
      <c r="Q1371" s="158">
        <v>8.1211000000000002</v>
      </c>
      <c r="R1371" s="158">
        <v>3.7046000000000001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44881</v>
      </c>
      <c r="E1372" s="158">
        <v>58.754899999999999</v>
      </c>
      <c r="F1372" s="158">
        <v>-2.1120000000000001</v>
      </c>
      <c r="G1372" s="158">
        <v>11.909599999999999</v>
      </c>
      <c r="H1372" s="158">
        <v>39.676400000000001</v>
      </c>
      <c r="I1372" s="158">
        <v>22.688500000000001</v>
      </c>
      <c r="J1372" s="158">
        <v>16.815899999999999</v>
      </c>
      <c r="K1372" s="158">
        <v>3.5234999999999999</v>
      </c>
      <c r="L1372" s="158">
        <v>5.5697999999999999</v>
      </c>
      <c r="M1372" s="158">
        <v>0.44219999999999998</v>
      </c>
      <c r="N1372" s="158">
        <v>0.96919999999999995</v>
      </c>
      <c r="O1372" s="158">
        <v>5.1714000000000002</v>
      </c>
      <c r="P1372" s="158">
        <v>6.4372999999999996</v>
      </c>
      <c r="Q1372" s="158">
        <v>7.9481999999999999</v>
      </c>
      <c r="R1372" s="158">
        <v>1.8915999999999999</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44881</v>
      </c>
      <c r="E1373" s="158">
        <v>54.644500000000001</v>
      </c>
      <c r="F1373" s="158">
        <v>-2.7383999999999999</v>
      </c>
      <c r="G1373" s="158">
        <v>11.2523</v>
      </c>
      <c r="H1373" s="158">
        <v>39.011899999999997</v>
      </c>
      <c r="I1373" s="158">
        <v>22.021799999999999</v>
      </c>
      <c r="J1373" s="158">
        <v>16.143699999999999</v>
      </c>
      <c r="K1373" s="158">
        <v>2.8544999999999998</v>
      </c>
      <c r="L1373" s="158">
        <v>4.8868</v>
      </c>
      <c r="M1373" s="158">
        <v>-0.2203</v>
      </c>
      <c r="N1373" s="158">
        <v>0.30599999999999999</v>
      </c>
      <c r="O1373" s="158">
        <v>4.4962999999999997</v>
      </c>
      <c r="P1373" s="158">
        <v>5.7460000000000004</v>
      </c>
      <c r="Q1373" s="158">
        <v>7.8924000000000003</v>
      </c>
      <c r="R1373" s="158">
        <v>1.2258</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44881</v>
      </c>
      <c r="E1374" s="158">
        <v>56.360599999999998</v>
      </c>
      <c r="F1374" s="158">
        <v>-3.8853</v>
      </c>
      <c r="G1374" s="158">
        <v>16.174299999999999</v>
      </c>
      <c r="H1374" s="158">
        <v>43.218200000000003</v>
      </c>
      <c r="I1374" s="158">
        <v>24.108699999999999</v>
      </c>
      <c r="J1374" s="158">
        <v>17.661100000000001</v>
      </c>
      <c r="K1374" s="158">
        <v>3.9925999999999999</v>
      </c>
      <c r="L1374" s="158">
        <v>5.9692999999999996</v>
      </c>
      <c r="M1374" s="158">
        <v>0.9073</v>
      </c>
      <c r="N1374" s="158">
        <v>1.0121</v>
      </c>
      <c r="O1374" s="158">
        <v>4.8410000000000002</v>
      </c>
      <c r="P1374" s="158">
        <v>2.7288999999999999</v>
      </c>
      <c r="Q1374" s="158">
        <v>5.1891999999999996</v>
      </c>
      <c r="R1374" s="158">
        <v>2.0154999999999998</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44881</v>
      </c>
      <c r="E1375" s="158">
        <v>51.2746</v>
      </c>
      <c r="F1375" s="158">
        <v>-4.4130000000000003</v>
      </c>
      <c r="G1375" s="158">
        <v>15.6373</v>
      </c>
      <c r="H1375" s="158">
        <v>42.671100000000003</v>
      </c>
      <c r="I1375" s="158">
        <v>23.554600000000001</v>
      </c>
      <c r="J1375" s="158">
        <v>17.103300000000001</v>
      </c>
      <c r="K1375" s="158">
        <v>3.4380999999999999</v>
      </c>
      <c r="L1375" s="158">
        <v>5.4034000000000004</v>
      </c>
      <c r="M1375" s="158">
        <v>0.3548</v>
      </c>
      <c r="N1375" s="158">
        <v>0.40870000000000001</v>
      </c>
      <c r="O1375" s="158">
        <v>3.9367000000000001</v>
      </c>
      <c r="P1375" s="158">
        <v>1.7884</v>
      </c>
      <c r="Q1375" s="158">
        <v>6.0544000000000002</v>
      </c>
      <c r="R1375" s="158">
        <v>1.2021999999999999</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44881</v>
      </c>
      <c r="E1376" s="158">
        <v>69.454700000000003</v>
      </c>
      <c r="F1376" s="158">
        <v>4.5726000000000004</v>
      </c>
      <c r="G1376" s="158">
        <v>15.1876</v>
      </c>
      <c r="H1376" s="158">
        <v>30.9558</v>
      </c>
      <c r="I1376" s="158">
        <v>18.2575</v>
      </c>
      <c r="J1376" s="158">
        <v>15.1617</v>
      </c>
      <c r="K1376" s="158">
        <v>7.2168999999999999</v>
      </c>
      <c r="L1376" s="158">
        <v>7.165</v>
      </c>
      <c r="M1376" s="158">
        <v>2.6949000000000001</v>
      </c>
      <c r="N1376" s="158">
        <v>2.6015999999999999</v>
      </c>
      <c r="O1376" s="158">
        <v>6.7013999999999996</v>
      </c>
      <c r="P1376" s="158">
        <v>7.1421999999999999</v>
      </c>
      <c r="Q1376" s="158">
        <v>7.7196999999999996</v>
      </c>
      <c r="R1376" s="158">
        <v>3.9077000000000002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44881</v>
      </c>
      <c r="E1377" s="158">
        <v>63.584099999999999</v>
      </c>
      <c r="F1377" s="158">
        <v>3.4445999999999999</v>
      </c>
      <c r="G1377" s="158">
        <v>14.0336</v>
      </c>
      <c r="H1377" s="158">
        <v>29.798100000000002</v>
      </c>
      <c r="I1377" s="158">
        <v>17.094799999999999</v>
      </c>
      <c r="J1377" s="158">
        <v>13.993600000000001</v>
      </c>
      <c r="K1377" s="158">
        <v>6.0454999999999997</v>
      </c>
      <c r="L1377" s="158">
        <v>5.9584000000000001</v>
      </c>
      <c r="M1377" s="158">
        <v>1.5067999999999999</v>
      </c>
      <c r="N1377" s="158">
        <v>1.4576</v>
      </c>
      <c r="O1377" s="158">
        <v>5.5579999999999998</v>
      </c>
      <c r="P1377" s="158">
        <v>6.0472000000000001</v>
      </c>
      <c r="Q1377" s="158">
        <v>8.3779000000000003</v>
      </c>
      <c r="R1377" s="158">
        <v>2.7928999999999999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44881</v>
      </c>
      <c r="E1378" s="158">
        <v>62.297699999999999</v>
      </c>
      <c r="F1378" s="158">
        <v>-2.9878</v>
      </c>
      <c r="G1378" s="158">
        <v>17.171900000000001</v>
      </c>
      <c r="H1378" s="158">
        <v>33.255299999999998</v>
      </c>
      <c r="I1378" s="158">
        <v>18.226600000000001</v>
      </c>
      <c r="J1378" s="158">
        <v>16.171199999999999</v>
      </c>
      <c r="K1378" s="158">
        <v>7.1029999999999998</v>
      </c>
      <c r="L1378" s="158">
        <v>7.1818999999999997</v>
      </c>
      <c r="M1378" s="158">
        <v>3.2536</v>
      </c>
      <c r="N1378" s="158">
        <v>2.7139000000000002</v>
      </c>
      <c r="O1378" s="158">
        <v>4.7603999999999997</v>
      </c>
      <c r="P1378" s="158">
        <v>5.8010999999999999</v>
      </c>
      <c r="Q1378" s="158">
        <v>6.8914</v>
      </c>
      <c r="R1378" s="158">
        <v>2.3552</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44881</v>
      </c>
      <c r="E1379" s="158">
        <v>59.155799999999999</v>
      </c>
      <c r="F1379" s="158">
        <v>-3.4550000000000001</v>
      </c>
      <c r="G1379" s="158">
        <v>16.672699999999999</v>
      </c>
      <c r="H1379" s="158">
        <v>32.756399999999999</v>
      </c>
      <c r="I1379" s="158">
        <v>17.722200000000001</v>
      </c>
      <c r="J1379" s="158">
        <v>15.662800000000001</v>
      </c>
      <c r="K1379" s="158">
        <v>6.5975999999999999</v>
      </c>
      <c r="L1379" s="158">
        <v>6.6294000000000004</v>
      </c>
      <c r="M1379" s="158">
        <v>2.6888000000000001</v>
      </c>
      <c r="N1379" s="158">
        <v>2.2378</v>
      </c>
      <c r="O1379" s="158">
        <v>4.2709999999999999</v>
      </c>
      <c r="P1379" s="158">
        <v>5.2359999999999998</v>
      </c>
      <c r="Q1379" s="158">
        <v>7.7588999999999997</v>
      </c>
      <c r="R1379" s="158">
        <v>1.9766999999999999</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44881</v>
      </c>
      <c r="E1380" s="158">
        <v>74.295299999999997</v>
      </c>
      <c r="F1380" s="158">
        <v>7.4690000000000003</v>
      </c>
      <c r="G1380" s="158">
        <v>10.134499999999999</v>
      </c>
      <c r="H1380" s="158">
        <v>30.39</v>
      </c>
      <c r="I1380" s="158">
        <v>17.686</v>
      </c>
      <c r="J1380" s="158">
        <v>14.3048</v>
      </c>
      <c r="K1380" s="158">
        <v>10.529</v>
      </c>
      <c r="L1380" s="158">
        <v>6.8895</v>
      </c>
      <c r="M1380" s="158">
        <v>3.7648999999999999</v>
      </c>
      <c r="N1380" s="158">
        <v>2.3109000000000002</v>
      </c>
      <c r="O1380" s="158">
        <v>5.0274999999999999</v>
      </c>
      <c r="P1380" s="158">
        <v>6.2337999999999996</v>
      </c>
      <c r="Q1380" s="158">
        <v>8.4037000000000006</v>
      </c>
      <c r="R1380" s="158">
        <v>2.3664000000000001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44881</v>
      </c>
      <c r="E1381" s="158">
        <v>81.160899999999998</v>
      </c>
      <c r="F1381" s="158">
        <v>8.5916999999999994</v>
      </c>
      <c r="G1381" s="158">
        <v>11.278499999999999</v>
      </c>
      <c r="H1381" s="158">
        <v>31.522300000000001</v>
      </c>
      <c r="I1381" s="158">
        <v>18.8079</v>
      </c>
      <c r="J1381" s="158">
        <v>15.443300000000001</v>
      </c>
      <c r="K1381" s="158">
        <v>11.684200000000001</v>
      </c>
      <c r="L1381" s="158">
        <v>8.0516000000000005</v>
      </c>
      <c r="M1381" s="158">
        <v>4.9168000000000003</v>
      </c>
      <c r="N1381" s="158">
        <v>3.4603000000000002</v>
      </c>
      <c r="O1381" s="158">
        <v>6.1087999999999996</v>
      </c>
      <c r="P1381" s="158">
        <v>7.2184999999999997</v>
      </c>
      <c r="Q1381" s="158">
        <v>8.0178999999999991</v>
      </c>
      <c r="R1381" s="158">
        <v>3.5314000000000001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44881</v>
      </c>
      <c r="E1382" s="158">
        <v>61.572499999999998</v>
      </c>
      <c r="F1382" s="158">
        <v>3.3793000000000002</v>
      </c>
      <c r="G1382" s="158">
        <v>14.373900000000001</v>
      </c>
      <c r="H1382" s="158">
        <v>30.040600000000001</v>
      </c>
      <c r="I1382" s="158">
        <v>19.624199999999998</v>
      </c>
      <c r="J1382" s="158">
        <v>14.6799</v>
      </c>
      <c r="K1382" s="158">
        <v>7.3685</v>
      </c>
      <c r="L1382" s="158">
        <v>7.5862999999999996</v>
      </c>
      <c r="M1382" s="158">
        <v>3.5274000000000001</v>
      </c>
      <c r="N1382" s="158">
        <v>3.1956000000000002</v>
      </c>
      <c r="O1382" s="158">
        <v>7.1958000000000002</v>
      </c>
      <c r="P1382" s="158">
        <v>7.4574999999999996</v>
      </c>
      <c r="Q1382" s="158">
        <v>8.1494999999999997</v>
      </c>
      <c r="R1382" s="158">
        <v>3.9738000000000002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44881</v>
      </c>
      <c r="E1383" s="158">
        <v>58.084800000000001</v>
      </c>
      <c r="F1383" s="158">
        <v>2.7650999999999999</v>
      </c>
      <c r="G1383" s="158">
        <v>13.7247</v>
      </c>
      <c r="H1383" s="158">
        <v>29.384899999999998</v>
      </c>
      <c r="I1383" s="158">
        <v>18.9617</v>
      </c>
      <c r="J1383" s="158">
        <v>14.0367</v>
      </c>
      <c r="K1383" s="158">
        <v>6.7079000000000004</v>
      </c>
      <c r="L1383" s="158">
        <v>6.9096000000000002</v>
      </c>
      <c r="M1383" s="158">
        <v>2.8569</v>
      </c>
      <c r="N1383" s="158">
        <v>2.5204</v>
      </c>
      <c r="O1383" s="158">
        <v>6.5141</v>
      </c>
      <c r="P1383" s="158">
        <v>6.7161</v>
      </c>
      <c r="Q1383" s="158">
        <v>7.5822000000000003</v>
      </c>
      <c r="R1383" s="158">
        <v>3.2955999999999999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44881</v>
      </c>
      <c r="E1388" s="158">
        <v>65.400000000000006</v>
      </c>
      <c r="F1388" s="158">
        <v>4.6329000000000002</v>
      </c>
      <c r="G1388" s="158">
        <v>14.136200000000001</v>
      </c>
      <c r="H1388" s="158">
        <v>31.861899999999999</v>
      </c>
      <c r="I1388" s="158">
        <v>19.058</v>
      </c>
      <c r="J1388" s="158">
        <v>15.542999999999999</v>
      </c>
      <c r="K1388" s="158">
        <v>6.9222000000000001</v>
      </c>
      <c r="L1388" s="158">
        <v>5.7427999999999999</v>
      </c>
      <c r="M1388" s="158">
        <v>13.114000000000001</v>
      </c>
      <c r="N1388" s="158">
        <v>9.5603999999999996</v>
      </c>
      <c r="O1388" s="158">
        <v>7.1971999999999996</v>
      </c>
      <c r="P1388" s="158">
        <v>3.8679000000000001</v>
      </c>
      <c r="Q1388" s="158">
        <v>6.7969999999999997</v>
      </c>
      <c r="R1388" s="158">
        <v>9.9981000000000009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44881</v>
      </c>
      <c r="E1389" s="158">
        <v>60.628</v>
      </c>
      <c r="F1389" s="158">
        <v>4.3350999999999997</v>
      </c>
      <c r="G1389" s="158">
        <v>13.8005</v>
      </c>
      <c r="H1389" s="158">
        <v>31.529599999999999</v>
      </c>
      <c r="I1389" s="158">
        <v>18.727799999999998</v>
      </c>
      <c r="J1389" s="158">
        <v>15.2097</v>
      </c>
      <c r="K1389" s="158">
        <v>6.5865</v>
      </c>
      <c r="L1389" s="158">
        <v>5.4109999999999996</v>
      </c>
      <c r="M1389" s="158">
        <v>12.7714</v>
      </c>
      <c r="N1389" s="158">
        <v>9.2248999999999999</v>
      </c>
      <c r="O1389" s="158">
        <v>6.7313000000000001</v>
      </c>
      <c r="P1389" s="158">
        <v>3.238</v>
      </c>
      <c r="Q1389" s="158">
        <v>7.6548999999999996</v>
      </c>
      <c r="R1389" s="158">
        <v>9.6058000000000003</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4.359091666666667</v>
      </c>
      <c r="G1390" s="160">
        <v>13.510962499999998</v>
      </c>
      <c r="H1390" s="160">
        <v>33.656224999999999</v>
      </c>
      <c r="I1390" s="160">
        <v>19.686954166666666</v>
      </c>
      <c r="J1390" s="160">
        <v>15.410408333333335</v>
      </c>
      <c r="K1390" s="160">
        <v>6.0013166666666669</v>
      </c>
      <c r="L1390" s="160">
        <v>6.3833416666666665</v>
      </c>
      <c r="M1390" s="160">
        <v>3.0519416666666666</v>
      </c>
      <c r="N1390" s="160">
        <v>2.4868124999999996</v>
      </c>
      <c r="O1390" s="160">
        <v>5.4676041666666668</v>
      </c>
      <c r="P1390" s="160">
        <v>5.6672958333333332</v>
      </c>
      <c r="Q1390" s="160">
        <v>7.5745749999999994</v>
      </c>
      <c r="R1390" s="160">
        <v>3.2012583333333335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3.72255</v>
      </c>
      <c r="G1391" s="160">
        <v>13.696149999999999</v>
      </c>
      <c r="H1391" s="160">
        <v>31.799900000000001</v>
      </c>
      <c r="I1391" s="160">
        <v>19.1081</v>
      </c>
      <c r="J1391" s="160">
        <v>15.326499999999999</v>
      </c>
      <c r="K1391" s="160">
        <v>6.3159999999999998</v>
      </c>
      <c r="L1391" s="160">
        <v>6.2749500000000005</v>
      </c>
      <c r="M1391" s="160">
        <v>2.6431500000000003</v>
      </c>
      <c r="N1391" s="160">
        <v>2.26695</v>
      </c>
      <c r="O1391" s="160">
        <v>5.3793500000000005</v>
      </c>
      <c r="P1391" s="160">
        <v>5.9655000000000005</v>
      </c>
      <c r="Q1391" s="160">
        <v>7.8112999999999992</v>
      </c>
      <c r="R1391" s="160">
        <v>2.8792</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44881</v>
      </c>
      <c r="E1394" s="158">
        <v>461.6</v>
      </c>
      <c r="F1394" s="158">
        <v>-0.83779999999999999</v>
      </c>
      <c r="G1394" s="158">
        <v>-1.0398000000000001</v>
      </c>
      <c r="H1394" s="158">
        <v>-1.5147999999999999</v>
      </c>
      <c r="I1394" s="158">
        <v>-1.9624999999999999</v>
      </c>
      <c r="J1394" s="158">
        <v>0.433</v>
      </c>
      <c r="K1394" s="158">
        <v>-2.1286999999999998</v>
      </c>
      <c r="L1394" s="158">
        <v>9.8942999999999994</v>
      </c>
      <c r="M1394" s="158">
        <v>0.51390000000000002</v>
      </c>
      <c r="N1394" s="158">
        <v>-6.3121999999999998</v>
      </c>
      <c r="O1394" s="158">
        <v>19.6982</v>
      </c>
      <c r="P1394" s="158">
        <v>7.8672000000000004</v>
      </c>
      <c r="Q1394" s="158">
        <v>20.964600000000001</v>
      </c>
      <c r="R1394" s="158">
        <v>28.735600000000002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44881</v>
      </c>
      <c r="E1395" s="158">
        <v>502.73</v>
      </c>
      <c r="F1395" s="158">
        <v>-0.83630000000000004</v>
      </c>
      <c r="G1395" s="158">
        <v>-1.0277000000000001</v>
      </c>
      <c r="H1395" s="158">
        <v>-1.4988999999999999</v>
      </c>
      <c r="I1395" s="158">
        <v>-1.9312</v>
      </c>
      <c r="J1395" s="158">
        <v>0.51380000000000003</v>
      </c>
      <c r="K1395" s="158">
        <v>-1.8949</v>
      </c>
      <c r="L1395" s="158">
        <v>10.427</v>
      </c>
      <c r="M1395" s="158">
        <v>1.2038</v>
      </c>
      <c r="N1395" s="158">
        <v>-5.4574999999999996</v>
      </c>
      <c r="O1395" s="158">
        <v>20.800699999999999</v>
      </c>
      <c r="P1395" s="158">
        <v>8.8534000000000006</v>
      </c>
      <c r="Q1395" s="158">
        <v>15.610300000000001</v>
      </c>
      <c r="R1395" s="158">
        <v>29.898199999999999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44881</v>
      </c>
      <c r="E1396" s="158">
        <v>76.739999999999995</v>
      </c>
      <c r="F1396" s="158">
        <v>-0.45400000000000001</v>
      </c>
      <c r="G1396" s="158">
        <v>-0.57010000000000005</v>
      </c>
      <c r="H1396" s="158">
        <v>-1.3877999999999999</v>
      </c>
      <c r="I1396" s="158">
        <v>-1.7414000000000001</v>
      </c>
      <c r="J1396" s="158">
        <v>0.64259999999999995</v>
      </c>
      <c r="K1396" s="158">
        <v>-1.4258</v>
      </c>
      <c r="L1396" s="158">
        <v>13.202500000000001</v>
      </c>
      <c r="M1396" s="158">
        <v>4.2096999999999998</v>
      </c>
      <c r="N1396" s="158">
        <v>-5.6784999999999997</v>
      </c>
      <c r="O1396" s="158">
        <v>21.301600000000001</v>
      </c>
      <c r="P1396" s="158">
        <v>17.273900000000001</v>
      </c>
      <c r="Q1396" s="158">
        <v>19.0626</v>
      </c>
      <c r="R1396" s="158">
        <v>24.1127</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44881</v>
      </c>
      <c r="E1397" s="158">
        <v>67.92</v>
      </c>
      <c r="F1397" s="158">
        <v>-0.46889999999999998</v>
      </c>
      <c r="G1397" s="158">
        <v>-0.6</v>
      </c>
      <c r="H1397" s="158">
        <v>-1.4079999999999999</v>
      </c>
      <c r="I1397" s="158">
        <v>-1.7928999999999999</v>
      </c>
      <c r="J1397" s="158">
        <v>0.53290000000000004</v>
      </c>
      <c r="K1397" s="158">
        <v>-1.7361</v>
      </c>
      <c r="L1397" s="158">
        <v>12.4876</v>
      </c>
      <c r="M1397" s="158">
        <v>3.2219000000000002</v>
      </c>
      <c r="N1397" s="158">
        <v>-6.8951000000000002</v>
      </c>
      <c r="O1397" s="158">
        <v>19.692799999999998</v>
      </c>
      <c r="P1397" s="158">
        <v>15.796200000000001</v>
      </c>
      <c r="Q1397" s="158">
        <v>17.7075</v>
      </c>
      <c r="R1397" s="158">
        <v>22.494199999999999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44881</v>
      </c>
      <c r="E1398" s="158">
        <v>68.851399999999998</v>
      </c>
      <c r="F1398" s="158">
        <v>-0.60399999999999998</v>
      </c>
      <c r="G1398" s="158">
        <v>-0.80720000000000003</v>
      </c>
      <c r="H1398" s="158">
        <v>-1.9870000000000001</v>
      </c>
      <c r="I1398" s="158">
        <v>-1.5896999999999999</v>
      </c>
      <c r="J1398" s="158">
        <v>2.6318999999999999</v>
      </c>
      <c r="K1398" s="158">
        <v>2.59</v>
      </c>
      <c r="L1398" s="158">
        <v>14.4367</v>
      </c>
      <c r="M1398" s="158">
        <v>7.1801000000000004</v>
      </c>
      <c r="N1398" s="158">
        <v>0.57609999999999995</v>
      </c>
      <c r="O1398" s="158">
        <v>24.943200000000001</v>
      </c>
      <c r="P1398" s="158">
        <v>12.474299999999999</v>
      </c>
      <c r="Q1398" s="158">
        <v>18.8889</v>
      </c>
      <c r="R1398" s="158">
        <v>31.809000000000001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44881</v>
      </c>
      <c r="E1399" s="158">
        <v>60.156300000000002</v>
      </c>
      <c r="F1399" s="158">
        <v>-0.60850000000000004</v>
      </c>
      <c r="G1399" s="158">
        <v>-0.82920000000000005</v>
      </c>
      <c r="H1399" s="158">
        <v>-2.0173000000000001</v>
      </c>
      <c r="I1399" s="158">
        <v>-1.6506000000000001</v>
      </c>
      <c r="J1399" s="158">
        <v>2.4813999999999998</v>
      </c>
      <c r="K1399" s="158">
        <v>2.1606999999999998</v>
      </c>
      <c r="L1399" s="158">
        <v>13.4877</v>
      </c>
      <c r="M1399" s="158">
        <v>5.9276</v>
      </c>
      <c r="N1399" s="158">
        <v>-0.98540000000000005</v>
      </c>
      <c r="O1399" s="158">
        <v>23.080400000000001</v>
      </c>
      <c r="P1399" s="158">
        <v>10.7681</v>
      </c>
      <c r="Q1399" s="158">
        <v>11.4491</v>
      </c>
      <c r="R1399" s="158">
        <v>29.7851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44881</v>
      </c>
      <c r="E1402" s="158">
        <v>95.108000000000004</v>
      </c>
      <c r="F1402" s="158">
        <v>-0.54069999999999996</v>
      </c>
      <c r="G1402" s="158">
        <v>-0.44169999999999998</v>
      </c>
      <c r="H1402" s="158">
        <v>-1.5496000000000001</v>
      </c>
      <c r="I1402" s="158">
        <v>-1.8391999999999999</v>
      </c>
      <c r="J1402" s="158">
        <v>1.9159999999999999</v>
      </c>
      <c r="K1402" s="158">
        <v>-0.59260000000000002</v>
      </c>
      <c r="L1402" s="158">
        <v>10.9183</v>
      </c>
      <c r="M1402" s="158">
        <v>1.3448</v>
      </c>
      <c r="N1402" s="158">
        <v>-7.0103</v>
      </c>
      <c r="O1402" s="158">
        <v>17.139099999999999</v>
      </c>
      <c r="P1402" s="158">
        <v>10.793100000000001</v>
      </c>
      <c r="Q1402" s="158">
        <v>16.989100000000001</v>
      </c>
      <c r="R1402" s="158">
        <v>17.350100000000001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44881</v>
      </c>
      <c r="E1403" s="158">
        <v>87.715999999999994</v>
      </c>
      <c r="F1403" s="158">
        <v>-0.54310000000000003</v>
      </c>
      <c r="G1403" s="158">
        <v>-0.4551</v>
      </c>
      <c r="H1403" s="158">
        <v>-1.5688</v>
      </c>
      <c r="I1403" s="158">
        <v>-1.8759999999999999</v>
      </c>
      <c r="J1403" s="158">
        <v>1.8249</v>
      </c>
      <c r="K1403" s="158">
        <v>-0.84109999999999996</v>
      </c>
      <c r="L1403" s="158">
        <v>10.3568</v>
      </c>
      <c r="M1403" s="158">
        <v>0.58479999999999999</v>
      </c>
      <c r="N1403" s="158">
        <v>-7.9397000000000002</v>
      </c>
      <c r="O1403" s="158">
        <v>16.024899999999999</v>
      </c>
      <c r="P1403" s="158">
        <v>9.7706999999999997</v>
      </c>
      <c r="Q1403" s="158">
        <v>14.520200000000001</v>
      </c>
      <c r="R1403" s="158">
        <v>16.192799999999998</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44881</v>
      </c>
      <c r="E1404" s="158">
        <v>59.857999999999997</v>
      </c>
      <c r="F1404" s="158">
        <v>-0.46060000000000001</v>
      </c>
      <c r="G1404" s="158">
        <v>-0.4904</v>
      </c>
      <c r="H1404" s="158">
        <v>-1.6755</v>
      </c>
      <c r="I1404" s="158">
        <v>-1.0383</v>
      </c>
      <c r="J1404" s="158">
        <v>2.2934000000000001</v>
      </c>
      <c r="K1404" s="158">
        <v>1.8721000000000001</v>
      </c>
      <c r="L1404" s="158">
        <v>18.072399999999998</v>
      </c>
      <c r="M1404" s="158">
        <v>10.430999999999999</v>
      </c>
      <c r="N1404" s="158">
        <v>2.5510000000000002</v>
      </c>
      <c r="O1404" s="158">
        <v>27.8033</v>
      </c>
      <c r="P1404" s="158">
        <v>15.6968</v>
      </c>
      <c r="Q1404" s="158">
        <v>20.8947</v>
      </c>
      <c r="R1404" s="158">
        <v>33.9315</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44881</v>
      </c>
      <c r="E1405" s="158">
        <v>53.222000000000001</v>
      </c>
      <c r="F1405" s="158">
        <v>-0.4657</v>
      </c>
      <c r="G1405" s="158">
        <v>-0.51219999999999999</v>
      </c>
      <c r="H1405" s="158">
        <v>-1.7047000000000001</v>
      </c>
      <c r="I1405" s="158">
        <v>-1.0982000000000001</v>
      </c>
      <c r="J1405" s="158">
        <v>2.1476999999999999</v>
      </c>
      <c r="K1405" s="158">
        <v>1.4661</v>
      </c>
      <c r="L1405" s="158">
        <v>17.141300000000001</v>
      </c>
      <c r="M1405" s="158">
        <v>9.1464999999999996</v>
      </c>
      <c r="N1405" s="158">
        <v>0.96560000000000001</v>
      </c>
      <c r="O1405" s="158">
        <v>25.858799999999999</v>
      </c>
      <c r="P1405" s="158">
        <v>13.9834</v>
      </c>
      <c r="Q1405" s="158">
        <v>11.8733</v>
      </c>
      <c r="R1405" s="158">
        <v>31.940999999999999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44881</v>
      </c>
      <c r="E1406" s="158">
        <v>1532.1195</v>
      </c>
      <c r="F1406" s="158">
        <v>-0.61109999999999998</v>
      </c>
      <c r="G1406" s="158">
        <v>-0.21210000000000001</v>
      </c>
      <c r="H1406" s="158">
        <v>-0.94869999999999999</v>
      </c>
      <c r="I1406" s="158">
        <v>-1.6518999999999999</v>
      </c>
      <c r="J1406" s="158">
        <v>1.9159999999999999</v>
      </c>
      <c r="K1406" s="158">
        <v>1.3969</v>
      </c>
      <c r="L1406" s="158">
        <v>18.185500000000001</v>
      </c>
      <c r="M1406" s="158">
        <v>7.0727000000000002</v>
      </c>
      <c r="N1406" s="158">
        <v>-3.9811000000000001</v>
      </c>
      <c r="O1406" s="158">
        <v>17.2392</v>
      </c>
      <c r="P1406" s="158">
        <v>10.004099999999999</v>
      </c>
      <c r="Q1406" s="158">
        <v>18.963000000000001</v>
      </c>
      <c r="R1406" s="158">
        <v>22.5914</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44881</v>
      </c>
      <c r="E1407" s="158">
        <v>1684.59</v>
      </c>
      <c r="F1407" s="158">
        <v>-0.6089</v>
      </c>
      <c r="G1407" s="158">
        <v>-0.20130000000000001</v>
      </c>
      <c r="H1407" s="158">
        <v>-0.93389999999999995</v>
      </c>
      <c r="I1407" s="158">
        <v>-1.6225000000000001</v>
      </c>
      <c r="J1407" s="158">
        <v>1.9886999999999999</v>
      </c>
      <c r="K1407" s="158">
        <v>1.5993999999999999</v>
      </c>
      <c r="L1407" s="158">
        <v>18.6633</v>
      </c>
      <c r="M1407" s="158">
        <v>7.7241</v>
      </c>
      <c r="N1407" s="158">
        <v>-3.2084000000000001</v>
      </c>
      <c r="O1407" s="158">
        <v>18.1935</v>
      </c>
      <c r="P1407" s="158">
        <v>10.9772</v>
      </c>
      <c r="Q1407" s="158">
        <v>17.825900000000001</v>
      </c>
      <c r="R1407" s="158">
        <v>23.576699999999999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44881</v>
      </c>
      <c r="E1408" s="158">
        <v>101.005</v>
      </c>
      <c r="F1408" s="158">
        <v>-0.53859999999999997</v>
      </c>
      <c r="G1408" s="158">
        <v>-0.3266</v>
      </c>
      <c r="H1408" s="158">
        <v>-1.5075000000000001</v>
      </c>
      <c r="I1408" s="158">
        <v>-0.68730000000000002</v>
      </c>
      <c r="J1408" s="158">
        <v>3.6267999999999998</v>
      </c>
      <c r="K1408" s="158">
        <v>4.0419999999999998</v>
      </c>
      <c r="L1408" s="158">
        <v>19.8033</v>
      </c>
      <c r="M1408" s="158">
        <v>12.224</v>
      </c>
      <c r="N1408" s="158">
        <v>6.8440000000000003</v>
      </c>
      <c r="O1408" s="158">
        <v>24.158200000000001</v>
      </c>
      <c r="P1408" s="158">
        <v>12.226100000000001</v>
      </c>
      <c r="Q1408" s="158">
        <v>16.1967</v>
      </c>
      <c r="R1408" s="158">
        <v>31.4329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44881</v>
      </c>
      <c r="E1409" s="158">
        <v>109.301</v>
      </c>
      <c r="F1409" s="158">
        <v>-0.53690000000000004</v>
      </c>
      <c r="G1409" s="158">
        <v>-0.31830000000000003</v>
      </c>
      <c r="H1409" s="158">
        <v>-1.4942</v>
      </c>
      <c r="I1409" s="158">
        <v>-0.66159999999999997</v>
      </c>
      <c r="J1409" s="158">
        <v>3.7002000000000002</v>
      </c>
      <c r="K1409" s="158">
        <v>4.2312000000000003</v>
      </c>
      <c r="L1409" s="158">
        <v>20.243099999999998</v>
      </c>
      <c r="M1409" s="158">
        <v>12.8292</v>
      </c>
      <c r="N1409" s="158">
        <v>7.6178999999999997</v>
      </c>
      <c r="O1409" s="158">
        <v>25.0229</v>
      </c>
      <c r="P1409" s="158">
        <v>13.120900000000001</v>
      </c>
      <c r="Q1409" s="158">
        <v>19.6007</v>
      </c>
      <c r="R1409" s="158">
        <v>32.361899999999999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44881</v>
      </c>
      <c r="E1410" s="158">
        <v>168.45</v>
      </c>
      <c r="F1410" s="158">
        <v>-0.91759999999999997</v>
      </c>
      <c r="G1410" s="158">
        <v>-0.60189999999999999</v>
      </c>
      <c r="H1410" s="158">
        <v>-1.1850000000000001</v>
      </c>
      <c r="I1410" s="158">
        <v>-1.0630999999999999</v>
      </c>
      <c r="J1410" s="158">
        <v>2.5446</v>
      </c>
      <c r="K1410" s="158">
        <v>2.5632999999999999</v>
      </c>
      <c r="L1410" s="158">
        <v>16.646999999999998</v>
      </c>
      <c r="M1410" s="158">
        <v>7.9946000000000002</v>
      </c>
      <c r="N1410" s="158">
        <v>-0.84760000000000002</v>
      </c>
      <c r="O1410" s="158">
        <v>21.593399999999999</v>
      </c>
      <c r="P1410" s="158">
        <v>11.2905</v>
      </c>
      <c r="Q1410" s="158">
        <v>16.922899999999998</v>
      </c>
      <c r="R1410" s="158">
        <v>30.781400000000001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44881</v>
      </c>
      <c r="E1411" s="158">
        <v>184.55</v>
      </c>
      <c r="F1411" s="158">
        <v>-0.91279999999999994</v>
      </c>
      <c r="G1411" s="158">
        <v>-0.58720000000000006</v>
      </c>
      <c r="H1411" s="158">
        <v>-1.1675</v>
      </c>
      <c r="I1411" s="158">
        <v>-1.0243</v>
      </c>
      <c r="J1411" s="158">
        <v>2.6360999999999999</v>
      </c>
      <c r="K1411" s="158">
        <v>2.8134000000000001</v>
      </c>
      <c r="L1411" s="158">
        <v>17.2193</v>
      </c>
      <c r="M1411" s="158">
        <v>8.8019999999999996</v>
      </c>
      <c r="N1411" s="158">
        <v>0.12479999999999999</v>
      </c>
      <c r="O1411" s="158">
        <v>22.737500000000001</v>
      </c>
      <c r="P1411" s="158">
        <v>12.401199999999999</v>
      </c>
      <c r="Q1411" s="158">
        <v>18.636399999999998</v>
      </c>
      <c r="R1411" s="158">
        <v>32.022199999999998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44881</v>
      </c>
      <c r="E1412" s="158">
        <v>17.09</v>
      </c>
      <c r="F1412" s="158">
        <v>-0.87009999999999998</v>
      </c>
      <c r="G1412" s="158">
        <v>-0.75490000000000002</v>
      </c>
      <c r="H1412" s="158">
        <v>-1.4418</v>
      </c>
      <c r="I1412" s="158">
        <v>-0.52390000000000003</v>
      </c>
      <c r="J1412" s="158">
        <v>2.5194999999999999</v>
      </c>
      <c r="K1412" s="158">
        <v>-0.23350000000000001</v>
      </c>
      <c r="L1412" s="158">
        <v>15.1617</v>
      </c>
      <c r="M1412" s="158">
        <v>3.3252999999999999</v>
      </c>
      <c r="N1412" s="158">
        <v>-7.17</v>
      </c>
      <c r="O1412" s="158">
        <v>18.580200000000001</v>
      </c>
      <c r="P1412" s="158">
        <v>7.8312999999999997</v>
      </c>
      <c r="Q1412" s="158">
        <v>9.6609999999999996</v>
      </c>
      <c r="R1412" s="158">
        <v>21.491199999999999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44881</v>
      </c>
      <c r="E1413" s="158">
        <v>18.63</v>
      </c>
      <c r="F1413" s="158">
        <v>-0.85150000000000003</v>
      </c>
      <c r="G1413" s="158">
        <v>-0.69299999999999995</v>
      </c>
      <c r="H1413" s="158">
        <v>-1.4286000000000001</v>
      </c>
      <c r="I1413" s="158">
        <v>-0.48080000000000001</v>
      </c>
      <c r="J1413" s="158">
        <v>2.6446000000000001</v>
      </c>
      <c r="K1413" s="158">
        <v>0</v>
      </c>
      <c r="L1413" s="158">
        <v>15.7143</v>
      </c>
      <c r="M1413" s="158">
        <v>3.9621</v>
      </c>
      <c r="N1413" s="158">
        <v>-6.3348000000000004</v>
      </c>
      <c r="O1413" s="158">
        <v>19.560199999999998</v>
      </c>
      <c r="P1413" s="158">
        <v>9.2635000000000005</v>
      </c>
      <c r="Q1413" s="158">
        <v>11.301399999999999</v>
      </c>
      <c r="R1413" s="158">
        <v>22.569600000000001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44881</v>
      </c>
      <c r="E1414" s="158">
        <v>89.7</v>
      </c>
      <c r="F1414" s="158">
        <v>-0.28899999999999998</v>
      </c>
      <c r="G1414" s="158">
        <v>-0.30009999999999998</v>
      </c>
      <c r="H1414" s="158">
        <v>-0.91679999999999995</v>
      </c>
      <c r="I1414" s="158">
        <v>-0.48809999999999998</v>
      </c>
      <c r="J1414" s="158">
        <v>3.7833999999999999</v>
      </c>
      <c r="K1414" s="158">
        <v>3.0916000000000001</v>
      </c>
      <c r="L1414" s="158">
        <v>16.116499999999998</v>
      </c>
      <c r="M1414" s="158">
        <v>5.6536999999999997</v>
      </c>
      <c r="N1414" s="158">
        <v>-1.3418000000000001</v>
      </c>
      <c r="O1414" s="158">
        <v>22.185300000000002</v>
      </c>
      <c r="P1414" s="158">
        <v>13.536300000000001</v>
      </c>
      <c r="Q1414" s="158">
        <v>15.111700000000001</v>
      </c>
      <c r="R1414" s="158">
        <v>26.2043</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44881</v>
      </c>
      <c r="E1415" s="158">
        <v>104.26</v>
      </c>
      <c r="F1415" s="158">
        <v>-0.27739999999999998</v>
      </c>
      <c r="G1415" s="158">
        <v>-0.26779999999999998</v>
      </c>
      <c r="H1415" s="158">
        <v>-0.8841</v>
      </c>
      <c r="I1415" s="158">
        <v>-0.42980000000000002</v>
      </c>
      <c r="J1415" s="158">
        <v>3.9171</v>
      </c>
      <c r="K1415" s="158">
        <v>3.4531000000000001</v>
      </c>
      <c r="L1415" s="158">
        <v>16.9621</v>
      </c>
      <c r="M1415" s="158">
        <v>6.8128000000000002</v>
      </c>
      <c r="N1415" s="158">
        <v>0.1152</v>
      </c>
      <c r="O1415" s="158">
        <v>23.953700000000001</v>
      </c>
      <c r="P1415" s="158">
        <v>15.2887</v>
      </c>
      <c r="Q1415" s="158">
        <v>19.695699999999999</v>
      </c>
      <c r="R1415" s="158">
        <v>28.0867</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44881</v>
      </c>
      <c r="E1416" s="158">
        <v>12.076499999999999</v>
      </c>
      <c r="F1416" s="158">
        <v>-0.19170000000000001</v>
      </c>
      <c r="G1416" s="158">
        <v>-0.60250000000000004</v>
      </c>
      <c r="H1416" s="158">
        <v>-1.3050999999999999</v>
      </c>
      <c r="I1416" s="158">
        <v>-1.4115</v>
      </c>
      <c r="J1416" s="158">
        <v>1.1499999999999999</v>
      </c>
      <c r="K1416" s="158">
        <v>1.4696</v>
      </c>
      <c r="L1416" s="158">
        <v>18.036000000000001</v>
      </c>
      <c r="M1416" s="158">
        <v>10.657500000000001</v>
      </c>
      <c r="N1416" s="158">
        <v>-3.0234000000000001</v>
      </c>
      <c r="O1416" s="158"/>
      <c r="P1416" s="158"/>
      <c r="Q1416" s="158">
        <v>11.7279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44881</v>
      </c>
      <c r="E1417" s="158">
        <v>11.6105</v>
      </c>
      <c r="F1417" s="158">
        <v>-0.19769999999999999</v>
      </c>
      <c r="G1417" s="158">
        <v>-0.63160000000000005</v>
      </c>
      <c r="H1417" s="158">
        <v>-1.3459000000000001</v>
      </c>
      <c r="I1417" s="158">
        <v>-1.4923999999999999</v>
      </c>
      <c r="J1417" s="158">
        <v>0.95469999999999999</v>
      </c>
      <c r="K1417" s="158">
        <v>0.92400000000000004</v>
      </c>
      <c r="L1417" s="158">
        <v>16.6568</v>
      </c>
      <c r="M1417" s="158">
        <v>8.7654999999999994</v>
      </c>
      <c r="N1417" s="158">
        <v>-5.2281000000000004</v>
      </c>
      <c r="O1417" s="158"/>
      <c r="P1417" s="158"/>
      <c r="Q1417" s="158">
        <v>9.1734000000000009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44881</v>
      </c>
      <c r="E1418" s="158">
        <v>76.378</v>
      </c>
      <c r="F1418" s="158">
        <v>-0.72140000000000004</v>
      </c>
      <c r="G1418" s="158">
        <v>-0.84899999999999998</v>
      </c>
      <c r="H1418" s="158">
        <v>-1.5086999999999999</v>
      </c>
      <c r="I1418" s="158">
        <v>-0.67879999999999996</v>
      </c>
      <c r="J1418" s="158">
        <v>2.1983999999999999</v>
      </c>
      <c r="K1418" s="158">
        <v>0.60329999999999995</v>
      </c>
      <c r="L1418" s="158">
        <v>14.982100000000001</v>
      </c>
      <c r="M1418" s="158">
        <v>9.1768999999999998</v>
      </c>
      <c r="N1418" s="158">
        <v>2.9076</v>
      </c>
      <c r="O1418" s="158">
        <v>24.797000000000001</v>
      </c>
      <c r="P1418" s="158">
        <v>14.228999999999999</v>
      </c>
      <c r="Q1418" s="158">
        <v>13.8786</v>
      </c>
      <c r="R1418" s="158">
        <v>31.800599999999999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44881</v>
      </c>
      <c r="E1419" s="158">
        <v>85.838999999999999</v>
      </c>
      <c r="F1419" s="158">
        <v>-0.71830000000000005</v>
      </c>
      <c r="G1419" s="158">
        <v>-0.83289999999999997</v>
      </c>
      <c r="H1419" s="158">
        <v>-1.4862</v>
      </c>
      <c r="I1419" s="158">
        <v>-0.63319999999999999</v>
      </c>
      <c r="J1419" s="158">
        <v>2.3111000000000002</v>
      </c>
      <c r="K1419" s="158">
        <v>0.91459999999999997</v>
      </c>
      <c r="L1419" s="158">
        <v>15.703099999999999</v>
      </c>
      <c r="M1419" s="158">
        <v>10.205399999999999</v>
      </c>
      <c r="N1419" s="158">
        <v>4.2000999999999999</v>
      </c>
      <c r="O1419" s="158">
        <v>26.379000000000001</v>
      </c>
      <c r="P1419" s="158">
        <v>15.6493</v>
      </c>
      <c r="Q1419" s="158">
        <v>20.222999999999999</v>
      </c>
      <c r="R1419" s="158">
        <v>33.462299999999999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44881</v>
      </c>
      <c r="E1420" s="158">
        <v>227.26</v>
      </c>
      <c r="F1420" s="158">
        <v>-0.59489999999999998</v>
      </c>
      <c r="G1420" s="158">
        <v>-0.1318</v>
      </c>
      <c r="H1420" s="158">
        <v>-1.1182000000000001</v>
      </c>
      <c r="I1420" s="158">
        <v>-1.1396999999999999</v>
      </c>
      <c r="J1420" s="158">
        <v>1.5097</v>
      </c>
      <c r="K1420" s="158">
        <v>0.21609999999999999</v>
      </c>
      <c r="L1420" s="158">
        <v>12.177300000000001</v>
      </c>
      <c r="M1420" s="158">
        <v>5.4962</v>
      </c>
      <c r="N1420" s="158">
        <v>-3.0295000000000001</v>
      </c>
      <c r="O1420" s="158">
        <v>18.026199999999999</v>
      </c>
      <c r="P1420" s="158">
        <v>8.7550000000000008</v>
      </c>
      <c r="Q1420" s="158">
        <v>18.3916</v>
      </c>
      <c r="R1420" s="158">
        <v>21.971399999999999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44881</v>
      </c>
      <c r="E1421" s="158">
        <v>206.91</v>
      </c>
      <c r="F1421" s="158">
        <v>-0.59570000000000001</v>
      </c>
      <c r="G1421" s="158">
        <v>-0.14960000000000001</v>
      </c>
      <c r="H1421" s="158">
        <v>-1.1418999999999999</v>
      </c>
      <c r="I1421" s="158">
        <v>-1.1843999999999999</v>
      </c>
      <c r="J1421" s="158">
        <v>1.4066000000000001</v>
      </c>
      <c r="K1421" s="158">
        <v>-6.2799999999999995E-2</v>
      </c>
      <c r="L1421" s="158">
        <v>11.547800000000001</v>
      </c>
      <c r="M1421" s="158">
        <v>4.6162000000000001</v>
      </c>
      <c r="N1421" s="158">
        <v>-4.1062000000000003</v>
      </c>
      <c r="O1421" s="158">
        <v>16.6723</v>
      </c>
      <c r="P1421" s="158">
        <v>7.5667</v>
      </c>
      <c r="Q1421" s="158">
        <v>18.024100000000001</v>
      </c>
      <c r="R1421" s="158">
        <v>20.6053</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44881</v>
      </c>
      <c r="E1422" s="158">
        <v>19.2561</v>
      </c>
      <c r="F1422" s="158">
        <v>-0.26779999999999998</v>
      </c>
      <c r="G1422" s="158">
        <v>-0.45700000000000002</v>
      </c>
      <c r="H1422" s="158">
        <v>-1.4761</v>
      </c>
      <c r="I1422" s="158">
        <v>-1.1813</v>
      </c>
      <c r="J1422" s="158">
        <v>1.8680000000000001</v>
      </c>
      <c r="K1422" s="158">
        <v>0.65129999999999999</v>
      </c>
      <c r="L1422" s="158">
        <v>13.470800000000001</v>
      </c>
      <c r="M1422" s="158">
        <v>6.0351999999999997</v>
      </c>
      <c r="N1422" s="158">
        <v>0.48949999999999999</v>
      </c>
      <c r="O1422" s="158">
        <v>24.238099999999999</v>
      </c>
      <c r="P1422" s="158"/>
      <c r="Q1422" s="158">
        <v>14.635400000000001</v>
      </c>
      <c r="R1422" s="158">
        <v>32.941099999999999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44881</v>
      </c>
      <c r="E1423" s="158">
        <v>17.710100000000001</v>
      </c>
      <c r="F1423" s="158">
        <v>-0.27200000000000002</v>
      </c>
      <c r="G1423" s="158">
        <v>-0.47989999999999999</v>
      </c>
      <c r="H1423" s="158">
        <v>-1.5082</v>
      </c>
      <c r="I1423" s="158">
        <v>-1.2463</v>
      </c>
      <c r="J1423" s="158">
        <v>1.7084999999999999</v>
      </c>
      <c r="K1423" s="158">
        <v>0.2145</v>
      </c>
      <c r="L1423" s="158">
        <v>12.4801</v>
      </c>
      <c r="M1423" s="158">
        <v>4.6863000000000001</v>
      </c>
      <c r="N1423" s="158">
        <v>-1.2149000000000001</v>
      </c>
      <c r="O1423" s="158">
        <v>22.198399999999999</v>
      </c>
      <c r="P1423" s="158"/>
      <c r="Q1423" s="158">
        <v>12.652900000000001</v>
      </c>
      <c r="R1423" s="158">
        <v>30.724</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44881</v>
      </c>
      <c r="E1424" s="158">
        <v>22.756</v>
      </c>
      <c r="F1424" s="158">
        <v>-0.78480000000000005</v>
      </c>
      <c r="G1424" s="158">
        <v>-0.4854</v>
      </c>
      <c r="H1424" s="158">
        <v>-0.80640000000000001</v>
      </c>
      <c r="I1424" s="158">
        <v>-0.44190000000000002</v>
      </c>
      <c r="J1424" s="158">
        <v>2.5737999999999999</v>
      </c>
      <c r="K1424" s="158">
        <v>0.60119999999999996</v>
      </c>
      <c r="L1424" s="158">
        <v>15.442399999999999</v>
      </c>
      <c r="M1424" s="158">
        <v>7.5374999999999996</v>
      </c>
      <c r="N1424" s="158">
        <v>0.99409999999999998</v>
      </c>
      <c r="O1424" s="158">
        <v>27.251300000000001</v>
      </c>
      <c r="P1424" s="158"/>
      <c r="Q1424" s="158">
        <v>28.255600000000001</v>
      </c>
      <c r="R1424" s="158">
        <v>33.364600000000003</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44881</v>
      </c>
      <c r="E1425" s="158">
        <v>21.672000000000001</v>
      </c>
      <c r="F1425" s="158">
        <v>-0.78739999999999999</v>
      </c>
      <c r="G1425" s="158">
        <v>-0.505</v>
      </c>
      <c r="H1425" s="158">
        <v>-0.83279999999999998</v>
      </c>
      <c r="I1425" s="158">
        <v>-0.48670000000000002</v>
      </c>
      <c r="J1425" s="158">
        <v>2.4584000000000001</v>
      </c>
      <c r="K1425" s="158">
        <v>0.28689999999999999</v>
      </c>
      <c r="L1425" s="158">
        <v>14.7395</v>
      </c>
      <c r="M1425" s="158">
        <v>6.5696000000000003</v>
      </c>
      <c r="N1425" s="158">
        <v>-0.25769999999999998</v>
      </c>
      <c r="O1425" s="158">
        <v>25.4251</v>
      </c>
      <c r="P1425" s="158"/>
      <c r="Q1425" s="158">
        <v>26.3749</v>
      </c>
      <c r="R1425" s="158">
        <v>31.566099999999999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44881</v>
      </c>
      <c r="E1426" s="158">
        <v>57.123899999999999</v>
      </c>
      <c r="F1426" s="158">
        <v>5.4600000000000003E-2</v>
      </c>
      <c r="G1426" s="158">
        <v>2.07E-2</v>
      </c>
      <c r="H1426" s="158">
        <v>-1.9481999999999999</v>
      </c>
      <c r="I1426" s="158">
        <v>-3.3338000000000001</v>
      </c>
      <c r="J1426" s="158">
        <v>0.68710000000000004</v>
      </c>
      <c r="K1426" s="158">
        <v>5.5751999999999997</v>
      </c>
      <c r="L1426" s="158">
        <v>20.7499</v>
      </c>
      <c r="M1426" s="158">
        <v>16.435199999999998</v>
      </c>
      <c r="N1426" s="158">
        <v>13.0343</v>
      </c>
      <c r="O1426" s="158">
        <v>25.877700000000001</v>
      </c>
      <c r="P1426" s="158">
        <v>16.055499999999999</v>
      </c>
      <c r="Q1426" s="158">
        <v>22.088999999999999</v>
      </c>
      <c r="R1426" s="158">
        <v>41.024700000000003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44881</v>
      </c>
      <c r="E1427" s="158">
        <v>51.311700000000002</v>
      </c>
      <c r="F1427" s="158">
        <v>5.1299999999999998E-2</v>
      </c>
      <c r="G1427" s="158">
        <v>3.8999999999999998E-3</v>
      </c>
      <c r="H1427" s="158">
        <v>-1.9710000000000001</v>
      </c>
      <c r="I1427" s="158">
        <v>-3.3784999999999998</v>
      </c>
      <c r="J1427" s="158">
        <v>0.57769999999999999</v>
      </c>
      <c r="K1427" s="158">
        <v>5.2610000000000001</v>
      </c>
      <c r="L1427" s="158">
        <v>20.033799999999999</v>
      </c>
      <c r="M1427" s="158">
        <v>15.4351</v>
      </c>
      <c r="N1427" s="158">
        <v>11.7517</v>
      </c>
      <c r="O1427" s="158">
        <v>24.3733</v>
      </c>
      <c r="P1427" s="158">
        <v>14.6516</v>
      </c>
      <c r="Q1427" s="158">
        <v>20.597799999999999</v>
      </c>
      <c r="R1427" s="158">
        <v>39.333100000000002</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44881</v>
      </c>
      <c r="E1428" s="158">
        <v>2160.5209</v>
      </c>
      <c r="F1428" s="158">
        <v>-0.2394</v>
      </c>
      <c r="G1428" s="158">
        <v>-0.21970000000000001</v>
      </c>
      <c r="H1428" s="158">
        <v>-1.1458999999999999</v>
      </c>
      <c r="I1428" s="158">
        <v>-1.5501</v>
      </c>
      <c r="J1428" s="158">
        <v>1.8042</v>
      </c>
      <c r="K1428" s="158">
        <v>1.2030000000000001</v>
      </c>
      <c r="L1428" s="158">
        <v>15.2133</v>
      </c>
      <c r="M1428" s="158">
        <v>7.9976000000000003</v>
      </c>
      <c r="N1428" s="158">
        <v>0.47020000000000001</v>
      </c>
      <c r="O1428" s="158">
        <v>24.7729</v>
      </c>
      <c r="P1428" s="158">
        <v>13.8256</v>
      </c>
      <c r="Q1428" s="158">
        <v>21.916799999999999</v>
      </c>
      <c r="R1428" s="158">
        <v>31.666499999999999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44881</v>
      </c>
      <c r="E1429" s="158">
        <v>2316.7265000000002</v>
      </c>
      <c r="F1429" s="158">
        <v>-0.2369</v>
      </c>
      <c r="G1429" s="158">
        <v>-0.2072</v>
      </c>
      <c r="H1429" s="158">
        <v>-1.1289</v>
      </c>
      <c r="I1429" s="158">
        <v>-1.5178</v>
      </c>
      <c r="J1429" s="158">
        <v>1.8837999999999999</v>
      </c>
      <c r="K1429" s="158">
        <v>1.4312</v>
      </c>
      <c r="L1429" s="158">
        <v>15.6869</v>
      </c>
      <c r="M1429" s="158">
        <v>8.6616999999999997</v>
      </c>
      <c r="N1429" s="158">
        <v>1.2739</v>
      </c>
      <c r="O1429" s="158">
        <v>25.698</v>
      </c>
      <c r="P1429" s="158">
        <v>14.6387</v>
      </c>
      <c r="Q1429" s="158">
        <v>16.6629</v>
      </c>
      <c r="R1429" s="158">
        <v>32.682000000000002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44881</v>
      </c>
      <c r="E1430" s="158">
        <v>49.61</v>
      </c>
      <c r="F1430" s="158">
        <v>-0.38150000000000001</v>
      </c>
      <c r="G1430" s="158">
        <v>-0.32150000000000001</v>
      </c>
      <c r="H1430" s="158">
        <v>-1.3914</v>
      </c>
      <c r="I1430" s="158">
        <v>-1.8012999999999999</v>
      </c>
      <c r="J1430" s="158">
        <v>0.54720000000000002</v>
      </c>
      <c r="K1430" s="158">
        <v>-0.1007</v>
      </c>
      <c r="L1430" s="158">
        <v>15.9383</v>
      </c>
      <c r="M1430" s="158">
        <v>5.7782999999999998</v>
      </c>
      <c r="N1430" s="158">
        <v>-8.0600000000000005E-2</v>
      </c>
      <c r="O1430" s="158">
        <v>37.9116</v>
      </c>
      <c r="P1430" s="158">
        <v>19.769200000000001</v>
      </c>
      <c r="Q1430" s="158">
        <v>19.5684</v>
      </c>
      <c r="R1430" s="158">
        <v>38.535600000000002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44881</v>
      </c>
      <c r="E1431" s="158">
        <v>44.35</v>
      </c>
      <c r="F1431" s="158">
        <v>-0.38190000000000002</v>
      </c>
      <c r="G1431" s="158">
        <v>-0.33710000000000001</v>
      </c>
      <c r="H1431" s="158">
        <v>-1.4006000000000001</v>
      </c>
      <c r="I1431" s="158">
        <v>-1.8371</v>
      </c>
      <c r="J1431" s="158">
        <v>0.43030000000000002</v>
      </c>
      <c r="K1431" s="158">
        <v>-0.4713</v>
      </c>
      <c r="L1431" s="158">
        <v>15.045400000000001</v>
      </c>
      <c r="M1431" s="158">
        <v>4.5496999999999996</v>
      </c>
      <c r="N1431" s="158">
        <v>-1.6848000000000001</v>
      </c>
      <c r="O1431" s="158">
        <v>35.493000000000002</v>
      </c>
      <c r="P1431" s="158">
        <v>17.7544</v>
      </c>
      <c r="Q1431" s="158">
        <v>18.0823</v>
      </c>
      <c r="R1431" s="158">
        <v>36.106699999999996</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44881</v>
      </c>
      <c r="E1434" s="158">
        <v>133.64830000000001</v>
      </c>
      <c r="F1434" s="158">
        <v>-0.98719999999999997</v>
      </c>
      <c r="G1434" s="158">
        <v>-1.3391</v>
      </c>
      <c r="H1434" s="158">
        <v>-2.2023999999999999</v>
      </c>
      <c r="I1434" s="158">
        <v>-5.8400000000000001E-2</v>
      </c>
      <c r="J1434" s="158">
        <v>3.7039</v>
      </c>
      <c r="K1434" s="158">
        <v>5.5876000000000001</v>
      </c>
      <c r="L1434" s="158">
        <v>16.0184</v>
      </c>
      <c r="M1434" s="158">
        <v>12.4879</v>
      </c>
      <c r="N1434" s="158">
        <v>10.4762</v>
      </c>
      <c r="O1434" s="158">
        <v>33.911099999999998</v>
      </c>
      <c r="P1434" s="158">
        <v>19.7285</v>
      </c>
      <c r="Q1434" s="158">
        <v>12.6694</v>
      </c>
      <c r="R1434" s="158">
        <v>41.612699999999997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44881</v>
      </c>
      <c r="E1435" s="158">
        <v>144.36850000000001</v>
      </c>
      <c r="F1435" s="158">
        <v>-0.98209999999999997</v>
      </c>
      <c r="G1435" s="158">
        <v>-1.3223</v>
      </c>
      <c r="H1435" s="158">
        <v>-2.1722999999999999</v>
      </c>
      <c r="I1435" s="158">
        <v>7.7999999999999996E-3</v>
      </c>
      <c r="J1435" s="158">
        <v>3.8479000000000001</v>
      </c>
      <c r="K1435" s="158">
        <v>6.0330000000000004</v>
      </c>
      <c r="L1435" s="158">
        <v>17.116099999999999</v>
      </c>
      <c r="M1435" s="158">
        <v>14.045400000000001</v>
      </c>
      <c r="N1435" s="158">
        <v>12.580500000000001</v>
      </c>
      <c r="O1435" s="158">
        <v>36.489199999999997</v>
      </c>
      <c r="P1435" s="158">
        <v>21.463999999999999</v>
      </c>
      <c r="Q1435" s="158">
        <v>17.0307</v>
      </c>
      <c r="R1435" s="158">
        <v>44.460500000000003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44881</v>
      </c>
      <c r="E1436" s="158">
        <v>161.41409999999999</v>
      </c>
      <c r="F1436" s="158">
        <v>-0.52180000000000004</v>
      </c>
      <c r="G1436" s="158">
        <v>-0.76</v>
      </c>
      <c r="H1436" s="158">
        <v>-1.5999000000000001</v>
      </c>
      <c r="I1436" s="158">
        <v>-1.8346</v>
      </c>
      <c r="J1436" s="158">
        <v>0.29409999999999997</v>
      </c>
      <c r="K1436" s="158">
        <v>0.1565</v>
      </c>
      <c r="L1436" s="158">
        <v>13.7333</v>
      </c>
      <c r="M1436" s="158">
        <v>8.8694000000000006</v>
      </c>
      <c r="N1436" s="158">
        <v>2.7161</v>
      </c>
      <c r="O1436" s="158">
        <v>29.047999999999998</v>
      </c>
      <c r="P1436" s="158">
        <v>14.1646</v>
      </c>
      <c r="Q1436" s="158">
        <v>19.474299999999999</v>
      </c>
      <c r="R1436" s="158">
        <v>37.552</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44881</v>
      </c>
      <c r="E1437" s="158">
        <v>147.41050000000001</v>
      </c>
      <c r="F1437" s="158">
        <v>-0.52410000000000001</v>
      </c>
      <c r="G1437" s="158">
        <v>-0.77200000000000002</v>
      </c>
      <c r="H1437" s="158">
        <v>-1.6165</v>
      </c>
      <c r="I1437" s="158">
        <v>-1.8675999999999999</v>
      </c>
      <c r="J1437" s="158">
        <v>0.21640000000000001</v>
      </c>
      <c r="K1437" s="158">
        <v>-5.6399999999999999E-2</v>
      </c>
      <c r="L1437" s="158">
        <v>13.253</v>
      </c>
      <c r="M1437" s="158">
        <v>8.1525999999999996</v>
      </c>
      <c r="N1437" s="158">
        <v>1.8110999999999999</v>
      </c>
      <c r="O1437" s="158">
        <v>27.897600000000001</v>
      </c>
      <c r="P1437" s="158">
        <v>13.1106</v>
      </c>
      <c r="Q1437" s="158">
        <v>16.4712</v>
      </c>
      <c r="R1437" s="158">
        <v>36.329700000000003</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44881</v>
      </c>
      <c r="E1438" s="158">
        <v>798.21360000000004</v>
      </c>
      <c r="F1438" s="158">
        <v>-0.42220000000000002</v>
      </c>
      <c r="G1438" s="158">
        <v>-0.1419</v>
      </c>
      <c r="H1438" s="158">
        <v>-1.3083</v>
      </c>
      <c r="I1438" s="158">
        <v>-0.98740000000000006</v>
      </c>
      <c r="J1438" s="158">
        <v>1.1661999999999999</v>
      </c>
      <c r="K1438" s="158">
        <v>1.1372</v>
      </c>
      <c r="L1438" s="158">
        <v>18.182099999999998</v>
      </c>
      <c r="M1438" s="158">
        <v>9.9963999999999995</v>
      </c>
      <c r="N1438" s="158">
        <v>1.9755</v>
      </c>
      <c r="O1438" s="158">
        <v>19.261500000000002</v>
      </c>
      <c r="P1438" s="158">
        <v>8.8977000000000004</v>
      </c>
      <c r="Q1438" s="158">
        <v>16.691600000000001</v>
      </c>
      <c r="R1438" s="158">
        <v>28.724799999999998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44881</v>
      </c>
      <c r="E1439" s="158">
        <v>747.52</v>
      </c>
      <c r="F1439" s="158">
        <v>-0.42480000000000001</v>
      </c>
      <c r="G1439" s="158">
        <v>-0.1547</v>
      </c>
      <c r="H1439" s="158">
        <v>-1.3259000000000001</v>
      </c>
      <c r="I1439" s="158">
        <v>-1.0226999999999999</v>
      </c>
      <c r="J1439" s="158">
        <v>1.0803</v>
      </c>
      <c r="K1439" s="158">
        <v>0.89710000000000001</v>
      </c>
      <c r="L1439" s="158">
        <v>17.616900000000001</v>
      </c>
      <c r="M1439" s="158">
        <v>9.2187000000000001</v>
      </c>
      <c r="N1439" s="158">
        <v>1.0313000000000001</v>
      </c>
      <c r="O1439" s="158">
        <v>18.263000000000002</v>
      </c>
      <c r="P1439" s="158">
        <v>8.0137999999999998</v>
      </c>
      <c r="Q1439" s="158">
        <v>23.624300000000002</v>
      </c>
      <c r="R1439" s="158">
        <v>27.6142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44881</v>
      </c>
      <c r="E1440" s="158">
        <v>248.63720000000001</v>
      </c>
      <c r="F1440" s="158">
        <v>-0.68389999999999995</v>
      </c>
      <c r="G1440" s="158">
        <v>-0.53269999999999995</v>
      </c>
      <c r="H1440" s="158">
        <v>-1.4025000000000001</v>
      </c>
      <c r="I1440" s="158">
        <v>-0.56299999999999994</v>
      </c>
      <c r="J1440" s="158">
        <v>3.3357999999999999</v>
      </c>
      <c r="K1440" s="158">
        <v>0.7954</v>
      </c>
      <c r="L1440" s="158">
        <v>14.198499999999999</v>
      </c>
      <c r="M1440" s="158">
        <v>5.7488999999999999</v>
      </c>
      <c r="N1440" s="158">
        <v>-2.3376000000000001</v>
      </c>
      <c r="O1440" s="158">
        <v>21.105799999999999</v>
      </c>
      <c r="P1440" s="158">
        <v>12.625999999999999</v>
      </c>
      <c r="Q1440" s="158">
        <v>11.981</v>
      </c>
      <c r="R1440" s="158">
        <v>25.761099999999999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44881</v>
      </c>
      <c r="E1441" s="158">
        <v>273.86840000000001</v>
      </c>
      <c r="F1441" s="158">
        <v>-0.6804</v>
      </c>
      <c r="G1441" s="158">
        <v>-0.5141</v>
      </c>
      <c r="H1441" s="158">
        <v>-1.3769</v>
      </c>
      <c r="I1441" s="158">
        <v>-0.51359999999999995</v>
      </c>
      <c r="J1441" s="158">
        <v>3.4554999999999998</v>
      </c>
      <c r="K1441" s="158">
        <v>1.135</v>
      </c>
      <c r="L1441" s="158">
        <v>14.962999999999999</v>
      </c>
      <c r="M1441" s="158">
        <v>6.7864000000000004</v>
      </c>
      <c r="N1441" s="158">
        <v>-1.0638000000000001</v>
      </c>
      <c r="O1441" s="158">
        <v>22.651199999999999</v>
      </c>
      <c r="P1441" s="158">
        <v>13.988</v>
      </c>
      <c r="Q1441" s="158">
        <v>18.9541</v>
      </c>
      <c r="R1441" s="158">
        <v>27.347300000000001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44881</v>
      </c>
      <c r="E1442" s="158">
        <v>78.540000000000006</v>
      </c>
      <c r="F1442" s="158">
        <v>0.153</v>
      </c>
      <c r="G1442" s="158">
        <v>-1.3192999999999999</v>
      </c>
      <c r="H1442" s="158">
        <v>-1.7636000000000001</v>
      </c>
      <c r="I1442" s="158">
        <v>-1.4184000000000001</v>
      </c>
      <c r="J1442" s="158">
        <v>2.0529999999999999</v>
      </c>
      <c r="K1442" s="158">
        <v>1.2897000000000001</v>
      </c>
      <c r="L1442" s="158">
        <v>13.0723</v>
      </c>
      <c r="M1442" s="158">
        <v>6.8281000000000001</v>
      </c>
      <c r="N1442" s="158">
        <v>-1.9843</v>
      </c>
      <c r="O1442" s="158">
        <v>20.7804</v>
      </c>
      <c r="P1442" s="158">
        <v>12.198</v>
      </c>
      <c r="Q1442" s="158">
        <v>16.272400000000001</v>
      </c>
      <c r="R1442" s="158">
        <v>23.541599999999999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44881</v>
      </c>
      <c r="E1443" s="158">
        <v>75.16</v>
      </c>
      <c r="F1443" s="158">
        <v>0.14660000000000001</v>
      </c>
      <c r="G1443" s="158">
        <v>-1.3260000000000001</v>
      </c>
      <c r="H1443" s="158">
        <v>-1.7773000000000001</v>
      </c>
      <c r="I1443" s="158">
        <v>-1.4295</v>
      </c>
      <c r="J1443" s="158">
        <v>2.0087000000000002</v>
      </c>
      <c r="K1443" s="158">
        <v>1.1982999999999999</v>
      </c>
      <c r="L1443" s="158">
        <v>12.886799999999999</v>
      </c>
      <c r="M1443" s="158">
        <v>6.5646000000000004</v>
      </c>
      <c r="N1443" s="158">
        <v>-2.3134999999999999</v>
      </c>
      <c r="O1443" s="158">
        <v>20.343699999999998</v>
      </c>
      <c r="P1443" s="158">
        <v>11.736499999999999</v>
      </c>
      <c r="Q1443" s="158">
        <v>7.4100999999999999</v>
      </c>
      <c r="R1443" s="158">
        <v>23.1174</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44881</v>
      </c>
      <c r="E1444" s="158">
        <v>29.6</v>
      </c>
      <c r="F1444" s="158">
        <v>-0.20230000000000001</v>
      </c>
      <c r="G1444" s="158">
        <v>-0.40379999999999999</v>
      </c>
      <c r="H1444" s="158">
        <v>-1.3004</v>
      </c>
      <c r="I1444" s="158">
        <v>-1.5629999999999999</v>
      </c>
      <c r="J1444" s="158">
        <v>-0.20230000000000001</v>
      </c>
      <c r="K1444" s="158">
        <v>0.27100000000000002</v>
      </c>
      <c r="L1444" s="158">
        <v>15.1303</v>
      </c>
      <c r="M1444" s="158">
        <v>8.3454999999999995</v>
      </c>
      <c r="N1444" s="158">
        <v>0.1353</v>
      </c>
      <c r="O1444" s="158"/>
      <c r="P1444" s="158"/>
      <c r="Q1444" s="158">
        <v>50.5595</v>
      </c>
      <c r="R1444" s="158">
        <v>33.176400000000001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44881</v>
      </c>
      <c r="E1445" s="158">
        <v>28.61</v>
      </c>
      <c r="F1445" s="158">
        <v>-0.20930000000000001</v>
      </c>
      <c r="G1445" s="158">
        <v>-0.41770000000000002</v>
      </c>
      <c r="H1445" s="158">
        <v>-1.3108</v>
      </c>
      <c r="I1445" s="158">
        <v>-1.6162000000000001</v>
      </c>
      <c r="J1445" s="158">
        <v>-0.31359999999999999</v>
      </c>
      <c r="K1445" s="158">
        <v>-0.1047</v>
      </c>
      <c r="L1445" s="158">
        <v>14.3028</v>
      </c>
      <c r="M1445" s="158">
        <v>7.1134000000000004</v>
      </c>
      <c r="N1445" s="158">
        <v>-1.3108</v>
      </c>
      <c r="O1445" s="158"/>
      <c r="P1445" s="158"/>
      <c r="Q1445" s="158">
        <v>48.640599999999999</v>
      </c>
      <c r="R1445" s="158">
        <v>31.372399999999999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44881</v>
      </c>
      <c r="E1446" s="158">
        <v>207.7664</v>
      </c>
      <c r="F1446" s="158">
        <v>-0.40889999999999999</v>
      </c>
      <c r="G1446" s="158">
        <v>-0.45960000000000001</v>
      </c>
      <c r="H1446" s="158">
        <v>-1.2072000000000001</v>
      </c>
      <c r="I1446" s="158">
        <v>-1.8762000000000001</v>
      </c>
      <c r="J1446" s="158">
        <v>0.94899999999999995</v>
      </c>
      <c r="K1446" s="158">
        <v>0.90259999999999996</v>
      </c>
      <c r="L1446" s="158">
        <v>16.612500000000001</v>
      </c>
      <c r="M1446" s="158">
        <v>6.3021000000000003</v>
      </c>
      <c r="N1446" s="158">
        <v>-2.0588000000000002</v>
      </c>
      <c r="O1446" s="158">
        <v>25.835100000000001</v>
      </c>
      <c r="P1446" s="158">
        <v>12.7773</v>
      </c>
      <c r="Q1446" s="158">
        <v>19.300699999999999</v>
      </c>
      <c r="R1446" s="158">
        <v>28.563800000000001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44881</v>
      </c>
      <c r="E1447" s="158">
        <v>141.69032510201799</v>
      </c>
      <c r="F1447" s="158">
        <v>-0.40889999999999999</v>
      </c>
      <c r="G1447" s="158">
        <v>-0.4597</v>
      </c>
      <c r="H1447" s="158">
        <v>-1.2072000000000001</v>
      </c>
      <c r="I1447" s="158">
        <v>-1.8763000000000001</v>
      </c>
      <c r="J1447" s="158">
        <v>0.94889999999999997</v>
      </c>
      <c r="K1447" s="158">
        <v>0.90259999999999996</v>
      </c>
      <c r="L1447" s="158">
        <v>16.612500000000001</v>
      </c>
      <c r="M1447" s="158">
        <v>6.3019999999999996</v>
      </c>
      <c r="N1447" s="158">
        <v>-2.0589</v>
      </c>
      <c r="O1447" s="158">
        <v>25.836400000000001</v>
      </c>
      <c r="P1447" s="158">
        <v>12.7783</v>
      </c>
      <c r="Q1447" s="158">
        <v>19.302</v>
      </c>
      <c r="R1447" s="158">
        <v>28.5641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44881</v>
      </c>
      <c r="E1448" s="158">
        <v>191.05760000000001</v>
      </c>
      <c r="F1448" s="158">
        <v>-0.41189999999999999</v>
      </c>
      <c r="G1448" s="158">
        <v>-0.47360000000000002</v>
      </c>
      <c r="H1448" s="158">
        <v>-1.2271000000000001</v>
      </c>
      <c r="I1448" s="158">
        <v>-1.9125000000000001</v>
      </c>
      <c r="J1448" s="158">
        <v>0.86080000000000001</v>
      </c>
      <c r="K1448" s="158">
        <v>0.65180000000000005</v>
      </c>
      <c r="L1448" s="158">
        <v>16.028099999999998</v>
      </c>
      <c r="M1448" s="158">
        <v>5.4954999999999998</v>
      </c>
      <c r="N1448" s="158">
        <v>-3.0501</v>
      </c>
      <c r="O1448" s="158">
        <v>24.648700000000002</v>
      </c>
      <c r="P1448" s="158">
        <v>11.747299999999999</v>
      </c>
      <c r="Q1448" s="158">
        <v>15.517899999999999</v>
      </c>
      <c r="R1448" s="158">
        <v>27.3127</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44881</v>
      </c>
      <c r="E1449" s="158">
        <v>209.676183719421</v>
      </c>
      <c r="F1449" s="158">
        <v>-0.41189999999999999</v>
      </c>
      <c r="G1449" s="158">
        <v>-0.47360000000000002</v>
      </c>
      <c r="H1449" s="158">
        <v>-1.2270000000000001</v>
      </c>
      <c r="I1449" s="158">
        <v>-1.9125000000000001</v>
      </c>
      <c r="J1449" s="158">
        <v>0.86080000000000001</v>
      </c>
      <c r="K1449" s="158">
        <v>0.65180000000000005</v>
      </c>
      <c r="L1449" s="158">
        <v>16.028199999999998</v>
      </c>
      <c r="M1449" s="158">
        <v>5.4954999999999998</v>
      </c>
      <c r="N1449" s="158">
        <v>-3.05</v>
      </c>
      <c r="O1449" s="158">
        <v>24.648700000000002</v>
      </c>
      <c r="P1449" s="158">
        <v>11.7476</v>
      </c>
      <c r="Q1449" s="158">
        <v>17.751799999999999</v>
      </c>
      <c r="R1449" s="158">
        <v>27.312899999999999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-0.48998269230769237</v>
      </c>
      <c r="G1450" s="160">
        <v>-0.5402365384615383</v>
      </c>
      <c r="H1450" s="160">
        <v>-1.4184865384615379</v>
      </c>
      <c r="I1450" s="160">
        <v>-1.3252346153846148</v>
      </c>
      <c r="J1450" s="160">
        <v>1.7890288461538459</v>
      </c>
      <c r="K1450" s="160">
        <v>1.2037057692307696</v>
      </c>
      <c r="L1450" s="160">
        <v>15.361519230769231</v>
      </c>
      <c r="M1450" s="160">
        <v>7.3177096153846151</v>
      </c>
      <c r="N1450" s="160">
        <v>-0.31487307692307653</v>
      </c>
      <c r="O1450" s="160">
        <v>23.737529166666672</v>
      </c>
      <c r="P1450" s="160">
        <v>12.888411363636362</v>
      </c>
      <c r="Q1450" s="160">
        <v>18.38042115384615</v>
      </c>
      <c r="R1450" s="160">
        <v>29.710321999999998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-0.49535000000000001</v>
      </c>
      <c r="G1451" s="160">
        <v>-0.48265000000000002</v>
      </c>
      <c r="H1451" s="160">
        <v>-1.4015500000000001</v>
      </c>
      <c r="I1451" s="160">
        <v>-1.42395</v>
      </c>
      <c r="J1451" s="160">
        <v>1.8759000000000001</v>
      </c>
      <c r="K1451" s="160">
        <v>0.90259999999999996</v>
      </c>
      <c r="L1451" s="160">
        <v>15.56465</v>
      </c>
      <c r="M1451" s="160">
        <v>6.9504000000000001</v>
      </c>
      <c r="N1451" s="160">
        <v>-1.0246</v>
      </c>
      <c r="O1451" s="160">
        <v>24.055950000000003</v>
      </c>
      <c r="P1451" s="160">
        <v>12.701650000000001</v>
      </c>
      <c r="Q1451" s="160">
        <v>17.78885</v>
      </c>
      <c r="R1451" s="160">
        <v>30.3111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44881</v>
      </c>
      <c r="E1454" s="158">
        <v>304.77330000000001</v>
      </c>
      <c r="F1454" s="158">
        <v>8.6846999999999994</v>
      </c>
      <c r="G1454" s="158">
        <v>7.5671999999999997</v>
      </c>
      <c r="H1454" s="158">
        <v>8.3419000000000008</v>
      </c>
      <c r="I1454" s="158">
        <v>7.4988999999999999</v>
      </c>
      <c r="J1454" s="158">
        <v>6.9996</v>
      </c>
      <c r="K1454" s="158">
        <v>5.4561000000000002</v>
      </c>
      <c r="L1454" s="158">
        <v>5.4798999999999998</v>
      </c>
      <c r="M1454" s="158">
        <v>4.5572999999999997</v>
      </c>
      <c r="N1454" s="158">
        <v>4.4413</v>
      </c>
      <c r="O1454" s="158">
        <v>5.0362999999999998</v>
      </c>
      <c r="P1454" s="158">
        <v>6.2260999999999997</v>
      </c>
      <c r="Q1454" s="158">
        <v>6.7313999999999998</v>
      </c>
      <c r="R1454" s="158">
        <v>4.1262999999999996</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44881</v>
      </c>
      <c r="E1455" s="158">
        <v>307.71690000000001</v>
      </c>
      <c r="F1455" s="158">
        <v>8.8153000000000006</v>
      </c>
      <c r="G1455" s="158">
        <v>7.6943999999999999</v>
      </c>
      <c r="H1455" s="158">
        <v>8.4658999999999995</v>
      </c>
      <c r="I1455" s="158">
        <v>7.6212</v>
      </c>
      <c r="J1455" s="158">
        <v>7.1219000000000001</v>
      </c>
      <c r="K1455" s="158">
        <v>5.5781999999999998</v>
      </c>
      <c r="L1455" s="158">
        <v>5.6043000000000003</v>
      </c>
      <c r="M1455" s="158">
        <v>4.6828000000000003</v>
      </c>
      <c r="N1455" s="158">
        <v>4.5677000000000003</v>
      </c>
      <c r="O1455" s="158">
        <v>5.1593</v>
      </c>
      <c r="P1455" s="158">
        <v>6.3560999999999996</v>
      </c>
      <c r="Q1455" s="158">
        <v>7.3564999999999996</v>
      </c>
      <c r="R1455" s="158">
        <v>4.2460000000000004</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44881</v>
      </c>
      <c r="E1456" s="158">
        <v>1185.2913000000001</v>
      </c>
      <c r="F1456" s="158">
        <v>8.7876999999999992</v>
      </c>
      <c r="G1456" s="158">
        <v>7.5603999999999996</v>
      </c>
      <c r="H1456" s="158">
        <v>8.1533999999999995</v>
      </c>
      <c r="I1456" s="158">
        <v>7.3616000000000001</v>
      </c>
      <c r="J1456" s="158">
        <v>6.9802</v>
      </c>
      <c r="K1456" s="158">
        <v>5.452</v>
      </c>
      <c r="L1456" s="158">
        <v>5.4823000000000004</v>
      </c>
      <c r="M1456" s="158">
        <v>4.6520999999999999</v>
      </c>
      <c r="N1456" s="158">
        <v>4.5266000000000002</v>
      </c>
      <c r="O1456" s="158">
        <v>5.0195999999999996</v>
      </c>
      <c r="P1456" s="158"/>
      <c r="Q1456" s="158">
        <v>5.3155999999999999</v>
      </c>
      <c r="R1456" s="158">
        <v>4.2129000000000003</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44881</v>
      </c>
      <c r="E1457" s="158">
        <v>1179.4803999999999</v>
      </c>
      <c r="F1457" s="158">
        <v>8.6327999999999996</v>
      </c>
      <c r="G1457" s="158">
        <v>7.4059999999999997</v>
      </c>
      <c r="H1457" s="158">
        <v>7.9993999999999996</v>
      </c>
      <c r="I1457" s="158">
        <v>7.2073</v>
      </c>
      <c r="J1457" s="158">
        <v>6.8254000000000001</v>
      </c>
      <c r="K1457" s="158">
        <v>5.2960000000000003</v>
      </c>
      <c r="L1457" s="158">
        <v>5.3243</v>
      </c>
      <c r="M1457" s="158">
        <v>4.4920999999999998</v>
      </c>
      <c r="N1457" s="158">
        <v>4.3658000000000001</v>
      </c>
      <c r="O1457" s="158">
        <v>4.8616000000000001</v>
      </c>
      <c r="P1457" s="158"/>
      <c r="Q1457" s="158">
        <v>5.1580000000000004</v>
      </c>
      <c r="R1457" s="158">
        <v>4.0522999999999998</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44881</v>
      </c>
      <c r="E1458" s="158">
        <v>1157.6868999999999</v>
      </c>
      <c r="F1458" s="158">
        <v>5.3731999999999998</v>
      </c>
      <c r="G1458" s="158">
        <v>5.6940999999999997</v>
      </c>
      <c r="H1458" s="158">
        <v>5.9074</v>
      </c>
      <c r="I1458" s="158">
        <v>5.6731999999999996</v>
      </c>
      <c r="J1458" s="158">
        <v>5.6833</v>
      </c>
      <c r="K1458" s="158">
        <v>4.8851000000000004</v>
      </c>
      <c r="L1458" s="158">
        <v>4.7196999999999996</v>
      </c>
      <c r="M1458" s="158">
        <v>4.0084</v>
      </c>
      <c r="N1458" s="158">
        <v>4.0126999999999997</v>
      </c>
      <c r="O1458" s="158">
        <v>3.8889999999999998</v>
      </c>
      <c r="P1458" s="158"/>
      <c r="Q1458" s="158">
        <v>4.3826000000000001</v>
      </c>
      <c r="R1458" s="158">
        <v>3.5609000000000002</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44881</v>
      </c>
      <c r="E1459" s="158">
        <v>1146.8340000000001</v>
      </c>
      <c r="F1459" s="158">
        <v>5.1821000000000002</v>
      </c>
      <c r="G1459" s="158">
        <v>5.5044000000000004</v>
      </c>
      <c r="H1459" s="158">
        <v>5.7178000000000004</v>
      </c>
      <c r="I1459" s="158">
        <v>5.4846000000000004</v>
      </c>
      <c r="J1459" s="158">
        <v>5.4941000000000004</v>
      </c>
      <c r="K1459" s="158">
        <v>4.6932</v>
      </c>
      <c r="L1459" s="158">
        <v>4.4997999999999996</v>
      </c>
      <c r="M1459" s="158">
        <v>3.7886000000000002</v>
      </c>
      <c r="N1459" s="158">
        <v>3.7917000000000001</v>
      </c>
      <c r="O1459" s="158">
        <v>3.6042999999999998</v>
      </c>
      <c r="P1459" s="158"/>
      <c r="Q1459" s="158">
        <v>4.0949999999999998</v>
      </c>
      <c r="R1459" s="158">
        <v>3.2957000000000001</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44881</v>
      </c>
      <c r="E1460" s="158">
        <v>44.777200000000001</v>
      </c>
      <c r="F1460" s="158">
        <v>9.4581999999999997</v>
      </c>
      <c r="G1460" s="158">
        <v>7.4417</v>
      </c>
      <c r="H1460" s="158">
        <v>8.0123999999999995</v>
      </c>
      <c r="I1460" s="158">
        <v>7.2691999999999997</v>
      </c>
      <c r="J1460" s="158">
        <v>6.7599</v>
      </c>
      <c r="K1460" s="158">
        <v>5.2606999999999999</v>
      </c>
      <c r="L1460" s="158">
        <v>5.2222</v>
      </c>
      <c r="M1460" s="158">
        <v>3.8243999999999998</v>
      </c>
      <c r="N1460" s="158">
        <v>3.7959999999999998</v>
      </c>
      <c r="O1460" s="158">
        <v>4.5824999999999996</v>
      </c>
      <c r="P1460" s="158">
        <v>5.8761999999999999</v>
      </c>
      <c r="Q1460" s="158">
        <v>6.8940000000000001</v>
      </c>
      <c r="R1460" s="158">
        <v>3.8092000000000001</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44881</v>
      </c>
      <c r="E1461" s="158">
        <v>43.721899999999998</v>
      </c>
      <c r="F1461" s="158">
        <v>9.1853999999999996</v>
      </c>
      <c r="G1461" s="158">
        <v>7.22</v>
      </c>
      <c r="H1461" s="158">
        <v>7.7873999999999999</v>
      </c>
      <c r="I1461" s="158">
        <v>7.0494000000000003</v>
      </c>
      <c r="J1461" s="158">
        <v>6.5297000000000001</v>
      </c>
      <c r="K1461" s="158">
        <v>5.0124000000000004</v>
      </c>
      <c r="L1461" s="158">
        <v>4.9650999999999996</v>
      </c>
      <c r="M1461" s="158">
        <v>3.5703999999999998</v>
      </c>
      <c r="N1461" s="158">
        <v>3.5413999999999999</v>
      </c>
      <c r="O1461" s="158">
        <v>4.3449</v>
      </c>
      <c r="P1461" s="158">
        <v>5.6261999999999999</v>
      </c>
      <c r="Q1461" s="158">
        <v>6.5815000000000001</v>
      </c>
      <c r="R1461" s="158">
        <v>3.5649999999999999</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44881</v>
      </c>
      <c r="E1462" s="158">
        <v>25.8767</v>
      </c>
      <c r="F1462" s="158">
        <v>13.546200000000001</v>
      </c>
      <c r="G1462" s="158">
        <v>8.5013000000000005</v>
      </c>
      <c r="H1462" s="158">
        <v>9.0228999999999999</v>
      </c>
      <c r="I1462" s="158">
        <v>7.7202999999999999</v>
      </c>
      <c r="J1462" s="158">
        <v>6.8772000000000002</v>
      </c>
      <c r="K1462" s="158">
        <v>4.4039999999999999</v>
      </c>
      <c r="L1462" s="158">
        <v>4.6829999999999998</v>
      </c>
      <c r="M1462" s="158">
        <v>3.8544999999999998</v>
      </c>
      <c r="N1462" s="158">
        <v>3.8262</v>
      </c>
      <c r="O1462" s="158">
        <v>4.9428000000000001</v>
      </c>
      <c r="P1462" s="158">
        <v>6.7264999999999997</v>
      </c>
      <c r="Q1462" s="158">
        <v>7.4741999999999997</v>
      </c>
      <c r="R1462" s="158">
        <v>3.7433999999999998</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44881</v>
      </c>
      <c r="E1463" s="158">
        <v>20.4542</v>
      </c>
      <c r="F1463" s="158">
        <v>12.674200000000001</v>
      </c>
      <c r="G1463" s="158">
        <v>7.7527999999999997</v>
      </c>
      <c r="H1463" s="158">
        <v>8.2981999999999996</v>
      </c>
      <c r="I1463" s="158">
        <v>6.9908999999999999</v>
      </c>
      <c r="J1463" s="158">
        <v>6.1390000000000002</v>
      </c>
      <c r="K1463" s="158">
        <v>3.6652999999999998</v>
      </c>
      <c r="L1463" s="158">
        <v>3.9298999999999999</v>
      </c>
      <c r="M1463" s="158">
        <v>3.0924</v>
      </c>
      <c r="N1463" s="158">
        <v>3.0516000000000001</v>
      </c>
      <c r="O1463" s="158">
        <v>4.1486999999999998</v>
      </c>
      <c r="P1463" s="158">
        <v>5.9955999999999996</v>
      </c>
      <c r="Q1463" s="158">
        <v>5.0940000000000003</v>
      </c>
      <c r="R1463" s="158">
        <v>2.952</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44881</v>
      </c>
      <c r="E1464" s="158">
        <v>23.9</v>
      </c>
      <c r="F1464" s="158">
        <v>12.680099999999999</v>
      </c>
      <c r="G1464" s="158">
        <v>7.7664</v>
      </c>
      <c r="H1464" s="158">
        <v>8.3036999999999992</v>
      </c>
      <c r="I1464" s="158">
        <v>6.9892000000000003</v>
      </c>
      <c r="J1464" s="158">
        <v>6.1426999999999996</v>
      </c>
      <c r="K1464" s="158">
        <v>3.6619999999999999</v>
      </c>
      <c r="L1464" s="158">
        <v>3.9306999999999999</v>
      </c>
      <c r="M1464" s="158">
        <v>3.093</v>
      </c>
      <c r="N1464" s="158">
        <v>3.0550000000000002</v>
      </c>
      <c r="O1464" s="158">
        <v>4.1498999999999997</v>
      </c>
      <c r="P1464" s="158">
        <v>5.9936999999999996</v>
      </c>
      <c r="Q1464" s="158">
        <v>6.2386999999999997</v>
      </c>
      <c r="R1464" s="158">
        <v>2.9540000000000002</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44881</v>
      </c>
      <c r="E1465" s="158">
        <v>41.414299999999997</v>
      </c>
      <c r="F1465" s="158">
        <v>11.284599999999999</v>
      </c>
      <c r="G1465" s="158">
        <v>7.7994000000000003</v>
      </c>
      <c r="H1465" s="158">
        <v>8.4240999999999993</v>
      </c>
      <c r="I1465" s="158">
        <v>7.3737000000000004</v>
      </c>
      <c r="J1465" s="158">
        <v>6.7282000000000002</v>
      </c>
      <c r="K1465" s="158">
        <v>4.9890999999999996</v>
      </c>
      <c r="L1465" s="158">
        <v>5.0144000000000002</v>
      </c>
      <c r="M1465" s="158">
        <v>4.1105999999999998</v>
      </c>
      <c r="N1465" s="158">
        <v>4.0019</v>
      </c>
      <c r="O1465" s="158">
        <v>4.6014999999999997</v>
      </c>
      <c r="P1465" s="158">
        <v>5.9236000000000004</v>
      </c>
      <c r="Q1465" s="158">
        <v>7.0793999999999997</v>
      </c>
      <c r="R1465" s="158">
        <v>3.7734999999999999</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44881</v>
      </c>
      <c r="E1466" s="158">
        <v>42.613700000000001</v>
      </c>
      <c r="F1466" s="158">
        <v>11.4811</v>
      </c>
      <c r="G1466" s="158">
        <v>7.9916</v>
      </c>
      <c r="H1466" s="158">
        <v>8.6039999999999992</v>
      </c>
      <c r="I1466" s="158">
        <v>7.5408999999999997</v>
      </c>
      <c r="J1466" s="158">
        <v>6.8975999999999997</v>
      </c>
      <c r="K1466" s="158">
        <v>5.1582999999999997</v>
      </c>
      <c r="L1466" s="158">
        <v>5.1844999999999999</v>
      </c>
      <c r="M1466" s="158">
        <v>4.2801999999999998</v>
      </c>
      <c r="N1466" s="158">
        <v>4.1726999999999999</v>
      </c>
      <c r="O1466" s="158">
        <v>4.7683</v>
      </c>
      <c r="P1466" s="158">
        <v>6.1014999999999997</v>
      </c>
      <c r="Q1466" s="158">
        <v>7.4442000000000004</v>
      </c>
      <c r="R1466" s="158">
        <v>3.9411999999999998</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44881</v>
      </c>
      <c r="E1467" s="158">
        <v>4718.9255999999996</v>
      </c>
      <c r="F1467" s="158">
        <v>9.2261000000000006</v>
      </c>
      <c r="G1467" s="158">
        <v>7.2839999999999998</v>
      </c>
      <c r="H1467" s="158">
        <v>7.609</v>
      </c>
      <c r="I1467" s="158">
        <v>7.0937000000000001</v>
      </c>
      <c r="J1467" s="158">
        <v>6.6927000000000003</v>
      </c>
      <c r="K1467" s="158">
        <v>5.3221999999999996</v>
      </c>
      <c r="L1467" s="158">
        <v>5.2609000000000004</v>
      </c>
      <c r="M1467" s="158">
        <v>4.4570999999999996</v>
      </c>
      <c r="N1467" s="158">
        <v>4.3179999999999996</v>
      </c>
      <c r="O1467" s="158">
        <v>4.9364999999999997</v>
      </c>
      <c r="P1467" s="158">
        <v>6.0719000000000003</v>
      </c>
      <c r="Q1467" s="158">
        <v>6.9623999999999997</v>
      </c>
      <c r="R1467" s="158">
        <v>4.0297999999999998</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44881</v>
      </c>
      <c r="E1468" s="158">
        <v>4790.8597</v>
      </c>
      <c r="F1468" s="158">
        <v>9.4206000000000003</v>
      </c>
      <c r="G1468" s="158">
        <v>7.4859</v>
      </c>
      <c r="H1468" s="158">
        <v>7.8094999999999999</v>
      </c>
      <c r="I1468" s="158">
        <v>7.2938000000000001</v>
      </c>
      <c r="J1468" s="158">
        <v>6.8890000000000002</v>
      </c>
      <c r="K1468" s="158">
        <v>5.5225999999999997</v>
      </c>
      <c r="L1468" s="158">
        <v>5.4630000000000001</v>
      </c>
      <c r="M1468" s="158">
        <v>4.6588000000000003</v>
      </c>
      <c r="N1468" s="158">
        <v>4.5069999999999997</v>
      </c>
      <c r="O1468" s="158">
        <v>5.1100000000000003</v>
      </c>
      <c r="P1468" s="158">
        <v>6.2621000000000002</v>
      </c>
      <c r="Q1468" s="158">
        <v>7.2488999999999999</v>
      </c>
      <c r="R1468" s="158">
        <v>4.1969000000000003</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44881</v>
      </c>
      <c r="E1469" s="158">
        <v>312.80829999999997</v>
      </c>
      <c r="F1469" s="158">
        <v>8.8584999999999994</v>
      </c>
      <c r="G1469" s="158">
        <v>7.0942999999999996</v>
      </c>
      <c r="H1469" s="158">
        <v>7.4785000000000004</v>
      </c>
      <c r="I1469" s="158">
        <v>6.9713000000000003</v>
      </c>
      <c r="J1469" s="158">
        <v>6.6235999999999997</v>
      </c>
      <c r="K1469" s="158">
        <v>5.4802999999999997</v>
      </c>
      <c r="L1469" s="158">
        <v>5.3291000000000004</v>
      </c>
      <c r="M1469" s="158">
        <v>4.5086000000000004</v>
      </c>
      <c r="N1469" s="158">
        <v>4.3121</v>
      </c>
      <c r="O1469" s="158">
        <v>4.8118999999999996</v>
      </c>
      <c r="P1469" s="158">
        <v>6.01</v>
      </c>
      <c r="Q1469" s="158">
        <v>7.0655999999999999</v>
      </c>
      <c r="R1469" s="158">
        <v>3.9893999999999998</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44881</v>
      </c>
      <c r="E1470" s="158">
        <v>315.78070000000002</v>
      </c>
      <c r="F1470" s="158">
        <v>8.9717000000000002</v>
      </c>
      <c r="G1470" s="158">
        <v>7.2150999999999996</v>
      </c>
      <c r="H1470" s="158">
        <v>7.5984999999999996</v>
      </c>
      <c r="I1470" s="158">
        <v>7.0914999999999999</v>
      </c>
      <c r="J1470" s="158">
        <v>6.7445000000000004</v>
      </c>
      <c r="K1470" s="158">
        <v>5.6018999999999997</v>
      </c>
      <c r="L1470" s="158">
        <v>5.4523999999999999</v>
      </c>
      <c r="M1470" s="158">
        <v>4.6326999999999998</v>
      </c>
      <c r="N1470" s="158">
        <v>4.4372999999999996</v>
      </c>
      <c r="O1470" s="158">
        <v>4.9370000000000003</v>
      </c>
      <c r="P1470" s="158">
        <v>6.1364999999999998</v>
      </c>
      <c r="Q1470" s="158">
        <v>7.1974</v>
      </c>
      <c r="R1470" s="158">
        <v>4.1143000000000001</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44881</v>
      </c>
      <c r="E1471" s="158">
        <v>35.892200000000003</v>
      </c>
      <c r="F1471" s="158">
        <v>9.5617000000000001</v>
      </c>
      <c r="G1471" s="158">
        <v>7.4516</v>
      </c>
      <c r="H1471" s="158">
        <v>7.7839</v>
      </c>
      <c r="I1471" s="158">
        <v>7.2256999999999998</v>
      </c>
      <c r="J1471" s="158">
        <v>6.6467000000000001</v>
      </c>
      <c r="K1471" s="158">
        <v>5.2472000000000003</v>
      </c>
      <c r="L1471" s="158">
        <v>5.2854999999999999</v>
      </c>
      <c r="M1471" s="158">
        <v>4.4585999999999997</v>
      </c>
      <c r="N1471" s="158">
        <v>4.3120000000000003</v>
      </c>
      <c r="O1471" s="158">
        <v>4.6596000000000002</v>
      </c>
      <c r="P1471" s="158">
        <v>5.6131000000000002</v>
      </c>
      <c r="Q1471" s="158">
        <v>7.1238000000000001</v>
      </c>
      <c r="R1471" s="158">
        <v>3.9582999999999999</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44881</v>
      </c>
      <c r="E1472" s="158">
        <v>33.656100000000002</v>
      </c>
      <c r="F1472" s="158">
        <v>8.7866</v>
      </c>
      <c r="G1472" s="158">
        <v>6.7301000000000002</v>
      </c>
      <c r="H1472" s="158">
        <v>7.0587999999999997</v>
      </c>
      <c r="I1472" s="158">
        <v>6.4920999999999998</v>
      </c>
      <c r="J1472" s="158">
        <v>5.9173999999999998</v>
      </c>
      <c r="K1472" s="158">
        <v>4.5221999999999998</v>
      </c>
      <c r="L1472" s="158">
        <v>4.5720000000000001</v>
      </c>
      <c r="M1472" s="158">
        <v>3.7515999999999998</v>
      </c>
      <c r="N1472" s="158">
        <v>3.6044</v>
      </c>
      <c r="O1472" s="158">
        <v>3.9148000000000001</v>
      </c>
      <c r="P1472" s="158">
        <v>4.8875999999999999</v>
      </c>
      <c r="Q1472" s="158">
        <v>6.3354999999999997</v>
      </c>
      <c r="R1472" s="158">
        <v>3.2488000000000001</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44881</v>
      </c>
      <c r="E1475" s="158">
        <v>2529.5025000000001</v>
      </c>
      <c r="F1475" s="158">
        <v>8.4130000000000003</v>
      </c>
      <c r="G1475" s="158">
        <v>6.9268000000000001</v>
      </c>
      <c r="H1475" s="158">
        <v>7.7911000000000001</v>
      </c>
      <c r="I1475" s="158">
        <v>6.9592000000000001</v>
      </c>
      <c r="J1475" s="158">
        <v>6.3582000000000001</v>
      </c>
      <c r="K1475" s="158">
        <v>4.8695000000000004</v>
      </c>
      <c r="L1475" s="158">
        <v>4.8407999999999998</v>
      </c>
      <c r="M1475" s="158">
        <v>3.4632999999999998</v>
      </c>
      <c r="N1475" s="158">
        <v>3.484</v>
      </c>
      <c r="O1475" s="158">
        <v>4.3333000000000004</v>
      </c>
      <c r="P1475" s="158">
        <v>5.5195999999999996</v>
      </c>
      <c r="Q1475" s="158">
        <v>7.2679</v>
      </c>
      <c r="R1475" s="158">
        <v>3.4944000000000002</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44881</v>
      </c>
      <c r="E1476" s="158">
        <v>2599.8067999999998</v>
      </c>
      <c r="F1476" s="158">
        <v>8.7445000000000004</v>
      </c>
      <c r="G1476" s="158">
        <v>7.2180999999999997</v>
      </c>
      <c r="H1476" s="158">
        <v>8.0935000000000006</v>
      </c>
      <c r="I1476" s="158">
        <v>7.2946999999999997</v>
      </c>
      <c r="J1476" s="158">
        <v>6.6924999999999999</v>
      </c>
      <c r="K1476" s="158">
        <v>5.2049000000000003</v>
      </c>
      <c r="L1476" s="158">
        <v>5.1786000000000003</v>
      </c>
      <c r="M1476" s="158">
        <v>3.8039999999999998</v>
      </c>
      <c r="N1476" s="158">
        <v>3.8325</v>
      </c>
      <c r="O1476" s="158">
        <v>4.6837999999999997</v>
      </c>
      <c r="P1476" s="158">
        <v>5.8371000000000004</v>
      </c>
      <c r="Q1476" s="158">
        <v>7.4915000000000003</v>
      </c>
      <c r="R1476" s="158">
        <v>3.8498999999999999</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44881</v>
      </c>
      <c r="E1479" s="158">
        <v>3704.8658</v>
      </c>
      <c r="F1479" s="158">
        <v>10.2912</v>
      </c>
      <c r="G1479" s="158">
        <v>7.6234999999999999</v>
      </c>
      <c r="H1479" s="158">
        <v>7.8537999999999997</v>
      </c>
      <c r="I1479" s="158">
        <v>7.1993</v>
      </c>
      <c r="J1479" s="158">
        <v>6.6902999999999997</v>
      </c>
      <c r="K1479" s="158">
        <v>5.3059000000000003</v>
      </c>
      <c r="L1479" s="158">
        <v>5.3239999999999998</v>
      </c>
      <c r="M1479" s="158">
        <v>4.6090999999999998</v>
      </c>
      <c r="N1479" s="158">
        <v>4.4554999999999998</v>
      </c>
      <c r="O1479" s="158">
        <v>4.6711</v>
      </c>
      <c r="P1479" s="158">
        <v>5.9546999999999999</v>
      </c>
      <c r="Q1479" s="158">
        <v>7.0002000000000004</v>
      </c>
      <c r="R1479" s="158">
        <v>4.0510000000000002</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44881</v>
      </c>
      <c r="E1480" s="158">
        <v>3727.8224</v>
      </c>
      <c r="F1480" s="158">
        <v>10.3934</v>
      </c>
      <c r="G1480" s="158">
        <v>7.7271999999999998</v>
      </c>
      <c r="H1480" s="158">
        <v>7.9573999999999998</v>
      </c>
      <c r="I1480" s="158">
        <v>7.3059000000000003</v>
      </c>
      <c r="J1480" s="158">
        <v>6.7956000000000003</v>
      </c>
      <c r="K1480" s="158">
        <v>5.4112999999999998</v>
      </c>
      <c r="L1480" s="158">
        <v>5.4225000000000003</v>
      </c>
      <c r="M1480" s="158">
        <v>4.7011000000000003</v>
      </c>
      <c r="N1480" s="158">
        <v>4.5444000000000004</v>
      </c>
      <c r="O1480" s="158">
        <v>4.7638999999999996</v>
      </c>
      <c r="P1480" s="158">
        <v>6.0346000000000002</v>
      </c>
      <c r="Q1480" s="158">
        <v>7.1631999999999998</v>
      </c>
      <c r="R1480" s="158">
        <v>4.1402000000000001</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44881</v>
      </c>
      <c r="E1481" s="158">
        <v>34.237438128093601</v>
      </c>
      <c r="F1481" s="158">
        <v>9.2767999999999997</v>
      </c>
      <c r="G1481" s="158">
        <v>7.1387</v>
      </c>
      <c r="H1481" s="158">
        <v>7.4576000000000002</v>
      </c>
      <c r="I1481" s="158">
        <v>6.9515000000000002</v>
      </c>
      <c r="J1481" s="158">
        <v>6.4333999999999998</v>
      </c>
      <c r="K1481" s="158">
        <v>5.3289</v>
      </c>
      <c r="L1481" s="158">
        <v>5.133</v>
      </c>
      <c r="M1481" s="158">
        <v>4.2447999999999997</v>
      </c>
      <c r="N1481" s="158">
        <v>4.1432000000000002</v>
      </c>
      <c r="O1481" s="158">
        <v>4.5235000000000003</v>
      </c>
      <c r="P1481" s="158">
        <v>6.0358999999999998</v>
      </c>
      <c r="Q1481" s="158">
        <v>7.4443999999999999</v>
      </c>
      <c r="R1481" s="158">
        <v>3.7425000000000002</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44881</v>
      </c>
      <c r="E1482" s="158">
        <v>32.886155692215397</v>
      </c>
      <c r="F1482" s="158">
        <v>8.8253000000000004</v>
      </c>
      <c r="G1482" s="158">
        <v>6.6650999999999998</v>
      </c>
      <c r="H1482" s="158">
        <v>6.9775</v>
      </c>
      <c r="I1482" s="158">
        <v>6.4729000000000001</v>
      </c>
      <c r="J1482" s="158">
        <v>5.9543999999999997</v>
      </c>
      <c r="K1482" s="158">
        <v>4.8418000000000001</v>
      </c>
      <c r="L1482" s="158">
        <v>4.6409000000000002</v>
      </c>
      <c r="M1482" s="158">
        <v>3.7629999999999999</v>
      </c>
      <c r="N1482" s="158">
        <v>3.6539999999999999</v>
      </c>
      <c r="O1482" s="158">
        <v>4.0239000000000003</v>
      </c>
      <c r="P1482" s="158">
        <v>5.5274999999999999</v>
      </c>
      <c r="Q1482" s="158">
        <v>7.1323999999999996</v>
      </c>
      <c r="R1482" s="158">
        <v>3.2513000000000001</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44881</v>
      </c>
      <c r="E1483" s="158">
        <v>3420.2620000000002</v>
      </c>
      <c r="F1483" s="158">
        <v>8.7464999999999993</v>
      </c>
      <c r="G1483" s="158">
        <v>7.3118999999999996</v>
      </c>
      <c r="H1483" s="158">
        <v>7.8703000000000003</v>
      </c>
      <c r="I1483" s="158">
        <v>7.2362000000000002</v>
      </c>
      <c r="J1483" s="158">
        <v>6.7611999999999997</v>
      </c>
      <c r="K1483" s="158">
        <v>5.5068000000000001</v>
      </c>
      <c r="L1483" s="158">
        <v>5.4667000000000003</v>
      </c>
      <c r="M1483" s="158">
        <v>4.7103000000000002</v>
      </c>
      <c r="N1483" s="158">
        <v>4.5785999999999998</v>
      </c>
      <c r="O1483" s="158">
        <v>4.8501000000000003</v>
      </c>
      <c r="P1483" s="158">
        <v>6.1151999999999997</v>
      </c>
      <c r="Q1483" s="158">
        <v>7.3087999999999997</v>
      </c>
      <c r="R1483" s="158">
        <v>4.1688000000000001</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44881</v>
      </c>
      <c r="E1484" s="158">
        <v>3452.5693999999999</v>
      </c>
      <c r="F1484" s="158">
        <v>8.8772000000000002</v>
      </c>
      <c r="G1484" s="158">
        <v>7.4423000000000004</v>
      </c>
      <c r="H1484" s="158">
        <v>8.0006000000000004</v>
      </c>
      <c r="I1484" s="158">
        <v>7.3666999999999998</v>
      </c>
      <c r="J1484" s="158">
        <v>6.8921000000000001</v>
      </c>
      <c r="K1484" s="158">
        <v>5.6265000000000001</v>
      </c>
      <c r="L1484" s="158">
        <v>5.5789999999999997</v>
      </c>
      <c r="M1484" s="158">
        <v>4.8262</v>
      </c>
      <c r="N1484" s="158">
        <v>4.6925999999999997</v>
      </c>
      <c r="O1484" s="158">
        <v>4.9581</v>
      </c>
      <c r="P1484" s="158">
        <v>6.2233000000000001</v>
      </c>
      <c r="Q1484" s="158">
        <v>7.2432999999999996</v>
      </c>
      <c r="R1484" s="158">
        <v>4.2777000000000003</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44881</v>
      </c>
      <c r="E1485" s="158">
        <v>1127.2346</v>
      </c>
      <c r="F1485" s="158">
        <v>9.5772999999999993</v>
      </c>
      <c r="G1485" s="158">
        <v>7.2778999999999998</v>
      </c>
      <c r="H1485" s="158">
        <v>7.8384999999999998</v>
      </c>
      <c r="I1485" s="158">
        <v>7.2526999999999999</v>
      </c>
      <c r="J1485" s="158">
        <v>6.6165000000000003</v>
      </c>
      <c r="K1485" s="158">
        <v>5.4923999999999999</v>
      </c>
      <c r="L1485" s="158">
        <v>5.3066000000000004</v>
      </c>
      <c r="M1485" s="158">
        <v>4.7512999999999996</v>
      </c>
      <c r="N1485" s="158">
        <v>4.5822000000000003</v>
      </c>
      <c r="O1485" s="158"/>
      <c r="P1485" s="158"/>
      <c r="Q1485" s="158">
        <v>4.5380000000000003</v>
      </c>
      <c r="R1485" s="158">
        <v>4.1458000000000004</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44881</v>
      </c>
      <c r="E1486" s="158">
        <v>1103.6088999999999</v>
      </c>
      <c r="F1486" s="158">
        <v>9.2033000000000005</v>
      </c>
      <c r="G1486" s="158">
        <v>6.8963000000000001</v>
      </c>
      <c r="H1486" s="158">
        <v>7.4596999999999998</v>
      </c>
      <c r="I1486" s="158">
        <v>6.8762999999999996</v>
      </c>
      <c r="J1486" s="158">
        <v>6.2377000000000002</v>
      </c>
      <c r="K1486" s="158">
        <v>4.9939</v>
      </c>
      <c r="L1486" s="158">
        <v>4.7370999999999999</v>
      </c>
      <c r="M1486" s="158">
        <v>4.1656000000000004</v>
      </c>
      <c r="N1486" s="158">
        <v>3.9150999999999998</v>
      </c>
      <c r="O1486" s="158"/>
      <c r="P1486" s="158"/>
      <c r="Q1486" s="158">
        <v>3.7206999999999999</v>
      </c>
      <c r="R1486" s="158">
        <v>3.3536000000000001</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44881</v>
      </c>
      <c r="E1489" s="158">
        <v>36.577300000000001</v>
      </c>
      <c r="F1489" s="158">
        <v>11.1798</v>
      </c>
      <c r="G1489" s="158">
        <v>7.7518000000000002</v>
      </c>
      <c r="H1489" s="158">
        <v>8.1525999999999996</v>
      </c>
      <c r="I1489" s="158">
        <v>7.4053000000000004</v>
      </c>
      <c r="J1489" s="158">
        <v>6.9439000000000002</v>
      </c>
      <c r="K1489" s="158">
        <v>5.4542999999999999</v>
      </c>
      <c r="L1489" s="158">
        <v>5.4112999999999998</v>
      </c>
      <c r="M1489" s="158">
        <v>4.5644</v>
      </c>
      <c r="N1489" s="158">
        <v>4.4409000000000001</v>
      </c>
      <c r="O1489" s="158">
        <v>4.9463999999999997</v>
      </c>
      <c r="P1489" s="158">
        <v>6.1558999999999999</v>
      </c>
      <c r="Q1489" s="158">
        <v>7.5227000000000004</v>
      </c>
      <c r="R1489" s="158">
        <v>4.1463999999999999</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44881</v>
      </c>
      <c r="E1490" s="158">
        <v>34.540399999999998</v>
      </c>
      <c r="F1490" s="158">
        <v>10.570399999999999</v>
      </c>
      <c r="G1490" s="158">
        <v>7.2140000000000004</v>
      </c>
      <c r="H1490" s="158">
        <v>7.6196000000000002</v>
      </c>
      <c r="I1490" s="158">
        <v>6.8716999999999997</v>
      </c>
      <c r="J1490" s="158">
        <v>6.4093999999999998</v>
      </c>
      <c r="K1490" s="158">
        <v>4.9172000000000002</v>
      </c>
      <c r="L1490" s="158">
        <v>4.8716999999999997</v>
      </c>
      <c r="M1490" s="158">
        <v>4.0206999999999997</v>
      </c>
      <c r="N1490" s="158">
        <v>3.8908999999999998</v>
      </c>
      <c r="O1490" s="158">
        <v>4.3853</v>
      </c>
      <c r="P1490" s="158">
        <v>5.5369999999999999</v>
      </c>
      <c r="Q1490" s="158">
        <v>6.9870000000000001</v>
      </c>
      <c r="R1490" s="158">
        <v>3.6110000000000002</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44881</v>
      </c>
      <c r="E1491" s="158">
        <v>12.4848</v>
      </c>
      <c r="F1491" s="158">
        <v>12.8682</v>
      </c>
      <c r="G1491" s="158">
        <v>8.1951000000000001</v>
      </c>
      <c r="H1491" s="158">
        <v>7.6123000000000003</v>
      </c>
      <c r="I1491" s="158">
        <v>6.7625999999999999</v>
      </c>
      <c r="J1491" s="158">
        <v>6.2991999999999999</v>
      </c>
      <c r="K1491" s="158">
        <v>5.5807000000000002</v>
      </c>
      <c r="L1491" s="158">
        <v>5.2037000000000004</v>
      </c>
      <c r="M1491" s="158">
        <v>4.6463000000000001</v>
      </c>
      <c r="N1491" s="158">
        <v>4.3381999999999996</v>
      </c>
      <c r="O1491" s="158">
        <v>4.4161000000000001</v>
      </c>
      <c r="P1491" s="158"/>
      <c r="Q1491" s="158">
        <v>5.5034999999999998</v>
      </c>
      <c r="R1491" s="158">
        <v>3.8973</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44881</v>
      </c>
      <c r="E1492" s="158">
        <v>12.4373</v>
      </c>
      <c r="F1492" s="158">
        <v>12.917299999999999</v>
      </c>
      <c r="G1492" s="158">
        <v>8.1088000000000005</v>
      </c>
      <c r="H1492" s="158">
        <v>7.5574000000000003</v>
      </c>
      <c r="I1492" s="158">
        <v>6.6830999999999996</v>
      </c>
      <c r="J1492" s="158">
        <v>6.2153999999999998</v>
      </c>
      <c r="K1492" s="158">
        <v>5.4922000000000004</v>
      </c>
      <c r="L1492" s="158">
        <v>5.1132999999999997</v>
      </c>
      <c r="M1492" s="158">
        <v>4.5669000000000004</v>
      </c>
      <c r="N1492" s="158">
        <v>4.2549000000000001</v>
      </c>
      <c r="O1492" s="158">
        <v>4.3388</v>
      </c>
      <c r="P1492" s="158"/>
      <c r="Q1492" s="158">
        <v>5.4063999999999997</v>
      </c>
      <c r="R1492" s="158">
        <v>3.8138999999999998</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44881</v>
      </c>
      <c r="E1493" s="158">
        <v>3938.4095000000002</v>
      </c>
      <c r="F1493" s="158">
        <v>9.3720999999999997</v>
      </c>
      <c r="G1493" s="158">
        <v>7.8376000000000001</v>
      </c>
      <c r="H1493" s="158">
        <v>8.2396999999999991</v>
      </c>
      <c r="I1493" s="158">
        <v>7.5526</v>
      </c>
      <c r="J1493" s="158">
        <v>7.0686999999999998</v>
      </c>
      <c r="K1493" s="158">
        <v>5.6738</v>
      </c>
      <c r="L1493" s="158">
        <v>5.6211000000000002</v>
      </c>
      <c r="M1493" s="158">
        <v>4.774</v>
      </c>
      <c r="N1493" s="158">
        <v>4.6475</v>
      </c>
      <c r="O1493" s="158">
        <v>5.1479999999999997</v>
      </c>
      <c r="P1493" s="158">
        <v>4.7378</v>
      </c>
      <c r="Q1493" s="158">
        <v>6.4642999999999997</v>
      </c>
      <c r="R1493" s="158">
        <v>4.3628999999999998</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44881</v>
      </c>
      <c r="E1494" s="158">
        <v>3891.8779</v>
      </c>
      <c r="F1494" s="158">
        <v>9.1050000000000004</v>
      </c>
      <c r="G1494" s="158">
        <v>7.5221999999999998</v>
      </c>
      <c r="H1494" s="158">
        <v>7.9427000000000003</v>
      </c>
      <c r="I1494" s="158">
        <v>7.2784000000000004</v>
      </c>
      <c r="J1494" s="158">
        <v>6.7847</v>
      </c>
      <c r="K1494" s="158">
        <v>5.4104999999999999</v>
      </c>
      <c r="L1494" s="158">
        <v>5.3662999999999998</v>
      </c>
      <c r="M1494" s="158">
        <v>4.5072999999999999</v>
      </c>
      <c r="N1494" s="158">
        <v>4.3804999999999996</v>
      </c>
      <c r="O1494" s="158">
        <v>4.9402999999999997</v>
      </c>
      <c r="P1494" s="158">
        <v>4.5635000000000003</v>
      </c>
      <c r="Q1494" s="158">
        <v>6.6387</v>
      </c>
      <c r="R1494" s="158">
        <v>4.1292</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44881</v>
      </c>
      <c r="E1495" s="158">
        <v>2564.7953000000002</v>
      </c>
      <c r="F1495" s="158">
        <v>10.1881</v>
      </c>
      <c r="G1495" s="158">
        <v>7.5382999999999996</v>
      </c>
      <c r="H1495" s="158">
        <v>7.9339000000000004</v>
      </c>
      <c r="I1495" s="158">
        <v>7.3270999999999997</v>
      </c>
      <c r="J1495" s="158">
        <v>6.9010999999999996</v>
      </c>
      <c r="K1495" s="158">
        <v>5.5983000000000001</v>
      </c>
      <c r="L1495" s="158">
        <v>5.4885000000000002</v>
      </c>
      <c r="M1495" s="158">
        <v>4.7340999999999998</v>
      </c>
      <c r="N1495" s="158">
        <v>4.5833000000000004</v>
      </c>
      <c r="O1495" s="158">
        <v>4.9245999999999999</v>
      </c>
      <c r="P1495" s="158">
        <v>6.1710000000000003</v>
      </c>
      <c r="Q1495" s="158">
        <v>7.2327000000000004</v>
      </c>
      <c r="R1495" s="158">
        <v>4.1997999999999998</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44881</v>
      </c>
      <c r="E1496" s="158">
        <v>2539.4672</v>
      </c>
      <c r="F1496" s="158">
        <v>10.118600000000001</v>
      </c>
      <c r="G1496" s="158">
        <v>7.4683999999999999</v>
      </c>
      <c r="H1496" s="158">
        <v>7.8639000000000001</v>
      </c>
      <c r="I1496" s="158">
        <v>7.2569999999999997</v>
      </c>
      <c r="J1496" s="158">
        <v>6.8307000000000002</v>
      </c>
      <c r="K1496" s="158">
        <v>5.5273000000000003</v>
      </c>
      <c r="L1496" s="158">
        <v>5.4127999999999998</v>
      </c>
      <c r="M1496" s="158">
        <v>4.6524000000000001</v>
      </c>
      <c r="N1496" s="158">
        <v>4.4978999999999996</v>
      </c>
      <c r="O1496" s="158">
        <v>4.8300999999999998</v>
      </c>
      <c r="P1496" s="158">
        <v>6.0613999999999999</v>
      </c>
      <c r="Q1496" s="158">
        <v>7.2222999999999997</v>
      </c>
      <c r="R1496" s="158">
        <v>4.1105999999999998</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9.7102378378378393</v>
      </c>
      <c r="G1497" s="160">
        <v>7.3790459459459461</v>
      </c>
      <c r="H1497" s="160">
        <v>7.7999675675675668</v>
      </c>
      <c r="I1497" s="160">
        <v>7.0811270270270281</v>
      </c>
      <c r="J1497" s="160">
        <v>6.583181081081082</v>
      </c>
      <c r="K1497" s="160">
        <v>5.1741891891891889</v>
      </c>
      <c r="L1497" s="160">
        <v>5.1221864864864868</v>
      </c>
      <c r="M1497" s="160">
        <v>4.2697027027027028</v>
      </c>
      <c r="N1497" s="160">
        <v>4.1502054054054041</v>
      </c>
      <c r="O1497" s="160">
        <v>4.6347371428571416</v>
      </c>
      <c r="P1497" s="160">
        <v>5.8717655172413794</v>
      </c>
      <c r="Q1497" s="160">
        <v>6.5153162162162159</v>
      </c>
      <c r="R1497" s="160">
        <v>3.8517891891891898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9.2767999999999997</v>
      </c>
      <c r="G1498" s="160">
        <v>7.4516</v>
      </c>
      <c r="H1498" s="160">
        <v>7.8639000000000001</v>
      </c>
      <c r="I1498" s="160">
        <v>7.2256999999999998</v>
      </c>
      <c r="J1498" s="160">
        <v>6.6927000000000003</v>
      </c>
      <c r="K1498" s="160">
        <v>5.3221999999999996</v>
      </c>
      <c r="L1498" s="160">
        <v>5.2609000000000004</v>
      </c>
      <c r="M1498" s="160">
        <v>4.4920999999999998</v>
      </c>
      <c r="N1498" s="160">
        <v>4.3121</v>
      </c>
      <c r="O1498" s="160">
        <v>4.7638999999999996</v>
      </c>
      <c r="P1498" s="160">
        <v>6.01</v>
      </c>
      <c r="Q1498" s="160">
        <v>7.0002000000000004</v>
      </c>
      <c r="R1498" s="160">
        <v>3.9582999999999999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44881</v>
      </c>
      <c r="E1501" s="158">
        <v>33.576000000000001</v>
      </c>
      <c r="F1501" s="158">
        <v>8.9999999999999998E-4</v>
      </c>
      <c r="G1501" s="158">
        <v>4.4699999999999997E-2</v>
      </c>
      <c r="H1501" s="158">
        <v>0.86150000000000004</v>
      </c>
      <c r="I1501" s="158">
        <v>0.69610000000000005</v>
      </c>
      <c r="J1501" s="158">
        <v>2.8809</v>
      </c>
      <c r="K1501" s="158">
        <v>-0.35520000000000002</v>
      </c>
      <c r="L1501" s="158">
        <v>10.1044</v>
      </c>
      <c r="M1501" s="158">
        <v>0.1285</v>
      </c>
      <c r="N1501" s="158">
        <v>-5.4812000000000003</v>
      </c>
      <c r="O1501" s="158">
        <v>13.719099999999999</v>
      </c>
      <c r="P1501" s="158">
        <v>12.223699999999999</v>
      </c>
      <c r="Q1501" s="158">
        <v>10.3522</v>
      </c>
      <c r="R1501" s="158">
        <v>14.488200000000001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44881</v>
      </c>
      <c r="E1502" s="158">
        <v>29.802299999999999</v>
      </c>
      <c r="F1502" s="158">
        <v>-2.7000000000000001E-3</v>
      </c>
      <c r="G1502" s="158">
        <v>2.6200000000000001E-2</v>
      </c>
      <c r="H1502" s="158">
        <v>0.83499999999999996</v>
      </c>
      <c r="I1502" s="158">
        <v>0.64300000000000002</v>
      </c>
      <c r="J1502" s="158">
        <v>2.7519999999999998</v>
      </c>
      <c r="K1502" s="158">
        <v>-0.71330000000000005</v>
      </c>
      <c r="L1502" s="158">
        <v>9.2943999999999996</v>
      </c>
      <c r="M1502" s="158">
        <v>-0.99860000000000004</v>
      </c>
      <c r="N1502" s="158">
        <v>-6.9379</v>
      </c>
      <c r="O1502" s="158">
        <v>11.9969</v>
      </c>
      <c r="P1502" s="158">
        <v>10.741300000000001</v>
      </c>
      <c r="Q1502" s="158">
        <v>9.3308</v>
      </c>
      <c r="R1502" s="158">
        <v>12.670400000000001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44881</v>
      </c>
      <c r="E1503" s="158">
        <v>49.883000000000003</v>
      </c>
      <c r="F1503" s="158">
        <v>5.4199999999999998E-2</v>
      </c>
      <c r="G1503" s="158">
        <v>0.48949999999999999</v>
      </c>
      <c r="H1503" s="158">
        <v>1.1087</v>
      </c>
      <c r="I1503" s="158">
        <v>1.1169</v>
      </c>
      <c r="J1503" s="158">
        <v>3.9359000000000002</v>
      </c>
      <c r="K1503" s="158">
        <v>2.169</v>
      </c>
      <c r="L1503" s="158">
        <v>10.053800000000001</v>
      </c>
      <c r="M1503" s="158">
        <v>5.8929999999999998</v>
      </c>
      <c r="N1503" s="158">
        <v>2.4691000000000001</v>
      </c>
      <c r="O1503" s="158">
        <v>15.023099999999999</v>
      </c>
      <c r="P1503" s="158">
        <v>10.0854</v>
      </c>
      <c r="Q1503" s="158">
        <v>9.7582000000000004</v>
      </c>
      <c r="R1503" s="158">
        <v>15.3012</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44881</v>
      </c>
      <c r="E1504" s="158">
        <v>53.935000000000002</v>
      </c>
      <c r="F1504" s="158">
        <v>5.7500000000000002E-2</v>
      </c>
      <c r="G1504" s="158">
        <v>0.505</v>
      </c>
      <c r="H1504" s="158">
        <v>1.1325000000000001</v>
      </c>
      <c r="I1504" s="158">
        <v>1.1629</v>
      </c>
      <c r="J1504" s="158">
        <v>4.0533000000000001</v>
      </c>
      <c r="K1504" s="158">
        <v>2.5106999999999999</v>
      </c>
      <c r="L1504" s="158">
        <v>10.7722</v>
      </c>
      <c r="M1504" s="158">
        <v>6.9630000000000001</v>
      </c>
      <c r="N1504" s="158">
        <v>3.8849999999999998</v>
      </c>
      <c r="O1504" s="158">
        <v>16.477699999999999</v>
      </c>
      <c r="P1504" s="158">
        <v>11.186500000000001</v>
      </c>
      <c r="Q1504" s="158">
        <v>11.050599999999999</v>
      </c>
      <c r="R1504" s="158">
        <v>16.9237</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44881</v>
      </c>
      <c r="E1505" s="158">
        <v>474.75920000000002</v>
      </c>
      <c r="F1505" s="158">
        <v>2.1399999999999999E-2</v>
      </c>
      <c r="G1505" s="158">
        <v>0.62660000000000005</v>
      </c>
      <c r="H1505" s="158">
        <v>1.1746000000000001</v>
      </c>
      <c r="I1505" s="158">
        <v>1.2726999999999999</v>
      </c>
      <c r="J1505" s="158">
        <v>5.3811999999999998</v>
      </c>
      <c r="K1505" s="158">
        <v>5.1040999999999999</v>
      </c>
      <c r="L1505" s="158">
        <v>12.5052</v>
      </c>
      <c r="M1505" s="158">
        <v>10.603999999999999</v>
      </c>
      <c r="N1505" s="158">
        <v>11.970800000000001</v>
      </c>
      <c r="O1505" s="158">
        <v>20.8386</v>
      </c>
      <c r="P1505" s="158">
        <v>13.2645</v>
      </c>
      <c r="Q1505" s="158">
        <v>21.2225</v>
      </c>
      <c r="R1505" s="158">
        <v>31.268899999999999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44881</v>
      </c>
      <c r="E1506" s="158">
        <v>512.30579999999998</v>
      </c>
      <c r="F1506" s="158">
        <v>2.3300000000000001E-2</v>
      </c>
      <c r="G1506" s="158">
        <v>0.63590000000000002</v>
      </c>
      <c r="H1506" s="158">
        <v>1.1875</v>
      </c>
      <c r="I1506" s="158">
        <v>1.298</v>
      </c>
      <c r="J1506" s="158">
        <v>5.4438000000000004</v>
      </c>
      <c r="K1506" s="158">
        <v>5.2788000000000004</v>
      </c>
      <c r="L1506" s="158">
        <v>12.876200000000001</v>
      </c>
      <c r="M1506" s="158">
        <v>11.143599999999999</v>
      </c>
      <c r="N1506" s="158">
        <v>12.695</v>
      </c>
      <c r="O1506" s="158">
        <v>21.604600000000001</v>
      </c>
      <c r="P1506" s="158">
        <v>14.1205</v>
      </c>
      <c r="Q1506" s="158">
        <v>16.114999999999998</v>
      </c>
      <c r="R1506" s="158">
        <v>32.083799999999997</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44881</v>
      </c>
      <c r="E1507" s="158">
        <v>11.111499999999999</v>
      </c>
      <c r="F1507" s="158">
        <v>3.8699999999999998E-2</v>
      </c>
      <c r="G1507" s="158">
        <v>0.4884</v>
      </c>
      <c r="H1507" s="158">
        <v>0.71789999999999998</v>
      </c>
      <c r="I1507" s="158">
        <v>0.2147</v>
      </c>
      <c r="J1507" s="158">
        <v>1.3896999999999999</v>
      </c>
      <c r="K1507" s="158">
        <v>-0.41049999999999998</v>
      </c>
      <c r="L1507" s="158">
        <v>3.7372000000000001</v>
      </c>
      <c r="M1507" s="158">
        <v>1.0613999999999999</v>
      </c>
      <c r="N1507" s="158">
        <v>-0.1653</v>
      </c>
      <c r="O1507" s="158"/>
      <c r="P1507" s="158"/>
      <c r="Q1507" s="158">
        <v>4.7206999999999999</v>
      </c>
      <c r="R1507" s="158">
        <v>3.8184</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44881</v>
      </c>
      <c r="E1508" s="158">
        <v>10.765499999999999</v>
      </c>
      <c r="F1508" s="158">
        <v>3.6200000000000003E-2</v>
      </c>
      <c r="G1508" s="158">
        <v>0.47410000000000002</v>
      </c>
      <c r="H1508" s="158">
        <v>0.69779999999999998</v>
      </c>
      <c r="I1508" s="158">
        <v>0.1731</v>
      </c>
      <c r="J1508" s="158">
        <v>1.2908999999999999</v>
      </c>
      <c r="K1508" s="158">
        <v>-0.6845</v>
      </c>
      <c r="L1508" s="158">
        <v>3.1494</v>
      </c>
      <c r="M1508" s="158">
        <v>0.1414</v>
      </c>
      <c r="N1508" s="158">
        <v>-1.3777999999999999</v>
      </c>
      <c r="O1508" s="158"/>
      <c r="P1508" s="158"/>
      <c r="Q1508" s="158">
        <v>3.2808000000000002</v>
      </c>
      <c r="R1508" s="158">
        <v>2.4108000000000001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44881</v>
      </c>
      <c r="E1511" s="158">
        <v>14.02</v>
      </c>
      <c r="F1511" s="158">
        <v>-3.0700000000000002E-2</v>
      </c>
      <c r="G1511" s="158">
        <v>0.1643</v>
      </c>
      <c r="H1511" s="158">
        <v>1.6641999999999999</v>
      </c>
      <c r="I1511" s="158">
        <v>1.528</v>
      </c>
      <c r="J1511" s="158">
        <v>5.6280000000000001</v>
      </c>
      <c r="K1511" s="158">
        <v>0.9214</v>
      </c>
      <c r="L1511" s="158">
        <v>10.198499999999999</v>
      </c>
      <c r="M1511" s="158">
        <v>4.6963999999999997</v>
      </c>
      <c r="N1511" s="158">
        <v>2.3163</v>
      </c>
      <c r="O1511" s="158"/>
      <c r="P1511" s="158"/>
      <c r="Q1511" s="158">
        <v>16.4467</v>
      </c>
      <c r="R1511" s="158">
        <v>15.673</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44881</v>
      </c>
      <c r="E1512" s="158">
        <v>13.565200000000001</v>
      </c>
      <c r="F1512" s="158">
        <v>-3.5400000000000001E-2</v>
      </c>
      <c r="G1512" s="158">
        <v>0.14249999999999999</v>
      </c>
      <c r="H1512" s="158">
        <v>1.6325000000000001</v>
      </c>
      <c r="I1512" s="158">
        <v>1.4661</v>
      </c>
      <c r="J1512" s="158">
        <v>5.4763000000000002</v>
      </c>
      <c r="K1512" s="158">
        <v>0.52239999999999998</v>
      </c>
      <c r="L1512" s="158">
        <v>9.4117999999999995</v>
      </c>
      <c r="M1512" s="158">
        <v>3.6398000000000001</v>
      </c>
      <c r="N1512" s="158">
        <v>0.94510000000000005</v>
      </c>
      <c r="O1512" s="158"/>
      <c r="P1512" s="158"/>
      <c r="Q1512" s="158">
        <v>14.729100000000001</v>
      </c>
      <c r="R1512" s="158">
        <v>13.9747</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44881</v>
      </c>
      <c r="E1513" s="158">
        <v>87.585300000000004</v>
      </c>
      <c r="F1513" s="158">
        <v>-0.32650000000000001</v>
      </c>
      <c r="G1513" s="158">
        <v>7.4300000000000005E-2</v>
      </c>
      <c r="H1513" s="158">
        <v>0.3029</v>
      </c>
      <c r="I1513" s="158">
        <v>1.4964</v>
      </c>
      <c r="J1513" s="158">
        <v>4.6332000000000004</v>
      </c>
      <c r="K1513" s="158">
        <v>6.7698</v>
      </c>
      <c r="L1513" s="158">
        <v>16.1996</v>
      </c>
      <c r="M1513" s="158">
        <v>9.9245999999999999</v>
      </c>
      <c r="N1513" s="158">
        <v>12.246</v>
      </c>
      <c r="O1513" s="158">
        <v>29.187999999999999</v>
      </c>
      <c r="P1513" s="158">
        <v>20.379200000000001</v>
      </c>
      <c r="Q1513" s="158">
        <v>10.5305</v>
      </c>
      <c r="R1513" s="158">
        <v>34.8489</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44881</v>
      </c>
      <c r="E1514" s="158">
        <v>90.494100000000003</v>
      </c>
      <c r="F1514" s="158">
        <v>-0.32169999999999999</v>
      </c>
      <c r="G1514" s="158">
        <v>9.8699999999999996E-2</v>
      </c>
      <c r="H1514" s="158">
        <v>0.3377</v>
      </c>
      <c r="I1514" s="158">
        <v>1.5659000000000001</v>
      </c>
      <c r="J1514" s="158">
        <v>4.7995999999999999</v>
      </c>
      <c r="K1514" s="158">
        <v>7.2450999999999999</v>
      </c>
      <c r="L1514" s="158">
        <v>17.240100000000002</v>
      </c>
      <c r="M1514" s="158">
        <v>11.3842</v>
      </c>
      <c r="N1514" s="158">
        <v>14.2646</v>
      </c>
      <c r="O1514" s="158">
        <v>30.74</v>
      </c>
      <c r="P1514" s="158">
        <v>21.167999999999999</v>
      </c>
      <c r="Q1514" s="158">
        <v>14.1967</v>
      </c>
      <c r="R1514" s="158">
        <v>37.169199999999996</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44881</v>
      </c>
      <c r="E1515" s="158">
        <v>42.344799999999999</v>
      </c>
      <c r="F1515" s="158">
        <v>-3.85E-2</v>
      </c>
      <c r="G1515" s="158">
        <v>6.6199999999999995E-2</v>
      </c>
      <c r="H1515" s="158">
        <v>0.1905</v>
      </c>
      <c r="I1515" s="158">
        <v>0.54990000000000006</v>
      </c>
      <c r="J1515" s="158">
        <v>2.5863999999999998</v>
      </c>
      <c r="K1515" s="158">
        <v>3.1756000000000002</v>
      </c>
      <c r="L1515" s="158">
        <v>9.3536999999999999</v>
      </c>
      <c r="M1515" s="158">
        <v>5.8017000000000003</v>
      </c>
      <c r="N1515" s="158">
        <v>4.1951000000000001</v>
      </c>
      <c r="O1515" s="158">
        <v>11.903499999999999</v>
      </c>
      <c r="P1515" s="158">
        <v>9.9568999999999992</v>
      </c>
      <c r="Q1515" s="158">
        <v>10.927</v>
      </c>
      <c r="R1515" s="158">
        <v>12.683199999999999</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44881</v>
      </c>
      <c r="E1516" s="158">
        <v>39.117400000000004</v>
      </c>
      <c r="F1516" s="158">
        <v>-4.0899999999999999E-2</v>
      </c>
      <c r="G1516" s="158">
        <v>5.3499999999999999E-2</v>
      </c>
      <c r="H1516" s="158">
        <v>0.17230000000000001</v>
      </c>
      <c r="I1516" s="158">
        <v>0.51339999999999997</v>
      </c>
      <c r="J1516" s="158">
        <v>2.4984000000000002</v>
      </c>
      <c r="K1516" s="158">
        <v>2.9209999999999998</v>
      </c>
      <c r="L1516" s="158">
        <v>8.8447999999999993</v>
      </c>
      <c r="M1516" s="158">
        <v>5.0659000000000001</v>
      </c>
      <c r="N1516" s="158">
        <v>3.2372000000000001</v>
      </c>
      <c r="O1516" s="158">
        <v>11.029500000000001</v>
      </c>
      <c r="P1516" s="158">
        <v>9.0089000000000006</v>
      </c>
      <c r="Q1516" s="158">
        <v>8.3681000000000001</v>
      </c>
      <c r="R1516" s="158">
        <v>11.7156</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44881</v>
      </c>
      <c r="E1517" s="158">
        <v>17.2242</v>
      </c>
      <c r="F1517" s="158">
        <v>-0.105</v>
      </c>
      <c r="G1517" s="158">
        <v>0.15759999999999999</v>
      </c>
      <c r="H1517" s="158">
        <v>0.42680000000000001</v>
      </c>
      <c r="I1517" s="158">
        <v>0.90159999999999996</v>
      </c>
      <c r="J1517" s="158">
        <v>4.4866000000000001</v>
      </c>
      <c r="K1517" s="158">
        <v>4.5785999999999998</v>
      </c>
      <c r="L1517" s="158">
        <v>12.2098</v>
      </c>
      <c r="M1517" s="158">
        <v>7.8277999999999999</v>
      </c>
      <c r="N1517" s="158">
        <v>6.8273000000000001</v>
      </c>
      <c r="O1517" s="158"/>
      <c r="P1517" s="158"/>
      <c r="Q1517" s="158">
        <v>22.271699999999999</v>
      </c>
      <c r="R1517" s="158">
        <v>20.794</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44881</v>
      </c>
      <c r="E1518" s="158">
        <v>16.3871</v>
      </c>
      <c r="F1518" s="158">
        <v>-0.10970000000000001</v>
      </c>
      <c r="G1518" s="158">
        <v>0.13320000000000001</v>
      </c>
      <c r="H1518" s="158">
        <v>0.3921</v>
      </c>
      <c r="I1518" s="158">
        <v>0.83440000000000003</v>
      </c>
      <c r="J1518" s="158">
        <v>4.32</v>
      </c>
      <c r="K1518" s="158">
        <v>4.0814000000000004</v>
      </c>
      <c r="L1518" s="158">
        <v>11.191700000000001</v>
      </c>
      <c r="M1518" s="158">
        <v>6.3897000000000004</v>
      </c>
      <c r="N1518" s="158">
        <v>4.9184000000000001</v>
      </c>
      <c r="O1518" s="158"/>
      <c r="P1518" s="158"/>
      <c r="Q1518" s="158">
        <v>20.0396</v>
      </c>
      <c r="R1518" s="158">
        <v>18.607399999999998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44881</v>
      </c>
      <c r="E1519" s="158">
        <v>49.337200000000003</v>
      </c>
      <c r="F1519" s="158">
        <v>9.2899999999999996E-2</v>
      </c>
      <c r="G1519" s="158">
        <v>0.36430000000000001</v>
      </c>
      <c r="H1519" s="158">
        <v>5.8799999999999998E-2</v>
      </c>
      <c r="I1519" s="158">
        <v>0.59250000000000003</v>
      </c>
      <c r="J1519" s="158">
        <v>3.5647000000000002</v>
      </c>
      <c r="K1519" s="158">
        <v>2.302</v>
      </c>
      <c r="L1519" s="158">
        <v>11.129799999999999</v>
      </c>
      <c r="M1519" s="158">
        <v>5.4236000000000004</v>
      </c>
      <c r="N1519" s="158">
        <v>3.3010000000000002</v>
      </c>
      <c r="O1519" s="158">
        <v>10.602600000000001</v>
      </c>
      <c r="P1519" s="158">
        <v>7.5898000000000003</v>
      </c>
      <c r="Q1519" s="158">
        <v>7.7407000000000004</v>
      </c>
      <c r="R1519" s="158">
        <v>10.779500000000001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44881</v>
      </c>
      <c r="E1520" s="158">
        <v>45.664400000000001</v>
      </c>
      <c r="F1520" s="158">
        <v>9.0499999999999997E-2</v>
      </c>
      <c r="G1520" s="158">
        <v>0.35360000000000003</v>
      </c>
      <c r="H1520" s="158">
        <v>4.36E-2</v>
      </c>
      <c r="I1520" s="158">
        <v>0.56200000000000006</v>
      </c>
      <c r="J1520" s="158">
        <v>3.4908000000000001</v>
      </c>
      <c r="K1520" s="158">
        <v>2.0992000000000002</v>
      </c>
      <c r="L1520" s="158">
        <v>10.667199999999999</v>
      </c>
      <c r="M1520" s="158">
        <v>4.7314999999999996</v>
      </c>
      <c r="N1520" s="158">
        <v>2.3917999999999999</v>
      </c>
      <c r="O1520" s="158">
        <v>9.7066999999999997</v>
      </c>
      <c r="P1520" s="158">
        <v>6.6506999999999996</v>
      </c>
      <c r="Q1520" s="158">
        <v>11.525</v>
      </c>
      <c r="R1520" s="158">
        <v>9.8551000000000002</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-3.3083333333333333E-2</v>
      </c>
      <c r="G1521" s="160">
        <v>0.27214444444444452</v>
      </c>
      <c r="H1521" s="160">
        <v>0.71871666666666656</v>
      </c>
      <c r="I1521" s="160">
        <v>0.92153333333333365</v>
      </c>
      <c r="J1521" s="160">
        <v>3.811761111111112</v>
      </c>
      <c r="K1521" s="160">
        <v>2.6397555555555559</v>
      </c>
      <c r="L1521" s="160">
        <v>10.496655555555556</v>
      </c>
      <c r="M1521" s="160">
        <v>5.545638888888889</v>
      </c>
      <c r="N1521" s="160">
        <v>3.9833611111111114</v>
      </c>
      <c r="O1521" s="160">
        <v>16.902525000000001</v>
      </c>
      <c r="P1521" s="160">
        <v>12.197949999999999</v>
      </c>
      <c r="Q1521" s="160">
        <v>12.366994444444444</v>
      </c>
      <c r="R1521" s="160">
        <v>17.50366666666666</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-9.0000000000000019E-4</v>
      </c>
      <c r="G1522" s="160">
        <v>0.16094999999999998</v>
      </c>
      <c r="H1522" s="160">
        <v>0.70784999999999998</v>
      </c>
      <c r="I1522" s="160">
        <v>0.86799999999999999</v>
      </c>
      <c r="J1522" s="160">
        <v>3.9946000000000002</v>
      </c>
      <c r="K1522" s="160">
        <v>2.4063499999999998</v>
      </c>
      <c r="L1522" s="160">
        <v>10.432849999999998</v>
      </c>
      <c r="M1522" s="160">
        <v>5.6126500000000004</v>
      </c>
      <c r="N1522" s="160">
        <v>3.2690999999999999</v>
      </c>
      <c r="O1522" s="160">
        <v>14.371099999999998</v>
      </c>
      <c r="P1522" s="160">
        <v>10.963900000000001</v>
      </c>
      <c r="Q1522" s="160">
        <v>10.988799999999999</v>
      </c>
      <c r="R1522" s="160">
        <v>14.8947</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44881</v>
      </c>
      <c r="E1525" s="158">
        <v>189.49809999999999</v>
      </c>
      <c r="F1525" s="158">
        <v>-0.24479999999999999</v>
      </c>
      <c r="G1525" s="158">
        <v>-0.24099999999999999</v>
      </c>
      <c r="H1525" s="158">
        <v>-0.33729999999999999</v>
      </c>
      <c r="I1525" s="158">
        <v>0.2767</v>
      </c>
      <c r="J1525" s="158">
        <v>3.8170000000000002</v>
      </c>
      <c r="K1525" s="158">
        <v>2.8386999999999998</v>
      </c>
      <c r="L1525" s="158">
        <v>14.6272</v>
      </c>
      <c r="M1525" s="158">
        <v>2.8315999999999999</v>
      </c>
      <c r="N1525" s="158">
        <v>-2.5916999999999999</v>
      </c>
      <c r="O1525" s="158">
        <v>21.4422</v>
      </c>
      <c r="P1525" s="158">
        <v>12.813700000000001</v>
      </c>
      <c r="Q1525" s="158">
        <v>14.3066</v>
      </c>
      <c r="R1525" s="158">
        <v>27.86</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44881</v>
      </c>
      <c r="E1526" s="158">
        <v>173.5848</v>
      </c>
      <c r="F1526" s="158">
        <v>-0.24790000000000001</v>
      </c>
      <c r="G1526" s="158">
        <v>-0.25619999999999998</v>
      </c>
      <c r="H1526" s="158">
        <v>-0.35859999999999997</v>
      </c>
      <c r="I1526" s="158">
        <v>0.2339</v>
      </c>
      <c r="J1526" s="158">
        <v>3.7122000000000002</v>
      </c>
      <c r="K1526" s="158">
        <v>2.5499000000000001</v>
      </c>
      <c r="L1526" s="158">
        <v>14.0014</v>
      </c>
      <c r="M1526" s="158">
        <v>2.0367000000000002</v>
      </c>
      <c r="N1526" s="158">
        <v>-3.5586000000000002</v>
      </c>
      <c r="O1526" s="158">
        <v>20.39</v>
      </c>
      <c r="P1526" s="158">
        <v>11.811400000000001</v>
      </c>
      <c r="Q1526" s="158">
        <v>16.034099999999999</v>
      </c>
      <c r="R1526" s="158">
        <v>26.684200000000001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44881</v>
      </c>
      <c r="E1529" s="158">
        <v>471.67</v>
      </c>
      <c r="F1529" s="158">
        <v>-1.4800000000000001E-2</v>
      </c>
      <c r="G1529" s="158">
        <v>0.25290000000000001</v>
      </c>
      <c r="H1529" s="158">
        <v>0.31900000000000001</v>
      </c>
      <c r="I1529" s="158">
        <v>0.82940000000000003</v>
      </c>
      <c r="J1529" s="158">
        <v>4.7992999999999997</v>
      </c>
      <c r="K1529" s="158">
        <v>3.8325999999999998</v>
      </c>
      <c r="L1529" s="158">
        <v>17.3279</v>
      </c>
      <c r="M1529" s="158">
        <v>7.5693000000000001</v>
      </c>
      <c r="N1529" s="158">
        <v>1.6815</v>
      </c>
      <c r="O1529" s="158">
        <v>17.372</v>
      </c>
      <c r="P1529" s="158">
        <v>11.921900000000001</v>
      </c>
      <c r="Q1529" s="158">
        <v>14.6739</v>
      </c>
      <c r="R1529" s="158">
        <v>27.085000000000001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44881</v>
      </c>
      <c r="E1530" s="158">
        <v>514.91999999999996</v>
      </c>
      <c r="F1530" s="158">
        <v>-1.17E-2</v>
      </c>
      <c r="G1530" s="158">
        <v>0.26479999999999998</v>
      </c>
      <c r="H1530" s="158">
        <v>0.3352</v>
      </c>
      <c r="I1530" s="158">
        <v>0.8599</v>
      </c>
      <c r="J1530" s="158">
        <v>4.8802000000000003</v>
      </c>
      <c r="K1530" s="158">
        <v>4.0621</v>
      </c>
      <c r="L1530" s="158">
        <v>17.857600000000001</v>
      </c>
      <c r="M1530" s="158">
        <v>8.3039000000000005</v>
      </c>
      <c r="N1530" s="158">
        <v>2.6105</v>
      </c>
      <c r="O1530" s="158">
        <v>18.4666</v>
      </c>
      <c r="P1530" s="158">
        <v>12.9939</v>
      </c>
      <c r="Q1530" s="158">
        <v>15.6111</v>
      </c>
      <c r="R1530" s="158">
        <v>28.2395</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44881</v>
      </c>
      <c r="E1533" s="158">
        <v>79.31</v>
      </c>
      <c r="F1533" s="158">
        <v>-0.20130000000000001</v>
      </c>
      <c r="G1533" s="158">
        <v>0.2021</v>
      </c>
      <c r="H1533" s="158">
        <v>-0.55169999999999997</v>
      </c>
      <c r="I1533" s="158">
        <v>-0.21390000000000001</v>
      </c>
      <c r="J1533" s="158">
        <v>2.8797999999999999</v>
      </c>
      <c r="K1533" s="158">
        <v>2.7465000000000002</v>
      </c>
      <c r="L1533" s="158">
        <v>15.326499999999999</v>
      </c>
      <c r="M1533" s="158">
        <v>3.4432999999999998</v>
      </c>
      <c r="N1533" s="158">
        <v>-4.3651</v>
      </c>
      <c r="O1533" s="158">
        <v>18.547899999999998</v>
      </c>
      <c r="P1533" s="158">
        <v>10.0055</v>
      </c>
      <c r="Q1533" s="158">
        <v>15.1532</v>
      </c>
      <c r="R1533" s="158">
        <v>24.2638</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44881</v>
      </c>
      <c r="E1534" s="158">
        <v>91.21</v>
      </c>
      <c r="F1534" s="158">
        <v>-0.19700000000000001</v>
      </c>
      <c r="G1534" s="158">
        <v>0.2198</v>
      </c>
      <c r="H1534" s="158">
        <v>-0.53439999999999999</v>
      </c>
      <c r="I1534" s="158">
        <v>-0.16420000000000001</v>
      </c>
      <c r="J1534" s="158">
        <v>2.9923000000000002</v>
      </c>
      <c r="K1534" s="158">
        <v>3.0737999999999999</v>
      </c>
      <c r="L1534" s="158">
        <v>16.1023</v>
      </c>
      <c r="M1534" s="158">
        <v>4.5026999999999999</v>
      </c>
      <c r="N1534" s="158">
        <v>-3.0402999999999998</v>
      </c>
      <c r="O1534" s="158">
        <v>20.1373</v>
      </c>
      <c r="P1534" s="158">
        <v>11.5718</v>
      </c>
      <c r="Q1534" s="158">
        <v>17.985399999999998</v>
      </c>
      <c r="R1534" s="158">
        <v>25.959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44881</v>
      </c>
      <c r="E1535" s="158">
        <v>15.3828</v>
      </c>
      <c r="F1535" s="158">
        <v>2.7300000000000001E-2</v>
      </c>
      <c r="G1535" s="158">
        <v>0.1361</v>
      </c>
      <c r="H1535" s="158">
        <v>8.2600000000000007E-2</v>
      </c>
      <c r="I1535" s="158">
        <v>0.33200000000000002</v>
      </c>
      <c r="J1535" s="158">
        <v>4.4828000000000001</v>
      </c>
      <c r="K1535" s="158">
        <v>4.8903999999999996</v>
      </c>
      <c r="L1535" s="158">
        <v>19.1403</v>
      </c>
      <c r="M1535" s="158">
        <v>10.119400000000001</v>
      </c>
      <c r="N1535" s="158">
        <v>-2.5312999999999999</v>
      </c>
      <c r="O1535" s="158">
        <v>11.319699999999999</v>
      </c>
      <c r="P1535" s="158"/>
      <c r="Q1535" s="158">
        <v>13.0558</v>
      </c>
      <c r="R1535" s="158">
        <v>19.262899999999998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44881</v>
      </c>
      <c r="E1536" s="158">
        <v>14.268000000000001</v>
      </c>
      <c r="F1536" s="158">
        <v>2.1000000000000001E-2</v>
      </c>
      <c r="G1536" s="158">
        <v>0.1066</v>
      </c>
      <c r="H1536" s="158">
        <v>4.1399999999999999E-2</v>
      </c>
      <c r="I1536" s="158">
        <v>0.24940000000000001</v>
      </c>
      <c r="J1536" s="158">
        <v>4.28</v>
      </c>
      <c r="K1536" s="158">
        <v>4.3234000000000004</v>
      </c>
      <c r="L1536" s="158">
        <v>17.856999999999999</v>
      </c>
      <c r="M1536" s="158">
        <v>8.3635000000000002</v>
      </c>
      <c r="N1536" s="158">
        <v>-4.6045999999999996</v>
      </c>
      <c r="O1536" s="158">
        <v>8.9458000000000002</v>
      </c>
      <c r="P1536" s="158"/>
      <c r="Q1536" s="158">
        <v>10.658099999999999</v>
      </c>
      <c r="R1536" s="158">
        <v>16.730799999999999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44881</v>
      </c>
      <c r="E1537" s="158">
        <v>23.715499999999999</v>
      </c>
      <c r="F1537" s="158">
        <v>-9.1399999999999995E-2</v>
      </c>
      <c r="G1537" s="158">
        <v>-0.15160000000000001</v>
      </c>
      <c r="H1537" s="158">
        <v>-0.47510000000000002</v>
      </c>
      <c r="I1537" s="158">
        <v>0.61180000000000001</v>
      </c>
      <c r="J1537" s="158">
        <v>4.3890000000000002</v>
      </c>
      <c r="K1537" s="158">
        <v>4.5307000000000004</v>
      </c>
      <c r="L1537" s="158">
        <v>14.744999999999999</v>
      </c>
      <c r="M1537" s="158">
        <v>6.3613999999999997</v>
      </c>
      <c r="N1537" s="158">
        <v>0.6391</v>
      </c>
      <c r="O1537" s="158">
        <v>25.032599999999999</v>
      </c>
      <c r="P1537" s="158">
        <v>16.388400000000001</v>
      </c>
      <c r="Q1537" s="158">
        <v>16.932099999999998</v>
      </c>
      <c r="R1537" s="158">
        <v>32.494500000000002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44881</v>
      </c>
      <c r="E1538" s="158">
        <v>21.285299999999999</v>
      </c>
      <c r="F1538" s="158">
        <v>-9.6699999999999994E-2</v>
      </c>
      <c r="G1538" s="158">
        <v>-0.17680000000000001</v>
      </c>
      <c r="H1538" s="158">
        <v>-0.50990000000000002</v>
      </c>
      <c r="I1538" s="158">
        <v>0.53990000000000005</v>
      </c>
      <c r="J1538" s="158">
        <v>4.2150999999999996</v>
      </c>
      <c r="K1538" s="158">
        <v>4.0458999999999996</v>
      </c>
      <c r="L1538" s="158">
        <v>13.689</v>
      </c>
      <c r="M1538" s="158">
        <v>4.9183000000000003</v>
      </c>
      <c r="N1538" s="158">
        <v>-1.1733</v>
      </c>
      <c r="O1538" s="158">
        <v>22.842099999999999</v>
      </c>
      <c r="P1538" s="158">
        <v>14.221</v>
      </c>
      <c r="Q1538" s="158">
        <v>14.6645</v>
      </c>
      <c r="R1538" s="158">
        <v>30.143000000000001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44881</v>
      </c>
      <c r="E1539" s="158">
        <v>167.48570000000001</v>
      </c>
      <c r="F1539" s="158">
        <v>-0.30809999999999998</v>
      </c>
      <c r="G1539" s="158">
        <v>-0.2102</v>
      </c>
      <c r="H1539" s="158">
        <v>-0.21909999999999999</v>
      </c>
      <c r="I1539" s="158">
        <v>-0.21199999999999999</v>
      </c>
      <c r="J1539" s="158">
        <v>3.0165000000000002</v>
      </c>
      <c r="K1539" s="158">
        <v>5.1722999999999999</v>
      </c>
      <c r="L1539" s="158">
        <v>21.321300000000001</v>
      </c>
      <c r="M1539" s="158">
        <v>15.223699999999999</v>
      </c>
      <c r="N1539" s="158">
        <v>9.5180000000000007</v>
      </c>
      <c r="O1539" s="158">
        <v>20.608599999999999</v>
      </c>
      <c r="P1539" s="158">
        <v>12.527200000000001</v>
      </c>
      <c r="Q1539" s="158">
        <v>17.314</v>
      </c>
      <c r="R1539" s="158">
        <v>37.8416</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44881</v>
      </c>
      <c r="E1540" s="158">
        <v>179.9923</v>
      </c>
      <c r="F1540" s="158">
        <v>-0.30590000000000001</v>
      </c>
      <c r="G1540" s="158">
        <v>-0.1988</v>
      </c>
      <c r="H1540" s="158">
        <v>-0.20330000000000001</v>
      </c>
      <c r="I1540" s="158">
        <v>-0.18149999999999999</v>
      </c>
      <c r="J1540" s="158">
        <v>3.0901000000000001</v>
      </c>
      <c r="K1540" s="158">
        <v>5.3827999999999996</v>
      </c>
      <c r="L1540" s="158">
        <v>21.750900000000001</v>
      </c>
      <c r="M1540" s="158">
        <v>15.867599999999999</v>
      </c>
      <c r="N1540" s="158">
        <v>10.3187</v>
      </c>
      <c r="O1540" s="158">
        <v>21.450299999999999</v>
      </c>
      <c r="P1540" s="158">
        <v>13.3147</v>
      </c>
      <c r="Q1540" s="158">
        <v>15.1457</v>
      </c>
      <c r="R1540" s="158">
        <v>38.787100000000002</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44881</v>
      </c>
      <c r="E1541" s="158">
        <v>454.9058</v>
      </c>
      <c r="F1541" s="158">
        <v>-0.7087</v>
      </c>
      <c r="G1541" s="158">
        <v>-0.31390000000000001</v>
      </c>
      <c r="H1541" s="158">
        <v>-1.0190999999999999</v>
      </c>
      <c r="I1541" s="158">
        <v>1.0238</v>
      </c>
      <c r="J1541" s="158">
        <v>5.2210000000000001</v>
      </c>
      <c r="K1541" s="158">
        <v>7.3791000000000002</v>
      </c>
      <c r="L1541" s="158">
        <v>19.4878</v>
      </c>
      <c r="M1541" s="158">
        <v>10.4621</v>
      </c>
      <c r="N1541" s="158">
        <v>6.8186999999999998</v>
      </c>
      <c r="O1541" s="158">
        <v>33.2209</v>
      </c>
      <c r="P1541" s="158">
        <v>21.590299999999999</v>
      </c>
      <c r="Q1541" s="158">
        <v>19.259699999999999</v>
      </c>
      <c r="R1541" s="158">
        <v>40.06</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44881</v>
      </c>
      <c r="E1542" s="158">
        <v>481.036</v>
      </c>
      <c r="F1542" s="158">
        <v>-0.70440000000000003</v>
      </c>
      <c r="G1542" s="158">
        <v>-0.29210000000000003</v>
      </c>
      <c r="H1542" s="158">
        <v>-0.98829999999999996</v>
      </c>
      <c r="I1542" s="158">
        <v>1.0863</v>
      </c>
      <c r="J1542" s="158">
        <v>5.3312999999999997</v>
      </c>
      <c r="K1542" s="158">
        <v>7.7187999999999999</v>
      </c>
      <c r="L1542" s="158">
        <v>20.369800000000001</v>
      </c>
      <c r="M1542" s="158">
        <v>11.650399999999999</v>
      </c>
      <c r="N1542" s="158">
        <v>8.4392999999999994</v>
      </c>
      <c r="O1542" s="158">
        <v>35.0899</v>
      </c>
      <c r="P1542" s="158">
        <v>22.843699999999998</v>
      </c>
      <c r="Q1542" s="158">
        <v>20.9162</v>
      </c>
      <c r="R1542" s="158">
        <v>42.5334</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44881</v>
      </c>
      <c r="E1545" s="158">
        <v>242.58879999999999</v>
      </c>
      <c r="F1545" s="158">
        <v>-6.3E-2</v>
      </c>
      <c r="G1545" s="158">
        <v>-3.3700000000000001E-2</v>
      </c>
      <c r="H1545" s="158">
        <v>-0.27079999999999999</v>
      </c>
      <c r="I1545" s="158">
        <v>9.2799999999999994E-2</v>
      </c>
      <c r="J1545" s="158">
        <v>2.6223000000000001</v>
      </c>
      <c r="K1545" s="158">
        <v>0.72550000000000003</v>
      </c>
      <c r="L1545" s="158">
        <v>14.337199999999999</v>
      </c>
      <c r="M1545" s="158">
        <v>2.5827</v>
      </c>
      <c r="N1545" s="158">
        <v>-1.3024</v>
      </c>
      <c r="O1545" s="158">
        <v>19.792000000000002</v>
      </c>
      <c r="P1545" s="158">
        <v>10.892899999999999</v>
      </c>
      <c r="Q1545" s="158">
        <v>15.541399999999999</v>
      </c>
      <c r="R1545" s="158">
        <v>26.6936</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44881</v>
      </c>
      <c r="E1546" s="158">
        <v>262.23930000000001</v>
      </c>
      <c r="F1546" s="158">
        <v>-5.9799999999999999E-2</v>
      </c>
      <c r="G1546" s="158">
        <v>-1.8100000000000002E-2</v>
      </c>
      <c r="H1546" s="158">
        <v>-0.249</v>
      </c>
      <c r="I1546" s="158">
        <v>0.13650000000000001</v>
      </c>
      <c r="J1546" s="158">
        <v>2.7284999999999999</v>
      </c>
      <c r="K1546" s="158">
        <v>1.0190999999999999</v>
      </c>
      <c r="L1546" s="158">
        <v>15.0227</v>
      </c>
      <c r="M1546" s="158">
        <v>3.5083000000000002</v>
      </c>
      <c r="N1546" s="158">
        <v>-0.1792</v>
      </c>
      <c r="O1546" s="158">
        <v>20.873000000000001</v>
      </c>
      <c r="P1546" s="158">
        <v>11.922700000000001</v>
      </c>
      <c r="Q1546" s="158">
        <v>16.457599999999999</v>
      </c>
      <c r="R1546" s="158">
        <v>27.881900000000002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-0.20045000000000004</v>
      </c>
      <c r="G1547" s="160">
        <v>-4.4381249999999997E-2</v>
      </c>
      <c r="H1547" s="160">
        <v>-0.30864999999999998</v>
      </c>
      <c r="I1547" s="160">
        <v>0.34379999999999999</v>
      </c>
      <c r="J1547" s="160">
        <v>3.9035875</v>
      </c>
      <c r="K1547" s="160">
        <v>4.0182250000000002</v>
      </c>
      <c r="L1547" s="160">
        <v>17.060243749999998</v>
      </c>
      <c r="M1547" s="160">
        <v>7.359056250000001</v>
      </c>
      <c r="N1547" s="160">
        <v>1.0424562499999999</v>
      </c>
      <c r="O1547" s="160">
        <v>20.970681249999995</v>
      </c>
      <c r="P1547" s="160">
        <v>13.915650000000001</v>
      </c>
      <c r="Q1547" s="160">
        <v>15.856837500000001</v>
      </c>
      <c r="R1547" s="160">
        <v>29.532518750000001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-0.14685000000000001</v>
      </c>
      <c r="G1548" s="160">
        <v>-9.265000000000001E-2</v>
      </c>
      <c r="H1548" s="160">
        <v>-0.30404999999999999</v>
      </c>
      <c r="I1548" s="160">
        <v>0.26305000000000001</v>
      </c>
      <c r="J1548" s="160">
        <v>4.0160499999999999</v>
      </c>
      <c r="K1548" s="160">
        <v>4.0540000000000003</v>
      </c>
      <c r="L1548" s="160">
        <v>16.7151</v>
      </c>
      <c r="M1548" s="160">
        <v>6.9653499999999999</v>
      </c>
      <c r="N1548" s="160">
        <v>-0.67625000000000002</v>
      </c>
      <c r="O1548" s="160">
        <v>20.499299999999998</v>
      </c>
      <c r="P1548" s="160">
        <v>12.670450000000001</v>
      </c>
      <c r="Q1548" s="160">
        <v>15.57625</v>
      </c>
      <c r="R1548" s="160">
        <v>27.870950000000001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44881</v>
      </c>
      <c r="E1551" s="158">
        <v>1184.9946</v>
      </c>
      <c r="F1551" s="158">
        <v>5.5636999999999999</v>
      </c>
      <c r="G1551" s="158">
        <v>5.5663999999999998</v>
      </c>
      <c r="H1551" s="158">
        <v>5.6022999999999996</v>
      </c>
      <c r="I1551" s="158">
        <v>5.6372</v>
      </c>
      <c r="J1551" s="158">
        <v>5.8555000000000001</v>
      </c>
      <c r="K1551" s="158">
        <v>5.6087999999999996</v>
      </c>
      <c r="L1551" s="158">
        <v>5.1448</v>
      </c>
      <c r="M1551" s="158">
        <v>4.6458000000000004</v>
      </c>
      <c r="N1551" s="158">
        <v>4.3739999999999997</v>
      </c>
      <c r="O1551" s="158">
        <v>3.7147999999999999</v>
      </c>
      <c r="P1551" s="158"/>
      <c r="Q1551" s="158">
        <v>4.2868000000000004</v>
      </c>
      <c r="R1551" s="158">
        <v>3.7637</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44881</v>
      </c>
      <c r="E1552" s="158">
        <v>1179.2256</v>
      </c>
      <c r="F1552" s="158">
        <v>5.4638999999999998</v>
      </c>
      <c r="G1552" s="158">
        <v>5.4656000000000002</v>
      </c>
      <c r="H1552" s="158">
        <v>5.5025000000000004</v>
      </c>
      <c r="I1552" s="158">
        <v>5.5372000000000003</v>
      </c>
      <c r="J1552" s="158">
        <v>5.7552000000000003</v>
      </c>
      <c r="K1552" s="158">
        <v>5.5067000000000004</v>
      </c>
      <c r="L1552" s="158">
        <v>5.0347999999999997</v>
      </c>
      <c r="M1552" s="158">
        <v>4.5305999999999997</v>
      </c>
      <c r="N1552" s="158">
        <v>4.2554999999999996</v>
      </c>
      <c r="O1552" s="158">
        <v>3.5947</v>
      </c>
      <c r="P1552" s="158"/>
      <c r="Q1552" s="158">
        <v>4.1609999999999996</v>
      </c>
      <c r="R1552" s="158">
        <v>3.6467999999999998</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44881</v>
      </c>
      <c r="E1553" s="158">
        <v>1158.5708999999999</v>
      </c>
      <c r="F1553" s="158">
        <v>5.6148999999999996</v>
      </c>
      <c r="G1553" s="158">
        <v>5.6219000000000001</v>
      </c>
      <c r="H1553" s="158">
        <v>5.6430999999999996</v>
      </c>
      <c r="I1553" s="158">
        <v>5.6718000000000002</v>
      </c>
      <c r="J1553" s="158">
        <v>5.8859000000000004</v>
      </c>
      <c r="K1553" s="158">
        <v>5.6395999999999997</v>
      </c>
      <c r="L1553" s="158">
        <v>5.1773999999999996</v>
      </c>
      <c r="M1553" s="158">
        <v>4.6757</v>
      </c>
      <c r="N1553" s="158">
        <v>4.3974000000000002</v>
      </c>
      <c r="O1553" s="158">
        <v>3.7324999999999999</v>
      </c>
      <c r="P1553" s="158"/>
      <c r="Q1553" s="158">
        <v>4.0843999999999996</v>
      </c>
      <c r="R1553" s="158">
        <v>3.7755999999999998</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44881</v>
      </c>
      <c r="E1554" s="158">
        <v>1156.0433</v>
      </c>
      <c r="F1554" s="158">
        <v>5.5545999999999998</v>
      </c>
      <c r="G1554" s="158">
        <v>5.5614999999999997</v>
      </c>
      <c r="H1554" s="158">
        <v>5.5831999999999997</v>
      </c>
      <c r="I1554" s="158">
        <v>5.6116000000000001</v>
      </c>
      <c r="J1554" s="158">
        <v>5.8255999999999997</v>
      </c>
      <c r="K1554" s="158">
        <v>5.5785999999999998</v>
      </c>
      <c r="L1554" s="158">
        <v>5.1158000000000001</v>
      </c>
      <c r="M1554" s="158">
        <v>4.6135999999999999</v>
      </c>
      <c r="N1554" s="158">
        <v>4.3346999999999998</v>
      </c>
      <c r="O1554" s="158">
        <v>3.6747999999999998</v>
      </c>
      <c r="P1554" s="158"/>
      <c r="Q1554" s="158">
        <v>4.0225999999999997</v>
      </c>
      <c r="R1554" s="158">
        <v>3.7147999999999999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44881</v>
      </c>
      <c r="E1555" s="158">
        <v>1109.7472</v>
      </c>
      <c r="F1555" s="158">
        <v>5.6875999999999998</v>
      </c>
      <c r="G1555" s="158">
        <v>5.6970999999999998</v>
      </c>
      <c r="H1555" s="158">
        <v>5.7070999999999996</v>
      </c>
      <c r="I1555" s="158">
        <v>5.7232000000000003</v>
      </c>
      <c r="J1555" s="158">
        <v>6.0002000000000004</v>
      </c>
      <c r="K1555" s="158">
        <v>5.6806000000000001</v>
      </c>
      <c r="L1555" s="158">
        <v>5.2188999999999997</v>
      </c>
      <c r="M1555" s="158">
        <v>4.7416</v>
      </c>
      <c r="N1555" s="158">
        <v>4.4842000000000004</v>
      </c>
      <c r="O1555" s="158"/>
      <c r="P1555" s="158"/>
      <c r="Q1555" s="158">
        <v>3.7805</v>
      </c>
      <c r="R1555" s="158">
        <v>3.8445999999999998</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44881</v>
      </c>
      <c r="E1556" s="158">
        <v>1107.3605</v>
      </c>
      <c r="F1556" s="158">
        <v>5.6307</v>
      </c>
      <c r="G1556" s="158">
        <v>5.6401000000000003</v>
      </c>
      <c r="H1556" s="158">
        <v>5.6505000000000001</v>
      </c>
      <c r="I1556" s="158">
        <v>5.6665999999999999</v>
      </c>
      <c r="J1556" s="158">
        <v>5.9429999999999996</v>
      </c>
      <c r="K1556" s="158">
        <v>5.6254999999999997</v>
      </c>
      <c r="L1556" s="158">
        <v>5.1673999999999998</v>
      </c>
      <c r="M1556" s="158">
        <v>4.6837</v>
      </c>
      <c r="N1556" s="158">
        <v>4.4261999999999997</v>
      </c>
      <c r="O1556" s="158"/>
      <c r="P1556" s="158"/>
      <c r="Q1556" s="158">
        <v>3.7008999999999999</v>
      </c>
      <c r="R1556" s="158">
        <v>3.7725</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44881</v>
      </c>
      <c r="E1557" s="158">
        <v>1150.6588999999999</v>
      </c>
      <c r="F1557" s="158">
        <v>5.5773999999999999</v>
      </c>
      <c r="G1557" s="158">
        <v>5.6077000000000004</v>
      </c>
      <c r="H1557" s="158">
        <v>5.6234000000000002</v>
      </c>
      <c r="I1557" s="158">
        <v>5.6562999999999999</v>
      </c>
      <c r="J1557" s="158">
        <v>5.8681999999999999</v>
      </c>
      <c r="K1557" s="158">
        <v>5.6094999999999997</v>
      </c>
      <c r="L1557" s="158">
        <v>5.1588000000000003</v>
      </c>
      <c r="M1557" s="158">
        <v>4.6436000000000002</v>
      </c>
      <c r="N1557" s="158">
        <v>4.3597000000000001</v>
      </c>
      <c r="O1557" s="158">
        <v>3.7334999999999998</v>
      </c>
      <c r="P1557" s="158"/>
      <c r="Q1557" s="158">
        <v>4.0106999999999999</v>
      </c>
      <c r="R1557" s="158">
        <v>3.7557</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44881</v>
      </c>
      <c r="E1558" s="158">
        <v>1148.3452</v>
      </c>
      <c r="F1558" s="158">
        <v>5.5186999999999999</v>
      </c>
      <c r="G1558" s="158">
        <v>5.5490000000000004</v>
      </c>
      <c r="H1558" s="158">
        <v>5.5632999999999999</v>
      </c>
      <c r="I1558" s="158">
        <v>5.5964</v>
      </c>
      <c r="J1558" s="158">
        <v>5.8079000000000001</v>
      </c>
      <c r="K1558" s="158">
        <v>5.5505000000000004</v>
      </c>
      <c r="L1558" s="158">
        <v>5.0967000000000002</v>
      </c>
      <c r="M1558" s="158">
        <v>4.5810000000000004</v>
      </c>
      <c r="N1558" s="158">
        <v>4.2967000000000004</v>
      </c>
      <c r="O1558" s="158">
        <v>3.6737000000000002</v>
      </c>
      <c r="P1558" s="158"/>
      <c r="Q1558" s="158">
        <v>3.952</v>
      </c>
      <c r="R1558" s="158">
        <v>3.6966999999999999</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44881</v>
      </c>
      <c r="E1561" s="158">
        <v>1134.1205</v>
      </c>
      <c r="F1561" s="158">
        <v>5.5750000000000002</v>
      </c>
      <c r="G1561" s="158">
        <v>5.5692000000000004</v>
      </c>
      <c r="H1561" s="158">
        <v>5.5811000000000002</v>
      </c>
      <c r="I1561" s="158">
        <v>5.633</v>
      </c>
      <c r="J1561" s="158">
        <v>5.8455000000000004</v>
      </c>
      <c r="K1561" s="158">
        <v>5.5842000000000001</v>
      </c>
      <c r="L1561" s="158">
        <v>5.1180000000000003</v>
      </c>
      <c r="M1561" s="158">
        <v>4.6276999999999999</v>
      </c>
      <c r="N1561" s="158">
        <v>4.3460000000000001</v>
      </c>
      <c r="O1561" s="158">
        <v>3.7174</v>
      </c>
      <c r="P1561" s="158"/>
      <c r="Q1561" s="158">
        <v>3.8601000000000001</v>
      </c>
      <c r="R1561" s="158">
        <v>3.7277</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44881</v>
      </c>
      <c r="E1562" s="158">
        <v>1133.3214</v>
      </c>
      <c r="F1562" s="158">
        <v>5.5660999999999996</v>
      </c>
      <c r="G1562" s="158">
        <v>5.5591999999999997</v>
      </c>
      <c r="H1562" s="158">
        <v>5.5712000000000002</v>
      </c>
      <c r="I1562" s="158">
        <v>5.6231</v>
      </c>
      <c r="J1562" s="158">
        <v>5.8354999999999997</v>
      </c>
      <c r="K1562" s="158">
        <v>5.5739999999999998</v>
      </c>
      <c r="L1562" s="158">
        <v>5.1075999999999997</v>
      </c>
      <c r="M1562" s="158">
        <v>4.6173000000000002</v>
      </c>
      <c r="N1562" s="158">
        <v>4.3354999999999997</v>
      </c>
      <c r="O1562" s="158">
        <v>3.7000999999999999</v>
      </c>
      <c r="P1562" s="158"/>
      <c r="Q1562" s="158">
        <v>3.8380999999999998</v>
      </c>
      <c r="R1562" s="158">
        <v>3.7132999999999998</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44881</v>
      </c>
      <c r="E1563" s="158">
        <v>1173.4454000000001</v>
      </c>
      <c r="F1563" s="158">
        <v>5.5780000000000003</v>
      </c>
      <c r="G1563" s="158">
        <v>5.6086999999999998</v>
      </c>
      <c r="H1563" s="158">
        <v>5.6454000000000004</v>
      </c>
      <c r="I1563" s="158">
        <v>5.6935000000000002</v>
      </c>
      <c r="J1563" s="158">
        <v>5.8906999999999998</v>
      </c>
      <c r="K1563" s="158">
        <v>5.6287000000000003</v>
      </c>
      <c r="L1563" s="158">
        <v>5.1593999999999998</v>
      </c>
      <c r="M1563" s="158">
        <v>4.6586999999999996</v>
      </c>
      <c r="N1563" s="158">
        <v>4.3780000000000001</v>
      </c>
      <c r="O1563" s="158">
        <v>3.7648999999999999</v>
      </c>
      <c r="P1563" s="158"/>
      <c r="Q1563" s="158">
        <v>4.2317</v>
      </c>
      <c r="R1563" s="158">
        <v>3.7555999999999998</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44881</v>
      </c>
      <c r="E1564" s="158">
        <v>1169.6196</v>
      </c>
      <c r="F1564" s="158">
        <v>5.4870000000000001</v>
      </c>
      <c r="G1564" s="158">
        <v>5.5187999999999997</v>
      </c>
      <c r="H1564" s="158">
        <v>5.5553999999999997</v>
      </c>
      <c r="I1564" s="158">
        <v>5.6033999999999997</v>
      </c>
      <c r="J1564" s="158">
        <v>5.8003</v>
      </c>
      <c r="K1564" s="158">
        <v>5.5385999999999997</v>
      </c>
      <c r="L1564" s="158">
        <v>5.0728</v>
      </c>
      <c r="M1564" s="158">
        <v>4.5708000000000002</v>
      </c>
      <c r="N1564" s="158">
        <v>4.2906000000000004</v>
      </c>
      <c r="O1564" s="158">
        <v>3.6816</v>
      </c>
      <c r="P1564" s="158"/>
      <c r="Q1564" s="158">
        <v>4.1435000000000004</v>
      </c>
      <c r="R1564" s="158">
        <v>3.6718000000000002</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44881</v>
      </c>
      <c r="E1565" s="158">
        <v>1135.3190999999999</v>
      </c>
      <c r="F1565" s="158">
        <v>6.1093999999999999</v>
      </c>
      <c r="G1565" s="158">
        <v>5.9077000000000002</v>
      </c>
      <c r="H1565" s="158">
        <v>5.6952999999999996</v>
      </c>
      <c r="I1565" s="158">
        <v>5.6543000000000001</v>
      </c>
      <c r="J1565" s="158">
        <v>5.8189000000000002</v>
      </c>
      <c r="K1565" s="158">
        <v>5.5113000000000003</v>
      </c>
      <c r="L1565" s="158">
        <v>5.0598000000000001</v>
      </c>
      <c r="M1565" s="158">
        <v>4.5568999999999997</v>
      </c>
      <c r="N1565" s="158">
        <v>4.2827000000000002</v>
      </c>
      <c r="O1565" s="158">
        <v>3.7452000000000001</v>
      </c>
      <c r="P1565" s="158"/>
      <c r="Q1565" s="158">
        <v>3.8944999999999999</v>
      </c>
      <c r="R1565" s="158">
        <v>3.6999</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44881</v>
      </c>
      <c r="E1566" s="158">
        <v>1133.1085</v>
      </c>
      <c r="F1566" s="158">
        <v>6.0601000000000003</v>
      </c>
      <c r="G1566" s="158">
        <v>5.8569000000000004</v>
      </c>
      <c r="H1566" s="158">
        <v>5.6451000000000002</v>
      </c>
      <c r="I1566" s="158">
        <v>5.6040999999999999</v>
      </c>
      <c r="J1566" s="158">
        <v>5.7686999999999999</v>
      </c>
      <c r="K1566" s="158">
        <v>5.4606000000000003</v>
      </c>
      <c r="L1566" s="158">
        <v>5.0084999999999997</v>
      </c>
      <c r="M1566" s="158">
        <v>4.5050999999999997</v>
      </c>
      <c r="N1566" s="158">
        <v>4.2305000000000001</v>
      </c>
      <c r="O1566" s="158">
        <v>3.6877</v>
      </c>
      <c r="P1566" s="158"/>
      <c r="Q1566" s="158">
        <v>3.8336000000000001</v>
      </c>
      <c r="R1566" s="158">
        <v>3.6480000000000001</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44881</v>
      </c>
      <c r="E1567" s="158">
        <v>1141.8418999999999</v>
      </c>
      <c r="F1567" s="158">
        <v>5.4702000000000002</v>
      </c>
      <c r="G1567" s="158">
        <v>5.4686000000000003</v>
      </c>
      <c r="H1567" s="158">
        <v>5.4851999999999999</v>
      </c>
      <c r="I1567" s="158">
        <v>5.5289999999999999</v>
      </c>
      <c r="J1567" s="158">
        <v>5.7838000000000003</v>
      </c>
      <c r="K1567" s="158">
        <v>5.5209999999999999</v>
      </c>
      <c r="L1567" s="158">
        <v>5.0495000000000001</v>
      </c>
      <c r="M1567" s="158">
        <v>4.5456000000000003</v>
      </c>
      <c r="N1567" s="158">
        <v>4.2629000000000001</v>
      </c>
      <c r="O1567" s="158">
        <v>3.5731999999999999</v>
      </c>
      <c r="P1567" s="158"/>
      <c r="Q1567" s="158">
        <v>3.8304</v>
      </c>
      <c r="R1567" s="158">
        <v>3.6461000000000001</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44881</v>
      </c>
      <c r="E1568" s="158">
        <v>1144.0364</v>
      </c>
      <c r="F1568" s="158">
        <v>5.5171000000000001</v>
      </c>
      <c r="G1568" s="158">
        <v>5.5176999999999996</v>
      </c>
      <c r="H1568" s="158">
        <v>5.5345000000000004</v>
      </c>
      <c r="I1568" s="158">
        <v>5.5788000000000002</v>
      </c>
      <c r="J1568" s="158">
        <v>5.8339999999999996</v>
      </c>
      <c r="K1568" s="158">
        <v>5.5716999999999999</v>
      </c>
      <c r="L1568" s="158">
        <v>5.1007999999999996</v>
      </c>
      <c r="M1568" s="158">
        <v>4.5972999999999997</v>
      </c>
      <c r="N1568" s="158">
        <v>4.3150000000000004</v>
      </c>
      <c r="O1568" s="158">
        <v>3.6295999999999999</v>
      </c>
      <c r="P1568" s="158"/>
      <c r="Q1568" s="158">
        <v>3.8868999999999998</v>
      </c>
      <c r="R1568" s="158">
        <v>3.6983000000000001</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44881</v>
      </c>
      <c r="E1569" s="158">
        <v>3229.3962000000001</v>
      </c>
      <c r="F1569" s="158">
        <v>5.4565000000000001</v>
      </c>
      <c r="G1569" s="158">
        <v>5.4702000000000002</v>
      </c>
      <c r="H1569" s="158">
        <v>5.4779</v>
      </c>
      <c r="I1569" s="158">
        <v>5.5167000000000002</v>
      </c>
      <c r="J1569" s="158">
        <v>5.726</v>
      </c>
      <c r="K1569" s="158">
        <v>5.4701000000000004</v>
      </c>
      <c r="L1569" s="158">
        <v>5.0038</v>
      </c>
      <c r="M1569" s="158">
        <v>4.4968000000000004</v>
      </c>
      <c r="N1569" s="158">
        <v>4.2186000000000003</v>
      </c>
      <c r="O1569" s="158">
        <v>3.5657999999999999</v>
      </c>
      <c r="P1569" s="158">
        <v>4.4945000000000004</v>
      </c>
      <c r="Q1569" s="158">
        <v>5.8010000000000002</v>
      </c>
      <c r="R1569" s="158">
        <v>3.6139999999999999</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44881</v>
      </c>
      <c r="E1570" s="158">
        <v>3253.5655999999999</v>
      </c>
      <c r="F1570" s="158">
        <v>5.5572999999999997</v>
      </c>
      <c r="G1570" s="158">
        <v>5.5709999999999997</v>
      </c>
      <c r="H1570" s="158">
        <v>5.5782999999999996</v>
      </c>
      <c r="I1570" s="158">
        <v>5.617</v>
      </c>
      <c r="J1570" s="158">
        <v>5.8265000000000002</v>
      </c>
      <c r="K1570" s="158">
        <v>5.5716999999999999</v>
      </c>
      <c r="L1570" s="158">
        <v>5.1071999999999997</v>
      </c>
      <c r="M1570" s="158">
        <v>4.6006999999999998</v>
      </c>
      <c r="N1570" s="158">
        <v>4.3234000000000004</v>
      </c>
      <c r="O1570" s="158">
        <v>3.67</v>
      </c>
      <c r="P1570" s="158">
        <v>4.5911</v>
      </c>
      <c r="Q1570" s="158">
        <v>5.9114000000000004</v>
      </c>
      <c r="R1570" s="158">
        <v>3.7179000000000002</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44881</v>
      </c>
      <c r="E1571" s="158">
        <v>1146.3972000000001</v>
      </c>
      <c r="F1571" s="158">
        <v>5.9325000000000001</v>
      </c>
      <c r="G1571" s="158">
        <v>6.4794999999999998</v>
      </c>
      <c r="H1571" s="158">
        <v>6.0011999999999999</v>
      </c>
      <c r="I1571" s="158">
        <v>5.8502999999999998</v>
      </c>
      <c r="J1571" s="158">
        <v>5.9471999999999996</v>
      </c>
      <c r="K1571" s="158">
        <v>5.6496000000000004</v>
      </c>
      <c r="L1571" s="158">
        <v>5.1673999999999998</v>
      </c>
      <c r="M1571" s="158">
        <v>4.6753999999999998</v>
      </c>
      <c r="N1571" s="158">
        <v>4.4046000000000003</v>
      </c>
      <c r="O1571" s="158">
        <v>3.7603</v>
      </c>
      <c r="P1571" s="158"/>
      <c r="Q1571" s="158">
        <v>3.9870999999999999</v>
      </c>
      <c r="R1571" s="158">
        <v>3.7995999999999999</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44881</v>
      </c>
      <c r="E1572" s="158">
        <v>1140.3964000000001</v>
      </c>
      <c r="F1572" s="158">
        <v>5.7845000000000004</v>
      </c>
      <c r="G1572" s="158">
        <v>6.3299000000000003</v>
      </c>
      <c r="H1572" s="158">
        <v>5.8522999999999996</v>
      </c>
      <c r="I1572" s="158">
        <v>5.7004000000000001</v>
      </c>
      <c r="J1572" s="158">
        <v>5.7968000000000002</v>
      </c>
      <c r="K1572" s="158">
        <v>5.4974999999999996</v>
      </c>
      <c r="L1572" s="158">
        <v>5.0136000000000003</v>
      </c>
      <c r="M1572" s="158">
        <v>4.5202</v>
      </c>
      <c r="N1572" s="158">
        <v>4.2481</v>
      </c>
      <c r="O1572" s="158">
        <v>3.6044999999999998</v>
      </c>
      <c r="P1572" s="158"/>
      <c r="Q1572" s="158">
        <v>3.831</v>
      </c>
      <c r="R1572" s="158">
        <v>3.6438999999999999</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44881</v>
      </c>
      <c r="E1573" s="158">
        <v>1176.5255</v>
      </c>
      <c r="F1573" s="158">
        <v>5.4733999999999998</v>
      </c>
      <c r="G1573" s="158">
        <v>5.4977999999999998</v>
      </c>
      <c r="H1573" s="158">
        <v>5.5103</v>
      </c>
      <c r="I1573" s="158">
        <v>5.5507999999999997</v>
      </c>
      <c r="J1573" s="158">
        <v>5.7594000000000003</v>
      </c>
      <c r="K1573" s="158">
        <v>5.5042999999999997</v>
      </c>
      <c r="L1573" s="158">
        <v>5.0358000000000001</v>
      </c>
      <c r="M1573" s="158">
        <v>4.5407000000000002</v>
      </c>
      <c r="N1573" s="158">
        <v>4.2542999999999997</v>
      </c>
      <c r="O1573" s="158">
        <v>3.5861000000000001</v>
      </c>
      <c r="P1573" s="158"/>
      <c r="Q1573" s="158">
        <v>4.1379999999999999</v>
      </c>
      <c r="R1573" s="158">
        <v>3.6366000000000001</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44881</v>
      </c>
      <c r="E1574" s="158">
        <v>1181.1582000000001</v>
      </c>
      <c r="F1574" s="158">
        <v>5.5663</v>
      </c>
      <c r="G1574" s="158">
        <v>5.5885999999999996</v>
      </c>
      <c r="H1574" s="158">
        <v>5.601</v>
      </c>
      <c r="I1574" s="158">
        <v>5.6412000000000004</v>
      </c>
      <c r="J1574" s="158">
        <v>5.8498999999999999</v>
      </c>
      <c r="K1574" s="158">
        <v>5.5956000000000001</v>
      </c>
      <c r="L1574" s="158">
        <v>5.1280999999999999</v>
      </c>
      <c r="M1574" s="158">
        <v>4.6338999999999997</v>
      </c>
      <c r="N1574" s="158">
        <v>4.3503999999999996</v>
      </c>
      <c r="O1574" s="158">
        <v>3.6871</v>
      </c>
      <c r="P1574" s="158"/>
      <c r="Q1574" s="158">
        <v>4.2401999999999997</v>
      </c>
      <c r="R1574" s="158">
        <v>3.7363</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44881</v>
      </c>
      <c r="E1575" s="158">
        <v>1168.5608</v>
      </c>
      <c r="F1575" s="158">
        <v>5.5575999999999999</v>
      </c>
      <c r="G1575" s="158">
        <v>5.6009000000000002</v>
      </c>
      <c r="H1575" s="158">
        <v>5.6368999999999998</v>
      </c>
      <c r="I1575" s="158">
        <v>5.6566000000000001</v>
      </c>
      <c r="J1575" s="158">
        <v>5.8587999999999996</v>
      </c>
      <c r="K1575" s="158">
        <v>5.6132999999999997</v>
      </c>
      <c r="L1575" s="158">
        <v>5.1433999999999997</v>
      </c>
      <c r="M1575" s="158">
        <v>4.6420000000000003</v>
      </c>
      <c r="N1575" s="158">
        <v>4.3632999999999997</v>
      </c>
      <c r="O1575" s="158">
        <v>3.6911</v>
      </c>
      <c r="P1575" s="158"/>
      <c r="Q1575" s="158">
        <v>4.1509</v>
      </c>
      <c r="R1575" s="158">
        <v>3.7383000000000002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44881</v>
      </c>
      <c r="E1576" s="158">
        <v>1163.4655</v>
      </c>
      <c r="F1576" s="158">
        <v>5.4531999999999998</v>
      </c>
      <c r="G1576" s="158">
        <v>5.4988000000000001</v>
      </c>
      <c r="H1576" s="158">
        <v>5.5345000000000004</v>
      </c>
      <c r="I1576" s="158">
        <v>5.5542999999999996</v>
      </c>
      <c r="J1576" s="158">
        <v>5.7561</v>
      </c>
      <c r="K1576" s="158">
        <v>5.5109000000000004</v>
      </c>
      <c r="L1576" s="158">
        <v>5.0392999999999999</v>
      </c>
      <c r="M1576" s="158">
        <v>4.5365000000000002</v>
      </c>
      <c r="N1576" s="158">
        <v>4.2572999999999999</v>
      </c>
      <c r="O1576" s="158">
        <v>3.5741000000000001</v>
      </c>
      <c r="P1576" s="158"/>
      <c r="Q1576" s="158">
        <v>4.0320999999999998</v>
      </c>
      <c r="R1576" s="158">
        <v>3.6309999999999998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44881</v>
      </c>
      <c r="E1577" s="158">
        <v>1134.213</v>
      </c>
      <c r="F1577" s="158">
        <v>5.2976999999999999</v>
      </c>
      <c r="G1577" s="158">
        <v>5.3315000000000001</v>
      </c>
      <c r="H1577" s="158">
        <v>5.3890000000000002</v>
      </c>
      <c r="I1577" s="158">
        <v>5.4416000000000002</v>
      </c>
      <c r="J1577" s="158">
        <v>5.6334</v>
      </c>
      <c r="K1577" s="158">
        <v>5.4383999999999997</v>
      </c>
      <c r="L1577" s="158">
        <v>5.0194000000000001</v>
      </c>
      <c r="M1577" s="158">
        <v>4.5122999999999998</v>
      </c>
      <c r="N1577" s="158">
        <v>4.2435999999999998</v>
      </c>
      <c r="O1577" s="158">
        <v>3.6208999999999998</v>
      </c>
      <c r="P1577" s="158"/>
      <c r="Q1577" s="158">
        <v>3.8174000000000001</v>
      </c>
      <c r="R1577" s="158">
        <v>3.6533000000000002</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44881</v>
      </c>
      <c r="E1578" s="158">
        <v>1130.6161999999999</v>
      </c>
      <c r="F1578" s="158">
        <v>5.2468000000000004</v>
      </c>
      <c r="G1578" s="158">
        <v>5.2805999999999997</v>
      </c>
      <c r="H1578" s="158">
        <v>5.335</v>
      </c>
      <c r="I1578" s="158">
        <v>5.3978000000000002</v>
      </c>
      <c r="J1578" s="158">
        <v>5.5853999999999999</v>
      </c>
      <c r="K1578" s="158">
        <v>5.4165000000000001</v>
      </c>
      <c r="L1578" s="158">
        <v>4.9562999999999997</v>
      </c>
      <c r="M1578" s="158">
        <v>4.4356999999999998</v>
      </c>
      <c r="N1578" s="158">
        <v>4.1597999999999997</v>
      </c>
      <c r="O1578" s="158">
        <v>3.5238999999999998</v>
      </c>
      <c r="P1578" s="158"/>
      <c r="Q1578" s="158">
        <v>3.7193999999999998</v>
      </c>
      <c r="R1578" s="158">
        <v>3.5598999999999998</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44881</v>
      </c>
      <c r="E1579" s="158">
        <v>1107.2864999999999</v>
      </c>
      <c r="F1579" s="158">
        <v>5.5585000000000004</v>
      </c>
      <c r="G1579" s="158">
        <v>5.5656999999999996</v>
      </c>
      <c r="H1579" s="158">
        <v>5.5621999999999998</v>
      </c>
      <c r="I1579" s="158">
        <v>5.6066000000000003</v>
      </c>
      <c r="J1579" s="158">
        <v>5.8376000000000001</v>
      </c>
      <c r="K1579" s="158">
        <v>5.5906000000000002</v>
      </c>
      <c r="L1579" s="158">
        <v>5.1326999999999998</v>
      </c>
      <c r="M1579" s="158">
        <v>4.6280999999999999</v>
      </c>
      <c r="N1579" s="158">
        <v>4.3513000000000002</v>
      </c>
      <c r="O1579" s="158"/>
      <c r="P1579" s="158"/>
      <c r="Q1579" s="158">
        <v>3.6307999999999998</v>
      </c>
      <c r="R1579" s="158">
        <v>3.7342</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44881</v>
      </c>
      <c r="E1580" s="158">
        <v>1105.3820000000001</v>
      </c>
      <c r="F1580" s="158">
        <v>5.4954000000000001</v>
      </c>
      <c r="G1580" s="158">
        <v>5.5048000000000004</v>
      </c>
      <c r="H1580" s="158">
        <v>5.5023</v>
      </c>
      <c r="I1580" s="158">
        <v>5.5464000000000002</v>
      </c>
      <c r="J1580" s="158">
        <v>5.7770999999999999</v>
      </c>
      <c r="K1580" s="158">
        <v>5.5294999999999996</v>
      </c>
      <c r="L1580" s="158">
        <v>5.0709999999999997</v>
      </c>
      <c r="M1580" s="158">
        <v>4.5655999999999999</v>
      </c>
      <c r="N1580" s="158">
        <v>4.2884000000000002</v>
      </c>
      <c r="O1580" s="158"/>
      <c r="P1580" s="158"/>
      <c r="Q1580" s="158">
        <v>3.5684</v>
      </c>
      <c r="R1580" s="158">
        <v>3.6717</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44881</v>
      </c>
      <c r="E1581" s="158">
        <v>1116.8716999999999</v>
      </c>
      <c r="F1581" s="158">
        <v>5.4649999999999999</v>
      </c>
      <c r="G1581" s="158">
        <v>5.4447999999999999</v>
      </c>
      <c r="H1581" s="158">
        <v>5.4680999999999997</v>
      </c>
      <c r="I1581" s="158">
        <v>5.5119999999999996</v>
      </c>
      <c r="J1581" s="158">
        <v>5.7088999999999999</v>
      </c>
      <c r="K1581" s="158">
        <v>5.4322999999999997</v>
      </c>
      <c r="L1581" s="158">
        <v>4.9962</v>
      </c>
      <c r="M1581" s="158">
        <v>4.5334000000000003</v>
      </c>
      <c r="N1581" s="158">
        <v>4.2670000000000003</v>
      </c>
      <c r="O1581" s="158">
        <v>3.6368999999999998</v>
      </c>
      <c r="P1581" s="158"/>
      <c r="Q1581" s="158">
        <v>3.6711</v>
      </c>
      <c r="R1581" s="158">
        <v>3.6684000000000001</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44881</v>
      </c>
      <c r="E1582" s="158">
        <v>1113.3499999999999</v>
      </c>
      <c r="F1582" s="158">
        <v>5.3642000000000003</v>
      </c>
      <c r="G1582" s="158">
        <v>5.3449999999999998</v>
      </c>
      <c r="H1582" s="158">
        <v>5.3680000000000003</v>
      </c>
      <c r="I1582" s="158">
        <v>5.4116999999999997</v>
      </c>
      <c r="J1582" s="158">
        <v>5.6082000000000001</v>
      </c>
      <c r="K1582" s="158">
        <v>5.3329000000000004</v>
      </c>
      <c r="L1582" s="158">
        <v>4.8743999999999996</v>
      </c>
      <c r="M1582" s="158">
        <v>4.4170999999999996</v>
      </c>
      <c r="N1582" s="158">
        <v>4.1529999999999996</v>
      </c>
      <c r="O1582" s="158">
        <v>3.5301</v>
      </c>
      <c r="P1582" s="158"/>
      <c r="Q1582" s="158">
        <v>3.5644</v>
      </c>
      <c r="R1582" s="158">
        <v>3.5598999999999998</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44881</v>
      </c>
      <c r="E1583" s="158">
        <v>1113.4866</v>
      </c>
      <c r="F1583" s="158">
        <v>5.5636000000000001</v>
      </c>
      <c r="G1583" s="158">
        <v>5.5445000000000002</v>
      </c>
      <c r="H1583" s="158">
        <v>5.5484999999999998</v>
      </c>
      <c r="I1583" s="158">
        <v>5.5835999999999997</v>
      </c>
      <c r="J1583" s="158">
        <v>5.8118999999999996</v>
      </c>
      <c r="K1583" s="158">
        <v>5.5933000000000002</v>
      </c>
      <c r="L1583" s="158">
        <v>5.1257000000000001</v>
      </c>
      <c r="M1583" s="158">
        <v>4.6211000000000002</v>
      </c>
      <c r="N1583" s="158">
        <v>4.3531000000000004</v>
      </c>
      <c r="O1583" s="158"/>
      <c r="P1583" s="158"/>
      <c r="Q1583" s="158">
        <v>3.7033</v>
      </c>
      <c r="R1583" s="158">
        <v>3.7587999999999999</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44881</v>
      </c>
      <c r="E1584" s="158">
        <v>1111.1994</v>
      </c>
      <c r="F1584" s="158">
        <v>5.4928999999999997</v>
      </c>
      <c r="G1584" s="158">
        <v>5.4748000000000001</v>
      </c>
      <c r="H1584" s="158">
        <v>5.4786000000000001</v>
      </c>
      <c r="I1584" s="158">
        <v>5.5137999999999998</v>
      </c>
      <c r="J1584" s="158">
        <v>5.7416</v>
      </c>
      <c r="K1584" s="158">
        <v>5.5223000000000004</v>
      </c>
      <c r="L1584" s="158">
        <v>5.0541</v>
      </c>
      <c r="M1584" s="158">
        <v>4.5488</v>
      </c>
      <c r="N1584" s="158">
        <v>4.2804000000000002</v>
      </c>
      <c r="O1584" s="158"/>
      <c r="P1584" s="158"/>
      <c r="Q1584" s="158">
        <v>3.6312000000000002</v>
      </c>
      <c r="R1584" s="158">
        <v>3.6863999999999999</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44881</v>
      </c>
      <c r="E1585" s="158">
        <v>1168.6608000000001</v>
      </c>
      <c r="F1585" s="158">
        <v>5.5727000000000002</v>
      </c>
      <c r="G1585" s="158">
        <v>5.5963000000000003</v>
      </c>
      <c r="H1585" s="158">
        <v>5.6166999999999998</v>
      </c>
      <c r="I1585" s="158">
        <v>5.6520999999999999</v>
      </c>
      <c r="J1585" s="158">
        <v>5.8666</v>
      </c>
      <c r="K1585" s="158">
        <v>5.6130000000000004</v>
      </c>
      <c r="L1585" s="158">
        <v>5.1479999999999997</v>
      </c>
      <c r="M1585" s="158">
        <v>4.6520999999999999</v>
      </c>
      <c r="N1585" s="158">
        <v>4.3712</v>
      </c>
      <c r="O1585" s="158">
        <v>3.6966000000000001</v>
      </c>
      <c r="P1585" s="158"/>
      <c r="Q1585" s="158">
        <v>4.1440999999999999</v>
      </c>
      <c r="R1585" s="158">
        <v>3.7444000000000002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44881</v>
      </c>
      <c r="E1586" s="158">
        <v>1164.729</v>
      </c>
      <c r="F1586" s="158">
        <v>5.4535999999999998</v>
      </c>
      <c r="G1586" s="158">
        <v>5.4760999999999997</v>
      </c>
      <c r="H1586" s="158">
        <v>5.4962</v>
      </c>
      <c r="I1586" s="158">
        <v>5.5319000000000003</v>
      </c>
      <c r="J1586" s="158">
        <v>5.7458</v>
      </c>
      <c r="K1586" s="158">
        <v>5.4912999999999998</v>
      </c>
      <c r="L1586" s="158">
        <v>5.0248999999999997</v>
      </c>
      <c r="M1586" s="158">
        <v>4.5292000000000003</v>
      </c>
      <c r="N1586" s="158">
        <v>4.2522000000000002</v>
      </c>
      <c r="O1586" s="158">
        <v>3.5951</v>
      </c>
      <c r="P1586" s="158"/>
      <c r="Q1586" s="158">
        <v>4.0526999999999997</v>
      </c>
      <c r="R1586" s="158">
        <v>3.6333000000000002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44881</v>
      </c>
      <c r="E1587" s="158">
        <v>2848.4265</v>
      </c>
      <c r="F1587" s="158">
        <v>5.5429000000000004</v>
      </c>
      <c r="G1587" s="158">
        <v>5.6501000000000001</v>
      </c>
      <c r="H1587" s="158">
        <v>5.6311999999999998</v>
      </c>
      <c r="I1587" s="158">
        <v>5.6460999999999997</v>
      </c>
      <c r="J1587" s="158">
        <v>5.8468</v>
      </c>
      <c r="K1587" s="158">
        <v>5.5887000000000002</v>
      </c>
      <c r="L1587" s="158">
        <v>5.1188000000000002</v>
      </c>
      <c r="M1587" s="158">
        <v>4.6215999999999999</v>
      </c>
      <c r="N1587" s="158">
        <v>4.3478000000000003</v>
      </c>
      <c r="O1587" s="158">
        <v>3.7103999999999999</v>
      </c>
      <c r="P1587" s="158">
        <v>4.6651999999999996</v>
      </c>
      <c r="Q1587" s="158">
        <v>6.2664999999999997</v>
      </c>
      <c r="R1587" s="158">
        <v>3.7441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44881</v>
      </c>
      <c r="E1588" s="158">
        <v>2708.5808333333298</v>
      </c>
      <c r="F1588" s="158">
        <v>5.4405000000000001</v>
      </c>
      <c r="G1588" s="158">
        <v>5.55</v>
      </c>
      <c r="H1588" s="158">
        <v>5.5308999999999999</v>
      </c>
      <c r="I1588" s="158">
        <v>5.5457999999999998</v>
      </c>
      <c r="J1588" s="158">
        <v>5.7462</v>
      </c>
      <c r="K1588" s="158">
        <v>5.4873000000000003</v>
      </c>
      <c r="L1588" s="158">
        <v>5.0162000000000004</v>
      </c>
      <c r="M1588" s="158">
        <v>4.5331999999999999</v>
      </c>
      <c r="N1588" s="158">
        <v>4.2549000000000001</v>
      </c>
      <c r="O1588" s="158">
        <v>3.5247000000000002</v>
      </c>
      <c r="P1588" s="158">
        <v>4.2344999999999997</v>
      </c>
      <c r="Q1588" s="158">
        <v>6.4336000000000002</v>
      </c>
      <c r="R1588" s="158">
        <v>3.6461000000000001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44881</v>
      </c>
      <c r="E1589" s="158">
        <v>1135.8711000000001</v>
      </c>
      <c r="F1589" s="158">
        <v>5.5792999999999999</v>
      </c>
      <c r="G1589" s="158">
        <v>5.6603000000000003</v>
      </c>
      <c r="H1589" s="158">
        <v>5.6387</v>
      </c>
      <c r="I1589" s="158">
        <v>5.6736000000000004</v>
      </c>
      <c r="J1589" s="158">
        <v>5.8635000000000002</v>
      </c>
      <c r="K1589" s="158">
        <v>5.6181999999999999</v>
      </c>
      <c r="L1589" s="158">
        <v>5.1670999999999996</v>
      </c>
      <c r="M1589" s="158">
        <v>4.6706000000000003</v>
      </c>
      <c r="N1589" s="158">
        <v>4.3945999999999996</v>
      </c>
      <c r="O1589" s="158">
        <v>3.7273999999999998</v>
      </c>
      <c r="P1589" s="158"/>
      <c r="Q1589" s="158">
        <v>3.8776999999999999</v>
      </c>
      <c r="R1589" s="158">
        <v>3.7709000000000001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44881</v>
      </c>
      <c r="E1590" s="158">
        <v>1130.9529</v>
      </c>
      <c r="F1590" s="158">
        <v>5.4485999999999999</v>
      </c>
      <c r="G1590" s="158">
        <v>5.5298999999999996</v>
      </c>
      <c r="H1590" s="158">
        <v>5.5084999999999997</v>
      </c>
      <c r="I1590" s="158">
        <v>5.5434999999999999</v>
      </c>
      <c r="J1590" s="158">
        <v>5.7328000000000001</v>
      </c>
      <c r="K1590" s="158">
        <v>5.4863999999999997</v>
      </c>
      <c r="L1590" s="158">
        <v>5.0338000000000003</v>
      </c>
      <c r="M1590" s="158">
        <v>4.5361000000000002</v>
      </c>
      <c r="N1590" s="158">
        <v>4.2590000000000003</v>
      </c>
      <c r="O1590" s="158">
        <v>3.5926</v>
      </c>
      <c r="P1590" s="158"/>
      <c r="Q1590" s="158">
        <v>3.7427000000000001</v>
      </c>
      <c r="R1590" s="158">
        <v>3.6360000000000001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44881</v>
      </c>
      <c r="E1591" s="158">
        <v>1134.2003999999999</v>
      </c>
      <c r="F1591" s="158">
        <v>5.5811000000000002</v>
      </c>
      <c r="G1591" s="158">
        <v>5.5871000000000004</v>
      </c>
      <c r="H1591" s="158">
        <v>5.6051000000000002</v>
      </c>
      <c r="I1591" s="158">
        <v>5.6376999999999997</v>
      </c>
      <c r="J1591" s="158">
        <v>5.8517000000000001</v>
      </c>
      <c r="K1591" s="158">
        <v>5.5989000000000004</v>
      </c>
      <c r="L1591" s="158">
        <v>5.1498999999999997</v>
      </c>
      <c r="M1591" s="158">
        <v>4.6539999999999999</v>
      </c>
      <c r="N1591" s="158">
        <v>4.391</v>
      </c>
      <c r="O1591" s="158">
        <v>3.7254</v>
      </c>
      <c r="P1591" s="158"/>
      <c r="Q1591" s="158">
        <v>3.8652000000000002</v>
      </c>
      <c r="R1591" s="158">
        <v>3.7812000000000001</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44881</v>
      </c>
      <c r="E1592" s="158">
        <v>1130.3785</v>
      </c>
      <c r="F1592" s="158">
        <v>5.4869000000000003</v>
      </c>
      <c r="G1592" s="158">
        <v>5.4885999999999999</v>
      </c>
      <c r="H1592" s="158">
        <v>5.5057</v>
      </c>
      <c r="I1592" s="158">
        <v>5.5380000000000003</v>
      </c>
      <c r="J1592" s="158">
        <v>5.7511999999999999</v>
      </c>
      <c r="K1592" s="158">
        <v>5.4973000000000001</v>
      </c>
      <c r="L1592" s="158">
        <v>5.0468999999999999</v>
      </c>
      <c r="M1592" s="158">
        <v>4.5496999999999996</v>
      </c>
      <c r="N1592" s="158">
        <v>4.2858000000000001</v>
      </c>
      <c r="O1592" s="158">
        <v>3.6198999999999999</v>
      </c>
      <c r="P1592" s="158"/>
      <c r="Q1592" s="158">
        <v>3.7597</v>
      </c>
      <c r="R1592" s="158">
        <v>3.6758999999999999</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44881</v>
      </c>
      <c r="E1593" s="158">
        <v>1123.0192</v>
      </c>
      <c r="F1593" s="158">
        <v>5.6106999999999996</v>
      </c>
      <c r="G1593" s="158">
        <v>5.6242999999999999</v>
      </c>
      <c r="H1593" s="158">
        <v>5.6497999999999999</v>
      </c>
      <c r="I1593" s="158">
        <v>5.6803999999999997</v>
      </c>
      <c r="J1593" s="158">
        <v>5.8956</v>
      </c>
      <c r="K1593" s="158">
        <v>5.6325000000000003</v>
      </c>
      <c r="L1593" s="158">
        <v>5.1618000000000004</v>
      </c>
      <c r="M1593" s="158">
        <v>4.6684000000000001</v>
      </c>
      <c r="N1593" s="158">
        <v>4.3981000000000003</v>
      </c>
      <c r="O1593" s="158">
        <v>3.7940999999999998</v>
      </c>
      <c r="P1593" s="158"/>
      <c r="Q1593" s="158">
        <v>3.8256000000000001</v>
      </c>
      <c r="R1593" s="158">
        <v>3.7966000000000002</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44881</v>
      </c>
      <c r="E1594" s="158">
        <v>1119.7040999999999</v>
      </c>
      <c r="F1594" s="158">
        <v>5.5099</v>
      </c>
      <c r="G1594" s="158">
        <v>5.5256999999999996</v>
      </c>
      <c r="H1594" s="158">
        <v>5.5507999999999997</v>
      </c>
      <c r="I1594" s="158">
        <v>5.5810000000000004</v>
      </c>
      <c r="J1594" s="158">
        <v>5.7961</v>
      </c>
      <c r="K1594" s="158">
        <v>5.5246000000000004</v>
      </c>
      <c r="L1594" s="158">
        <v>5.0589000000000004</v>
      </c>
      <c r="M1594" s="158">
        <v>4.5739999999999998</v>
      </c>
      <c r="N1594" s="158">
        <v>4.3033000000000001</v>
      </c>
      <c r="O1594" s="158">
        <v>3.6953999999999998</v>
      </c>
      <c r="P1594" s="158"/>
      <c r="Q1594" s="158">
        <v>3.7263000000000002</v>
      </c>
      <c r="R1594" s="158">
        <v>3.7014</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44881</v>
      </c>
      <c r="E1595" s="158">
        <v>117.62779999999999</v>
      </c>
      <c r="F1595" s="158">
        <v>5.5862999999999996</v>
      </c>
      <c r="G1595" s="158">
        <v>5.6086999999999998</v>
      </c>
      <c r="H1595" s="158">
        <v>5.6269</v>
      </c>
      <c r="I1595" s="158">
        <v>5.6642000000000001</v>
      </c>
      <c r="J1595" s="158">
        <v>5.8738000000000001</v>
      </c>
      <c r="K1595" s="158">
        <v>5.6182999999999996</v>
      </c>
      <c r="L1595" s="158">
        <v>5.1542000000000003</v>
      </c>
      <c r="M1595" s="158">
        <v>4.6765999999999996</v>
      </c>
      <c r="N1595" s="158">
        <v>4.3949999999999996</v>
      </c>
      <c r="O1595" s="158">
        <v>3.7326999999999999</v>
      </c>
      <c r="P1595" s="158"/>
      <c r="Q1595" s="158">
        <v>4.2340999999999998</v>
      </c>
      <c r="R1595" s="158">
        <v>3.7601</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44881</v>
      </c>
      <c r="E1596" s="158">
        <v>117.1781</v>
      </c>
      <c r="F1596" s="158">
        <v>5.4831000000000003</v>
      </c>
      <c r="G1596" s="158">
        <v>5.5159000000000002</v>
      </c>
      <c r="H1596" s="158">
        <v>5.5370999999999997</v>
      </c>
      <c r="I1596" s="158">
        <v>5.5697999999999999</v>
      </c>
      <c r="J1596" s="158">
        <v>5.7817999999999996</v>
      </c>
      <c r="K1596" s="158">
        <v>5.5263</v>
      </c>
      <c r="L1596" s="158">
        <v>5.0594000000000001</v>
      </c>
      <c r="M1596" s="158">
        <v>4.5637999999999996</v>
      </c>
      <c r="N1596" s="158">
        <v>4.2861000000000002</v>
      </c>
      <c r="O1596" s="158">
        <v>3.6320000000000001</v>
      </c>
      <c r="P1596" s="158"/>
      <c r="Q1596" s="158">
        <v>4.1322000000000001</v>
      </c>
      <c r="R1596" s="158">
        <v>3.6594000000000002</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44881</v>
      </c>
      <c r="E1597" s="158">
        <v>1131.0697</v>
      </c>
      <c r="F1597" s="158">
        <v>5.5480999999999998</v>
      </c>
      <c r="G1597" s="158">
        <v>5.5746000000000002</v>
      </c>
      <c r="H1597" s="158">
        <v>5.6094999999999997</v>
      </c>
      <c r="I1597" s="158">
        <v>5.6593</v>
      </c>
      <c r="J1597" s="158">
        <v>5.8776000000000002</v>
      </c>
      <c r="K1597" s="158">
        <v>5.5945</v>
      </c>
      <c r="L1597" s="158">
        <v>5.1559999999999997</v>
      </c>
      <c r="M1597" s="158">
        <v>4.6490999999999998</v>
      </c>
      <c r="N1597" s="158">
        <v>4.3757999999999999</v>
      </c>
      <c r="O1597" s="158">
        <v>3.7902</v>
      </c>
      <c r="P1597" s="158"/>
      <c r="Q1597" s="158">
        <v>3.8933</v>
      </c>
      <c r="R1597" s="158">
        <v>3.7858000000000001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44881</v>
      </c>
      <c r="E1598" s="158">
        <v>1128.1288999999999</v>
      </c>
      <c r="F1598" s="158">
        <v>5.4881000000000002</v>
      </c>
      <c r="G1598" s="158">
        <v>5.5145999999999997</v>
      </c>
      <c r="H1598" s="158">
        <v>5.5491000000000001</v>
      </c>
      <c r="I1598" s="158">
        <v>5.5991999999999997</v>
      </c>
      <c r="J1598" s="158">
        <v>5.8170999999999999</v>
      </c>
      <c r="K1598" s="158">
        <v>5.5335999999999999</v>
      </c>
      <c r="L1598" s="158">
        <v>5.0945999999999998</v>
      </c>
      <c r="M1598" s="158">
        <v>4.5871000000000004</v>
      </c>
      <c r="N1598" s="158">
        <v>4.3144999999999998</v>
      </c>
      <c r="O1598" s="158">
        <v>3.7092999999999998</v>
      </c>
      <c r="P1598" s="158"/>
      <c r="Q1598" s="158">
        <v>3.8094999999999999</v>
      </c>
      <c r="R1598" s="158">
        <v>3.7195999999999998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44881</v>
      </c>
      <c r="E1599" s="158">
        <v>3566.9888000000001</v>
      </c>
      <c r="F1599" s="158">
        <v>5.5419</v>
      </c>
      <c r="G1599" s="158">
        <v>5.5582000000000003</v>
      </c>
      <c r="H1599" s="158">
        <v>5.5720999999999998</v>
      </c>
      <c r="I1599" s="158">
        <v>5.6163999999999996</v>
      </c>
      <c r="J1599" s="158">
        <v>5.8337000000000003</v>
      </c>
      <c r="K1599" s="158">
        <v>5.5754999999999999</v>
      </c>
      <c r="L1599" s="158">
        <v>5.1140999999999996</v>
      </c>
      <c r="M1599" s="158">
        <v>4.6180000000000003</v>
      </c>
      <c r="N1599" s="158">
        <v>4.3395000000000001</v>
      </c>
      <c r="O1599" s="158">
        <v>3.6890999999999998</v>
      </c>
      <c r="P1599" s="158">
        <v>4.6207000000000003</v>
      </c>
      <c r="Q1599" s="158">
        <v>6.1703000000000001</v>
      </c>
      <c r="R1599" s="158">
        <v>3.7311000000000001</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44881</v>
      </c>
      <c r="E1600" s="158">
        <v>3528.0311999999999</v>
      </c>
      <c r="F1600" s="158">
        <v>5.4612999999999996</v>
      </c>
      <c r="G1600" s="158">
        <v>5.4660000000000002</v>
      </c>
      <c r="H1600" s="158">
        <v>5.4865000000000004</v>
      </c>
      <c r="I1600" s="158">
        <v>5.5331999999999999</v>
      </c>
      <c r="J1600" s="158">
        <v>5.7519</v>
      </c>
      <c r="K1600" s="158">
        <v>5.4936999999999996</v>
      </c>
      <c r="L1600" s="158">
        <v>5.0316000000000001</v>
      </c>
      <c r="M1600" s="158">
        <v>4.5349000000000004</v>
      </c>
      <c r="N1600" s="158">
        <v>4.2557</v>
      </c>
      <c r="O1600" s="158">
        <v>3.6122000000000001</v>
      </c>
      <c r="P1600" s="158">
        <v>4.5460000000000003</v>
      </c>
      <c r="Q1600" s="158">
        <v>6.4537000000000004</v>
      </c>
      <c r="R1600" s="158">
        <v>3.6520000000000001</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44881</v>
      </c>
      <c r="E1601" s="158">
        <v>1164.3624</v>
      </c>
      <c r="F1601" s="158">
        <v>5.5712999999999999</v>
      </c>
      <c r="G1601" s="158">
        <v>5.5938999999999997</v>
      </c>
      <c r="H1601" s="158">
        <v>5.6298000000000004</v>
      </c>
      <c r="I1601" s="158">
        <v>5.6595000000000004</v>
      </c>
      <c r="J1601" s="158">
        <v>5.8604000000000003</v>
      </c>
      <c r="K1601" s="158">
        <v>5.5976999999999997</v>
      </c>
      <c r="L1601" s="158">
        <v>5.1257999999999999</v>
      </c>
      <c r="M1601" s="158">
        <v>4.6196000000000002</v>
      </c>
      <c r="N1601" s="158">
        <v>4.33</v>
      </c>
      <c r="O1601" s="158">
        <v>3.6989999999999998</v>
      </c>
      <c r="P1601" s="158"/>
      <c r="Q1601" s="158">
        <v>4.2417999999999996</v>
      </c>
      <c r="R1601" s="158">
        <v>3.7138</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44881</v>
      </c>
      <c r="E1602" s="158">
        <v>1160.0839000000001</v>
      </c>
      <c r="F1602" s="158">
        <v>5.4596999999999998</v>
      </c>
      <c r="G1602" s="158">
        <v>5.4802</v>
      </c>
      <c r="H1602" s="158">
        <v>5.5164</v>
      </c>
      <c r="I1602" s="158">
        <v>5.5461999999999998</v>
      </c>
      <c r="J1602" s="158">
        <v>5.7468000000000004</v>
      </c>
      <c r="K1602" s="158">
        <v>5.4835000000000003</v>
      </c>
      <c r="L1602" s="158">
        <v>5.0102000000000002</v>
      </c>
      <c r="M1602" s="158">
        <v>4.5408999999999997</v>
      </c>
      <c r="N1602" s="158">
        <v>4.2408999999999999</v>
      </c>
      <c r="O1602" s="158">
        <v>3.5954000000000002</v>
      </c>
      <c r="P1602" s="158"/>
      <c r="Q1602" s="158">
        <v>4.1371000000000002</v>
      </c>
      <c r="R1602" s="158">
        <v>3.6114999999999999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44881</v>
      </c>
      <c r="E1603" s="158">
        <v>1155.8652999999999</v>
      </c>
      <c r="F1603" s="158">
        <v>5.5491000000000001</v>
      </c>
      <c r="G1603" s="158">
        <v>5.5845000000000002</v>
      </c>
      <c r="H1603" s="158">
        <v>5.5967000000000002</v>
      </c>
      <c r="I1603" s="158">
        <v>5.6188000000000002</v>
      </c>
      <c r="J1603" s="158">
        <v>5.84</v>
      </c>
      <c r="K1603" s="158">
        <v>5.6109999999999998</v>
      </c>
      <c r="L1603" s="158">
        <v>5.1441999999999997</v>
      </c>
      <c r="M1603" s="158">
        <v>4.6398000000000001</v>
      </c>
      <c r="N1603" s="158">
        <v>4.3621999999999996</v>
      </c>
      <c r="O1603" s="158">
        <v>3.7126999999999999</v>
      </c>
      <c r="P1603" s="158"/>
      <c r="Q1603" s="158">
        <v>4.0457000000000001</v>
      </c>
      <c r="R1603" s="158">
        <v>3.7524999999999999</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44881</v>
      </c>
      <c r="E1604" s="158">
        <v>1151.4004</v>
      </c>
      <c r="F1604" s="158">
        <v>5.4375</v>
      </c>
      <c r="G1604" s="158">
        <v>5.4729000000000001</v>
      </c>
      <c r="H1604" s="158">
        <v>5.4850000000000003</v>
      </c>
      <c r="I1604" s="158">
        <v>5.5072999999999999</v>
      </c>
      <c r="J1604" s="158">
        <v>5.7275999999999998</v>
      </c>
      <c r="K1604" s="158">
        <v>5.4950999999999999</v>
      </c>
      <c r="L1604" s="158">
        <v>5.0270000000000001</v>
      </c>
      <c r="M1604" s="158">
        <v>4.5243000000000002</v>
      </c>
      <c r="N1604" s="158">
        <v>4.2488999999999999</v>
      </c>
      <c r="O1604" s="158">
        <v>3.6019000000000001</v>
      </c>
      <c r="P1604" s="158"/>
      <c r="Q1604" s="158">
        <v>3.9352999999999998</v>
      </c>
      <c r="R1604" s="158">
        <v>3.6389999999999998</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44881</v>
      </c>
      <c r="E1605" s="158">
        <v>1153.6205</v>
      </c>
      <c r="F1605" s="158">
        <v>5.5408999999999997</v>
      </c>
      <c r="G1605" s="158">
        <v>5.5743</v>
      </c>
      <c r="H1605" s="158">
        <v>5.6021000000000001</v>
      </c>
      <c r="I1605" s="158">
        <v>5.6467999999999998</v>
      </c>
      <c r="J1605" s="158">
        <v>5.8559999999999999</v>
      </c>
      <c r="K1605" s="158">
        <v>5.5921000000000003</v>
      </c>
      <c r="L1605" s="158">
        <v>5.13</v>
      </c>
      <c r="M1605" s="158">
        <v>4.6325000000000003</v>
      </c>
      <c r="N1605" s="158">
        <v>4.3657000000000004</v>
      </c>
      <c r="O1605" s="158">
        <v>3.6839</v>
      </c>
      <c r="P1605" s="158"/>
      <c r="Q1605" s="158">
        <v>3.9950999999999999</v>
      </c>
      <c r="R1605" s="158">
        <v>3.7437</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44881</v>
      </c>
      <c r="E1606" s="158">
        <v>1149.4757</v>
      </c>
      <c r="F1606" s="158">
        <v>5.4401999999999999</v>
      </c>
      <c r="G1606" s="158">
        <v>5.4736000000000002</v>
      </c>
      <c r="H1606" s="158">
        <v>5.5019</v>
      </c>
      <c r="I1606" s="158">
        <v>5.5464000000000002</v>
      </c>
      <c r="J1606" s="158">
        <v>5.7552000000000003</v>
      </c>
      <c r="K1606" s="158">
        <v>5.4905999999999997</v>
      </c>
      <c r="L1606" s="158">
        <v>5.0274999999999999</v>
      </c>
      <c r="M1606" s="158">
        <v>4.5290999999999997</v>
      </c>
      <c r="N1606" s="158">
        <v>4.2614999999999998</v>
      </c>
      <c r="O1606" s="158">
        <v>3.5817000000000001</v>
      </c>
      <c r="P1606" s="158"/>
      <c r="Q1606" s="158">
        <v>3.8925000000000001</v>
      </c>
      <c r="R1606" s="158">
        <v>3.6423999999999999</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44881</v>
      </c>
      <c r="E1607" s="158">
        <v>2999.3321000000001</v>
      </c>
      <c r="F1607" s="158">
        <v>5.5670999999999999</v>
      </c>
      <c r="G1607" s="158">
        <v>5.5915999999999997</v>
      </c>
      <c r="H1607" s="158">
        <v>5.6078999999999999</v>
      </c>
      <c r="I1607" s="158">
        <v>5.6515000000000004</v>
      </c>
      <c r="J1607" s="158">
        <v>5.8601000000000001</v>
      </c>
      <c r="K1607" s="158">
        <v>5.6055000000000001</v>
      </c>
      <c r="L1607" s="158">
        <v>5.1449999999999996</v>
      </c>
      <c r="M1607" s="158">
        <v>4.6439000000000004</v>
      </c>
      <c r="N1607" s="158">
        <v>4.3617999999999997</v>
      </c>
      <c r="O1607" s="158">
        <v>3.7168999999999999</v>
      </c>
      <c r="P1607" s="158">
        <v>4.5396000000000001</v>
      </c>
      <c r="Q1607" s="158">
        <v>6.2611999999999997</v>
      </c>
      <c r="R1607" s="158">
        <v>3.7475999999999998</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44881</v>
      </c>
      <c r="E1608" s="158">
        <v>2971.0344</v>
      </c>
      <c r="F1608" s="158">
        <v>5.5156999999999998</v>
      </c>
      <c r="G1608" s="158">
        <v>5.5403000000000002</v>
      </c>
      <c r="H1608" s="158">
        <v>5.5572999999999997</v>
      </c>
      <c r="I1608" s="158">
        <v>5.6010999999999997</v>
      </c>
      <c r="J1608" s="158">
        <v>5.8097000000000003</v>
      </c>
      <c r="K1608" s="158">
        <v>5.5547000000000004</v>
      </c>
      <c r="L1608" s="158">
        <v>5.0919999999999996</v>
      </c>
      <c r="M1608" s="158">
        <v>4.5875000000000004</v>
      </c>
      <c r="N1608" s="158">
        <v>4.3034999999999997</v>
      </c>
      <c r="O1608" s="158">
        <v>3.6539999999999999</v>
      </c>
      <c r="P1608" s="158">
        <v>4.4659000000000004</v>
      </c>
      <c r="Q1608" s="158">
        <v>5.9142999999999999</v>
      </c>
      <c r="R1608" s="158">
        <v>3.6876000000000002</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44881</v>
      </c>
      <c r="E1609" s="158">
        <v>1125.6370999999999</v>
      </c>
      <c r="F1609" s="158">
        <v>5.8409000000000004</v>
      </c>
      <c r="G1609" s="158">
        <v>5.8708999999999998</v>
      </c>
      <c r="H1609" s="158">
        <v>5.9184000000000001</v>
      </c>
      <c r="I1609" s="158">
        <v>5.9611999999999998</v>
      </c>
      <c r="J1609" s="158">
        <v>6.2205000000000004</v>
      </c>
      <c r="K1609" s="158">
        <v>5.6981000000000002</v>
      </c>
      <c r="L1609" s="158">
        <v>5.1296999999999997</v>
      </c>
      <c r="M1609" s="158">
        <v>4.5782999999999996</v>
      </c>
      <c r="N1609" s="158">
        <v>4.2587999999999999</v>
      </c>
      <c r="O1609" s="158">
        <v>3.5973999999999999</v>
      </c>
      <c r="P1609" s="158"/>
      <c r="Q1609" s="158">
        <v>3.7254</v>
      </c>
      <c r="R1609" s="158">
        <v>3.6463000000000001</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44881</v>
      </c>
      <c r="E1610" s="158">
        <v>1123.0503000000001</v>
      </c>
      <c r="F1610" s="158">
        <v>5.7957999999999998</v>
      </c>
      <c r="G1610" s="158">
        <v>5.8226000000000004</v>
      </c>
      <c r="H1610" s="158">
        <v>5.8971999999999998</v>
      </c>
      <c r="I1610" s="158">
        <v>5.9306999999999999</v>
      </c>
      <c r="J1610" s="158">
        <v>6.1791</v>
      </c>
      <c r="K1610" s="158">
        <v>5.6063000000000001</v>
      </c>
      <c r="L1610" s="158">
        <v>5.0316000000000001</v>
      </c>
      <c r="M1610" s="158">
        <v>4.4829999999999997</v>
      </c>
      <c r="N1610" s="158">
        <v>4.1664000000000003</v>
      </c>
      <c r="O1610" s="158">
        <v>3.5222000000000002</v>
      </c>
      <c r="P1610" s="158"/>
      <c r="Q1610" s="158">
        <v>3.6516999999999999</v>
      </c>
      <c r="R1610" s="158">
        <v>3.5640999999999998</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5.5567758620689647</v>
      </c>
      <c r="G1611" s="160">
        <v>5.5892362068965511</v>
      </c>
      <c r="H1611" s="160">
        <v>5.5837965517241361</v>
      </c>
      <c r="I1611" s="160">
        <v>5.6114137931034467</v>
      </c>
      <c r="J1611" s="160">
        <v>5.8212293103448278</v>
      </c>
      <c r="K1611" s="160">
        <v>5.5529896551724125</v>
      </c>
      <c r="L1611" s="160">
        <v>5.0872172413793102</v>
      </c>
      <c r="M1611" s="160">
        <v>4.5879413793103447</v>
      </c>
      <c r="N1611" s="160">
        <v>4.3105241379310337</v>
      </c>
      <c r="O1611" s="160">
        <v>3.6593596153846164</v>
      </c>
      <c r="P1611" s="160">
        <v>4.5196874999999999</v>
      </c>
      <c r="Q1611" s="160">
        <v>4.2259086206896574</v>
      </c>
      <c r="R1611" s="160">
        <v>3.6987534482758626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5.5455000000000005</v>
      </c>
      <c r="G1612" s="160">
        <v>5.5603499999999997</v>
      </c>
      <c r="H1612" s="160">
        <v>5.57165</v>
      </c>
      <c r="I1612" s="160">
        <v>5.6090999999999998</v>
      </c>
      <c r="J1612" s="160">
        <v>5.8222500000000004</v>
      </c>
      <c r="K1612" s="160">
        <v>5.5716999999999999</v>
      </c>
      <c r="L1612" s="160">
        <v>5.0987499999999999</v>
      </c>
      <c r="M1612" s="160">
        <v>4.5873000000000008</v>
      </c>
      <c r="N1612" s="160">
        <v>4.3089999999999993</v>
      </c>
      <c r="O1612" s="160">
        <v>3.6781999999999999</v>
      </c>
      <c r="P1612" s="160">
        <v>4.5427999999999997</v>
      </c>
      <c r="Q1612" s="160">
        <v>3.9436499999999999</v>
      </c>
      <c r="R1612" s="160">
        <v>3.70065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44881</v>
      </c>
      <c r="E1615" s="158">
        <v>66.640100000000004</v>
      </c>
      <c r="F1615" s="158">
        <v>4.5465999999999998</v>
      </c>
      <c r="G1615" s="158">
        <v>9.7405000000000008</v>
      </c>
      <c r="H1615" s="158">
        <v>29.682200000000002</v>
      </c>
      <c r="I1615" s="158">
        <v>16.829000000000001</v>
      </c>
      <c r="J1615" s="158">
        <v>12.9125</v>
      </c>
      <c r="K1615" s="158">
        <v>3.1977000000000002</v>
      </c>
      <c r="L1615" s="158">
        <v>5.6428000000000003</v>
      </c>
      <c r="M1615" s="158">
        <v>0.86380000000000001</v>
      </c>
      <c r="N1615" s="158">
        <v>1.4023000000000001</v>
      </c>
      <c r="O1615" s="158">
        <v>5.5663</v>
      </c>
      <c r="P1615" s="158">
        <v>6.5811000000000002</v>
      </c>
      <c r="Q1615" s="158">
        <v>8.5516000000000005</v>
      </c>
      <c r="R1615" s="158">
        <v>2.6808999999999998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44881</v>
      </c>
      <c r="E1616" s="158">
        <v>70.396199999999993</v>
      </c>
      <c r="F1616" s="158">
        <v>5.2374999999999998</v>
      </c>
      <c r="G1616" s="158">
        <v>10.395</v>
      </c>
      <c r="H1616" s="158">
        <v>30.337</v>
      </c>
      <c r="I1616" s="158">
        <v>17.482299999999999</v>
      </c>
      <c r="J1616" s="158">
        <v>13.5715</v>
      </c>
      <c r="K1616" s="158">
        <v>3.8582999999999998</v>
      </c>
      <c r="L1616" s="158">
        <v>6.3152999999999997</v>
      </c>
      <c r="M1616" s="158">
        <v>1.5215000000000001</v>
      </c>
      <c r="N1616" s="158">
        <v>2.0644999999999998</v>
      </c>
      <c r="O1616" s="158">
        <v>6.2366999999999999</v>
      </c>
      <c r="P1616" s="158">
        <v>7.2374000000000001</v>
      </c>
      <c r="Q1616" s="158">
        <v>8.9555000000000007</v>
      </c>
      <c r="R1616" s="158">
        <v>3.3511000000000002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44881</v>
      </c>
      <c r="E1617" s="158">
        <v>70.396199999999993</v>
      </c>
      <c r="F1617" s="158">
        <v>5.2374999999999998</v>
      </c>
      <c r="G1617" s="158">
        <v>10.395</v>
      </c>
      <c r="H1617" s="158">
        <v>30.337</v>
      </c>
      <c r="I1617" s="158">
        <v>17.482299999999999</v>
      </c>
      <c r="J1617" s="158">
        <v>13.5715</v>
      </c>
      <c r="K1617" s="158">
        <v>3.8582999999999998</v>
      </c>
      <c r="L1617" s="158">
        <v>6.3152999999999997</v>
      </c>
      <c r="M1617" s="158">
        <v>1.5215000000000001</v>
      </c>
      <c r="N1617" s="158">
        <v>2.0644999999999998</v>
      </c>
      <c r="O1617" s="158">
        <v>6.2366999999999999</v>
      </c>
      <c r="P1617" s="158">
        <v>7.2374000000000001</v>
      </c>
      <c r="Q1617" s="158">
        <v>8.9555000000000007</v>
      </c>
      <c r="R1617" s="158">
        <v>3.3511000000000002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44881</v>
      </c>
      <c r="E1618" s="158">
        <v>21.898399999999999</v>
      </c>
      <c r="F1618" s="158">
        <v>-0.66669999999999996</v>
      </c>
      <c r="G1618" s="158">
        <v>10.984</v>
      </c>
      <c r="H1618" s="158">
        <v>18.6632</v>
      </c>
      <c r="I1618" s="158">
        <v>12.7294</v>
      </c>
      <c r="J1618" s="158">
        <v>10.3749</v>
      </c>
      <c r="K1618" s="158">
        <v>5.3952999999999998</v>
      </c>
      <c r="L1618" s="158">
        <v>5.9870000000000001</v>
      </c>
      <c r="M1618" s="158">
        <v>2.9740000000000002</v>
      </c>
      <c r="N1618" s="158">
        <v>2.7143999999999999</v>
      </c>
      <c r="O1618" s="158">
        <v>6.5143000000000004</v>
      </c>
      <c r="P1618" s="158">
        <v>7.2929000000000004</v>
      </c>
      <c r="Q1618" s="158">
        <v>7.5326000000000004</v>
      </c>
      <c r="R1618" s="158">
        <v>3.2793000000000001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44881</v>
      </c>
      <c r="E1619" s="158">
        <v>20.790299999999998</v>
      </c>
      <c r="F1619" s="158">
        <v>-1.4044000000000001</v>
      </c>
      <c r="G1619" s="158">
        <v>10.3729</v>
      </c>
      <c r="H1619" s="158">
        <v>18.044899999999998</v>
      </c>
      <c r="I1619" s="158">
        <v>12.1197</v>
      </c>
      <c r="J1619" s="158">
        <v>9.7626000000000008</v>
      </c>
      <c r="K1619" s="158">
        <v>4.7831999999999999</v>
      </c>
      <c r="L1619" s="158">
        <v>5.3654000000000002</v>
      </c>
      <c r="M1619" s="158">
        <v>2.3586</v>
      </c>
      <c r="N1619" s="158">
        <v>2.0969000000000002</v>
      </c>
      <c r="O1619" s="158">
        <v>5.9156000000000004</v>
      </c>
      <c r="P1619" s="158">
        <v>6.7206999999999999</v>
      </c>
      <c r="Q1619" s="158">
        <v>6.9970999999999997</v>
      </c>
      <c r="R1619" s="158">
        <v>2.6585000000000001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44881</v>
      </c>
      <c r="E1620" s="158">
        <v>37.415599999999998</v>
      </c>
      <c r="F1620" s="158">
        <v>8.3915000000000006</v>
      </c>
      <c r="G1620" s="158">
        <v>13.212999999999999</v>
      </c>
      <c r="H1620" s="158">
        <v>26.487100000000002</v>
      </c>
      <c r="I1620" s="158">
        <v>16.414899999999999</v>
      </c>
      <c r="J1620" s="158">
        <v>11.858700000000001</v>
      </c>
      <c r="K1620" s="158">
        <v>5.6734</v>
      </c>
      <c r="L1620" s="158">
        <v>6.1806000000000001</v>
      </c>
      <c r="M1620" s="158">
        <v>2.0045999999999999</v>
      </c>
      <c r="N1620" s="158">
        <v>1.5575000000000001</v>
      </c>
      <c r="O1620" s="158">
        <v>5.0323000000000002</v>
      </c>
      <c r="P1620" s="158">
        <v>6.2099000000000002</v>
      </c>
      <c r="Q1620" s="158">
        <v>7.6818</v>
      </c>
      <c r="R1620" s="158">
        <v>2.4961000000000002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44881</v>
      </c>
      <c r="E1621" s="158">
        <v>34.4148</v>
      </c>
      <c r="F1621" s="158">
        <v>7.6378000000000004</v>
      </c>
      <c r="G1621" s="158">
        <v>12.4513</v>
      </c>
      <c r="H1621" s="158">
        <v>25.716699999999999</v>
      </c>
      <c r="I1621" s="158">
        <v>15.638500000000001</v>
      </c>
      <c r="J1621" s="158">
        <v>11.078900000000001</v>
      </c>
      <c r="K1621" s="158">
        <v>4.8413000000000004</v>
      </c>
      <c r="L1621" s="158">
        <v>5.3624000000000001</v>
      </c>
      <c r="M1621" s="158">
        <v>1.2243999999999999</v>
      </c>
      <c r="N1621" s="158">
        <v>0.77600000000000002</v>
      </c>
      <c r="O1621" s="158">
        <v>4.22</v>
      </c>
      <c r="P1621" s="158">
        <v>5.383</v>
      </c>
      <c r="Q1621" s="158">
        <v>6.1612</v>
      </c>
      <c r="R1621" s="158">
        <v>1.712</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44881</v>
      </c>
      <c r="E1622" s="158">
        <v>66.072400000000002</v>
      </c>
      <c r="F1622" s="158">
        <v>12.6549</v>
      </c>
      <c r="G1622" s="158">
        <v>11.5307</v>
      </c>
      <c r="H1622" s="158">
        <v>27.720500000000001</v>
      </c>
      <c r="I1622" s="158">
        <v>19.423200000000001</v>
      </c>
      <c r="J1622" s="158">
        <v>14.930199999999999</v>
      </c>
      <c r="K1622" s="158">
        <v>4.4831000000000003</v>
      </c>
      <c r="L1622" s="158">
        <v>6.0487000000000002</v>
      </c>
      <c r="M1622" s="158">
        <v>2.7669999999999999</v>
      </c>
      <c r="N1622" s="158">
        <v>2.5345</v>
      </c>
      <c r="O1622" s="158">
        <v>5.3372000000000002</v>
      </c>
      <c r="P1622" s="158">
        <v>6.2123999999999997</v>
      </c>
      <c r="Q1622" s="158">
        <v>8.1541999999999994</v>
      </c>
      <c r="R1622" s="158">
        <v>2.8115999999999999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44881</v>
      </c>
      <c r="E1623" s="158">
        <v>62.510399999999997</v>
      </c>
      <c r="F1623" s="158">
        <v>11.857100000000001</v>
      </c>
      <c r="G1623" s="158">
        <v>10.818199999999999</v>
      </c>
      <c r="H1623" s="158">
        <v>26.9986</v>
      </c>
      <c r="I1623" s="158">
        <v>18.705500000000001</v>
      </c>
      <c r="J1623" s="158">
        <v>14.2098</v>
      </c>
      <c r="K1623" s="158">
        <v>3.7585999999999999</v>
      </c>
      <c r="L1623" s="158">
        <v>5.3059000000000003</v>
      </c>
      <c r="M1623" s="158">
        <v>2.0701000000000001</v>
      </c>
      <c r="N1623" s="158">
        <v>1.8632</v>
      </c>
      <c r="O1623" s="158">
        <v>4.6100000000000003</v>
      </c>
      <c r="P1623" s="158">
        <v>5.5049999999999999</v>
      </c>
      <c r="Q1623" s="158">
        <v>8.3328000000000007</v>
      </c>
      <c r="R1623" s="158">
        <v>2.0899000000000001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44881</v>
      </c>
      <c r="E1624" s="158">
        <v>81.803700000000006</v>
      </c>
      <c r="F1624" s="158">
        <v>-2.6768999999999998</v>
      </c>
      <c r="G1624" s="158">
        <v>12.667</v>
      </c>
      <c r="H1624" s="158">
        <v>38.540399999999998</v>
      </c>
      <c r="I1624" s="158">
        <v>22.930099999999999</v>
      </c>
      <c r="J1624" s="158">
        <v>15.3147</v>
      </c>
      <c r="K1624" s="158">
        <v>6.4763999999999999</v>
      </c>
      <c r="L1624" s="158">
        <v>6.5311000000000003</v>
      </c>
      <c r="M1624" s="158">
        <v>3.5733000000000001</v>
      </c>
      <c r="N1624" s="158">
        <v>2.9598</v>
      </c>
      <c r="O1624" s="158">
        <v>6.8254999999999999</v>
      </c>
      <c r="P1624" s="158">
        <v>7.9775</v>
      </c>
      <c r="Q1624" s="158">
        <v>8.2472999999999992</v>
      </c>
      <c r="R1624" s="158">
        <v>3.5630000000000002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44881</v>
      </c>
      <c r="E1625" s="158">
        <v>77.962699999999998</v>
      </c>
      <c r="F1625" s="158">
        <v>-3.1364999999999998</v>
      </c>
      <c r="G1625" s="158">
        <v>12.145799999999999</v>
      </c>
      <c r="H1625" s="158">
        <v>38.016599999999997</v>
      </c>
      <c r="I1625" s="158">
        <v>22.4057</v>
      </c>
      <c r="J1625" s="158">
        <v>14.7879</v>
      </c>
      <c r="K1625" s="158">
        <v>5.9481999999999999</v>
      </c>
      <c r="L1625" s="158">
        <v>5.9945000000000004</v>
      </c>
      <c r="M1625" s="158">
        <v>3.0404</v>
      </c>
      <c r="N1625" s="158">
        <v>2.4197000000000002</v>
      </c>
      <c r="O1625" s="158">
        <v>6.2508999999999997</v>
      </c>
      <c r="P1625" s="158">
        <v>7.3170999999999999</v>
      </c>
      <c r="Q1625" s="158">
        <v>9.2783999999999995</v>
      </c>
      <c r="R1625" s="158">
        <v>3.0222000000000002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44881</v>
      </c>
      <c r="E1626" s="158">
        <v>21.168900000000001</v>
      </c>
      <c r="F1626" s="158">
        <v>-7.585</v>
      </c>
      <c r="G1626" s="158">
        <v>17.560300000000002</v>
      </c>
      <c r="H1626" s="158">
        <v>44.491999999999997</v>
      </c>
      <c r="I1626" s="158">
        <v>26.285900000000002</v>
      </c>
      <c r="J1626" s="158">
        <v>17.008700000000001</v>
      </c>
      <c r="K1626" s="158">
        <v>6.6929999999999996</v>
      </c>
      <c r="L1626" s="158">
        <v>6.4946999999999999</v>
      </c>
      <c r="M1626" s="158">
        <v>3.3431000000000002</v>
      </c>
      <c r="N1626" s="158">
        <v>2.9935999999999998</v>
      </c>
      <c r="O1626" s="158">
        <v>7.2953999999999999</v>
      </c>
      <c r="P1626" s="158">
        <v>8.0650999999999993</v>
      </c>
      <c r="Q1626" s="158">
        <v>8.9364000000000008</v>
      </c>
      <c r="R1626" s="158">
        <v>4.4687999999999999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44881</v>
      </c>
      <c r="E1627" s="158">
        <v>20.245200000000001</v>
      </c>
      <c r="F1627" s="158">
        <v>-8.2913999999999994</v>
      </c>
      <c r="G1627" s="158">
        <v>16.914200000000001</v>
      </c>
      <c r="H1627" s="158">
        <v>43.814900000000002</v>
      </c>
      <c r="I1627" s="158">
        <v>25.618600000000001</v>
      </c>
      <c r="J1627" s="158">
        <v>16.343900000000001</v>
      </c>
      <c r="K1627" s="158">
        <v>6.0286</v>
      </c>
      <c r="L1627" s="158">
        <v>5.8221999999999996</v>
      </c>
      <c r="M1627" s="158">
        <v>2.6777000000000002</v>
      </c>
      <c r="N1627" s="158">
        <v>2.3254999999999999</v>
      </c>
      <c r="O1627" s="158">
        <v>6.6658999999999997</v>
      </c>
      <c r="P1627" s="158">
        <v>7.4782999999999999</v>
      </c>
      <c r="Q1627" s="158">
        <v>8.3831000000000007</v>
      </c>
      <c r="R1627" s="158">
        <v>3.7789999999999999</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44881</v>
      </c>
      <c r="E1628" s="158">
        <v>49.633899999999997</v>
      </c>
      <c r="F1628" s="158">
        <v>4.2656999999999998</v>
      </c>
      <c r="G1628" s="158">
        <v>12.301600000000001</v>
      </c>
      <c r="H1628" s="158">
        <v>35.656199999999998</v>
      </c>
      <c r="I1628" s="158">
        <v>20.7974</v>
      </c>
      <c r="J1628" s="158">
        <v>15.9391</v>
      </c>
      <c r="K1628" s="158">
        <v>3.2875999999999999</v>
      </c>
      <c r="L1628" s="158">
        <v>5.2592999999999996</v>
      </c>
      <c r="M1628" s="158">
        <v>2.2383999999999999</v>
      </c>
      <c r="N1628" s="158">
        <v>2.3759000000000001</v>
      </c>
      <c r="O1628" s="158">
        <v>4.3121</v>
      </c>
      <c r="P1628" s="158">
        <v>4.6836000000000002</v>
      </c>
      <c r="Q1628" s="158">
        <v>7.9447999999999999</v>
      </c>
      <c r="R1628" s="158">
        <v>2.5019999999999998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44881</v>
      </c>
      <c r="E1629" s="158">
        <v>53.663699999999999</v>
      </c>
      <c r="F1629" s="158">
        <v>4.7618</v>
      </c>
      <c r="G1629" s="158">
        <v>12.727600000000001</v>
      </c>
      <c r="H1629" s="158">
        <v>36.082799999999999</v>
      </c>
      <c r="I1629" s="158">
        <v>21.2224</v>
      </c>
      <c r="J1629" s="158">
        <v>16.362500000000001</v>
      </c>
      <c r="K1629" s="158">
        <v>3.7080000000000002</v>
      </c>
      <c r="L1629" s="158">
        <v>5.6897000000000002</v>
      </c>
      <c r="M1629" s="158">
        <v>2.6775000000000002</v>
      </c>
      <c r="N1629" s="158">
        <v>2.8252999999999999</v>
      </c>
      <c r="O1629" s="158">
        <v>4.7972000000000001</v>
      </c>
      <c r="P1629" s="158">
        <v>5.3170999999999999</v>
      </c>
      <c r="Q1629" s="158">
        <v>7.2708000000000004</v>
      </c>
      <c r="R1629" s="158">
        <v>2.9529999999999998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44881</v>
      </c>
      <c r="E1630" s="158">
        <v>45.384399999999999</v>
      </c>
      <c r="F1630" s="158">
        <v>18.104399999999998</v>
      </c>
      <c r="G1630" s="158">
        <v>15.344900000000001</v>
      </c>
      <c r="H1630" s="158">
        <v>37.749000000000002</v>
      </c>
      <c r="I1630" s="158">
        <v>20.3965</v>
      </c>
      <c r="J1630" s="158">
        <v>15.594900000000001</v>
      </c>
      <c r="K1630" s="158">
        <v>4.7629000000000001</v>
      </c>
      <c r="L1630" s="158">
        <v>5.6875</v>
      </c>
      <c r="M1630" s="158">
        <v>1.3531</v>
      </c>
      <c r="N1630" s="158">
        <v>1.1665000000000001</v>
      </c>
      <c r="O1630" s="158">
        <v>4.7195</v>
      </c>
      <c r="P1630" s="158">
        <v>5.4412000000000003</v>
      </c>
      <c r="Q1630" s="158">
        <v>7.3502000000000001</v>
      </c>
      <c r="R1630" s="158">
        <v>2.1337999999999999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44881</v>
      </c>
      <c r="E1631" s="158">
        <v>47.236899999999999</v>
      </c>
      <c r="F1631" s="158">
        <v>18.476900000000001</v>
      </c>
      <c r="G1631" s="158">
        <v>15.781700000000001</v>
      </c>
      <c r="H1631" s="158">
        <v>38.172899999999998</v>
      </c>
      <c r="I1631" s="158">
        <v>20.823699999999999</v>
      </c>
      <c r="J1631" s="158">
        <v>16.022300000000001</v>
      </c>
      <c r="K1631" s="158">
        <v>5.1923000000000004</v>
      </c>
      <c r="L1631" s="158">
        <v>6.1231999999999998</v>
      </c>
      <c r="M1631" s="158">
        <v>1.7823</v>
      </c>
      <c r="N1631" s="158">
        <v>1.6031</v>
      </c>
      <c r="O1631" s="158">
        <v>5.1814999999999998</v>
      </c>
      <c r="P1631" s="158">
        <v>5.8743999999999996</v>
      </c>
      <c r="Q1631" s="158">
        <v>7.6303000000000001</v>
      </c>
      <c r="R1631" s="158">
        <v>2.5870000000000002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44881</v>
      </c>
      <c r="E1632" s="158">
        <v>83.408000000000001</v>
      </c>
      <c r="F1632" s="158">
        <v>10.242900000000001</v>
      </c>
      <c r="G1632" s="158">
        <v>13.924899999999999</v>
      </c>
      <c r="H1632" s="158">
        <v>18.230499999999999</v>
      </c>
      <c r="I1632" s="158">
        <v>11.7872</v>
      </c>
      <c r="J1632" s="158">
        <v>10.3438</v>
      </c>
      <c r="K1632" s="158">
        <v>9.7988</v>
      </c>
      <c r="L1632" s="158">
        <v>7.3985000000000003</v>
      </c>
      <c r="M1632" s="158">
        <v>4.6429999999999998</v>
      </c>
      <c r="N1632" s="158">
        <v>2.6240000000000001</v>
      </c>
      <c r="O1632" s="158">
        <v>6.9638999999999998</v>
      </c>
      <c r="P1632" s="158">
        <v>7.1993999999999998</v>
      </c>
      <c r="Q1632" s="158">
        <v>9.548</v>
      </c>
      <c r="R1632" s="158">
        <v>3.8691</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44881</v>
      </c>
      <c r="E1633" s="158">
        <v>88.639600000000002</v>
      </c>
      <c r="F1633" s="158">
        <v>10.833</v>
      </c>
      <c r="G1633" s="158">
        <v>14.507</v>
      </c>
      <c r="H1633" s="158">
        <v>18.8154</v>
      </c>
      <c r="I1633" s="158">
        <v>12.3736</v>
      </c>
      <c r="J1633" s="158">
        <v>10.9293</v>
      </c>
      <c r="K1633" s="158">
        <v>10.394399999999999</v>
      </c>
      <c r="L1633" s="158">
        <v>8.0016999999999996</v>
      </c>
      <c r="M1633" s="158">
        <v>5.2443999999999997</v>
      </c>
      <c r="N1633" s="158">
        <v>3.2275999999999998</v>
      </c>
      <c r="O1633" s="158">
        <v>7.5637999999999996</v>
      </c>
      <c r="P1633" s="158">
        <v>7.7831999999999999</v>
      </c>
      <c r="Q1633" s="158">
        <v>8.6713000000000005</v>
      </c>
      <c r="R1633" s="158">
        <v>4.4923000000000002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44881</v>
      </c>
      <c r="E1634" s="158">
        <v>17.874400000000001</v>
      </c>
      <c r="F1634" s="158">
        <v>-6.3292000000000002</v>
      </c>
      <c r="G1634" s="158">
        <v>16.372900000000001</v>
      </c>
      <c r="H1634" s="158">
        <v>42.140999999999998</v>
      </c>
      <c r="I1634" s="158">
        <v>22.331099999999999</v>
      </c>
      <c r="J1634" s="158">
        <v>16.9191</v>
      </c>
      <c r="K1634" s="158">
        <v>7.4364999999999997</v>
      </c>
      <c r="L1634" s="158">
        <v>7.7605000000000004</v>
      </c>
      <c r="M1634" s="158">
        <v>3.9624999999999999</v>
      </c>
      <c r="N1634" s="158">
        <v>2.2235</v>
      </c>
      <c r="O1634" s="158">
        <v>4.1638000000000002</v>
      </c>
      <c r="P1634" s="158">
        <v>4.7091000000000003</v>
      </c>
      <c r="Q1634" s="158">
        <v>6.0359999999999996</v>
      </c>
      <c r="R1634" s="158">
        <v>2.3119999999999998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44881</v>
      </c>
      <c r="E1635" s="158">
        <v>19.137599999999999</v>
      </c>
      <c r="F1635" s="158">
        <v>-5.5301999999999998</v>
      </c>
      <c r="G1635" s="158">
        <v>17.167300000000001</v>
      </c>
      <c r="H1635" s="158">
        <v>42.908900000000003</v>
      </c>
      <c r="I1635" s="158">
        <v>23.103400000000001</v>
      </c>
      <c r="J1635" s="158">
        <v>17.6982</v>
      </c>
      <c r="K1635" s="158">
        <v>8.2222000000000008</v>
      </c>
      <c r="L1635" s="158">
        <v>8.5631000000000004</v>
      </c>
      <c r="M1635" s="158">
        <v>4.7576000000000001</v>
      </c>
      <c r="N1635" s="158">
        <v>3.0133000000000001</v>
      </c>
      <c r="O1635" s="158">
        <v>5.0143000000000004</v>
      </c>
      <c r="P1635" s="158">
        <v>5.56</v>
      </c>
      <c r="Q1635" s="158">
        <v>6.7252000000000001</v>
      </c>
      <c r="R1635" s="158">
        <v>3.1004</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44881</v>
      </c>
      <c r="E1636" s="158">
        <v>10.6554</v>
      </c>
      <c r="F1636" s="158">
        <v>-1.3701000000000001</v>
      </c>
      <c r="G1636" s="158">
        <v>15.860200000000001</v>
      </c>
      <c r="H1636" s="158">
        <v>46.807400000000001</v>
      </c>
      <c r="I1636" s="158">
        <v>25.023800000000001</v>
      </c>
      <c r="J1636" s="158">
        <v>18.823</v>
      </c>
      <c r="K1636" s="158">
        <v>4.3087</v>
      </c>
      <c r="L1636" s="158">
        <v>6.4607999999999999</v>
      </c>
      <c r="M1636" s="158">
        <v>1.4638</v>
      </c>
      <c r="N1636" s="158">
        <v>1.6823999999999999</v>
      </c>
      <c r="O1636" s="158"/>
      <c r="P1636" s="158"/>
      <c r="Q1636" s="158">
        <v>3.9174000000000002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44881</v>
      </c>
      <c r="E1637" s="158">
        <v>10.611700000000001</v>
      </c>
      <c r="F1637" s="158">
        <v>-1.3757999999999999</v>
      </c>
      <c r="G1637" s="158">
        <v>15.6493</v>
      </c>
      <c r="H1637" s="158">
        <v>46.551699999999997</v>
      </c>
      <c r="I1637" s="158">
        <v>24.7773</v>
      </c>
      <c r="J1637" s="158">
        <v>18.567699999999999</v>
      </c>
      <c r="K1637" s="158">
        <v>4.0556999999999999</v>
      </c>
      <c r="L1637" s="158">
        <v>6.202</v>
      </c>
      <c r="M1637" s="158">
        <v>1.2102999999999999</v>
      </c>
      <c r="N1637" s="158">
        <v>1.4279999999999999</v>
      </c>
      <c r="O1637" s="158"/>
      <c r="P1637" s="158"/>
      <c r="Q1637" s="158">
        <v>3.6591999999999998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44881</v>
      </c>
      <c r="E1638" s="158">
        <v>10.667</v>
      </c>
      <c r="F1638" s="158">
        <v>13.007400000000001</v>
      </c>
      <c r="G1638" s="158">
        <v>18.180499999999999</v>
      </c>
      <c r="H1638" s="158">
        <v>48.747300000000003</v>
      </c>
      <c r="I1638" s="158">
        <v>24.423500000000001</v>
      </c>
      <c r="J1638" s="158">
        <v>18.7807</v>
      </c>
      <c r="K1638" s="158">
        <v>4.6250999999999998</v>
      </c>
      <c r="L1638" s="158">
        <v>6.8350999999999997</v>
      </c>
      <c r="M1638" s="158">
        <v>1.8230999999999999</v>
      </c>
      <c r="N1638" s="158">
        <v>1.7902</v>
      </c>
      <c r="O1638" s="158"/>
      <c r="P1638" s="158"/>
      <c r="Q1638" s="158">
        <v>3.9857999999999998</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44881</v>
      </c>
      <c r="E1639" s="158">
        <v>10.6233</v>
      </c>
      <c r="F1639" s="158">
        <v>13.0609</v>
      </c>
      <c r="G1639" s="158">
        <v>17.979299999999999</v>
      </c>
      <c r="H1639" s="158">
        <v>48.499699999999997</v>
      </c>
      <c r="I1639" s="158">
        <v>24.1998</v>
      </c>
      <c r="J1639" s="158">
        <v>18.525600000000001</v>
      </c>
      <c r="K1639" s="158">
        <v>4.3768000000000002</v>
      </c>
      <c r="L1639" s="158">
        <v>6.585</v>
      </c>
      <c r="M1639" s="158">
        <v>1.5765</v>
      </c>
      <c r="N1639" s="158">
        <v>1.5407999999999999</v>
      </c>
      <c r="O1639" s="158"/>
      <c r="P1639" s="158"/>
      <c r="Q1639" s="158">
        <v>3.7277999999999998</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44881</v>
      </c>
      <c r="E1640" s="158">
        <v>30.5932</v>
      </c>
      <c r="F1640" s="158">
        <v>-5.9644000000000004</v>
      </c>
      <c r="G1640" s="158">
        <v>13.387</v>
      </c>
      <c r="H1640" s="158">
        <v>38.287100000000002</v>
      </c>
      <c r="I1640" s="158">
        <v>21.3245</v>
      </c>
      <c r="J1640" s="158">
        <v>16.0989</v>
      </c>
      <c r="K1640" s="158">
        <v>3.5373000000000001</v>
      </c>
      <c r="L1640" s="158">
        <v>5.8727999999999998</v>
      </c>
      <c r="M1640" s="158">
        <v>0.90239999999999998</v>
      </c>
      <c r="N1640" s="158">
        <v>1.6466000000000001</v>
      </c>
      <c r="O1640" s="158">
        <v>6.4617000000000004</v>
      </c>
      <c r="P1640" s="158">
        <v>7.8337000000000003</v>
      </c>
      <c r="Q1640" s="158">
        <v>8.93</v>
      </c>
      <c r="R1640" s="158">
        <v>2.5695999999999999</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44881</v>
      </c>
      <c r="E1641" s="158">
        <v>28.766100000000002</v>
      </c>
      <c r="F1641" s="158">
        <v>-6.5968999999999998</v>
      </c>
      <c r="G1641" s="158">
        <v>12.7616</v>
      </c>
      <c r="H1641" s="158">
        <v>37.665100000000002</v>
      </c>
      <c r="I1641" s="158">
        <v>20.700399999999998</v>
      </c>
      <c r="J1641" s="158">
        <v>15.4704</v>
      </c>
      <c r="K1641" s="158">
        <v>2.9114</v>
      </c>
      <c r="L1641" s="158">
        <v>5.2324000000000002</v>
      </c>
      <c r="M1641" s="158">
        <v>0.27429999999999999</v>
      </c>
      <c r="N1641" s="158">
        <v>1.0124</v>
      </c>
      <c r="O1641" s="158">
        <v>5.8048000000000002</v>
      </c>
      <c r="P1641" s="158">
        <v>7.1833</v>
      </c>
      <c r="Q1641" s="158">
        <v>7.8680000000000003</v>
      </c>
      <c r="R1641" s="158">
        <v>1.9311</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44881</v>
      </c>
      <c r="E1642" s="158">
        <v>2322.2815000000001</v>
      </c>
      <c r="F1642" s="158">
        <v>1.7793000000000001</v>
      </c>
      <c r="G1642" s="158">
        <v>13.828799999999999</v>
      </c>
      <c r="H1642" s="158">
        <v>28.441600000000001</v>
      </c>
      <c r="I1642" s="158">
        <v>17.523299999999999</v>
      </c>
      <c r="J1642" s="158">
        <v>12.0595</v>
      </c>
      <c r="K1642" s="158">
        <v>4.2404999999999999</v>
      </c>
      <c r="L1642" s="158">
        <v>4.2291999999999996</v>
      </c>
      <c r="M1642" s="158">
        <v>3.4329999999999998</v>
      </c>
      <c r="N1642" s="158">
        <v>1.9155</v>
      </c>
      <c r="O1642" s="158">
        <v>3.6242000000000001</v>
      </c>
      <c r="P1642" s="158">
        <v>4.9377000000000004</v>
      </c>
      <c r="Q1642" s="158">
        <v>5.867</v>
      </c>
      <c r="R1642" s="158">
        <v>1.4925999999999999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44881</v>
      </c>
      <c r="E1643" s="158">
        <v>2517.8307</v>
      </c>
      <c r="F1643" s="158">
        <v>2.5487000000000002</v>
      </c>
      <c r="G1643" s="158">
        <v>14.600300000000001</v>
      </c>
      <c r="H1643" s="158">
        <v>29.216100000000001</v>
      </c>
      <c r="I1643" s="158">
        <v>18.2986</v>
      </c>
      <c r="J1643" s="158">
        <v>12.838200000000001</v>
      </c>
      <c r="K1643" s="158">
        <v>5.0198</v>
      </c>
      <c r="L1643" s="158">
        <v>5.0175000000000001</v>
      </c>
      <c r="M1643" s="158">
        <v>4.2249999999999996</v>
      </c>
      <c r="N1643" s="158">
        <v>2.7033</v>
      </c>
      <c r="O1643" s="158">
        <v>4.4489000000000001</v>
      </c>
      <c r="P1643" s="158">
        <v>5.7542</v>
      </c>
      <c r="Q1643" s="158">
        <v>7.3879000000000001</v>
      </c>
      <c r="R1643" s="158">
        <v>2.2772999999999999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44881</v>
      </c>
      <c r="E1644" s="158">
        <v>88.251099999999994</v>
      </c>
      <c r="F1644" s="158">
        <v>-1.6957</v>
      </c>
      <c r="G1644" s="158">
        <v>14.3301</v>
      </c>
      <c r="H1644" s="158">
        <v>28.0976</v>
      </c>
      <c r="I1644" s="158">
        <v>16.927600000000002</v>
      </c>
      <c r="J1644" s="158">
        <v>14.0054</v>
      </c>
      <c r="K1644" s="158">
        <v>9.3108000000000004</v>
      </c>
      <c r="L1644" s="158">
        <v>7.4196</v>
      </c>
      <c r="M1644" s="158">
        <v>3.7021000000000002</v>
      </c>
      <c r="N1644" s="158">
        <v>2.8570000000000002</v>
      </c>
      <c r="O1644" s="158">
        <v>7.0317999999999996</v>
      </c>
      <c r="P1644" s="158">
        <v>7.7354000000000003</v>
      </c>
      <c r="Q1644" s="158">
        <v>8.3630999999999993</v>
      </c>
      <c r="R1644" s="158">
        <v>4.0449000000000002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44881</v>
      </c>
      <c r="E1645" s="158">
        <v>90.371200000000002</v>
      </c>
      <c r="F1645" s="158">
        <v>-1.7365999999999999</v>
      </c>
      <c r="G1645" s="158">
        <v>14.325799999999999</v>
      </c>
      <c r="H1645" s="158">
        <v>28.099799999999998</v>
      </c>
      <c r="I1645" s="158">
        <v>16.9254</v>
      </c>
      <c r="J1645" s="158">
        <v>14.004</v>
      </c>
      <c r="K1645" s="158">
        <v>9.3104999999999993</v>
      </c>
      <c r="L1645" s="158">
        <v>7.4195000000000002</v>
      </c>
      <c r="M1645" s="158">
        <v>3.7021000000000002</v>
      </c>
      <c r="N1645" s="158">
        <v>2.8439999999999999</v>
      </c>
      <c r="O1645" s="158">
        <v>7.0275999999999996</v>
      </c>
      <c r="P1645" s="158">
        <v>7.7366999999999999</v>
      </c>
      <c r="Q1645" s="158">
        <v>8.3953000000000007</v>
      </c>
      <c r="R1645" s="158">
        <v>4.0388000000000002</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44881</v>
      </c>
      <c r="E1646" s="158">
        <v>79.899799999999999</v>
      </c>
      <c r="F1646" s="158">
        <v>-2.7864</v>
      </c>
      <c r="G1646" s="158">
        <v>13.244400000000001</v>
      </c>
      <c r="H1646" s="158">
        <v>27.013400000000001</v>
      </c>
      <c r="I1646" s="158">
        <v>15.839700000000001</v>
      </c>
      <c r="J1646" s="158">
        <v>12.9095</v>
      </c>
      <c r="K1646" s="158">
        <v>8.2018000000000004</v>
      </c>
      <c r="L1646" s="158">
        <v>6.3066000000000004</v>
      </c>
      <c r="M1646" s="158">
        <v>2.6076000000000001</v>
      </c>
      <c r="N1646" s="158">
        <v>1.7693000000000001</v>
      </c>
      <c r="O1646" s="158">
        <v>5.9329000000000001</v>
      </c>
      <c r="P1646" s="158">
        <v>6.6349</v>
      </c>
      <c r="Q1646" s="158">
        <v>9.0851000000000006</v>
      </c>
      <c r="R1646" s="158">
        <v>2.9668000000000001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44881</v>
      </c>
      <c r="E1647" s="158">
        <v>61.7834</v>
      </c>
      <c r="F1647" s="158">
        <v>0.94530000000000003</v>
      </c>
      <c r="G1647" s="158">
        <v>12.036099999999999</v>
      </c>
      <c r="H1647" s="158">
        <v>23.014700000000001</v>
      </c>
      <c r="I1647" s="158">
        <v>13.0877</v>
      </c>
      <c r="J1647" s="158">
        <v>9.8872999999999998</v>
      </c>
      <c r="K1647" s="158">
        <v>4.7724000000000002</v>
      </c>
      <c r="L1647" s="158">
        <v>6.5865</v>
      </c>
      <c r="M1647" s="158">
        <v>4.093</v>
      </c>
      <c r="N1647" s="158">
        <v>2.5173000000000001</v>
      </c>
      <c r="O1647" s="158">
        <v>5.9006999999999996</v>
      </c>
      <c r="P1647" s="158">
        <v>6.7263999999999999</v>
      </c>
      <c r="Q1647" s="158">
        <v>8.8986000000000001</v>
      </c>
      <c r="R1647" s="158">
        <v>2.7111000000000001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44881</v>
      </c>
      <c r="E1648" s="158">
        <v>55.622</v>
      </c>
      <c r="F1648" s="158">
        <v>-0.26250000000000001</v>
      </c>
      <c r="G1648" s="158">
        <v>10.830500000000001</v>
      </c>
      <c r="H1648" s="158">
        <v>21.811599999999999</v>
      </c>
      <c r="I1648" s="158">
        <v>11.879799999999999</v>
      </c>
      <c r="J1648" s="158">
        <v>8.6778999999999993</v>
      </c>
      <c r="K1648" s="158">
        <v>3.5594999999999999</v>
      </c>
      <c r="L1648" s="158">
        <v>5.3495999999999997</v>
      </c>
      <c r="M1648" s="158">
        <v>2.8614999999999999</v>
      </c>
      <c r="N1648" s="158">
        <v>1.2943</v>
      </c>
      <c r="O1648" s="158">
        <v>4.6387999999999998</v>
      </c>
      <c r="P1648" s="158">
        <v>5.4055999999999997</v>
      </c>
      <c r="Q1648" s="158">
        <v>7.8708</v>
      </c>
      <c r="R1648" s="158">
        <v>1.4875</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44881</v>
      </c>
      <c r="E1649" s="158">
        <v>53.695500000000003</v>
      </c>
      <c r="F1649" s="158">
        <v>17.001899999999999</v>
      </c>
      <c r="G1649" s="158">
        <v>14.8216</v>
      </c>
      <c r="H1649" s="158">
        <v>21.069900000000001</v>
      </c>
      <c r="I1649" s="158">
        <v>11.72</v>
      </c>
      <c r="J1649" s="158">
        <v>9.0587999999999997</v>
      </c>
      <c r="K1649" s="158">
        <v>2.8723000000000001</v>
      </c>
      <c r="L1649" s="158">
        <v>3.8180999999999998</v>
      </c>
      <c r="M1649" s="158">
        <v>2.1122000000000001</v>
      </c>
      <c r="N1649" s="158">
        <v>2.145</v>
      </c>
      <c r="O1649" s="158">
        <v>5.4481999999999999</v>
      </c>
      <c r="P1649" s="158">
        <v>7.1523000000000003</v>
      </c>
      <c r="Q1649" s="158">
        <v>7.5547000000000004</v>
      </c>
      <c r="R1649" s="158">
        <v>2.5588000000000002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44881</v>
      </c>
      <c r="E1650" s="158">
        <v>49.6676</v>
      </c>
      <c r="F1650" s="158">
        <v>16.248200000000001</v>
      </c>
      <c r="G1650" s="158">
        <v>14.0929</v>
      </c>
      <c r="H1650" s="158">
        <v>20.340900000000001</v>
      </c>
      <c r="I1650" s="158">
        <v>10.9854</v>
      </c>
      <c r="J1650" s="158">
        <v>8.3262999999999998</v>
      </c>
      <c r="K1650" s="158">
        <v>2.1408999999999998</v>
      </c>
      <c r="L1650" s="158">
        <v>3.0800999999999998</v>
      </c>
      <c r="M1650" s="158">
        <v>1.3783000000000001</v>
      </c>
      <c r="N1650" s="158">
        <v>1.409</v>
      </c>
      <c r="O1650" s="158">
        <v>4.7259000000000002</v>
      </c>
      <c r="P1650" s="158">
        <v>6.3208000000000002</v>
      </c>
      <c r="Q1650" s="158">
        <v>7.2233000000000001</v>
      </c>
      <c r="R1650" s="158">
        <v>1.8218000000000001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44881</v>
      </c>
      <c r="E1652" s="158">
        <v>31.432400000000001</v>
      </c>
      <c r="F1652" s="158">
        <v>9.9892000000000003</v>
      </c>
      <c r="G1652" s="158">
        <v>16.060099999999998</v>
      </c>
      <c r="H1652" s="158">
        <v>34.6843</v>
      </c>
      <c r="I1652" s="158">
        <v>20.405200000000001</v>
      </c>
      <c r="J1652" s="158">
        <v>14.860099999999999</v>
      </c>
      <c r="K1652" s="158">
        <v>7.5246000000000004</v>
      </c>
      <c r="L1652" s="158">
        <v>6.3562000000000003</v>
      </c>
      <c r="M1652" s="158">
        <v>1.9791000000000001</v>
      </c>
      <c r="N1652" s="158">
        <v>1.4632000000000001</v>
      </c>
      <c r="O1652" s="158">
        <v>5.0579999999999998</v>
      </c>
      <c r="P1652" s="158">
        <v>6.7507000000000001</v>
      </c>
      <c r="Q1652" s="158">
        <v>8.3724000000000007</v>
      </c>
      <c r="R1652" s="158">
        <v>2.1025999999999998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44881</v>
      </c>
      <c r="E1653" s="158">
        <v>34.699399999999997</v>
      </c>
      <c r="F1653" s="158">
        <v>10.943</v>
      </c>
      <c r="G1653" s="158">
        <v>17.017099999999999</v>
      </c>
      <c r="H1653" s="158">
        <v>35.630499999999998</v>
      </c>
      <c r="I1653" s="158">
        <v>21.354099999999999</v>
      </c>
      <c r="J1653" s="158">
        <v>15.8165</v>
      </c>
      <c r="K1653" s="158">
        <v>8.4945000000000004</v>
      </c>
      <c r="L1653" s="158">
        <v>7.3432000000000004</v>
      </c>
      <c r="M1653" s="158">
        <v>2.952</v>
      </c>
      <c r="N1653" s="158">
        <v>2.4379</v>
      </c>
      <c r="O1653" s="158">
        <v>6.0658000000000003</v>
      </c>
      <c r="P1653" s="158">
        <v>7.7747000000000002</v>
      </c>
      <c r="Q1653" s="158">
        <v>9.3244000000000007</v>
      </c>
      <c r="R1653" s="158">
        <v>3.0880999999999998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44881</v>
      </c>
      <c r="E1654" s="158">
        <v>34.793100000000003</v>
      </c>
      <c r="F1654" s="158">
        <v>10.913500000000001</v>
      </c>
      <c r="G1654" s="158">
        <v>17.013300000000001</v>
      </c>
      <c r="H1654" s="158">
        <v>35.625</v>
      </c>
      <c r="I1654" s="158">
        <v>21.349399999999999</v>
      </c>
      <c r="J1654" s="158">
        <v>15.8125</v>
      </c>
      <c r="K1654" s="158">
        <v>8.4939</v>
      </c>
      <c r="L1654" s="158">
        <v>7.3432000000000004</v>
      </c>
      <c r="M1654" s="158">
        <v>2.9514999999999998</v>
      </c>
      <c r="N1654" s="158">
        <v>2.4375</v>
      </c>
      <c r="O1654" s="158">
        <v>6.0659000000000001</v>
      </c>
      <c r="P1654" s="158">
        <v>7.7755000000000001</v>
      </c>
      <c r="Q1654" s="158">
        <v>9.5741999999999994</v>
      </c>
      <c r="R1654" s="158">
        <v>3.0880000000000001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44881</v>
      </c>
      <c r="E1655" s="158">
        <v>24.9758</v>
      </c>
      <c r="F1655" s="158">
        <v>1.3152999999999999</v>
      </c>
      <c r="G1655" s="158">
        <v>10.4201</v>
      </c>
      <c r="H1655" s="158">
        <v>26.101400000000002</v>
      </c>
      <c r="I1655" s="158">
        <v>14.5276</v>
      </c>
      <c r="J1655" s="158">
        <v>11.255599999999999</v>
      </c>
      <c r="K1655" s="158">
        <v>3.2936000000000001</v>
      </c>
      <c r="L1655" s="158">
        <v>4.2408000000000001</v>
      </c>
      <c r="M1655" s="158">
        <v>2.1522999999999999</v>
      </c>
      <c r="N1655" s="158">
        <v>1.4913000000000001</v>
      </c>
      <c r="O1655" s="158">
        <v>4.7038000000000002</v>
      </c>
      <c r="P1655" s="158">
        <v>5.7310999999999996</v>
      </c>
      <c r="Q1655" s="158">
        <v>6.7252000000000001</v>
      </c>
      <c r="R1655" s="158">
        <v>2.3677999999999999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44881</v>
      </c>
      <c r="E1656" s="158">
        <v>26.318000000000001</v>
      </c>
      <c r="F1656" s="158">
        <v>2.3578999999999999</v>
      </c>
      <c r="G1656" s="158">
        <v>11.4458</v>
      </c>
      <c r="H1656" s="158">
        <v>27.1252</v>
      </c>
      <c r="I1656" s="158">
        <v>15.555999999999999</v>
      </c>
      <c r="J1656" s="158">
        <v>12.2849</v>
      </c>
      <c r="K1656" s="158">
        <v>4.3395999999999999</v>
      </c>
      <c r="L1656" s="158">
        <v>5.2583000000000002</v>
      </c>
      <c r="M1656" s="158">
        <v>3.1739999999999999</v>
      </c>
      <c r="N1656" s="158">
        <v>2.5514999999999999</v>
      </c>
      <c r="O1656" s="158">
        <v>5.7446000000000002</v>
      </c>
      <c r="P1656" s="158">
        <v>6.5965999999999996</v>
      </c>
      <c r="Q1656" s="158">
        <v>7.6703999999999999</v>
      </c>
      <c r="R1656" s="158">
        <v>3.4975000000000001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44881</v>
      </c>
      <c r="E1657" s="158">
        <v>56.288200000000003</v>
      </c>
      <c r="F1657" s="158">
        <v>3.3073999999999999</v>
      </c>
      <c r="G1657" s="158">
        <v>15.1662</v>
      </c>
      <c r="H1657" s="158">
        <v>30.290800000000001</v>
      </c>
      <c r="I1657" s="158">
        <v>19.373999999999999</v>
      </c>
      <c r="J1657" s="158">
        <v>13.8415</v>
      </c>
      <c r="K1657" s="158">
        <v>10.414400000000001</v>
      </c>
      <c r="L1657" s="158">
        <v>8.1590000000000007</v>
      </c>
      <c r="M1657" s="158">
        <v>5.2215999999999996</v>
      </c>
      <c r="N1657" s="158">
        <v>4.3987999999999996</v>
      </c>
      <c r="O1657" s="158">
        <v>6.9105999999999996</v>
      </c>
      <c r="P1657" s="158">
        <v>7.6079999999999997</v>
      </c>
      <c r="Q1657" s="158">
        <v>9.4259000000000004</v>
      </c>
      <c r="R1657" s="158">
        <v>4.1167999999999996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44881</v>
      </c>
      <c r="E1658" s="158">
        <v>53.819899999999997</v>
      </c>
      <c r="F1658" s="158">
        <v>2.8485999999999998</v>
      </c>
      <c r="G1658" s="158">
        <v>14.6919</v>
      </c>
      <c r="H1658" s="158">
        <v>29.8062</v>
      </c>
      <c r="I1658" s="158">
        <v>18.887699999999999</v>
      </c>
      <c r="J1658" s="158">
        <v>13.3573</v>
      </c>
      <c r="K1658" s="158">
        <v>9.9214000000000002</v>
      </c>
      <c r="L1658" s="158">
        <v>7.6604999999999999</v>
      </c>
      <c r="M1658" s="158">
        <v>4.7244999999999999</v>
      </c>
      <c r="N1658" s="158">
        <v>3.8994</v>
      </c>
      <c r="O1658" s="158">
        <v>6.4055999999999997</v>
      </c>
      <c r="P1658" s="158">
        <v>7.0692000000000004</v>
      </c>
      <c r="Q1658" s="158">
        <v>7.9836</v>
      </c>
      <c r="R1658" s="158">
        <v>3.6158000000000001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44881</v>
      </c>
      <c r="E1659" s="158">
        <v>70.098699999999994</v>
      </c>
      <c r="F1659" s="158">
        <v>-5.4143999999999997</v>
      </c>
      <c r="G1659" s="158">
        <v>4.4181999999999997</v>
      </c>
      <c r="H1659" s="158">
        <v>3.5133000000000001</v>
      </c>
      <c r="I1659" s="158">
        <v>3.9184999999999999</v>
      </c>
      <c r="J1659" s="158">
        <v>5.5311000000000003</v>
      </c>
      <c r="K1659" s="158">
        <v>5.3422999999999998</v>
      </c>
      <c r="L1659" s="158">
        <v>7.7042000000000002</v>
      </c>
      <c r="M1659" s="158">
        <v>4.3041999999999998</v>
      </c>
      <c r="N1659" s="158">
        <v>2.9973000000000001</v>
      </c>
      <c r="O1659" s="158">
        <v>5.0464000000000002</v>
      </c>
      <c r="P1659" s="158">
        <v>5.9939999999999998</v>
      </c>
      <c r="Q1659" s="158">
        <v>8.0839999999999996</v>
      </c>
      <c r="R1659" s="158">
        <v>2.7244999999999999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44881</v>
      </c>
      <c r="E1660" s="158">
        <v>64.297799999999995</v>
      </c>
      <c r="F1660" s="158">
        <v>-6.3000999999999996</v>
      </c>
      <c r="G1660" s="158">
        <v>3.5893999999999999</v>
      </c>
      <c r="H1660" s="158">
        <v>2.6857000000000002</v>
      </c>
      <c r="I1660" s="158">
        <v>3.0933999999999999</v>
      </c>
      <c r="J1660" s="158">
        <v>4.6885000000000003</v>
      </c>
      <c r="K1660" s="158">
        <v>4.4897</v>
      </c>
      <c r="L1660" s="158">
        <v>6.8311999999999999</v>
      </c>
      <c r="M1660" s="158">
        <v>3.3658000000000001</v>
      </c>
      <c r="N1660" s="158">
        <v>2.1095999999999999</v>
      </c>
      <c r="O1660" s="158">
        <v>4.2004000000000001</v>
      </c>
      <c r="P1660" s="158">
        <v>5.0659000000000001</v>
      </c>
      <c r="Q1660" s="158">
        <v>8.3455999999999992</v>
      </c>
      <c r="R1660" s="158">
        <v>1.8348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44881</v>
      </c>
      <c r="E1661" s="158">
        <v>53.0623</v>
      </c>
      <c r="F1661" s="158">
        <v>4.9532999999999996</v>
      </c>
      <c r="G1661" s="158">
        <v>11.7264</v>
      </c>
      <c r="H1661" s="158">
        <v>16.571200000000001</v>
      </c>
      <c r="I1661" s="158">
        <v>11.568</v>
      </c>
      <c r="J1661" s="158">
        <v>9.9694000000000003</v>
      </c>
      <c r="K1661" s="158">
        <v>7.5517000000000003</v>
      </c>
      <c r="L1661" s="158">
        <v>5.5415999999999999</v>
      </c>
      <c r="M1661" s="158">
        <v>3.6755</v>
      </c>
      <c r="N1661" s="158">
        <v>2.3677000000000001</v>
      </c>
      <c r="O1661" s="158">
        <v>5.2869000000000002</v>
      </c>
      <c r="P1661" s="158">
        <v>6.6134000000000004</v>
      </c>
      <c r="Q1661" s="158">
        <v>8.4377999999999993</v>
      </c>
      <c r="R1661" s="158">
        <v>2.7742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44881</v>
      </c>
      <c r="E1662" s="158">
        <v>51.607599999999998</v>
      </c>
      <c r="F1662" s="158">
        <v>4.6684999999999999</v>
      </c>
      <c r="G1662" s="158">
        <v>11.4472</v>
      </c>
      <c r="H1662" s="158">
        <v>16.287400000000002</v>
      </c>
      <c r="I1662" s="158">
        <v>11.2942</v>
      </c>
      <c r="J1662" s="158">
        <v>9.6966000000000001</v>
      </c>
      <c r="K1662" s="158">
        <v>7.2763</v>
      </c>
      <c r="L1662" s="158">
        <v>5.2622</v>
      </c>
      <c r="M1662" s="158">
        <v>3.3936000000000002</v>
      </c>
      <c r="N1662" s="158">
        <v>2.0857000000000001</v>
      </c>
      <c r="O1662" s="158">
        <v>4.9888000000000003</v>
      </c>
      <c r="P1662" s="158">
        <v>6.3131000000000004</v>
      </c>
      <c r="Q1662" s="158">
        <v>8.1959999999999997</v>
      </c>
      <c r="R1662" s="158">
        <v>2.4841000000000002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3.5960170212765976</v>
      </c>
      <c r="G1663" s="160">
        <v>13.324253191489358</v>
      </c>
      <c r="H1663" s="160">
        <v>30.225376595744674</v>
      </c>
      <c r="I1663" s="160">
        <v>17.699261702127661</v>
      </c>
      <c r="J1663" s="160">
        <v>13.41877021276596</v>
      </c>
      <c r="K1663" s="160">
        <v>5.7060340425531892</v>
      </c>
      <c r="L1663" s="160">
        <v>6.1694595744680871</v>
      </c>
      <c r="M1663" s="160">
        <v>2.7629382978723398</v>
      </c>
      <c r="N1663" s="160">
        <v>2.2048212765957445</v>
      </c>
      <c r="O1663" s="160">
        <v>5.603376744186046</v>
      </c>
      <c r="P1663" s="160">
        <v>6.5697441860465107</v>
      </c>
      <c r="Q1663" s="160">
        <v>7.7067574468085116</v>
      </c>
      <c r="R1663" s="160">
        <v>2.855990697674418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2.8485999999999998</v>
      </c>
      <c r="G1664" s="160">
        <v>13.387</v>
      </c>
      <c r="H1664" s="160">
        <v>29.682200000000002</v>
      </c>
      <c r="I1664" s="160">
        <v>18.2986</v>
      </c>
      <c r="J1664" s="160">
        <v>13.8415</v>
      </c>
      <c r="K1664" s="160">
        <v>4.8413000000000004</v>
      </c>
      <c r="L1664" s="160">
        <v>6.1806000000000001</v>
      </c>
      <c r="M1664" s="160">
        <v>2.7669999999999999</v>
      </c>
      <c r="N1664" s="160">
        <v>2.145</v>
      </c>
      <c r="O1664" s="160">
        <v>5.5663</v>
      </c>
      <c r="P1664" s="160">
        <v>6.6349</v>
      </c>
      <c r="Q1664" s="160">
        <v>8.0839999999999996</v>
      </c>
      <c r="R1664" s="160">
        <v>2.7244999999999999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44881</v>
      </c>
      <c r="E1667" s="158">
        <v>39.215299999999999</v>
      </c>
      <c r="F1667" s="158">
        <v>2.4201000000000001</v>
      </c>
      <c r="G1667" s="158">
        <v>9.5061</v>
      </c>
      <c r="H1667" s="158">
        <v>13.998900000000001</v>
      </c>
      <c r="I1667" s="158">
        <v>11.0495</v>
      </c>
      <c r="J1667" s="158">
        <v>9.5672999999999995</v>
      </c>
      <c r="K1667" s="158">
        <v>5.1721000000000004</v>
      </c>
      <c r="L1667" s="158">
        <v>5.9370000000000003</v>
      </c>
      <c r="M1667" s="158">
        <v>4.0084999999999997</v>
      </c>
      <c r="N1667" s="158">
        <v>3.8346</v>
      </c>
      <c r="O1667" s="158">
        <v>6.1355000000000004</v>
      </c>
      <c r="P1667" s="158">
        <v>6.6760000000000002</v>
      </c>
      <c r="Q1667" s="158">
        <v>7.2446999999999999</v>
      </c>
      <c r="R1667" s="158">
        <v>4.1124000000000001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44881</v>
      </c>
      <c r="E1668" s="158">
        <v>41.711500000000001</v>
      </c>
      <c r="F1668" s="158">
        <v>3.1505000000000001</v>
      </c>
      <c r="G1668" s="158">
        <v>10.217499999999999</v>
      </c>
      <c r="H1668" s="158">
        <v>14.7174</v>
      </c>
      <c r="I1668" s="158">
        <v>11.772500000000001</v>
      </c>
      <c r="J1668" s="158">
        <v>10.2906</v>
      </c>
      <c r="K1668" s="158">
        <v>5.8982999999999999</v>
      </c>
      <c r="L1668" s="158">
        <v>6.6745999999999999</v>
      </c>
      <c r="M1668" s="158">
        <v>4.7460000000000004</v>
      </c>
      <c r="N1668" s="158">
        <v>4.5768000000000004</v>
      </c>
      <c r="O1668" s="158">
        <v>6.8762999999999996</v>
      </c>
      <c r="P1668" s="158">
        <v>7.4061000000000003</v>
      </c>
      <c r="Q1668" s="158">
        <v>8.7547999999999995</v>
      </c>
      <c r="R1668" s="158">
        <v>4.8369999999999997</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44881</v>
      </c>
      <c r="E1669" s="158">
        <v>27.330400000000001</v>
      </c>
      <c r="F1669" s="158">
        <v>6.1444000000000001</v>
      </c>
      <c r="G1669" s="158">
        <v>9.5747999999999998</v>
      </c>
      <c r="H1669" s="158">
        <v>16.6707</v>
      </c>
      <c r="I1669" s="158">
        <v>12.421900000000001</v>
      </c>
      <c r="J1669" s="158">
        <v>10.9451</v>
      </c>
      <c r="K1669" s="158">
        <v>5.4066999999999998</v>
      </c>
      <c r="L1669" s="158">
        <v>6.0655000000000001</v>
      </c>
      <c r="M1669" s="158">
        <v>3.9740000000000002</v>
      </c>
      <c r="N1669" s="158">
        <v>4.0437000000000003</v>
      </c>
      <c r="O1669" s="158">
        <v>6.4508000000000001</v>
      </c>
      <c r="P1669" s="158">
        <v>7.2557</v>
      </c>
      <c r="Q1669" s="158">
        <v>8.2193000000000005</v>
      </c>
      <c r="R1669" s="158">
        <v>4.3217999999999996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44881</v>
      </c>
      <c r="E1670" s="158">
        <v>25.425599999999999</v>
      </c>
      <c r="F1670" s="158">
        <v>5.4558999999999997</v>
      </c>
      <c r="G1670" s="158">
        <v>8.8826000000000001</v>
      </c>
      <c r="H1670" s="158">
        <v>15.983599999999999</v>
      </c>
      <c r="I1670" s="158">
        <v>11.7319</v>
      </c>
      <c r="J1670" s="158">
        <v>10.2651</v>
      </c>
      <c r="K1670" s="158">
        <v>4.7127999999999997</v>
      </c>
      <c r="L1670" s="158">
        <v>5.3628999999999998</v>
      </c>
      <c r="M1670" s="158">
        <v>3.2948</v>
      </c>
      <c r="N1670" s="158">
        <v>3.3523000000000001</v>
      </c>
      <c r="O1670" s="158">
        <v>5.7302</v>
      </c>
      <c r="P1670" s="158">
        <v>6.5392000000000001</v>
      </c>
      <c r="Q1670" s="158">
        <v>7.5476999999999999</v>
      </c>
      <c r="R1670" s="158">
        <v>3.617</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44881</v>
      </c>
      <c r="E1671" s="158">
        <v>23.690300000000001</v>
      </c>
      <c r="F1671" s="158">
        <v>2.7734999999999999</v>
      </c>
      <c r="G1671" s="158">
        <v>9.1942000000000004</v>
      </c>
      <c r="H1671" s="158">
        <v>18.022400000000001</v>
      </c>
      <c r="I1671" s="158">
        <v>11.8622</v>
      </c>
      <c r="J1671" s="158">
        <v>89.382000000000005</v>
      </c>
      <c r="K1671" s="158">
        <v>31.994499999999999</v>
      </c>
      <c r="L1671" s="158">
        <v>19.2164</v>
      </c>
      <c r="M1671" s="158">
        <v>34.719099999999997</v>
      </c>
      <c r="N1671" s="158">
        <v>26.939299999999999</v>
      </c>
      <c r="O1671" s="158">
        <v>9.5267999999999997</v>
      </c>
      <c r="P1671" s="158">
        <v>3.9971000000000001</v>
      </c>
      <c r="Q1671" s="158">
        <v>6.6516000000000002</v>
      </c>
      <c r="R1671" s="158">
        <v>14.6439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44881</v>
      </c>
      <c r="E1672" s="158">
        <v>22.0822</v>
      </c>
      <c r="F1672" s="158">
        <v>2.1488999999999998</v>
      </c>
      <c r="G1672" s="158">
        <v>8.5722000000000005</v>
      </c>
      <c r="H1672" s="158">
        <v>17.413599999999999</v>
      </c>
      <c r="I1672" s="158">
        <v>11.2409</v>
      </c>
      <c r="J1672" s="158">
        <v>88.723299999999995</v>
      </c>
      <c r="K1672" s="158">
        <v>31.344200000000001</v>
      </c>
      <c r="L1672" s="158">
        <v>18.736799999999999</v>
      </c>
      <c r="M1672" s="158">
        <v>34.239199999999997</v>
      </c>
      <c r="N1672" s="158">
        <v>26.489000000000001</v>
      </c>
      <c r="O1672" s="158">
        <v>9.0440000000000005</v>
      </c>
      <c r="P1672" s="158">
        <v>3.4857</v>
      </c>
      <c r="Q1672" s="158">
        <v>5.8558000000000003</v>
      </c>
      <c r="R1672" s="158">
        <v>14.2057</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44881</v>
      </c>
      <c r="E1673" s="158">
        <v>25.6981</v>
      </c>
      <c r="F1673" s="158">
        <v>3.2671000000000001</v>
      </c>
      <c r="G1673" s="158">
        <v>7.6210000000000004</v>
      </c>
      <c r="H1673" s="158">
        <v>12.345499999999999</v>
      </c>
      <c r="I1673" s="158">
        <v>10.553000000000001</v>
      </c>
      <c r="J1673" s="158">
        <v>9.4017999999999997</v>
      </c>
      <c r="K1673" s="158">
        <v>5.3563000000000001</v>
      </c>
      <c r="L1673" s="158">
        <v>5.8428000000000004</v>
      </c>
      <c r="M1673" s="158">
        <v>2.9904000000000002</v>
      </c>
      <c r="N1673" s="158">
        <v>3.2948</v>
      </c>
      <c r="O1673" s="158">
        <v>5.4476000000000004</v>
      </c>
      <c r="P1673" s="158">
        <v>6.6943999999999999</v>
      </c>
      <c r="Q1673" s="158">
        <v>8.0236000000000001</v>
      </c>
      <c r="R1673" s="158">
        <v>3.9799000000000002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44881</v>
      </c>
      <c r="E1674" s="158">
        <v>24.098199999999999</v>
      </c>
      <c r="F1674" s="158">
        <v>2.5750999999999999</v>
      </c>
      <c r="G1674" s="158">
        <v>6.9436</v>
      </c>
      <c r="H1674" s="158">
        <v>11.6671</v>
      </c>
      <c r="I1674" s="158">
        <v>9.8716000000000008</v>
      </c>
      <c r="J1674" s="158">
        <v>8.7200000000000006</v>
      </c>
      <c r="K1674" s="158">
        <v>4.6635</v>
      </c>
      <c r="L1674" s="158">
        <v>5.1441999999999997</v>
      </c>
      <c r="M1674" s="158">
        <v>2.2968999999999999</v>
      </c>
      <c r="N1674" s="158">
        <v>2.5939999999999999</v>
      </c>
      <c r="O1674" s="158">
        <v>4.6994999999999996</v>
      </c>
      <c r="P1674" s="158">
        <v>5.9505999999999997</v>
      </c>
      <c r="Q1674" s="158">
        <v>7.3574999999999999</v>
      </c>
      <c r="R1674" s="158">
        <v>3.2423999999999999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44881</v>
      </c>
      <c r="E1677" s="158">
        <v>22.834299999999999</v>
      </c>
      <c r="F1677" s="158">
        <v>6.3949999999999996</v>
      </c>
      <c r="G1677" s="158">
        <v>7.8730000000000002</v>
      </c>
      <c r="H1677" s="158">
        <v>17.4588</v>
      </c>
      <c r="I1677" s="158">
        <v>12.009399999999999</v>
      </c>
      <c r="J1677" s="158">
        <v>10.5182</v>
      </c>
      <c r="K1677" s="158">
        <v>4.2512999999999996</v>
      </c>
      <c r="L1677" s="158">
        <v>5.1456</v>
      </c>
      <c r="M1677" s="158">
        <v>2.9998999999999998</v>
      </c>
      <c r="N1677" s="158">
        <v>3.0764</v>
      </c>
      <c r="O1677" s="158">
        <v>5.4528999999999996</v>
      </c>
      <c r="P1677" s="158">
        <v>6.3357999999999999</v>
      </c>
      <c r="Q1677" s="158">
        <v>7.1971999999999996</v>
      </c>
      <c r="R1677" s="158">
        <v>3.4483999999999999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44881</v>
      </c>
      <c r="E1678" s="158">
        <v>21.264500000000002</v>
      </c>
      <c r="F1678" s="158">
        <v>5.6651999999999996</v>
      </c>
      <c r="G1678" s="158">
        <v>7.2507000000000001</v>
      </c>
      <c r="H1678" s="158">
        <v>16.826499999999999</v>
      </c>
      <c r="I1678" s="158">
        <v>11.3782</v>
      </c>
      <c r="J1678" s="158">
        <v>9.8712</v>
      </c>
      <c r="K1678" s="158">
        <v>3.6172</v>
      </c>
      <c r="L1678" s="158">
        <v>4.5144000000000002</v>
      </c>
      <c r="M1678" s="158">
        <v>2.3851</v>
      </c>
      <c r="N1678" s="158">
        <v>2.4636999999999998</v>
      </c>
      <c r="O1678" s="158">
        <v>4.7979000000000003</v>
      </c>
      <c r="P1678" s="158">
        <v>5.6315999999999997</v>
      </c>
      <c r="Q1678" s="158">
        <v>6.7382</v>
      </c>
      <c r="R1678" s="158">
        <v>2.8153999999999999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44881</v>
      </c>
      <c r="E1679" s="158">
        <v>41.288499999999999</v>
      </c>
      <c r="F1679" s="158">
        <v>1.9450000000000001</v>
      </c>
      <c r="G1679" s="158">
        <v>9.4003999999999994</v>
      </c>
      <c r="H1679" s="158">
        <v>16.151700000000002</v>
      </c>
      <c r="I1679" s="158">
        <v>11.377599999999999</v>
      </c>
      <c r="J1679" s="158">
        <v>10.432499999999999</v>
      </c>
      <c r="K1679" s="158">
        <v>4.1829000000000001</v>
      </c>
      <c r="L1679" s="158">
        <v>5.1669999999999998</v>
      </c>
      <c r="M1679" s="158">
        <v>3.1036000000000001</v>
      </c>
      <c r="N1679" s="158">
        <v>3.1998000000000002</v>
      </c>
      <c r="O1679" s="158">
        <v>5.6178999999999997</v>
      </c>
      <c r="P1679" s="158">
        <v>6.5742000000000003</v>
      </c>
      <c r="Q1679" s="158">
        <v>7.8535000000000004</v>
      </c>
      <c r="R1679" s="158">
        <v>3.5634000000000001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44881</v>
      </c>
      <c r="E1680" s="158">
        <v>38.618099999999998</v>
      </c>
      <c r="F1680" s="158">
        <v>1.3232999999999999</v>
      </c>
      <c r="G1680" s="158">
        <v>8.8004999999999995</v>
      </c>
      <c r="H1680" s="158">
        <v>15.533099999999999</v>
      </c>
      <c r="I1680" s="158">
        <v>10.765000000000001</v>
      </c>
      <c r="J1680" s="158">
        <v>9.8156999999999996</v>
      </c>
      <c r="K1680" s="158">
        <v>3.5636000000000001</v>
      </c>
      <c r="L1680" s="158">
        <v>4.5430000000000001</v>
      </c>
      <c r="M1680" s="158">
        <v>2.4803999999999999</v>
      </c>
      <c r="N1680" s="158">
        <v>2.5712999999999999</v>
      </c>
      <c r="O1680" s="158">
        <v>4.9535</v>
      </c>
      <c r="P1680" s="158">
        <v>5.8536999999999999</v>
      </c>
      <c r="Q1680" s="158">
        <v>6.9176000000000002</v>
      </c>
      <c r="R1680" s="158">
        <v>2.9159000000000002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44881</v>
      </c>
      <c r="E1684" s="158">
        <v>88.527799999999999</v>
      </c>
      <c r="F1684" s="158">
        <v>14.807600000000001</v>
      </c>
      <c r="G1684" s="158">
        <v>14.8399</v>
      </c>
      <c r="H1684" s="158">
        <v>14.849600000000001</v>
      </c>
      <c r="I1684" s="158">
        <v>14.895</v>
      </c>
      <c r="J1684" s="158">
        <v>15.0113</v>
      </c>
      <c r="K1684" s="158">
        <v>-12.146000000000001</v>
      </c>
      <c r="L1684" s="158">
        <v>-1.0565</v>
      </c>
      <c r="M1684" s="158"/>
      <c r="N1684" s="158"/>
      <c r="O1684" s="158"/>
      <c r="P1684" s="158"/>
      <c r="Q1684" s="158">
        <v>2.3439999999999999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44881</v>
      </c>
      <c r="E1685" s="158">
        <v>93.497100000000003</v>
      </c>
      <c r="F1685" s="158">
        <v>14.801600000000001</v>
      </c>
      <c r="G1685" s="158">
        <v>14.8414</v>
      </c>
      <c r="H1685" s="158">
        <v>14.849</v>
      </c>
      <c r="I1685" s="158">
        <v>14.8942</v>
      </c>
      <c r="J1685" s="158">
        <v>15.012</v>
      </c>
      <c r="K1685" s="158">
        <v>-12.146000000000001</v>
      </c>
      <c r="L1685" s="158">
        <v>-1.0566</v>
      </c>
      <c r="M1685" s="158"/>
      <c r="N1685" s="158"/>
      <c r="O1685" s="158"/>
      <c r="P1685" s="158"/>
      <c r="Q1685" s="158">
        <v>2.3439999999999999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44881</v>
      </c>
      <c r="E1688" s="158">
        <v>4792.5893574297197</v>
      </c>
      <c r="F1688" s="158">
        <v>1.6288</v>
      </c>
      <c r="G1688" s="158">
        <v>9.1719000000000008</v>
      </c>
      <c r="H1688" s="158">
        <v>12.5566</v>
      </c>
      <c r="I1688" s="158">
        <v>11.7629</v>
      </c>
      <c r="J1688" s="158">
        <v>13.318199999999999</v>
      </c>
      <c r="K1688" s="158">
        <v>1.4998</v>
      </c>
      <c r="L1688" s="158">
        <v>4.8179999999999996</v>
      </c>
      <c r="M1688" s="158">
        <v>9.1286000000000005</v>
      </c>
      <c r="N1688" s="158">
        <v>8.5663999999999998</v>
      </c>
      <c r="O1688" s="158">
        <v>5.2442000000000002</v>
      </c>
      <c r="P1688" s="158">
        <v>5.9123000000000001</v>
      </c>
      <c r="Q1688" s="158">
        <v>7.8228999999999997</v>
      </c>
      <c r="R1688" s="158">
        <v>13.1782</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44881</v>
      </c>
      <c r="E1689" s="158">
        <v>4791.2727000000004</v>
      </c>
      <c r="F1689" s="158">
        <v>1.6295999999999999</v>
      </c>
      <c r="G1689" s="158">
        <v>9.1720000000000006</v>
      </c>
      <c r="H1689" s="158">
        <v>12.5566</v>
      </c>
      <c r="I1689" s="158">
        <v>11.763</v>
      </c>
      <c r="J1689" s="158">
        <v>13.318199999999999</v>
      </c>
      <c r="K1689" s="158">
        <v>1.4998</v>
      </c>
      <c r="L1689" s="158">
        <v>4.8179999999999996</v>
      </c>
      <c r="M1689" s="158">
        <v>0.95660000000000001</v>
      </c>
      <c r="N1689" s="158">
        <v>2.3546999999999998</v>
      </c>
      <c r="O1689" s="158">
        <v>3.5215999999999998</v>
      </c>
      <c r="P1689" s="158">
        <v>5.1848999999999998</v>
      </c>
      <c r="Q1689" s="158">
        <v>7.6943000000000001</v>
      </c>
      <c r="R1689" s="158">
        <v>10.015700000000001</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44881</v>
      </c>
      <c r="E1690" s="158">
        <v>26.197299999999998</v>
      </c>
      <c r="F1690" s="158">
        <v>7.2465000000000002</v>
      </c>
      <c r="G1690" s="158">
        <v>8.3971999999999998</v>
      </c>
      <c r="H1690" s="158">
        <v>16.773099999999999</v>
      </c>
      <c r="I1690" s="158">
        <v>11.716100000000001</v>
      </c>
      <c r="J1690" s="158">
        <v>10.0976</v>
      </c>
      <c r="K1690" s="158">
        <v>4.8921999999999999</v>
      </c>
      <c r="L1690" s="158">
        <v>5.4829999999999997</v>
      </c>
      <c r="M1690" s="158">
        <v>3.1478000000000002</v>
      </c>
      <c r="N1690" s="158">
        <v>3.0983999999999998</v>
      </c>
      <c r="O1690" s="158">
        <v>6.0835999999999997</v>
      </c>
      <c r="P1690" s="158">
        <v>6.8696999999999999</v>
      </c>
      <c r="Q1690" s="158">
        <v>8.0744000000000007</v>
      </c>
      <c r="R1690" s="158">
        <v>3.7808000000000002</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44881</v>
      </c>
      <c r="E1691" s="158">
        <v>26.807500000000001</v>
      </c>
      <c r="F1691" s="158">
        <v>7.6262999999999996</v>
      </c>
      <c r="G1691" s="158">
        <v>8.8063000000000002</v>
      </c>
      <c r="H1691" s="158">
        <v>17.212299999999999</v>
      </c>
      <c r="I1691" s="158">
        <v>12.1548</v>
      </c>
      <c r="J1691" s="158">
        <v>10.5549</v>
      </c>
      <c r="K1691" s="158">
        <v>5.3560999999999996</v>
      </c>
      <c r="L1691" s="158">
        <v>5.9522000000000004</v>
      </c>
      <c r="M1691" s="158">
        <v>3.5948000000000002</v>
      </c>
      <c r="N1691" s="158">
        <v>3.5550000000000002</v>
      </c>
      <c r="O1691" s="158">
        <v>6.5381</v>
      </c>
      <c r="P1691" s="158">
        <v>7.2088000000000001</v>
      </c>
      <c r="Q1691" s="158">
        <v>8.0745000000000005</v>
      </c>
      <c r="R1691" s="158">
        <v>4.2798999999999996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44881</v>
      </c>
      <c r="E1692" s="158">
        <v>32.614800000000002</v>
      </c>
      <c r="F1692" s="158">
        <v>7.7236000000000002</v>
      </c>
      <c r="G1692" s="158">
        <v>5.6896000000000004</v>
      </c>
      <c r="H1692" s="158">
        <v>11.135</v>
      </c>
      <c r="I1692" s="158">
        <v>9.0563000000000002</v>
      </c>
      <c r="J1692" s="158">
        <v>8.4266000000000005</v>
      </c>
      <c r="K1692" s="158">
        <v>3.8351999999999999</v>
      </c>
      <c r="L1692" s="158">
        <v>4.3804999999999996</v>
      </c>
      <c r="M1692" s="158">
        <v>2.0160999999999998</v>
      </c>
      <c r="N1692" s="158">
        <v>2.3462999999999998</v>
      </c>
      <c r="O1692" s="158">
        <v>3.6448999999999998</v>
      </c>
      <c r="P1692" s="158">
        <v>3.1318000000000001</v>
      </c>
      <c r="Q1692" s="158">
        <v>6.1055000000000001</v>
      </c>
      <c r="R1692" s="158">
        <v>2.8723000000000001</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44881</v>
      </c>
      <c r="E1693" s="158">
        <v>35.584499999999998</v>
      </c>
      <c r="F1693" s="158">
        <v>8.3102999999999998</v>
      </c>
      <c r="G1693" s="158">
        <v>6.2417999999999996</v>
      </c>
      <c r="H1693" s="158">
        <v>11.690099999999999</v>
      </c>
      <c r="I1693" s="158">
        <v>9.6186000000000007</v>
      </c>
      <c r="J1693" s="158">
        <v>8.9869000000000003</v>
      </c>
      <c r="K1693" s="158">
        <v>4.3924000000000003</v>
      </c>
      <c r="L1693" s="158">
        <v>4.9383999999999997</v>
      </c>
      <c r="M1693" s="158">
        <v>2.5602</v>
      </c>
      <c r="N1693" s="158">
        <v>2.8902999999999999</v>
      </c>
      <c r="O1693" s="158">
        <v>4.5229999999999997</v>
      </c>
      <c r="P1693" s="158">
        <v>4.0494000000000003</v>
      </c>
      <c r="Q1693" s="158">
        <v>6.4164000000000003</v>
      </c>
      <c r="R1693" s="158">
        <v>3.6718999999999999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44881</v>
      </c>
      <c r="E1694" s="158">
        <v>49.387999999999998</v>
      </c>
      <c r="F1694" s="158">
        <v>9.0924999999999994</v>
      </c>
      <c r="G1694" s="158">
        <v>9.0274999999999999</v>
      </c>
      <c r="H1694" s="158">
        <v>18.839600000000001</v>
      </c>
      <c r="I1694" s="158">
        <v>12.736599999999999</v>
      </c>
      <c r="J1694" s="158">
        <v>10.9375</v>
      </c>
      <c r="K1694" s="158">
        <v>7.3761000000000001</v>
      </c>
      <c r="L1694" s="158">
        <v>7.2438000000000002</v>
      </c>
      <c r="M1694" s="158">
        <v>4.9763999999999999</v>
      </c>
      <c r="N1694" s="158">
        <v>4.2122999999999999</v>
      </c>
      <c r="O1694" s="158">
        <v>6.3954000000000004</v>
      </c>
      <c r="P1694" s="158">
        <v>6.7862</v>
      </c>
      <c r="Q1694" s="158">
        <v>7.8731999999999998</v>
      </c>
      <c r="R1694" s="158">
        <v>4.3947000000000003</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44881</v>
      </c>
      <c r="E1695" s="158">
        <v>53.005099999999999</v>
      </c>
      <c r="F1695" s="158">
        <v>9.8498000000000001</v>
      </c>
      <c r="G1695" s="158">
        <v>9.7637999999999998</v>
      </c>
      <c r="H1695" s="158">
        <v>19.5807</v>
      </c>
      <c r="I1695" s="158">
        <v>13.4726</v>
      </c>
      <c r="J1695" s="158">
        <v>11.688800000000001</v>
      </c>
      <c r="K1695" s="158">
        <v>8.1390999999999991</v>
      </c>
      <c r="L1695" s="158">
        <v>8.0221999999999998</v>
      </c>
      <c r="M1695" s="158">
        <v>5.7587999999999999</v>
      </c>
      <c r="N1695" s="158">
        <v>5.0012999999999996</v>
      </c>
      <c r="O1695" s="158">
        <v>7.2022000000000004</v>
      </c>
      <c r="P1695" s="158">
        <v>7.6235999999999997</v>
      </c>
      <c r="Q1695" s="158">
        <v>8.6106999999999996</v>
      </c>
      <c r="R1695" s="158">
        <v>5.1879999999999997</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44881</v>
      </c>
      <c r="E1696" s="158">
        <v>22.830500000000001</v>
      </c>
      <c r="F1696" s="158">
        <v>5.5964</v>
      </c>
      <c r="G1696" s="158">
        <v>10.502800000000001</v>
      </c>
      <c r="H1696" s="158">
        <v>17.622599999999998</v>
      </c>
      <c r="I1696" s="158">
        <v>11.896100000000001</v>
      </c>
      <c r="J1696" s="158">
        <v>10.5792</v>
      </c>
      <c r="K1696" s="158">
        <v>4.7874999999999996</v>
      </c>
      <c r="L1696" s="158">
        <v>5.3818000000000001</v>
      </c>
      <c r="M1696" s="158">
        <v>2.5708000000000002</v>
      </c>
      <c r="N1696" s="158">
        <v>2.6753999999999998</v>
      </c>
      <c r="O1696" s="158">
        <v>8.2576000000000001</v>
      </c>
      <c r="P1696" s="158">
        <v>6.1112000000000002</v>
      </c>
      <c r="Q1696" s="158">
        <v>7.3362999999999996</v>
      </c>
      <c r="R1696" s="158">
        <v>7.5175000000000001</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44881</v>
      </c>
      <c r="E1697" s="158">
        <v>24.622</v>
      </c>
      <c r="F1697" s="158">
        <v>5.9306000000000001</v>
      </c>
      <c r="G1697" s="158">
        <v>10.9566</v>
      </c>
      <c r="H1697" s="158">
        <v>18.084399999999999</v>
      </c>
      <c r="I1697" s="158">
        <v>12.373100000000001</v>
      </c>
      <c r="J1697" s="158">
        <v>11.056800000000001</v>
      </c>
      <c r="K1697" s="158">
        <v>5.2633999999999999</v>
      </c>
      <c r="L1697" s="158">
        <v>5.8653000000000004</v>
      </c>
      <c r="M1697" s="158">
        <v>3.0508000000000002</v>
      </c>
      <c r="N1697" s="158">
        <v>3.1585999999999999</v>
      </c>
      <c r="O1697" s="158">
        <v>8.8148</v>
      </c>
      <c r="P1697" s="158">
        <v>6.8559000000000001</v>
      </c>
      <c r="Q1697" s="158">
        <v>7.7774000000000001</v>
      </c>
      <c r="R1697" s="158">
        <v>7.9968000000000004</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44881</v>
      </c>
      <c r="E1698" s="158">
        <v>49.7804</v>
      </c>
      <c r="F1698" s="158">
        <v>3.5198</v>
      </c>
      <c r="G1698" s="158">
        <v>11.367900000000001</v>
      </c>
      <c r="H1698" s="158">
        <v>27.9803</v>
      </c>
      <c r="I1698" s="158">
        <v>16.729800000000001</v>
      </c>
      <c r="J1698" s="158">
        <v>12.9842</v>
      </c>
      <c r="K1698" s="158">
        <v>4.1680000000000001</v>
      </c>
      <c r="L1698" s="158">
        <v>5.7968999999999999</v>
      </c>
      <c r="M1698" s="158">
        <v>2.6573000000000002</v>
      </c>
      <c r="N1698" s="158">
        <v>2.9754999999999998</v>
      </c>
      <c r="O1698" s="158">
        <v>5.7007000000000003</v>
      </c>
      <c r="P1698" s="158">
        <v>6.7823000000000002</v>
      </c>
      <c r="Q1698" s="158">
        <v>7.8608000000000002</v>
      </c>
      <c r="R1698" s="158">
        <v>3.5632000000000001</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44881</v>
      </c>
      <c r="E1699" s="158">
        <v>47.0747</v>
      </c>
      <c r="F1699" s="158">
        <v>3.0242</v>
      </c>
      <c r="G1699" s="158">
        <v>10.886799999999999</v>
      </c>
      <c r="H1699" s="158">
        <v>27.503599999999999</v>
      </c>
      <c r="I1699" s="158">
        <v>16.256</v>
      </c>
      <c r="J1699" s="158">
        <v>12.5009</v>
      </c>
      <c r="K1699" s="158">
        <v>3.6884999999999999</v>
      </c>
      <c r="L1699" s="158">
        <v>5.3080999999999996</v>
      </c>
      <c r="M1699" s="158">
        <v>2.1684000000000001</v>
      </c>
      <c r="N1699" s="158">
        <v>2.4802</v>
      </c>
      <c r="O1699" s="158">
        <v>5.1771000000000003</v>
      </c>
      <c r="P1699" s="158">
        <v>6.2552000000000003</v>
      </c>
      <c r="Q1699" s="158">
        <v>7.3170999999999999</v>
      </c>
      <c r="R1699" s="158">
        <v>3.0598000000000001</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44881</v>
      </c>
      <c r="E1700" s="158">
        <v>1962.2571</v>
      </c>
      <c r="F1700" s="158">
        <v>16.353899999999999</v>
      </c>
      <c r="G1700" s="158">
        <v>10.457599999999999</v>
      </c>
      <c r="H1700" s="158">
        <v>18.956099999999999</v>
      </c>
      <c r="I1700" s="158">
        <v>12.5158</v>
      </c>
      <c r="J1700" s="158">
        <v>10.431800000000001</v>
      </c>
      <c r="K1700" s="158">
        <v>5.0354999999999999</v>
      </c>
      <c r="L1700" s="158">
        <v>5.5945</v>
      </c>
      <c r="M1700" s="158">
        <v>2.9352999999999998</v>
      </c>
      <c r="N1700" s="158">
        <v>2.8839000000000001</v>
      </c>
      <c r="O1700" s="158">
        <v>4.9654999999999996</v>
      </c>
      <c r="P1700" s="158">
        <v>5.8017000000000003</v>
      </c>
      <c r="Q1700" s="158">
        <v>7.5965999999999996</v>
      </c>
      <c r="R1700" s="158">
        <v>3.4481000000000002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44881</v>
      </c>
      <c r="E1701" s="158">
        <v>1758.336</v>
      </c>
      <c r="F1701" s="158">
        <v>15.244999999999999</v>
      </c>
      <c r="G1701" s="158">
        <v>9.3449000000000009</v>
      </c>
      <c r="H1701" s="158">
        <v>17.8415</v>
      </c>
      <c r="I1701" s="158">
        <v>11.399699999999999</v>
      </c>
      <c r="J1701" s="158">
        <v>9.3094999999999999</v>
      </c>
      <c r="K1701" s="158">
        <v>3.8376000000000001</v>
      </c>
      <c r="L1701" s="158">
        <v>4.3224999999999998</v>
      </c>
      <c r="M1701" s="158">
        <v>1.6545000000000001</v>
      </c>
      <c r="N1701" s="158">
        <v>1.5860000000000001</v>
      </c>
      <c r="O1701" s="158">
        <v>3.6362000000000001</v>
      </c>
      <c r="P1701" s="158">
        <v>4.5435999999999996</v>
      </c>
      <c r="Q1701" s="158">
        <v>6.3400999999999996</v>
      </c>
      <c r="R1701" s="158">
        <v>2.1132</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44881</v>
      </c>
      <c r="E1702" s="158">
        <v>2957.9294</v>
      </c>
      <c r="F1702" s="158">
        <v>1.9399</v>
      </c>
      <c r="G1702" s="158">
        <v>7.3010999999999999</v>
      </c>
      <c r="H1702" s="158">
        <v>15.577500000000001</v>
      </c>
      <c r="I1702" s="158">
        <v>10.648999999999999</v>
      </c>
      <c r="J1702" s="158">
        <v>9.0253999999999994</v>
      </c>
      <c r="K1702" s="158">
        <v>3.6983999999999999</v>
      </c>
      <c r="L1702" s="158">
        <v>4.3799000000000001</v>
      </c>
      <c r="M1702" s="158">
        <v>1.7799</v>
      </c>
      <c r="N1702" s="158">
        <v>2.1596000000000002</v>
      </c>
      <c r="O1702" s="158">
        <v>4.7268999999999997</v>
      </c>
      <c r="P1702" s="158">
        <v>5.6990999999999996</v>
      </c>
      <c r="Q1702" s="158">
        <v>7.1704999999999997</v>
      </c>
      <c r="R1702" s="158">
        <v>2.5979999999999999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44881</v>
      </c>
      <c r="E1703" s="158">
        <v>3215.9407999999999</v>
      </c>
      <c r="F1703" s="158">
        <v>2.7911000000000001</v>
      </c>
      <c r="G1703" s="158">
        <v>8.1526999999999994</v>
      </c>
      <c r="H1703" s="158">
        <v>16.430900000000001</v>
      </c>
      <c r="I1703" s="158">
        <v>11.5036</v>
      </c>
      <c r="J1703" s="158">
        <v>9.8834999999999997</v>
      </c>
      <c r="K1703" s="158">
        <v>4.5587</v>
      </c>
      <c r="L1703" s="158">
        <v>5.2515999999999998</v>
      </c>
      <c r="M1703" s="158">
        <v>2.6450999999999998</v>
      </c>
      <c r="N1703" s="158">
        <v>3.0326</v>
      </c>
      <c r="O1703" s="158">
        <v>5.6204000000000001</v>
      </c>
      <c r="P1703" s="158">
        <v>6.6003999999999996</v>
      </c>
      <c r="Q1703" s="158">
        <v>7.5818000000000003</v>
      </c>
      <c r="R1703" s="158">
        <v>3.4742999999999999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44881</v>
      </c>
      <c r="E1706" s="158">
        <v>43.299799999999998</v>
      </c>
      <c r="F1706" s="158">
        <v>3.5407999999999999</v>
      </c>
      <c r="G1706" s="158">
        <v>9.7407000000000004</v>
      </c>
      <c r="H1706" s="158">
        <v>22.191600000000001</v>
      </c>
      <c r="I1706" s="158">
        <v>14.860099999999999</v>
      </c>
      <c r="J1706" s="158">
        <v>11.991400000000001</v>
      </c>
      <c r="K1706" s="158">
        <v>5.1656000000000004</v>
      </c>
      <c r="L1706" s="158">
        <v>5.5225999999999997</v>
      </c>
      <c r="M1706" s="158">
        <v>2.6251000000000002</v>
      </c>
      <c r="N1706" s="158">
        <v>2.6644999999999999</v>
      </c>
      <c r="O1706" s="158">
        <v>5.3868999999999998</v>
      </c>
      <c r="P1706" s="158">
        <v>6.2953000000000001</v>
      </c>
      <c r="Q1706" s="158">
        <v>7.3898999999999999</v>
      </c>
      <c r="R1706" s="158">
        <v>3.2429000000000001</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44881</v>
      </c>
      <c r="E1707" s="158">
        <v>46.699800000000003</v>
      </c>
      <c r="F1707" s="158">
        <v>4.2991999999999999</v>
      </c>
      <c r="G1707" s="158">
        <v>10.551</v>
      </c>
      <c r="H1707" s="158">
        <v>23.0015</v>
      </c>
      <c r="I1707" s="158">
        <v>15.6808</v>
      </c>
      <c r="J1707" s="158">
        <v>12.8108</v>
      </c>
      <c r="K1707" s="158">
        <v>5.9889999999999999</v>
      </c>
      <c r="L1707" s="158">
        <v>6.3624000000000001</v>
      </c>
      <c r="M1707" s="158">
        <v>3.4603999999999999</v>
      </c>
      <c r="N1707" s="158">
        <v>3.5072999999999999</v>
      </c>
      <c r="O1707" s="158">
        <v>6.2508999999999997</v>
      </c>
      <c r="P1707" s="158">
        <v>7.1745999999999999</v>
      </c>
      <c r="Q1707" s="158">
        <v>8.0939999999999994</v>
      </c>
      <c r="R1707" s="158">
        <v>4.0910000000000002</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44881</v>
      </c>
      <c r="E1708" s="158">
        <v>22.939</v>
      </c>
      <c r="F1708" s="158">
        <v>8.4352</v>
      </c>
      <c r="G1708" s="158">
        <v>8.2196999999999996</v>
      </c>
      <c r="H1708" s="158">
        <v>13.6744</v>
      </c>
      <c r="I1708" s="158">
        <v>10.2349</v>
      </c>
      <c r="J1708" s="158">
        <v>9.1300000000000008</v>
      </c>
      <c r="K1708" s="158">
        <v>4.3368000000000002</v>
      </c>
      <c r="L1708" s="158">
        <v>5.1563999999999997</v>
      </c>
      <c r="M1708" s="158">
        <v>2.4542999999999999</v>
      </c>
      <c r="N1708" s="158">
        <v>2.7778999999999998</v>
      </c>
      <c r="O1708" s="158">
        <v>5.5026000000000002</v>
      </c>
      <c r="P1708" s="158">
        <v>6.6054000000000004</v>
      </c>
      <c r="Q1708" s="158">
        <v>7.7130000000000001</v>
      </c>
      <c r="R1708" s="158">
        <v>3.3332000000000002</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44881</v>
      </c>
      <c r="E1709" s="158">
        <v>21.9085</v>
      </c>
      <c r="F1709" s="158">
        <v>7.8319999999999999</v>
      </c>
      <c r="G1709" s="158">
        <v>7.7385000000000002</v>
      </c>
      <c r="H1709" s="158">
        <v>13.194900000000001</v>
      </c>
      <c r="I1709" s="158">
        <v>9.7588000000000008</v>
      </c>
      <c r="J1709" s="158">
        <v>8.6445000000000007</v>
      </c>
      <c r="K1709" s="158">
        <v>3.8513999999999999</v>
      </c>
      <c r="L1709" s="158">
        <v>4.6641000000000004</v>
      </c>
      <c r="M1709" s="158">
        <v>1.9661</v>
      </c>
      <c r="N1709" s="158">
        <v>2.2854000000000001</v>
      </c>
      <c r="O1709" s="158">
        <v>4.9919000000000002</v>
      </c>
      <c r="P1709" s="158">
        <v>6.0815999999999999</v>
      </c>
      <c r="Q1709" s="158">
        <v>7.4634</v>
      </c>
      <c r="R1709" s="158">
        <v>2.8355999999999999</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44881</v>
      </c>
      <c r="E1710" s="158">
        <v>12.664</v>
      </c>
      <c r="F1710" s="158">
        <v>9.5137</v>
      </c>
      <c r="G1710" s="158">
        <v>6.4618000000000002</v>
      </c>
      <c r="H1710" s="158">
        <v>13.7057</v>
      </c>
      <c r="I1710" s="158">
        <v>10.604100000000001</v>
      </c>
      <c r="J1710" s="158">
        <v>9.2917000000000005</v>
      </c>
      <c r="K1710" s="158">
        <v>4.0231000000000003</v>
      </c>
      <c r="L1710" s="158">
        <v>4.7618999999999998</v>
      </c>
      <c r="M1710" s="158">
        <v>2.5432999999999999</v>
      </c>
      <c r="N1710" s="158">
        <v>2.6846999999999999</v>
      </c>
      <c r="O1710" s="158">
        <v>5.1704999999999997</v>
      </c>
      <c r="P1710" s="158"/>
      <c r="Q1710" s="158">
        <v>6.4268000000000001</v>
      </c>
      <c r="R1710" s="158">
        <v>3.2079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44881</v>
      </c>
      <c r="E1711" s="158">
        <v>12.1685</v>
      </c>
      <c r="F1711" s="158">
        <v>8.7007999999999992</v>
      </c>
      <c r="G1711" s="158">
        <v>5.4633000000000003</v>
      </c>
      <c r="H1711" s="158">
        <v>12.6717</v>
      </c>
      <c r="I1711" s="158">
        <v>9.5477000000000007</v>
      </c>
      <c r="J1711" s="158">
        <v>8.2323000000000004</v>
      </c>
      <c r="K1711" s="158">
        <v>2.9630999999999998</v>
      </c>
      <c r="L1711" s="158">
        <v>3.6854</v>
      </c>
      <c r="M1711" s="158">
        <v>1.4752000000000001</v>
      </c>
      <c r="N1711" s="158">
        <v>1.6099000000000001</v>
      </c>
      <c r="O1711" s="158">
        <v>4.0693000000000001</v>
      </c>
      <c r="P1711" s="158"/>
      <c r="Q1711" s="158">
        <v>5.3124000000000002</v>
      </c>
      <c r="R1711" s="158">
        <v>2.1282999999999999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44881</v>
      </c>
      <c r="E1712" s="158">
        <v>10.7697</v>
      </c>
      <c r="F1712" s="158">
        <v>8.1356999999999999</v>
      </c>
      <c r="G1712" s="158">
        <v>9.1622000000000003</v>
      </c>
      <c r="H1712" s="158">
        <v>18.2195</v>
      </c>
      <c r="I1712" s="158">
        <v>12.356</v>
      </c>
      <c r="J1712" s="158">
        <v>10.366400000000001</v>
      </c>
      <c r="K1712" s="158">
        <v>4.7179000000000002</v>
      </c>
      <c r="L1712" s="158">
        <v>5.6466000000000003</v>
      </c>
      <c r="M1712" s="158">
        <v>3.1943000000000001</v>
      </c>
      <c r="N1712" s="158">
        <v>3.3997000000000002</v>
      </c>
      <c r="O1712" s="158"/>
      <c r="P1712" s="158"/>
      <c r="Q1712" s="158">
        <v>4.3826000000000001</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44881</v>
      </c>
      <c r="E1713" s="158">
        <v>10.592499999999999</v>
      </c>
      <c r="F1713" s="158">
        <v>7.2377000000000002</v>
      </c>
      <c r="G1713" s="158">
        <v>8.2103000000000002</v>
      </c>
      <c r="H1713" s="158">
        <v>17.236699999999999</v>
      </c>
      <c r="I1713" s="158">
        <v>11.3962</v>
      </c>
      <c r="J1713" s="158">
        <v>9.3933</v>
      </c>
      <c r="K1713" s="158">
        <v>3.7370999999999999</v>
      </c>
      <c r="L1713" s="158">
        <v>4.6524000000000001</v>
      </c>
      <c r="M1713" s="158">
        <v>2.2054999999999998</v>
      </c>
      <c r="N1713" s="158">
        <v>2.4014000000000002</v>
      </c>
      <c r="O1713" s="158"/>
      <c r="P1713" s="158"/>
      <c r="Q1713" s="158">
        <v>3.3856999999999999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44881</v>
      </c>
      <c r="E1714" s="158">
        <v>13.573700000000001</v>
      </c>
      <c r="F1714" s="158">
        <v>6.4547999999999996</v>
      </c>
      <c r="G1714" s="158">
        <v>8.8846000000000007</v>
      </c>
      <c r="H1714" s="158">
        <v>13.595700000000001</v>
      </c>
      <c r="I1714" s="158">
        <v>10.277900000000001</v>
      </c>
      <c r="J1714" s="158">
        <v>9.5917999999999992</v>
      </c>
      <c r="K1714" s="158">
        <v>4.7504</v>
      </c>
      <c r="L1714" s="158">
        <v>5.6050000000000004</v>
      </c>
      <c r="M1714" s="158">
        <v>3.4992999999999999</v>
      </c>
      <c r="N1714" s="158">
        <v>3.5465</v>
      </c>
      <c r="O1714" s="158">
        <v>5.7096999999999998</v>
      </c>
      <c r="P1714" s="158"/>
      <c r="Q1714" s="158">
        <v>6.7557</v>
      </c>
      <c r="R1714" s="158">
        <v>3.9258000000000002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44881</v>
      </c>
      <c r="E1715" s="158">
        <v>13.0802</v>
      </c>
      <c r="F1715" s="158">
        <v>5.8609</v>
      </c>
      <c r="G1715" s="158">
        <v>8.0454000000000008</v>
      </c>
      <c r="H1715" s="158">
        <v>12.7477</v>
      </c>
      <c r="I1715" s="158">
        <v>9.4420000000000002</v>
      </c>
      <c r="J1715" s="158">
        <v>8.7530000000000001</v>
      </c>
      <c r="K1715" s="158">
        <v>3.9176000000000002</v>
      </c>
      <c r="L1715" s="158">
        <v>4.7664</v>
      </c>
      <c r="M1715" s="158">
        <v>2.6688999999999998</v>
      </c>
      <c r="N1715" s="158">
        <v>2.7065999999999999</v>
      </c>
      <c r="O1715" s="158">
        <v>4.8434999999999997</v>
      </c>
      <c r="P1715" s="158"/>
      <c r="Q1715" s="158">
        <v>5.9131</v>
      </c>
      <c r="R1715" s="158">
        <v>3.0718000000000001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44881</v>
      </c>
      <c r="E1716" s="158">
        <v>43.4223</v>
      </c>
      <c r="F1716" s="158">
        <v>7.4827000000000004</v>
      </c>
      <c r="G1716" s="158">
        <v>11.078799999999999</v>
      </c>
      <c r="H1716" s="158">
        <v>17.966100000000001</v>
      </c>
      <c r="I1716" s="158">
        <v>12.6639</v>
      </c>
      <c r="J1716" s="158">
        <v>10.828799999999999</v>
      </c>
      <c r="K1716" s="158">
        <v>4.2981999999999996</v>
      </c>
      <c r="L1716" s="158">
        <v>5.0518000000000001</v>
      </c>
      <c r="M1716" s="158">
        <v>2.5030999999999999</v>
      </c>
      <c r="N1716" s="158">
        <v>2.8952</v>
      </c>
      <c r="O1716" s="158">
        <v>5.593</v>
      </c>
      <c r="P1716" s="158">
        <v>6.2039999999999997</v>
      </c>
      <c r="Q1716" s="158">
        <v>7.6475</v>
      </c>
      <c r="R1716" s="158">
        <v>3.8466</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44881</v>
      </c>
      <c r="E1717" s="158">
        <v>46.428600000000003</v>
      </c>
      <c r="F1717" s="158">
        <v>8.3351000000000006</v>
      </c>
      <c r="G1717" s="158">
        <v>11.906000000000001</v>
      </c>
      <c r="H1717" s="158">
        <v>18.789100000000001</v>
      </c>
      <c r="I1717" s="158">
        <v>13.4902</v>
      </c>
      <c r="J1717" s="158">
        <v>11.656599999999999</v>
      </c>
      <c r="K1717" s="158">
        <v>5.1207000000000003</v>
      </c>
      <c r="L1717" s="158">
        <v>5.8806000000000003</v>
      </c>
      <c r="M1717" s="158">
        <v>3.3239999999999998</v>
      </c>
      <c r="N1717" s="158">
        <v>3.7250999999999999</v>
      </c>
      <c r="O1717" s="158">
        <v>6.4505999999999997</v>
      </c>
      <c r="P1717" s="158">
        <v>7.0145999999999997</v>
      </c>
      <c r="Q1717" s="158">
        <v>8.1469000000000005</v>
      </c>
      <c r="R1717" s="158">
        <v>4.6885000000000003</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44881</v>
      </c>
      <c r="E1718" s="158">
        <v>37.384</v>
      </c>
      <c r="F1718" s="158">
        <v>4.1988000000000003</v>
      </c>
      <c r="G1718" s="158">
        <v>7.7605000000000004</v>
      </c>
      <c r="H1718" s="158">
        <v>13.410399999999999</v>
      </c>
      <c r="I1718" s="158">
        <v>9.5472999999999999</v>
      </c>
      <c r="J1718" s="158">
        <v>8.4098000000000006</v>
      </c>
      <c r="K1718" s="158">
        <v>4.6783000000000001</v>
      </c>
      <c r="L1718" s="158">
        <v>4.9499000000000004</v>
      </c>
      <c r="M1718" s="158">
        <v>2.9565000000000001</v>
      </c>
      <c r="N1718" s="158">
        <v>2.8668999999999998</v>
      </c>
      <c r="O1718" s="158">
        <v>4.3128000000000002</v>
      </c>
      <c r="P1718" s="158">
        <v>3.6825999999999999</v>
      </c>
      <c r="Q1718" s="158">
        <v>6.8807999999999998</v>
      </c>
      <c r="R1718" s="158">
        <v>3.069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44881</v>
      </c>
      <c r="E1719" s="158">
        <v>40.523800000000001</v>
      </c>
      <c r="F1719" s="158">
        <v>4.7744</v>
      </c>
      <c r="G1719" s="158">
        <v>8.3500999999999994</v>
      </c>
      <c r="H1719" s="158">
        <v>13.9855</v>
      </c>
      <c r="I1719" s="158">
        <v>10.114100000000001</v>
      </c>
      <c r="J1719" s="158">
        <v>8.9810999999999996</v>
      </c>
      <c r="K1719" s="158">
        <v>5.2370999999999999</v>
      </c>
      <c r="L1719" s="158">
        <v>5.4913999999999996</v>
      </c>
      <c r="M1719" s="158">
        <v>3.6482999999999999</v>
      </c>
      <c r="N1719" s="158">
        <v>3.6040999999999999</v>
      </c>
      <c r="O1719" s="158">
        <v>5.0925000000000002</v>
      </c>
      <c r="P1719" s="158">
        <v>4.5084</v>
      </c>
      <c r="Q1719" s="158">
        <v>7.1059000000000001</v>
      </c>
      <c r="R1719" s="158">
        <v>3.8142</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44881</v>
      </c>
      <c r="E1720" s="158">
        <v>27.813700000000001</v>
      </c>
      <c r="F1720" s="158">
        <v>4.3311000000000002</v>
      </c>
      <c r="G1720" s="158">
        <v>10.408300000000001</v>
      </c>
      <c r="H1720" s="158">
        <v>20.779399999999999</v>
      </c>
      <c r="I1720" s="158">
        <v>13.4735</v>
      </c>
      <c r="J1720" s="158">
        <v>10.935499999999999</v>
      </c>
      <c r="K1720" s="158">
        <v>5.4394</v>
      </c>
      <c r="L1720" s="158">
        <v>5.5471000000000004</v>
      </c>
      <c r="M1720" s="158">
        <v>3.4542999999999999</v>
      </c>
      <c r="N1720" s="158">
        <v>3.4569999999999999</v>
      </c>
      <c r="O1720" s="158">
        <v>5.7816000000000001</v>
      </c>
      <c r="P1720" s="158">
        <v>6.7083000000000004</v>
      </c>
      <c r="Q1720" s="158">
        <v>7.8258000000000001</v>
      </c>
      <c r="R1720" s="158">
        <v>3.6787000000000001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44881</v>
      </c>
      <c r="E1721" s="158">
        <v>26.5212</v>
      </c>
      <c r="F1721" s="158">
        <v>3.7162999999999999</v>
      </c>
      <c r="G1721" s="158">
        <v>9.8673000000000002</v>
      </c>
      <c r="H1721" s="158">
        <v>20.270199999999999</v>
      </c>
      <c r="I1721" s="158">
        <v>12.961600000000001</v>
      </c>
      <c r="J1721" s="158">
        <v>10.4277</v>
      </c>
      <c r="K1721" s="158">
        <v>4.9345999999999997</v>
      </c>
      <c r="L1721" s="158">
        <v>5.0354999999999999</v>
      </c>
      <c r="M1721" s="158">
        <v>2.944</v>
      </c>
      <c r="N1721" s="158">
        <v>2.9418000000000002</v>
      </c>
      <c r="O1721" s="158">
        <v>5.2538</v>
      </c>
      <c r="P1721" s="158">
        <v>6.1482999999999999</v>
      </c>
      <c r="Q1721" s="158">
        <v>6.5734000000000004</v>
      </c>
      <c r="R1721" s="158">
        <v>3.1617000000000002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44881</v>
      </c>
      <c r="E1722" s="158">
        <v>36.528399999999998</v>
      </c>
      <c r="F1722" s="158">
        <v>6.2961999999999998</v>
      </c>
      <c r="G1722" s="158">
        <v>9.3046000000000006</v>
      </c>
      <c r="H1722" s="158">
        <v>16.4389</v>
      </c>
      <c r="I1722" s="158">
        <v>9.8867999999999991</v>
      </c>
      <c r="J1722" s="158">
        <v>8.8635999999999999</v>
      </c>
      <c r="K1722" s="158">
        <v>5.0509000000000004</v>
      </c>
      <c r="L1722" s="158">
        <v>4.8239000000000001</v>
      </c>
      <c r="M1722" s="158">
        <v>3.0211999999999999</v>
      </c>
      <c r="N1722" s="158">
        <v>3.3361999999999998</v>
      </c>
      <c r="O1722" s="158">
        <v>5.4960000000000004</v>
      </c>
      <c r="P1722" s="158">
        <v>4.0476999999999999</v>
      </c>
      <c r="Q1722" s="158">
        <v>6.8514999999999997</v>
      </c>
      <c r="R1722" s="158">
        <v>3.3248000000000002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44881</v>
      </c>
      <c r="E1723" s="158">
        <v>38.959600000000002</v>
      </c>
      <c r="F1723" s="158">
        <v>6.8403999999999998</v>
      </c>
      <c r="G1723" s="158">
        <v>9.9254999999999995</v>
      </c>
      <c r="H1723" s="158">
        <v>17.079999999999998</v>
      </c>
      <c r="I1723" s="158">
        <v>10.535299999999999</v>
      </c>
      <c r="J1723" s="158">
        <v>9.5180000000000007</v>
      </c>
      <c r="K1723" s="158">
        <v>5.7115999999999998</v>
      </c>
      <c r="L1723" s="158">
        <v>5.4935</v>
      </c>
      <c r="M1723" s="158">
        <v>3.6947999999999999</v>
      </c>
      <c r="N1723" s="158">
        <v>3.9826999999999999</v>
      </c>
      <c r="O1723" s="158">
        <v>6.0038</v>
      </c>
      <c r="P1723" s="158">
        <v>4.6410999999999998</v>
      </c>
      <c r="Q1723" s="158">
        <v>6.8672000000000004</v>
      </c>
      <c r="R1723" s="158">
        <v>3.8515000000000001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44881</v>
      </c>
      <c r="E1726" s="158">
        <v>39.833300000000001</v>
      </c>
      <c r="F1726" s="158">
        <v>3.2989999999999999</v>
      </c>
      <c r="G1726" s="158">
        <v>7.6501000000000001</v>
      </c>
      <c r="H1726" s="158">
        <v>15.1896</v>
      </c>
      <c r="I1726" s="158">
        <v>10.732200000000001</v>
      </c>
      <c r="J1726" s="158">
        <v>9.4769000000000005</v>
      </c>
      <c r="K1726" s="158">
        <v>3.4238</v>
      </c>
      <c r="L1726" s="158">
        <v>4.4146000000000001</v>
      </c>
      <c r="M1726" s="158">
        <v>2.4159000000000002</v>
      </c>
      <c r="N1726" s="158">
        <v>2.5019999999999998</v>
      </c>
      <c r="O1726" s="158">
        <v>4.9771999999999998</v>
      </c>
      <c r="P1726" s="158">
        <v>4.6260000000000003</v>
      </c>
      <c r="Q1726" s="158">
        <v>7.05</v>
      </c>
      <c r="R1726" s="158">
        <v>2.7258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44881</v>
      </c>
      <c r="E1727" s="158">
        <v>43.134500000000003</v>
      </c>
      <c r="F1727" s="158">
        <v>4.1467999999999998</v>
      </c>
      <c r="G1727" s="158">
        <v>8.4886999999999997</v>
      </c>
      <c r="H1727" s="158">
        <v>16.017900000000001</v>
      </c>
      <c r="I1727" s="158">
        <v>11.565300000000001</v>
      </c>
      <c r="J1727" s="158">
        <v>10.3346</v>
      </c>
      <c r="K1727" s="158">
        <v>4.2804000000000002</v>
      </c>
      <c r="L1727" s="158">
        <v>5.2847999999999997</v>
      </c>
      <c r="M1727" s="158">
        <v>3.2595999999999998</v>
      </c>
      <c r="N1727" s="158">
        <v>3.3881999999999999</v>
      </c>
      <c r="O1727" s="158">
        <v>5.9427000000000003</v>
      </c>
      <c r="P1727" s="158">
        <v>5.5697000000000001</v>
      </c>
      <c r="Q1727" s="158">
        <v>7.4757999999999996</v>
      </c>
      <c r="R1727" s="158">
        <v>3.6566999999999998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44881</v>
      </c>
      <c r="E1728" s="158">
        <v>27.4285</v>
      </c>
      <c r="F1728" s="158">
        <v>8.7849000000000004</v>
      </c>
      <c r="G1728" s="158">
        <v>7.7530999999999999</v>
      </c>
      <c r="H1728" s="158">
        <v>11.259399999999999</v>
      </c>
      <c r="I1728" s="158">
        <v>9.4634</v>
      </c>
      <c r="J1728" s="158">
        <v>8.7507000000000001</v>
      </c>
      <c r="K1728" s="158">
        <v>6.1570999999999998</v>
      </c>
      <c r="L1728" s="158">
        <v>5.9561999999999999</v>
      </c>
      <c r="M1728" s="158">
        <v>4.0814000000000004</v>
      </c>
      <c r="N1728" s="158">
        <v>3.8864000000000001</v>
      </c>
      <c r="O1728" s="158">
        <v>8.0231999999999992</v>
      </c>
      <c r="P1728" s="158">
        <v>5.2363</v>
      </c>
      <c r="Q1728" s="158">
        <v>7.3287000000000004</v>
      </c>
      <c r="R1728" s="158">
        <v>6.6593999999999998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44881</v>
      </c>
      <c r="E1729" s="158">
        <v>26.139299999999999</v>
      </c>
      <c r="F1729" s="158">
        <v>8.2403999999999993</v>
      </c>
      <c r="G1729" s="158">
        <v>7.1284000000000001</v>
      </c>
      <c r="H1729" s="158">
        <v>10.634</v>
      </c>
      <c r="I1729" s="158">
        <v>8.8469999999999995</v>
      </c>
      <c r="J1729" s="158">
        <v>8.1242999999999999</v>
      </c>
      <c r="K1729" s="158">
        <v>5.5265000000000004</v>
      </c>
      <c r="L1729" s="158">
        <v>5.3243999999999998</v>
      </c>
      <c r="M1729" s="158">
        <v>3.4529999999999998</v>
      </c>
      <c r="N1729" s="158">
        <v>3.2532999999999999</v>
      </c>
      <c r="O1729" s="158">
        <v>7.4359000000000002</v>
      </c>
      <c r="P1729" s="158">
        <v>4.6924000000000001</v>
      </c>
      <c r="Q1729" s="158">
        <v>6.5377000000000001</v>
      </c>
      <c r="R1729" s="158">
        <v>6.0185000000000004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6.1699692307692304</v>
      </c>
      <c r="G1730" s="160">
        <v>9.0549480769230755</v>
      </c>
      <c r="H1730" s="160">
        <v>16.324782692307693</v>
      </c>
      <c r="I1730" s="160">
        <v>11.708961538461539</v>
      </c>
      <c r="J1730" s="160">
        <v>13.376325000000005</v>
      </c>
      <c r="K1730" s="160">
        <v>5.0232749999999999</v>
      </c>
      <c r="L1730" s="160">
        <v>5.6128980769230772</v>
      </c>
      <c r="M1730" s="160">
        <v>4.3537559999999988</v>
      </c>
      <c r="N1730" s="160">
        <v>4.1367000000000003</v>
      </c>
      <c r="O1730" s="160">
        <v>5.7723645833333341</v>
      </c>
      <c r="P1730" s="160">
        <v>5.8421022727272733</v>
      </c>
      <c r="Q1730" s="160">
        <v>6.9582653846153857</v>
      </c>
      <c r="R1730" s="160">
        <v>4.6080729166666661</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5.8957499999999996</v>
      </c>
      <c r="G1731" s="160">
        <v>8.9560500000000012</v>
      </c>
      <c r="H1731" s="160">
        <v>16.2913</v>
      </c>
      <c r="I1731" s="160">
        <v>11.53445</v>
      </c>
      <c r="J1731" s="160">
        <v>10.277850000000001</v>
      </c>
      <c r="K1731" s="160">
        <v>4.6955499999999999</v>
      </c>
      <c r="L1731" s="160">
        <v>5.2964500000000001</v>
      </c>
      <c r="M1731" s="160">
        <v>2.9951499999999998</v>
      </c>
      <c r="N1731" s="160">
        <v>3.0873999999999997</v>
      </c>
      <c r="O1731" s="160">
        <v>5.5478000000000005</v>
      </c>
      <c r="P1731" s="160">
        <v>6.1297499999999996</v>
      </c>
      <c r="Q1731" s="160">
        <v>7.3229000000000006</v>
      </c>
      <c r="R1731" s="160">
        <v>3.6642999999999999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44881</v>
      </c>
      <c r="E1734" s="158">
        <v>51.937800000000003</v>
      </c>
      <c r="F1734" s="158">
        <v>-0.27710000000000001</v>
      </c>
      <c r="G1734" s="158">
        <v>-0.78659999999999997</v>
      </c>
      <c r="H1734" s="158">
        <v>-1.5418000000000001</v>
      </c>
      <c r="I1734" s="158">
        <v>-1.7422</v>
      </c>
      <c r="J1734" s="158">
        <v>-0.32429999999999998</v>
      </c>
      <c r="K1734" s="158">
        <v>1.3698999999999999</v>
      </c>
      <c r="L1734" s="158">
        <v>10.7166</v>
      </c>
      <c r="M1734" s="158">
        <v>-1.0808</v>
      </c>
      <c r="N1734" s="158">
        <v>-8.1781000000000006</v>
      </c>
      <c r="O1734" s="158">
        <v>20.218399999999999</v>
      </c>
      <c r="P1734" s="158">
        <v>4.6909999999999998</v>
      </c>
      <c r="Q1734" s="158">
        <v>11.148400000000001</v>
      </c>
      <c r="R1734" s="158">
        <v>27.020700000000001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44881</v>
      </c>
      <c r="E1735" s="158">
        <v>57.387700000000002</v>
      </c>
      <c r="F1735" s="158">
        <v>-0.27460000000000001</v>
      </c>
      <c r="G1735" s="158">
        <v>-0.7732</v>
      </c>
      <c r="H1735" s="158">
        <v>-1.5228999999999999</v>
      </c>
      <c r="I1735" s="158">
        <v>-1.7045999999999999</v>
      </c>
      <c r="J1735" s="158">
        <v>-0.23380000000000001</v>
      </c>
      <c r="K1735" s="158">
        <v>1.6335999999999999</v>
      </c>
      <c r="L1735" s="158">
        <v>11.32</v>
      </c>
      <c r="M1735" s="158">
        <v>-0.30259999999999998</v>
      </c>
      <c r="N1735" s="158">
        <v>-7.2092999999999998</v>
      </c>
      <c r="O1735" s="158">
        <v>21.528300000000002</v>
      </c>
      <c r="P1735" s="158">
        <v>5.8845000000000001</v>
      </c>
      <c r="Q1735" s="158">
        <v>15.9771</v>
      </c>
      <c r="R1735" s="158">
        <v>28.3337</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44881</v>
      </c>
      <c r="E1736" s="158">
        <v>71.44</v>
      </c>
      <c r="F1736" s="158">
        <v>-5.6000000000000001E-2</v>
      </c>
      <c r="G1736" s="158">
        <v>0.29480000000000001</v>
      </c>
      <c r="H1736" s="158">
        <v>0.14019999999999999</v>
      </c>
      <c r="I1736" s="158">
        <v>4.2000000000000003E-2</v>
      </c>
      <c r="J1736" s="158">
        <v>0.8327</v>
      </c>
      <c r="K1736" s="158">
        <v>2.8506</v>
      </c>
      <c r="L1736" s="158">
        <v>14.6525</v>
      </c>
      <c r="M1736" s="158">
        <v>7.3316999999999997</v>
      </c>
      <c r="N1736" s="158">
        <v>4.4596999999999998</v>
      </c>
      <c r="O1736" s="158">
        <v>28.6311</v>
      </c>
      <c r="P1736" s="158">
        <v>20.0886</v>
      </c>
      <c r="Q1736" s="158">
        <v>24.5091</v>
      </c>
      <c r="R1736" s="158">
        <v>36.241599999999998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44881</v>
      </c>
      <c r="E1737" s="158">
        <v>63.68</v>
      </c>
      <c r="F1737" s="158">
        <v>-6.2799999999999995E-2</v>
      </c>
      <c r="G1737" s="158">
        <v>0.26769999999999999</v>
      </c>
      <c r="H1737" s="158">
        <v>0.11</v>
      </c>
      <c r="I1737" s="158">
        <v>0</v>
      </c>
      <c r="J1737" s="158">
        <v>0.69579999999999997</v>
      </c>
      <c r="K1737" s="158">
        <v>2.4948000000000001</v>
      </c>
      <c r="L1737" s="158">
        <v>13.8363</v>
      </c>
      <c r="M1737" s="158">
        <v>6.1687000000000003</v>
      </c>
      <c r="N1737" s="158">
        <v>2.9255</v>
      </c>
      <c r="O1737" s="158">
        <v>26.590599999999998</v>
      </c>
      <c r="P1737" s="158">
        <v>18.404699999999998</v>
      </c>
      <c r="Q1737" s="158">
        <v>22.923200000000001</v>
      </c>
      <c r="R1737" s="158">
        <v>34.149700000000003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44881</v>
      </c>
      <c r="E1738" s="158">
        <v>28.87</v>
      </c>
      <c r="F1738" s="158">
        <v>6.93E-2</v>
      </c>
      <c r="G1738" s="158">
        <v>0.38250000000000001</v>
      </c>
      <c r="H1738" s="158">
        <v>-0.48259999999999997</v>
      </c>
      <c r="I1738" s="158">
        <v>-0.65380000000000005</v>
      </c>
      <c r="J1738" s="158">
        <v>0.104</v>
      </c>
      <c r="K1738" s="158">
        <v>3.5508999999999999</v>
      </c>
      <c r="L1738" s="158">
        <v>17.501000000000001</v>
      </c>
      <c r="M1738" s="158">
        <v>6.4920999999999998</v>
      </c>
      <c r="N1738" s="158">
        <v>1.9781</v>
      </c>
      <c r="O1738" s="158">
        <v>40.2303</v>
      </c>
      <c r="P1738" s="158"/>
      <c r="Q1738" s="158">
        <v>31.1267</v>
      </c>
      <c r="R1738" s="158">
        <v>39.288400000000003</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44881</v>
      </c>
      <c r="E1739" s="158">
        <v>26.94</v>
      </c>
      <c r="F1739" s="158">
        <v>7.4300000000000005E-2</v>
      </c>
      <c r="G1739" s="158">
        <v>0.37259999999999999</v>
      </c>
      <c r="H1739" s="158">
        <v>-0.51700000000000002</v>
      </c>
      <c r="I1739" s="158">
        <v>-0.70030000000000003</v>
      </c>
      <c r="J1739" s="158">
        <v>-0.11119999999999999</v>
      </c>
      <c r="K1739" s="158">
        <v>2.9817</v>
      </c>
      <c r="L1739" s="158">
        <v>16.421800000000001</v>
      </c>
      <c r="M1739" s="158">
        <v>5.1112000000000002</v>
      </c>
      <c r="N1739" s="158">
        <v>0.29780000000000001</v>
      </c>
      <c r="O1739" s="158">
        <v>37.788800000000002</v>
      </c>
      <c r="P1739" s="158"/>
      <c r="Q1739" s="158">
        <v>28.828099999999999</v>
      </c>
      <c r="R1739" s="158">
        <v>36.935099999999998</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44881</v>
      </c>
      <c r="E1740" s="158">
        <v>26.19</v>
      </c>
      <c r="F1740" s="158">
        <v>-0.1525</v>
      </c>
      <c r="G1740" s="158">
        <v>-0.1144</v>
      </c>
      <c r="H1740" s="158">
        <v>-0.98299999999999998</v>
      </c>
      <c r="I1740" s="158">
        <v>-1.0578000000000001</v>
      </c>
      <c r="J1740" s="158">
        <v>1.0026999999999999</v>
      </c>
      <c r="K1740" s="158">
        <v>0.96379999999999999</v>
      </c>
      <c r="L1740" s="158">
        <v>12.742100000000001</v>
      </c>
      <c r="M1740" s="158">
        <v>8.1338000000000008</v>
      </c>
      <c r="N1740" s="158">
        <v>7.4241000000000001</v>
      </c>
      <c r="O1740" s="158">
        <v>39.984699999999997</v>
      </c>
      <c r="P1740" s="158"/>
      <c r="Q1740" s="158">
        <v>29.241199999999999</v>
      </c>
      <c r="R1740" s="158">
        <v>45.0501</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44881</v>
      </c>
      <c r="E1741" s="158">
        <v>24.54</v>
      </c>
      <c r="F1741" s="158">
        <v>-0.16270000000000001</v>
      </c>
      <c r="G1741" s="158">
        <v>-0.1221</v>
      </c>
      <c r="H1741" s="158">
        <v>-1.0085</v>
      </c>
      <c r="I1741" s="158">
        <v>-1.1281000000000001</v>
      </c>
      <c r="J1741" s="158">
        <v>0.86309999999999998</v>
      </c>
      <c r="K1741" s="158">
        <v>0.57379999999999998</v>
      </c>
      <c r="L1741" s="158">
        <v>11.7995</v>
      </c>
      <c r="M1741" s="158">
        <v>6.7885</v>
      </c>
      <c r="N1741" s="158">
        <v>5.5937999999999999</v>
      </c>
      <c r="O1741" s="158">
        <v>37.565199999999997</v>
      </c>
      <c r="P1741" s="158"/>
      <c r="Q1741" s="158">
        <v>27.0199</v>
      </c>
      <c r="R1741" s="158">
        <v>42.557899999999997</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44881</v>
      </c>
      <c r="E1742" s="158">
        <v>120.583</v>
      </c>
      <c r="F1742" s="158">
        <v>-0.26300000000000001</v>
      </c>
      <c r="G1742" s="158">
        <v>1.0800000000000001E-2</v>
      </c>
      <c r="H1742" s="158">
        <v>-1.0122</v>
      </c>
      <c r="I1742" s="158">
        <v>-0.87629999999999997</v>
      </c>
      <c r="J1742" s="158">
        <v>-0.44169999999999998</v>
      </c>
      <c r="K1742" s="158">
        <v>1.7372000000000001</v>
      </c>
      <c r="L1742" s="158">
        <v>9.2850999999999999</v>
      </c>
      <c r="M1742" s="158">
        <v>4.1916000000000002</v>
      </c>
      <c r="N1742" s="158">
        <v>1.2741</v>
      </c>
      <c r="O1742" s="158">
        <v>30.362300000000001</v>
      </c>
      <c r="P1742" s="158">
        <v>12.831099999999999</v>
      </c>
      <c r="Q1742" s="158">
        <v>21.5518</v>
      </c>
      <c r="R1742" s="158">
        <v>34.158999999999999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44881</v>
      </c>
      <c r="E1743" s="158">
        <v>112.361</v>
      </c>
      <c r="F1743" s="158">
        <v>-0.26540000000000002</v>
      </c>
      <c r="G1743" s="158">
        <v>-1.8E-3</v>
      </c>
      <c r="H1743" s="158">
        <v>-1.0287999999999999</v>
      </c>
      <c r="I1743" s="158">
        <v>-0.90920000000000001</v>
      </c>
      <c r="J1743" s="158">
        <v>-0.52149999999999996</v>
      </c>
      <c r="K1743" s="158">
        <v>1.5068999999999999</v>
      </c>
      <c r="L1743" s="158">
        <v>8.7894000000000005</v>
      </c>
      <c r="M1743" s="158">
        <v>3.4878999999999998</v>
      </c>
      <c r="N1743" s="158">
        <v>0.36530000000000001</v>
      </c>
      <c r="O1743" s="158">
        <v>29.2089</v>
      </c>
      <c r="P1743" s="158">
        <v>11.9473</v>
      </c>
      <c r="Q1743" s="158">
        <v>16.967300000000002</v>
      </c>
      <c r="R1743" s="158">
        <v>32.967100000000002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44881</v>
      </c>
      <c r="E1744" s="158">
        <v>26.943999999999999</v>
      </c>
      <c r="F1744" s="158">
        <v>0</v>
      </c>
      <c r="G1744" s="158">
        <v>0.1673</v>
      </c>
      <c r="H1744" s="158">
        <v>-0.56830000000000003</v>
      </c>
      <c r="I1744" s="158">
        <v>-0.48020000000000002</v>
      </c>
      <c r="J1744" s="158">
        <v>0.92900000000000005</v>
      </c>
      <c r="K1744" s="158">
        <v>2.4487000000000001</v>
      </c>
      <c r="L1744" s="158">
        <v>17.377500000000001</v>
      </c>
      <c r="M1744" s="158">
        <v>8.4746000000000006</v>
      </c>
      <c r="N1744" s="158">
        <v>4.4058000000000002</v>
      </c>
      <c r="O1744" s="158">
        <v>34.795900000000003</v>
      </c>
      <c r="P1744" s="158"/>
      <c r="Q1744" s="158">
        <v>30.0227</v>
      </c>
      <c r="R1744" s="158">
        <v>40.831000000000003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44881</v>
      </c>
      <c r="E1745" s="158">
        <v>25.366</v>
      </c>
      <c r="F1745" s="158">
        <v>-3.8999999999999998E-3</v>
      </c>
      <c r="G1745" s="158">
        <v>0.1421</v>
      </c>
      <c r="H1745" s="158">
        <v>-0.60340000000000005</v>
      </c>
      <c r="I1745" s="158">
        <v>-0.54110000000000003</v>
      </c>
      <c r="J1745" s="158">
        <v>0.77869999999999995</v>
      </c>
      <c r="K1745" s="158">
        <v>2.0190000000000001</v>
      </c>
      <c r="L1745" s="158">
        <v>16.395199999999999</v>
      </c>
      <c r="M1745" s="158">
        <v>7.0928000000000004</v>
      </c>
      <c r="N1745" s="158">
        <v>2.6423000000000001</v>
      </c>
      <c r="O1745" s="158">
        <v>32.624400000000001</v>
      </c>
      <c r="P1745" s="158"/>
      <c r="Q1745" s="158">
        <v>27.960799999999999</v>
      </c>
      <c r="R1745" s="158">
        <v>38.5227</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44881</v>
      </c>
      <c r="E1746" s="158">
        <v>94.908699999999996</v>
      </c>
      <c r="F1746" s="158">
        <v>0.12</v>
      </c>
      <c r="G1746" s="158">
        <v>0.35249999999999998</v>
      </c>
      <c r="H1746" s="158">
        <v>-0.79159999999999997</v>
      </c>
      <c r="I1746" s="158">
        <v>-0.53100000000000003</v>
      </c>
      <c r="J1746" s="158">
        <v>2.0838999999999999</v>
      </c>
      <c r="K1746" s="158">
        <v>5.7431000000000001</v>
      </c>
      <c r="L1746" s="158">
        <v>16.8812</v>
      </c>
      <c r="M1746" s="158">
        <v>6.4615999999999998</v>
      </c>
      <c r="N1746" s="158">
        <v>0.107</v>
      </c>
      <c r="O1746" s="158">
        <v>24.665700000000001</v>
      </c>
      <c r="P1746" s="158">
        <v>10.097799999999999</v>
      </c>
      <c r="Q1746" s="158">
        <v>14.286099999999999</v>
      </c>
      <c r="R1746" s="158">
        <v>35.889899999999997</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44881</v>
      </c>
      <c r="E1747" s="158">
        <v>105.0227</v>
      </c>
      <c r="F1747" s="158">
        <v>0.12239999999999999</v>
      </c>
      <c r="G1747" s="158">
        <v>0.36349999999999999</v>
      </c>
      <c r="H1747" s="158">
        <v>-0.77639999999999998</v>
      </c>
      <c r="I1747" s="158">
        <v>-0.501</v>
      </c>
      <c r="J1747" s="158">
        <v>2.1579999999999999</v>
      </c>
      <c r="K1747" s="158">
        <v>5.9585999999999997</v>
      </c>
      <c r="L1747" s="158">
        <v>17.359400000000001</v>
      </c>
      <c r="M1747" s="158">
        <v>7.1155999999999997</v>
      </c>
      <c r="N1747" s="158">
        <v>0.93559999999999999</v>
      </c>
      <c r="O1747" s="158">
        <v>25.719200000000001</v>
      </c>
      <c r="P1747" s="158">
        <v>11.153499999999999</v>
      </c>
      <c r="Q1747" s="158">
        <v>20.096699999999998</v>
      </c>
      <c r="R1747" s="158">
        <v>37.020699999999998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44881</v>
      </c>
      <c r="E1748" s="158">
        <v>86.677999999999997</v>
      </c>
      <c r="F1748" s="158">
        <v>-0.19800000000000001</v>
      </c>
      <c r="G1748" s="158">
        <v>4.7300000000000002E-2</v>
      </c>
      <c r="H1748" s="158">
        <v>-0.7409</v>
      </c>
      <c r="I1748" s="158">
        <v>0.89280000000000004</v>
      </c>
      <c r="J1748" s="158">
        <v>3.0605000000000002</v>
      </c>
      <c r="K1748" s="158">
        <v>7.1646999999999998</v>
      </c>
      <c r="L1748" s="158">
        <v>19.7971</v>
      </c>
      <c r="M1748" s="158">
        <v>8.5837000000000003</v>
      </c>
      <c r="N1748" s="158">
        <v>4.2705000000000002</v>
      </c>
      <c r="O1748" s="158">
        <v>28.114100000000001</v>
      </c>
      <c r="P1748" s="158">
        <v>14.5204</v>
      </c>
      <c r="Q1748" s="158">
        <v>18.720300000000002</v>
      </c>
      <c r="R1748" s="158">
        <v>40.557099999999998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44881</v>
      </c>
      <c r="E1749" s="158">
        <v>78.085999999999999</v>
      </c>
      <c r="F1749" s="158">
        <v>-0.19939999999999999</v>
      </c>
      <c r="G1749" s="158">
        <v>3.5900000000000001E-2</v>
      </c>
      <c r="H1749" s="158">
        <v>-0.75870000000000004</v>
      </c>
      <c r="I1749" s="158">
        <v>0.85629999999999995</v>
      </c>
      <c r="J1749" s="158">
        <v>2.9615</v>
      </c>
      <c r="K1749" s="158">
        <v>6.8924000000000003</v>
      </c>
      <c r="L1749" s="158">
        <v>19.1843</v>
      </c>
      <c r="M1749" s="158">
        <v>7.7583000000000002</v>
      </c>
      <c r="N1749" s="158">
        <v>3.2242000000000002</v>
      </c>
      <c r="O1749" s="158">
        <v>26.848199999999999</v>
      </c>
      <c r="P1749" s="158">
        <v>13.234299999999999</v>
      </c>
      <c r="Q1749" s="158">
        <v>15.0825</v>
      </c>
      <c r="R1749" s="158">
        <v>39.171799999999998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44881</v>
      </c>
      <c r="E1750" s="158">
        <v>82.269000000000005</v>
      </c>
      <c r="F1750" s="158">
        <v>-0.1164</v>
      </c>
      <c r="G1750" s="158">
        <v>-9.5699999999999993E-2</v>
      </c>
      <c r="H1750" s="158">
        <v>-0.73219999999999996</v>
      </c>
      <c r="I1750" s="158">
        <v>-0.3226</v>
      </c>
      <c r="J1750" s="158">
        <v>2.0405000000000002</v>
      </c>
      <c r="K1750" s="158">
        <v>2.5924999999999998</v>
      </c>
      <c r="L1750" s="158">
        <v>9.6935000000000002</v>
      </c>
      <c r="M1750" s="158">
        <v>-3.5996000000000001</v>
      </c>
      <c r="N1750" s="158">
        <v>-10.055</v>
      </c>
      <c r="O1750" s="158">
        <v>23.530999999999999</v>
      </c>
      <c r="P1750" s="158">
        <v>7.1429999999999998</v>
      </c>
      <c r="Q1750" s="158">
        <v>12.7921</v>
      </c>
      <c r="R1750" s="158">
        <v>28.5943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44881</v>
      </c>
      <c r="E1751" s="158">
        <v>90.726100000000002</v>
      </c>
      <c r="F1751" s="158">
        <v>-0.11210000000000001</v>
      </c>
      <c r="G1751" s="158">
        <v>-7.5300000000000006E-2</v>
      </c>
      <c r="H1751" s="158">
        <v>-0.70420000000000005</v>
      </c>
      <c r="I1751" s="158">
        <v>-0.26319999999999999</v>
      </c>
      <c r="J1751" s="158">
        <v>2.1772999999999998</v>
      </c>
      <c r="K1751" s="158">
        <v>2.9716</v>
      </c>
      <c r="L1751" s="158">
        <v>10.5075</v>
      </c>
      <c r="M1751" s="158">
        <v>-2.5375000000000001</v>
      </c>
      <c r="N1751" s="158">
        <v>-8.7304999999999993</v>
      </c>
      <c r="O1751" s="158">
        <v>25.317399999999999</v>
      </c>
      <c r="P1751" s="158">
        <v>8.4664000000000001</v>
      </c>
      <c r="Q1751" s="158">
        <v>16.1417</v>
      </c>
      <c r="R1751" s="158">
        <v>30.4651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44881</v>
      </c>
      <c r="E1752" s="158">
        <v>54.07</v>
      </c>
      <c r="F1752" s="158">
        <v>-0.18459999999999999</v>
      </c>
      <c r="G1752" s="158">
        <v>-0.55179999999999996</v>
      </c>
      <c r="H1752" s="158">
        <v>-1.0250999999999999</v>
      </c>
      <c r="I1752" s="158">
        <v>-1.8337000000000001</v>
      </c>
      <c r="J1752" s="158">
        <v>2.0573999999999999</v>
      </c>
      <c r="K1752" s="158">
        <v>2.9512999999999998</v>
      </c>
      <c r="L1752" s="158">
        <v>14.871499999999999</v>
      </c>
      <c r="M1752" s="158">
        <v>9.0780999999999992</v>
      </c>
      <c r="N1752" s="158">
        <v>2.3277999999999999</v>
      </c>
      <c r="O1752" s="158">
        <v>29.330200000000001</v>
      </c>
      <c r="P1752" s="158">
        <v>13.457599999999999</v>
      </c>
      <c r="Q1752" s="158">
        <v>11.833299999999999</v>
      </c>
      <c r="R1752" s="158">
        <v>40.742100000000001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44881</v>
      </c>
      <c r="E1753" s="158">
        <v>58.95</v>
      </c>
      <c r="F1753" s="158">
        <v>-0.18629999999999999</v>
      </c>
      <c r="G1753" s="158">
        <v>-0.52310000000000001</v>
      </c>
      <c r="H1753" s="158">
        <v>-1.0076000000000001</v>
      </c>
      <c r="I1753" s="158">
        <v>-1.7990999999999999</v>
      </c>
      <c r="J1753" s="158">
        <v>2.1663999999999999</v>
      </c>
      <c r="K1753" s="158">
        <v>3.2761</v>
      </c>
      <c r="L1753" s="158">
        <v>15.633599999999999</v>
      </c>
      <c r="M1753" s="158">
        <v>10.1663</v>
      </c>
      <c r="N1753" s="158">
        <v>3.7122000000000002</v>
      </c>
      <c r="O1753" s="158">
        <v>31.206199999999999</v>
      </c>
      <c r="P1753" s="158">
        <v>14.849399999999999</v>
      </c>
      <c r="Q1753" s="158">
        <v>17.2042</v>
      </c>
      <c r="R1753" s="158">
        <v>42.711500000000001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44881</v>
      </c>
      <c r="E1754" s="158">
        <v>18.64</v>
      </c>
      <c r="F1754" s="158">
        <v>-0.1072</v>
      </c>
      <c r="G1754" s="158">
        <v>0.16120000000000001</v>
      </c>
      <c r="H1754" s="158">
        <v>-0.37409999999999999</v>
      </c>
      <c r="I1754" s="158">
        <v>-0.53359999999999996</v>
      </c>
      <c r="J1754" s="158">
        <v>0.59360000000000002</v>
      </c>
      <c r="K1754" s="158">
        <v>2.7563</v>
      </c>
      <c r="L1754" s="158">
        <v>16.865200000000002</v>
      </c>
      <c r="M1754" s="158">
        <v>8.4983000000000004</v>
      </c>
      <c r="N1754" s="158">
        <v>5.3703000000000003</v>
      </c>
      <c r="O1754" s="158">
        <v>27.4587</v>
      </c>
      <c r="P1754" s="158">
        <v>12.4794</v>
      </c>
      <c r="Q1754" s="158">
        <v>12.2035</v>
      </c>
      <c r="R1754" s="158">
        <v>40.621099999999998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44881</v>
      </c>
      <c r="E1755" s="158">
        <v>20.27</v>
      </c>
      <c r="F1755" s="158">
        <v>-9.8599999999999993E-2</v>
      </c>
      <c r="G1755" s="158">
        <v>0.19769999999999999</v>
      </c>
      <c r="H1755" s="158">
        <v>-0.34410000000000002</v>
      </c>
      <c r="I1755" s="158">
        <v>-0.53969999999999996</v>
      </c>
      <c r="J1755" s="158">
        <v>0.69550000000000001</v>
      </c>
      <c r="K1755" s="158">
        <v>2.9980000000000002</v>
      </c>
      <c r="L1755" s="158">
        <v>17.4392</v>
      </c>
      <c r="M1755" s="158">
        <v>9.2721999999999998</v>
      </c>
      <c r="N1755" s="158">
        <v>6.4042000000000003</v>
      </c>
      <c r="O1755" s="158">
        <v>28.6797</v>
      </c>
      <c r="P1755" s="158">
        <v>14.1387</v>
      </c>
      <c r="Q1755" s="158">
        <v>13.956300000000001</v>
      </c>
      <c r="R1755" s="158">
        <v>41.955100000000002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44881</v>
      </c>
      <c r="E1756" s="158">
        <v>22.218</v>
      </c>
      <c r="F1756" s="158">
        <v>0.2029</v>
      </c>
      <c r="G1756" s="158">
        <v>0.20749999999999999</v>
      </c>
      <c r="H1756" s="158">
        <v>-0.94069999999999998</v>
      </c>
      <c r="I1756" s="158">
        <v>-1.1831</v>
      </c>
      <c r="J1756" s="158">
        <v>-0.40789999999999998</v>
      </c>
      <c r="K1756" s="158">
        <v>0.4385</v>
      </c>
      <c r="L1756" s="158">
        <v>10.8683</v>
      </c>
      <c r="M1756" s="158">
        <v>3.5999999999999997E-2</v>
      </c>
      <c r="N1756" s="158">
        <v>-6.0549999999999997</v>
      </c>
      <c r="O1756" s="158"/>
      <c r="P1756" s="158"/>
      <c r="Q1756" s="158">
        <v>34.0242</v>
      </c>
      <c r="R1756" s="158">
        <v>29.795300000000001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44881</v>
      </c>
      <c r="E1757" s="158">
        <v>21.146999999999998</v>
      </c>
      <c r="F1757" s="158">
        <v>0.1943</v>
      </c>
      <c r="G1757" s="158">
        <v>0.18479999999999999</v>
      </c>
      <c r="H1757" s="158">
        <v>-0.97399999999999998</v>
      </c>
      <c r="I1757" s="158">
        <v>-1.2467999999999999</v>
      </c>
      <c r="J1757" s="158">
        <v>-0.55959999999999999</v>
      </c>
      <c r="K1757" s="158">
        <v>1.89E-2</v>
      </c>
      <c r="L1757" s="158">
        <v>9.9687999999999999</v>
      </c>
      <c r="M1757" s="158">
        <v>-1.2283999999999999</v>
      </c>
      <c r="N1757" s="158">
        <v>-7.5743</v>
      </c>
      <c r="O1757" s="158"/>
      <c r="P1757" s="158"/>
      <c r="Q1757" s="158">
        <v>31.617100000000001</v>
      </c>
      <c r="R1757" s="158">
        <v>27.512599999999999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44881</v>
      </c>
      <c r="E1758" s="158">
        <v>23.05</v>
      </c>
      <c r="F1758" s="158">
        <v>0.1303</v>
      </c>
      <c r="G1758" s="158">
        <v>0.30459999999999998</v>
      </c>
      <c r="H1758" s="158">
        <v>-0.90280000000000005</v>
      </c>
      <c r="I1758" s="158">
        <v>-0.64659999999999995</v>
      </c>
      <c r="J1758" s="158">
        <v>1.7211000000000001</v>
      </c>
      <c r="K1758" s="158">
        <v>3.5954999999999999</v>
      </c>
      <c r="L1758" s="158">
        <v>16.004000000000001</v>
      </c>
      <c r="M1758" s="158">
        <v>6.9108999999999998</v>
      </c>
      <c r="N1758" s="158">
        <v>0.78710000000000002</v>
      </c>
      <c r="O1758" s="158">
        <v>28.611999999999998</v>
      </c>
      <c r="P1758" s="158"/>
      <c r="Q1758" s="158">
        <v>22.903300000000002</v>
      </c>
      <c r="R1758" s="158">
        <v>38.929000000000002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44881</v>
      </c>
      <c r="E1759" s="158">
        <v>21.59</v>
      </c>
      <c r="F1759" s="158">
        <v>0.1391</v>
      </c>
      <c r="G1759" s="158">
        <v>0.2321</v>
      </c>
      <c r="H1759" s="158">
        <v>-0.91790000000000005</v>
      </c>
      <c r="I1759" s="158">
        <v>-0.73560000000000003</v>
      </c>
      <c r="J1759" s="158">
        <v>1.5522</v>
      </c>
      <c r="K1759" s="158">
        <v>3.2027000000000001</v>
      </c>
      <c r="L1759" s="158">
        <v>15.0853</v>
      </c>
      <c r="M1759" s="158">
        <v>5.6261999999999999</v>
      </c>
      <c r="N1759" s="158">
        <v>-0.82679999999999998</v>
      </c>
      <c r="O1759" s="158">
        <v>26.586099999999998</v>
      </c>
      <c r="P1759" s="158"/>
      <c r="Q1759" s="158">
        <v>20.933199999999999</v>
      </c>
      <c r="R1759" s="158">
        <v>36.664000000000001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44881</v>
      </c>
      <c r="E1760" s="158">
        <v>15.2315</v>
      </c>
      <c r="F1760" s="158">
        <v>0.24679999999999999</v>
      </c>
      <c r="G1760" s="158">
        <v>0.49280000000000002</v>
      </c>
      <c r="H1760" s="158">
        <v>-0.54979999999999996</v>
      </c>
      <c r="I1760" s="158">
        <v>-6.9500000000000006E-2</v>
      </c>
      <c r="J1760" s="158">
        <v>1.2457</v>
      </c>
      <c r="K1760" s="158">
        <v>3.7936000000000001</v>
      </c>
      <c r="L1760" s="158">
        <v>16.830200000000001</v>
      </c>
      <c r="M1760" s="158">
        <v>3.7999000000000001</v>
      </c>
      <c r="N1760" s="158">
        <v>-9.9830000000000005</v>
      </c>
      <c r="O1760" s="158"/>
      <c r="P1760" s="158"/>
      <c r="Q1760" s="158">
        <v>16.5471</v>
      </c>
      <c r="R1760" s="158">
        <v>23.385899999999999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44881</v>
      </c>
      <c r="E1761" s="158">
        <v>14.344900000000001</v>
      </c>
      <c r="F1761" s="158">
        <v>0.24110000000000001</v>
      </c>
      <c r="G1761" s="158">
        <v>0.46429999999999999</v>
      </c>
      <c r="H1761" s="158">
        <v>-0.58909999999999996</v>
      </c>
      <c r="I1761" s="158">
        <v>-0.14829999999999999</v>
      </c>
      <c r="J1761" s="158">
        <v>1.0589</v>
      </c>
      <c r="K1761" s="158">
        <v>3.2549000000000001</v>
      </c>
      <c r="L1761" s="158">
        <v>15.647399999999999</v>
      </c>
      <c r="M1761" s="158">
        <v>2.1766999999999999</v>
      </c>
      <c r="N1761" s="158">
        <v>-11.875500000000001</v>
      </c>
      <c r="O1761" s="158"/>
      <c r="P1761" s="158"/>
      <c r="Q1761" s="158">
        <v>14.0312</v>
      </c>
      <c r="R1761" s="158">
        <v>20.740400000000001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44881</v>
      </c>
      <c r="E1762" s="158">
        <v>163.70599999999999</v>
      </c>
      <c r="F1762" s="158">
        <v>-0.59450000000000003</v>
      </c>
      <c r="G1762" s="158">
        <v>-0.71750000000000003</v>
      </c>
      <c r="H1762" s="158">
        <v>-1.2242</v>
      </c>
      <c r="I1762" s="158">
        <v>-1.2272000000000001</v>
      </c>
      <c r="J1762" s="158">
        <v>-0.16159999999999999</v>
      </c>
      <c r="K1762" s="158">
        <v>-0.18229999999999999</v>
      </c>
      <c r="L1762" s="158">
        <v>9.5683000000000007</v>
      </c>
      <c r="M1762" s="158">
        <v>1.6063000000000001</v>
      </c>
      <c r="N1762" s="158">
        <v>-4.7478999999999996</v>
      </c>
      <c r="O1762" s="158">
        <v>31.7864</v>
      </c>
      <c r="P1762" s="158">
        <v>16.255800000000001</v>
      </c>
      <c r="Q1762" s="158">
        <v>17.070699999999999</v>
      </c>
      <c r="R1762" s="158">
        <v>37.9589</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44881</v>
      </c>
      <c r="E1763" s="158">
        <v>186.05099999999999</v>
      </c>
      <c r="F1763" s="158">
        <v>-0.59089999999999998</v>
      </c>
      <c r="G1763" s="158">
        <v>-0.69969999999999999</v>
      </c>
      <c r="H1763" s="158">
        <v>-1.1996</v>
      </c>
      <c r="I1763" s="158">
        <v>-1.1780999999999999</v>
      </c>
      <c r="J1763" s="158">
        <v>-4.2999999999999997E-2</v>
      </c>
      <c r="K1763" s="158">
        <v>0.15179999999999999</v>
      </c>
      <c r="L1763" s="158">
        <v>10.319800000000001</v>
      </c>
      <c r="M1763" s="158">
        <v>2.6680999999999999</v>
      </c>
      <c r="N1763" s="158">
        <v>-3.3988</v>
      </c>
      <c r="O1763" s="158">
        <v>33.682499999999997</v>
      </c>
      <c r="P1763" s="158">
        <v>17.859100000000002</v>
      </c>
      <c r="Q1763" s="158">
        <v>20.116099999999999</v>
      </c>
      <c r="R1763" s="158">
        <v>39.9572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44881</v>
      </c>
      <c r="E1764" s="158">
        <v>51.109000000000002</v>
      </c>
      <c r="F1764" s="158">
        <v>9.4E-2</v>
      </c>
      <c r="G1764" s="158">
        <v>0.50739999999999996</v>
      </c>
      <c r="H1764" s="158">
        <v>-0.40139999999999998</v>
      </c>
      <c r="I1764" s="158">
        <v>-0.2596</v>
      </c>
      <c r="J1764" s="158">
        <v>1.3504</v>
      </c>
      <c r="K1764" s="158">
        <v>3.4636999999999998</v>
      </c>
      <c r="L1764" s="158">
        <v>15.675700000000001</v>
      </c>
      <c r="M1764" s="158">
        <v>6.7416999999999998</v>
      </c>
      <c r="N1764" s="158">
        <v>4.6928999999999998</v>
      </c>
      <c r="O1764" s="158">
        <v>29.346800000000002</v>
      </c>
      <c r="P1764" s="158">
        <v>13.2721</v>
      </c>
      <c r="Q1764" s="158">
        <v>21.1021</v>
      </c>
      <c r="R1764" s="158">
        <v>44.3065</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44881</v>
      </c>
      <c r="E1765" s="158">
        <v>47.274000000000001</v>
      </c>
      <c r="F1765" s="158">
        <v>9.0999999999999998E-2</v>
      </c>
      <c r="G1765" s="158">
        <v>0.49320000000000003</v>
      </c>
      <c r="H1765" s="158">
        <v>-0.41920000000000002</v>
      </c>
      <c r="I1765" s="158">
        <v>-0.29949999999999999</v>
      </c>
      <c r="J1765" s="158">
        <v>1.2529999999999999</v>
      </c>
      <c r="K1765" s="158">
        <v>3.1867999999999999</v>
      </c>
      <c r="L1765" s="158">
        <v>15.0555</v>
      </c>
      <c r="M1765" s="158">
        <v>5.8933999999999997</v>
      </c>
      <c r="N1765" s="158">
        <v>3.5756999999999999</v>
      </c>
      <c r="O1765" s="158">
        <v>27.946200000000001</v>
      </c>
      <c r="P1765" s="158">
        <v>12.079700000000001</v>
      </c>
      <c r="Q1765" s="158">
        <v>19.9985</v>
      </c>
      <c r="R1765" s="158">
        <v>42.775399999999998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44881</v>
      </c>
      <c r="E1766" s="158">
        <v>92.524199999999993</v>
      </c>
      <c r="F1766" s="158">
        <v>0.18540000000000001</v>
      </c>
      <c r="G1766" s="158">
        <v>0.44919999999999999</v>
      </c>
      <c r="H1766" s="158">
        <v>-8.8999999999999996E-2</v>
      </c>
      <c r="I1766" s="158">
        <v>-2.0400000000000001E-2</v>
      </c>
      <c r="J1766" s="158">
        <v>1.8266</v>
      </c>
      <c r="K1766" s="158">
        <v>5.8346999999999998</v>
      </c>
      <c r="L1766" s="158">
        <v>19.172899999999998</v>
      </c>
      <c r="M1766" s="158">
        <v>10.696899999999999</v>
      </c>
      <c r="N1766" s="158">
        <v>7.6746999999999996</v>
      </c>
      <c r="O1766" s="158">
        <v>34.180399999999999</v>
      </c>
      <c r="P1766" s="158">
        <v>16.747199999999999</v>
      </c>
      <c r="Q1766" s="158">
        <v>20.049900000000001</v>
      </c>
      <c r="R1766" s="158">
        <v>45.286499999999997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44881</v>
      </c>
      <c r="E1767" s="158">
        <v>101.4766</v>
      </c>
      <c r="F1767" s="158">
        <v>0.1883</v>
      </c>
      <c r="G1767" s="158">
        <v>0.46389999999999998</v>
      </c>
      <c r="H1767" s="158">
        <v>-6.9000000000000006E-2</v>
      </c>
      <c r="I1767" s="158">
        <v>1.7100000000000001E-2</v>
      </c>
      <c r="J1767" s="158">
        <v>1.9157</v>
      </c>
      <c r="K1767" s="158">
        <v>6.0915999999999997</v>
      </c>
      <c r="L1767" s="158">
        <v>19.726800000000001</v>
      </c>
      <c r="M1767" s="158">
        <v>11.474600000000001</v>
      </c>
      <c r="N1767" s="158">
        <v>8.6620000000000008</v>
      </c>
      <c r="O1767" s="158">
        <v>35.361899999999999</v>
      </c>
      <c r="P1767" s="158">
        <v>17.875399999999999</v>
      </c>
      <c r="Q1767" s="158">
        <v>25.228000000000002</v>
      </c>
      <c r="R1767" s="158">
        <v>46.592599999999997</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44881</v>
      </c>
      <c r="E1770" s="158">
        <v>155.43589511035199</v>
      </c>
      <c r="F1770" s="158">
        <v>-0.51539999999999997</v>
      </c>
      <c r="G1770" s="158">
        <v>9.9299999999999999E-2</v>
      </c>
      <c r="H1770" s="158">
        <v>-0.82120000000000004</v>
      </c>
      <c r="I1770" s="158">
        <v>1.1276999999999999</v>
      </c>
      <c r="J1770" s="158">
        <v>4.4938000000000002</v>
      </c>
      <c r="K1770" s="158">
        <v>7.6028000000000002</v>
      </c>
      <c r="L1770" s="158">
        <v>18.391500000000001</v>
      </c>
      <c r="M1770" s="158">
        <v>4.0688000000000004</v>
      </c>
      <c r="N1770" s="158">
        <v>2.2599999999999998</v>
      </c>
      <c r="O1770" s="158">
        <v>50.508800000000001</v>
      </c>
      <c r="P1770" s="158">
        <v>22.126000000000001</v>
      </c>
      <c r="Q1770" s="158">
        <v>11.0838</v>
      </c>
      <c r="R1770" s="158">
        <v>48.099899999999998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44881</v>
      </c>
      <c r="E1771" s="158">
        <v>146.16970000000001</v>
      </c>
      <c r="F1771" s="158">
        <v>-0.51090000000000002</v>
      </c>
      <c r="G1771" s="158">
        <v>0.1221</v>
      </c>
      <c r="H1771" s="158">
        <v>-0.78959999999999997</v>
      </c>
      <c r="I1771" s="158">
        <v>1.1917</v>
      </c>
      <c r="J1771" s="158">
        <v>4.6083999999999996</v>
      </c>
      <c r="K1771" s="158">
        <v>7.9638999999999998</v>
      </c>
      <c r="L1771" s="158">
        <v>19.307300000000001</v>
      </c>
      <c r="M1771" s="158">
        <v>5.2332000000000001</v>
      </c>
      <c r="N1771" s="158">
        <v>3.8734999999999999</v>
      </c>
      <c r="O1771" s="158">
        <v>52.4634</v>
      </c>
      <c r="P1771" s="158">
        <v>23.267499999999998</v>
      </c>
      <c r="Q1771" s="158">
        <v>15.8979</v>
      </c>
      <c r="R1771" s="158">
        <v>50.665500000000002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44881</v>
      </c>
      <c r="E1772" s="158">
        <v>128.11349999999999</v>
      </c>
      <c r="F1772" s="158">
        <v>0.55779999999999996</v>
      </c>
      <c r="G1772" s="158">
        <v>0.28689999999999999</v>
      </c>
      <c r="H1772" s="158">
        <v>-0.25650000000000001</v>
      </c>
      <c r="I1772" s="158">
        <v>-0.26719999999999999</v>
      </c>
      <c r="J1772" s="158">
        <v>0.60970000000000002</v>
      </c>
      <c r="K1772" s="158">
        <v>4.5144000000000002</v>
      </c>
      <c r="L1772" s="158">
        <v>18.206600000000002</v>
      </c>
      <c r="M1772" s="158">
        <v>12.904999999999999</v>
      </c>
      <c r="N1772" s="158">
        <v>8.0021000000000004</v>
      </c>
      <c r="O1772" s="158">
        <v>30.388000000000002</v>
      </c>
      <c r="P1772" s="158">
        <v>17.131</v>
      </c>
      <c r="Q1772" s="158">
        <v>26.278099999999998</v>
      </c>
      <c r="R1772" s="158">
        <v>37.184899999999999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44881</v>
      </c>
      <c r="E1773" s="158">
        <v>114.8737</v>
      </c>
      <c r="F1773" s="158">
        <v>0.55500000000000005</v>
      </c>
      <c r="G1773" s="158">
        <v>0.27279999999999999</v>
      </c>
      <c r="H1773" s="158">
        <v>-0.2762</v>
      </c>
      <c r="I1773" s="158">
        <v>-0.30659999999999998</v>
      </c>
      <c r="J1773" s="158">
        <v>0.5161</v>
      </c>
      <c r="K1773" s="158">
        <v>4.2492999999999999</v>
      </c>
      <c r="L1773" s="158">
        <v>17.618600000000001</v>
      </c>
      <c r="M1773" s="158">
        <v>12.0176</v>
      </c>
      <c r="N1773" s="158">
        <v>6.8875999999999999</v>
      </c>
      <c r="O1773" s="158">
        <v>28.9754</v>
      </c>
      <c r="P1773" s="158">
        <v>15.8116</v>
      </c>
      <c r="Q1773" s="158">
        <v>20.324200000000001</v>
      </c>
      <c r="R1773" s="158">
        <v>35.760100000000001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44881</v>
      </c>
      <c r="E1774" s="158">
        <v>149.5925</v>
      </c>
      <c r="F1774" s="158">
        <v>-2.93E-2</v>
      </c>
      <c r="G1774" s="158">
        <v>0.182</v>
      </c>
      <c r="H1774" s="158">
        <v>-0.53790000000000004</v>
      </c>
      <c r="I1774" s="158">
        <v>-1.2461</v>
      </c>
      <c r="J1774" s="158">
        <v>1.0182</v>
      </c>
      <c r="K1774" s="158">
        <v>2.1278999999999999</v>
      </c>
      <c r="L1774" s="158">
        <v>15.3847</v>
      </c>
      <c r="M1774" s="158">
        <v>4.2949999999999999</v>
      </c>
      <c r="N1774" s="158">
        <v>-2.1659999999999999</v>
      </c>
      <c r="O1774" s="158">
        <v>25.414100000000001</v>
      </c>
      <c r="P1774" s="158">
        <v>8.0066000000000006</v>
      </c>
      <c r="Q1774" s="158">
        <v>16.452500000000001</v>
      </c>
      <c r="R1774" s="158">
        <v>34.806100000000001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44881</v>
      </c>
      <c r="E1775" s="158">
        <v>160.80719999999999</v>
      </c>
      <c r="F1775" s="158">
        <v>-2.5899999999999999E-2</v>
      </c>
      <c r="G1775" s="158">
        <v>0.1988</v>
      </c>
      <c r="H1775" s="158">
        <v>-0.51470000000000005</v>
      </c>
      <c r="I1775" s="158">
        <v>-1.2001999999999999</v>
      </c>
      <c r="J1775" s="158">
        <v>1.1296999999999999</v>
      </c>
      <c r="K1775" s="158">
        <v>2.4438</v>
      </c>
      <c r="L1775" s="158">
        <v>16.105599999999999</v>
      </c>
      <c r="M1775" s="158">
        <v>5.2622999999999998</v>
      </c>
      <c r="N1775" s="158">
        <v>-0.97840000000000005</v>
      </c>
      <c r="O1775" s="158">
        <v>26.7409</v>
      </c>
      <c r="P1775" s="158">
        <v>9.0609999999999999</v>
      </c>
      <c r="Q1775" s="158">
        <v>16.856200000000001</v>
      </c>
      <c r="R1775" s="158">
        <v>36.304099999999998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44881</v>
      </c>
      <c r="E1776" s="158">
        <v>25.190100000000001</v>
      </c>
      <c r="F1776" s="158">
        <v>0.32219999999999999</v>
      </c>
      <c r="G1776" s="158">
        <v>1.0681</v>
      </c>
      <c r="H1776" s="158">
        <v>0.42180000000000001</v>
      </c>
      <c r="I1776" s="158">
        <v>1.492</v>
      </c>
      <c r="J1776" s="158">
        <v>3.0573000000000001</v>
      </c>
      <c r="K1776" s="158">
        <v>8.1928000000000001</v>
      </c>
      <c r="L1776" s="158">
        <v>17.813099999999999</v>
      </c>
      <c r="M1776" s="158">
        <v>13.3438</v>
      </c>
      <c r="N1776" s="158">
        <v>6.2613000000000003</v>
      </c>
      <c r="O1776" s="158">
        <v>32.874200000000002</v>
      </c>
      <c r="P1776" s="158"/>
      <c r="Q1776" s="158">
        <v>25.882400000000001</v>
      </c>
      <c r="R1776" s="158">
        <v>44.722099999999998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44881</v>
      </c>
      <c r="E1777" s="158">
        <v>23.3416</v>
      </c>
      <c r="F1777" s="158">
        <v>0.31630000000000003</v>
      </c>
      <c r="G1777" s="158">
        <v>1.0392999999999999</v>
      </c>
      <c r="H1777" s="158">
        <v>0.38279999999999997</v>
      </c>
      <c r="I1777" s="158">
        <v>1.4173</v>
      </c>
      <c r="J1777" s="158">
        <v>2.8744999999999998</v>
      </c>
      <c r="K1777" s="158">
        <v>7.6219999999999999</v>
      </c>
      <c r="L1777" s="158">
        <v>16.661300000000001</v>
      </c>
      <c r="M1777" s="158">
        <v>11.728300000000001</v>
      </c>
      <c r="N1777" s="158">
        <v>4.2458999999999998</v>
      </c>
      <c r="O1777" s="158">
        <v>30.4634</v>
      </c>
      <c r="P1777" s="158"/>
      <c r="Q1777" s="158">
        <v>23.514700000000001</v>
      </c>
      <c r="R1777" s="158">
        <v>42.034100000000002</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44881</v>
      </c>
      <c r="E1778" s="158">
        <v>32.78</v>
      </c>
      <c r="F1778" s="158">
        <v>0.3367</v>
      </c>
      <c r="G1778" s="158">
        <v>-0.45550000000000002</v>
      </c>
      <c r="H1778" s="158">
        <v>-1.2055</v>
      </c>
      <c r="I1778" s="158">
        <v>-2.4984999999999999</v>
      </c>
      <c r="J1778" s="158">
        <v>-1.532</v>
      </c>
      <c r="K1778" s="158">
        <v>2.4695</v>
      </c>
      <c r="L1778" s="158">
        <v>17.491</v>
      </c>
      <c r="M1778" s="158">
        <v>9.3759999999999994</v>
      </c>
      <c r="N1778" s="158">
        <v>4.6616</v>
      </c>
      <c r="O1778" s="158">
        <v>31.4209</v>
      </c>
      <c r="P1778" s="158">
        <v>15.343400000000001</v>
      </c>
      <c r="Q1778" s="158">
        <v>15.1021</v>
      </c>
      <c r="R1778" s="158">
        <v>38.3506</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44881</v>
      </c>
      <c r="E1779" s="158">
        <v>30.62</v>
      </c>
      <c r="F1779" s="158">
        <v>0.32769999999999999</v>
      </c>
      <c r="G1779" s="158">
        <v>-0.48749999999999999</v>
      </c>
      <c r="H1779" s="158">
        <v>-1.2258</v>
      </c>
      <c r="I1779" s="158">
        <v>-2.5461</v>
      </c>
      <c r="J1779" s="158">
        <v>-1.6383000000000001</v>
      </c>
      <c r="K1779" s="158">
        <v>2.2029000000000001</v>
      </c>
      <c r="L1779" s="158">
        <v>16.870200000000001</v>
      </c>
      <c r="M1779" s="158">
        <v>8.5431000000000008</v>
      </c>
      <c r="N1779" s="158">
        <v>3.6560999999999999</v>
      </c>
      <c r="O1779" s="158">
        <v>30.366199999999999</v>
      </c>
      <c r="P1779" s="158">
        <v>14.475099999999999</v>
      </c>
      <c r="Q1779" s="158">
        <v>14.176299999999999</v>
      </c>
      <c r="R1779" s="158">
        <v>37.176299999999998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44881</v>
      </c>
      <c r="E1780" s="158">
        <v>16.3065</v>
      </c>
      <c r="F1780" s="158">
        <v>-2.3300000000000001E-2</v>
      </c>
      <c r="G1780" s="158">
        <v>0.32669999999999999</v>
      </c>
      <c r="H1780" s="158">
        <v>-1.17E-2</v>
      </c>
      <c r="I1780" s="158">
        <v>-0.6573</v>
      </c>
      <c r="J1780" s="158">
        <v>0.3508</v>
      </c>
      <c r="K1780" s="158">
        <v>2.9802</v>
      </c>
      <c r="L1780" s="158">
        <v>13.955</v>
      </c>
      <c r="M1780" s="158">
        <v>5.7462999999999997</v>
      </c>
      <c r="N1780" s="158">
        <v>2.9197000000000002</v>
      </c>
      <c r="O1780" s="158"/>
      <c r="P1780" s="158"/>
      <c r="Q1780" s="158">
        <v>29.326699999999999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44881</v>
      </c>
      <c r="E1781" s="158">
        <v>15.720599999999999</v>
      </c>
      <c r="F1781" s="158">
        <v>-2.86E-2</v>
      </c>
      <c r="G1781" s="158">
        <v>0.3024</v>
      </c>
      <c r="H1781" s="158">
        <v>-4.5100000000000001E-2</v>
      </c>
      <c r="I1781" s="158">
        <v>-0.72309999999999997</v>
      </c>
      <c r="J1781" s="158">
        <v>0.1938</v>
      </c>
      <c r="K1781" s="158">
        <v>2.5318999999999998</v>
      </c>
      <c r="L1781" s="158">
        <v>12.95</v>
      </c>
      <c r="M1781" s="158">
        <v>4.3316999999999997</v>
      </c>
      <c r="N1781" s="158">
        <v>1.0341</v>
      </c>
      <c r="O1781" s="158"/>
      <c r="P1781" s="158"/>
      <c r="Q1781" s="158">
        <v>26.861599999999999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-1.1402173913043488E-2</v>
      </c>
      <c r="G1782" s="160">
        <v>0.11065</v>
      </c>
      <c r="H1782" s="160">
        <v>-0.63977173913043484</v>
      </c>
      <c r="I1782" s="160">
        <v>-0.55522608695652143</v>
      </c>
      <c r="J1782" s="160">
        <v>1.0869913043478261</v>
      </c>
      <c r="K1782" s="160">
        <v>3.3736369565217403</v>
      </c>
      <c r="L1782" s="160">
        <v>15.081465217391303</v>
      </c>
      <c r="M1782" s="160">
        <v>5.998693478260873</v>
      </c>
      <c r="N1782" s="160">
        <v>0.98117391304347823</v>
      </c>
      <c r="O1782" s="160">
        <v>30.937922499999996</v>
      </c>
      <c r="P1782" s="160">
        <v>13.756639999999997</v>
      </c>
      <c r="Q1782" s="160">
        <v>20.542845652173906</v>
      </c>
      <c r="R1782" s="160">
        <v>37.563493181818181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-2.46E-2</v>
      </c>
      <c r="G1783" s="160">
        <v>0.19124999999999998</v>
      </c>
      <c r="H1783" s="160">
        <v>-0.71819999999999995</v>
      </c>
      <c r="I1783" s="160">
        <v>-0.54039999999999999</v>
      </c>
      <c r="J1783" s="160">
        <v>0.96584999999999999</v>
      </c>
      <c r="K1783" s="160">
        <v>2.9759000000000002</v>
      </c>
      <c r="L1783" s="160">
        <v>15.839850000000002</v>
      </c>
      <c r="M1783" s="160">
        <v>6.4768499999999998</v>
      </c>
      <c r="N1783" s="160">
        <v>2.4850500000000002</v>
      </c>
      <c r="O1783" s="160">
        <v>29.338500000000003</v>
      </c>
      <c r="P1783" s="160">
        <v>13.79815</v>
      </c>
      <c r="Q1783" s="160">
        <v>20.0733</v>
      </c>
      <c r="R1783" s="160">
        <v>38.15475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44881</v>
      </c>
      <c r="E1786" s="158">
        <v>12.69</v>
      </c>
      <c r="F1786" s="158">
        <v>-0.54859999999999998</v>
      </c>
      <c r="G1786" s="158">
        <v>-0.47060000000000002</v>
      </c>
      <c r="H1786" s="158">
        <v>-0.39250000000000002</v>
      </c>
      <c r="I1786" s="158">
        <v>-1.5516000000000001</v>
      </c>
      <c r="J1786" s="158">
        <v>2.2562000000000002</v>
      </c>
      <c r="K1786" s="158">
        <v>7.8899999999999998E-2</v>
      </c>
      <c r="L1786" s="158">
        <v>11.707700000000001</v>
      </c>
      <c r="M1786" s="158">
        <v>-3.2774000000000001</v>
      </c>
      <c r="N1786" s="158">
        <v>-12.301299999999999</v>
      </c>
      <c r="O1786" s="158"/>
      <c r="P1786" s="158"/>
      <c r="Q1786" s="158">
        <v>13.389200000000001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44881</v>
      </c>
      <c r="E1787" s="158">
        <v>12.26</v>
      </c>
      <c r="F1787" s="158">
        <v>-0.56769999999999998</v>
      </c>
      <c r="G1787" s="158">
        <v>-0.48699999999999999</v>
      </c>
      <c r="H1787" s="158">
        <v>-0.40620000000000001</v>
      </c>
      <c r="I1787" s="158">
        <v>-1.6839999999999999</v>
      </c>
      <c r="J1787" s="158">
        <v>2.0815999999999999</v>
      </c>
      <c r="K1787" s="158">
        <v>-0.32519999999999999</v>
      </c>
      <c r="L1787" s="158">
        <v>10.8499</v>
      </c>
      <c r="M1787" s="158">
        <v>-4.4427000000000003</v>
      </c>
      <c r="N1787" s="158">
        <v>-13.843999999999999</v>
      </c>
      <c r="O1787" s="158"/>
      <c r="P1787" s="158"/>
      <c r="Q1787" s="158">
        <v>11.3461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44881</v>
      </c>
      <c r="E1788" s="158">
        <v>15.66</v>
      </c>
      <c r="F1788" s="158">
        <v>0.12790000000000001</v>
      </c>
      <c r="G1788" s="158">
        <v>0.25609999999999999</v>
      </c>
      <c r="H1788" s="158">
        <v>1.9531000000000001</v>
      </c>
      <c r="I1788" s="158">
        <v>1.4249000000000001</v>
      </c>
      <c r="J1788" s="158">
        <v>4.8193000000000001</v>
      </c>
      <c r="K1788" s="158">
        <v>-2.4298999999999999</v>
      </c>
      <c r="L1788" s="158">
        <v>11.2216</v>
      </c>
      <c r="M1788" s="158">
        <v>-1.5712999999999999</v>
      </c>
      <c r="N1788" s="158">
        <v>-11.873900000000001</v>
      </c>
      <c r="O1788" s="158"/>
      <c r="P1788" s="158"/>
      <c r="Q1788" s="158">
        <v>17.634499999999999</v>
      </c>
      <c r="R1788" s="158">
        <v>12.733499999999999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44881</v>
      </c>
      <c r="E1789" s="158">
        <v>14.99</v>
      </c>
      <c r="F1789" s="158">
        <v>0.1336</v>
      </c>
      <c r="G1789" s="158">
        <v>0.20050000000000001</v>
      </c>
      <c r="H1789" s="158">
        <v>1.9035</v>
      </c>
      <c r="I1789" s="158">
        <v>1.3523000000000001</v>
      </c>
      <c r="J1789" s="158">
        <v>4.6787999999999998</v>
      </c>
      <c r="K1789" s="158">
        <v>-2.7886000000000002</v>
      </c>
      <c r="L1789" s="158">
        <v>10.382899999999999</v>
      </c>
      <c r="M1789" s="158">
        <v>-2.6623000000000001</v>
      </c>
      <c r="N1789" s="158">
        <v>-13.2021</v>
      </c>
      <c r="O1789" s="158"/>
      <c r="P1789" s="158"/>
      <c r="Q1789" s="158">
        <v>15.7866</v>
      </c>
      <c r="R1789" s="158">
        <v>10.9809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44881</v>
      </c>
      <c r="E1790" s="158">
        <v>13.66</v>
      </c>
      <c r="F1790" s="158">
        <v>0</v>
      </c>
      <c r="G1790" s="158">
        <v>7.3300000000000004E-2</v>
      </c>
      <c r="H1790" s="158">
        <v>1.1852</v>
      </c>
      <c r="I1790" s="158">
        <v>0.5151</v>
      </c>
      <c r="J1790" s="158">
        <v>4.835</v>
      </c>
      <c r="K1790" s="158">
        <v>2.7839999999999998</v>
      </c>
      <c r="L1790" s="158">
        <v>12.985900000000001</v>
      </c>
      <c r="M1790" s="158">
        <v>5.7275999999999998</v>
      </c>
      <c r="N1790" s="158">
        <v>-3.0518000000000001</v>
      </c>
      <c r="O1790" s="158"/>
      <c r="P1790" s="158"/>
      <c r="Q1790" s="158">
        <v>15.9777</v>
      </c>
      <c r="R1790" s="158">
        <v>13.5679</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44881</v>
      </c>
      <c r="E1791" s="158">
        <v>14.1</v>
      </c>
      <c r="F1791" s="158">
        <v>7.0999999999999994E-2</v>
      </c>
      <c r="G1791" s="158">
        <v>0.14199999999999999</v>
      </c>
      <c r="H1791" s="158">
        <v>1.2203999999999999</v>
      </c>
      <c r="I1791" s="158">
        <v>0.64239999999999997</v>
      </c>
      <c r="J1791" s="158">
        <v>4.9888000000000003</v>
      </c>
      <c r="K1791" s="158">
        <v>3.2210999999999999</v>
      </c>
      <c r="L1791" s="158">
        <v>13.801500000000001</v>
      </c>
      <c r="M1791" s="158">
        <v>6.8182</v>
      </c>
      <c r="N1791" s="158">
        <v>-1.6736</v>
      </c>
      <c r="O1791" s="158"/>
      <c r="P1791" s="158"/>
      <c r="Q1791" s="158">
        <v>17.738299999999999</v>
      </c>
      <c r="R1791" s="158">
        <v>15.266500000000001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44881</v>
      </c>
      <c r="E1792" s="158">
        <v>12.56</v>
      </c>
      <c r="F1792" s="158">
        <v>0.1595</v>
      </c>
      <c r="G1792" s="158">
        <v>0.56040000000000001</v>
      </c>
      <c r="H1792" s="158">
        <v>1.2903</v>
      </c>
      <c r="I1792" s="158">
        <v>0.48</v>
      </c>
      <c r="J1792" s="158">
        <v>2.8664999999999998</v>
      </c>
      <c r="K1792" s="158">
        <v>-0.159</v>
      </c>
      <c r="L1792" s="158">
        <v>9.5030999999999999</v>
      </c>
      <c r="M1792" s="158">
        <v>-3.0116000000000001</v>
      </c>
      <c r="N1792" s="158">
        <v>-8.7209000000000003</v>
      </c>
      <c r="O1792" s="158"/>
      <c r="P1792" s="158"/>
      <c r="Q1792" s="158">
        <v>14.7156</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44881</v>
      </c>
      <c r="E1793" s="158">
        <v>12.18</v>
      </c>
      <c r="F1793" s="158">
        <v>8.2199999999999995E-2</v>
      </c>
      <c r="G1793" s="158">
        <v>0.495</v>
      </c>
      <c r="H1793" s="158">
        <v>1.2468999999999999</v>
      </c>
      <c r="I1793" s="158">
        <v>0.41220000000000001</v>
      </c>
      <c r="J1793" s="158">
        <v>2.6981000000000002</v>
      </c>
      <c r="K1793" s="158">
        <v>-0.57140000000000002</v>
      </c>
      <c r="L1793" s="158">
        <v>8.5561000000000007</v>
      </c>
      <c r="M1793" s="158">
        <v>-4.3956</v>
      </c>
      <c r="N1793" s="158">
        <v>-10.4412</v>
      </c>
      <c r="O1793" s="158"/>
      <c r="P1793" s="158"/>
      <c r="Q1793" s="158">
        <v>12.612399999999999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44881</v>
      </c>
      <c r="E1794" s="158">
        <v>12.526999999999999</v>
      </c>
      <c r="F1794" s="158">
        <v>-0.26269999999999999</v>
      </c>
      <c r="G1794" s="158">
        <v>0.56189999999999996</v>
      </c>
      <c r="H1794" s="158">
        <v>0.81279999999999997</v>
      </c>
      <c r="I1794" s="158">
        <v>1.4742999999999999</v>
      </c>
      <c r="J1794" s="158">
        <v>6.9587000000000003</v>
      </c>
      <c r="K1794" s="158">
        <v>3.8119999999999998</v>
      </c>
      <c r="L1794" s="158">
        <v>14.895</v>
      </c>
      <c r="M1794" s="158">
        <v>2.2195</v>
      </c>
      <c r="N1794" s="158">
        <v>-1.9565999999999999</v>
      </c>
      <c r="O1794" s="158"/>
      <c r="P1794" s="158"/>
      <c r="Q1794" s="158">
        <v>12.2982</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44881</v>
      </c>
      <c r="E1795" s="158">
        <v>12.115</v>
      </c>
      <c r="F1795" s="158">
        <v>-0.27160000000000001</v>
      </c>
      <c r="G1795" s="158">
        <v>0.53110000000000002</v>
      </c>
      <c r="H1795" s="158">
        <v>0.78200000000000003</v>
      </c>
      <c r="I1795" s="158">
        <v>1.4061999999999999</v>
      </c>
      <c r="J1795" s="158">
        <v>6.7870999999999997</v>
      </c>
      <c r="K1795" s="158">
        <v>3.3614999999999999</v>
      </c>
      <c r="L1795" s="158">
        <v>13.9056</v>
      </c>
      <c r="M1795" s="158">
        <v>0.92469999999999997</v>
      </c>
      <c r="N1795" s="158">
        <v>-3.6120999999999999</v>
      </c>
      <c r="O1795" s="158"/>
      <c r="P1795" s="158"/>
      <c r="Q1795" s="158">
        <v>10.3813</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44881</v>
      </c>
      <c r="E1796" s="158">
        <v>30.73</v>
      </c>
      <c r="F1796" s="158">
        <v>0.10100000000000001</v>
      </c>
      <c r="G1796" s="158">
        <v>0.58260000000000001</v>
      </c>
      <c r="H1796" s="158">
        <v>2.1032000000000002</v>
      </c>
      <c r="I1796" s="158">
        <v>2.093</v>
      </c>
      <c r="J1796" s="158">
        <v>7.3650000000000002</v>
      </c>
      <c r="K1796" s="158">
        <v>2.7210000000000001</v>
      </c>
      <c r="L1796" s="158">
        <v>14.3017</v>
      </c>
      <c r="M1796" s="158">
        <v>5.2037000000000004</v>
      </c>
      <c r="N1796" s="158">
        <v>0</v>
      </c>
      <c r="O1796" s="158"/>
      <c r="P1796" s="158"/>
      <c r="Q1796" s="158">
        <v>17.427900000000001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44881</v>
      </c>
      <c r="E1797" s="158">
        <v>22.723400000000002</v>
      </c>
      <c r="F1797" s="158">
        <v>-0.53490000000000004</v>
      </c>
      <c r="G1797" s="158">
        <v>-0.377</v>
      </c>
      <c r="H1797" s="158">
        <v>-1.5741000000000001</v>
      </c>
      <c r="I1797" s="158">
        <v>-3.8300000000000001E-2</v>
      </c>
      <c r="J1797" s="158">
        <v>4.4260000000000002</v>
      </c>
      <c r="K1797" s="158">
        <v>6.0477999999999996</v>
      </c>
      <c r="L1797" s="158">
        <v>20.885200000000001</v>
      </c>
      <c r="M1797" s="158">
        <v>16.992799999999999</v>
      </c>
      <c r="N1797" s="158">
        <v>17.687200000000001</v>
      </c>
      <c r="O1797" s="158"/>
      <c r="P1797" s="158"/>
      <c r="Q1797" s="158">
        <v>49.827199999999998</v>
      </c>
      <c r="R1797" s="158">
        <v>49.000799999999998</v>
      </c>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44881</v>
      </c>
      <c r="E1798" s="158">
        <v>22.071000000000002</v>
      </c>
      <c r="F1798" s="158">
        <v>-0.54079999999999995</v>
      </c>
      <c r="G1798" s="158">
        <v>-0.40429999999999999</v>
      </c>
      <c r="H1798" s="158">
        <v>-1.6128</v>
      </c>
      <c r="I1798" s="158">
        <v>-0.1168</v>
      </c>
      <c r="J1798" s="158">
        <v>4.2535999999999996</v>
      </c>
      <c r="K1798" s="158">
        <v>5.5655000000000001</v>
      </c>
      <c r="L1798" s="158">
        <v>19.707799999999999</v>
      </c>
      <c r="M1798" s="158">
        <v>15.5036</v>
      </c>
      <c r="N1798" s="158">
        <v>15.789</v>
      </c>
      <c r="O1798" s="158"/>
      <c r="P1798" s="158"/>
      <c r="Q1798" s="158">
        <v>47.692700000000002</v>
      </c>
      <c r="R1798" s="158">
        <v>46.876600000000003</v>
      </c>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44881</v>
      </c>
      <c r="E1799" s="158">
        <v>17.350000000000001</v>
      </c>
      <c r="F1799" s="158">
        <v>5.7700000000000001E-2</v>
      </c>
      <c r="G1799" s="158">
        <v>0.52139999999999997</v>
      </c>
      <c r="H1799" s="158">
        <v>0.75490000000000002</v>
      </c>
      <c r="I1799" s="158">
        <v>5.7700000000000001E-2</v>
      </c>
      <c r="J1799" s="158">
        <v>4.2042000000000002</v>
      </c>
      <c r="K1799" s="158">
        <v>1.1072</v>
      </c>
      <c r="L1799" s="158">
        <v>13.103</v>
      </c>
      <c r="M1799" s="158">
        <v>3.6440000000000001</v>
      </c>
      <c r="N1799" s="158">
        <v>-2.9098999999999999</v>
      </c>
      <c r="O1799" s="158">
        <v>18.299900000000001</v>
      </c>
      <c r="P1799" s="158"/>
      <c r="Q1799" s="158">
        <v>17.873999999999999</v>
      </c>
      <c r="R1799" s="158">
        <v>19.953199999999999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44881</v>
      </c>
      <c r="E1800" s="158">
        <v>16.96</v>
      </c>
      <c r="F1800" s="158">
        <v>5.8999999999999997E-2</v>
      </c>
      <c r="G1800" s="158">
        <v>0.47389999999999999</v>
      </c>
      <c r="H1800" s="158">
        <v>0.71260000000000001</v>
      </c>
      <c r="I1800" s="158">
        <v>5.8999999999999997E-2</v>
      </c>
      <c r="J1800" s="158">
        <v>4.1130000000000004</v>
      </c>
      <c r="K1800" s="158">
        <v>0.89229999999999998</v>
      </c>
      <c r="L1800" s="158">
        <v>12.691000000000001</v>
      </c>
      <c r="M1800" s="158">
        <v>3.1002999999999998</v>
      </c>
      <c r="N1800" s="158">
        <v>-3.6364000000000001</v>
      </c>
      <c r="O1800" s="158">
        <v>17.4831</v>
      </c>
      <c r="P1800" s="158"/>
      <c r="Q1800" s="158">
        <v>17.076899999999998</v>
      </c>
      <c r="R1800" s="158">
        <v>19.096499999999999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44881</v>
      </c>
      <c r="E1801" s="158">
        <v>180.41159999999999</v>
      </c>
      <c r="F1801" s="158">
        <v>-8.0399999999999999E-2</v>
      </c>
      <c r="G1801" s="158">
        <v>8.5199999999999998E-2</v>
      </c>
      <c r="H1801" s="158">
        <v>0.70369999999999999</v>
      </c>
      <c r="I1801" s="158">
        <v>0.39329999999999998</v>
      </c>
      <c r="J1801" s="158">
        <v>4.6999000000000004</v>
      </c>
      <c r="K1801" s="158">
        <v>0.48980000000000001</v>
      </c>
      <c r="L1801" s="158">
        <v>15.4291</v>
      </c>
      <c r="M1801" s="158">
        <v>3.2389000000000001</v>
      </c>
      <c r="N1801" s="158">
        <v>-3.3712</v>
      </c>
      <c r="O1801" s="158">
        <v>15.2628</v>
      </c>
      <c r="P1801" s="158">
        <v>13.186199999999999</v>
      </c>
      <c r="Q1801" s="158">
        <v>14.286199999999999</v>
      </c>
      <c r="R1801" s="158">
        <v>20.647200000000002</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44881</v>
      </c>
      <c r="E1802" s="158">
        <v>738.74574825535797</v>
      </c>
      <c r="F1802" s="158">
        <v>-8.2199999999999995E-2</v>
      </c>
      <c r="G1802" s="158">
        <v>7.5999999999999998E-2</v>
      </c>
      <c r="H1802" s="158">
        <v>0.69069999999999998</v>
      </c>
      <c r="I1802" s="158">
        <v>0.36759999999999998</v>
      </c>
      <c r="J1802" s="158">
        <v>4.6372</v>
      </c>
      <c r="K1802" s="158">
        <v>0.3266</v>
      </c>
      <c r="L1802" s="158">
        <v>15.0678</v>
      </c>
      <c r="M1802" s="158">
        <v>2.7320000000000002</v>
      </c>
      <c r="N1802" s="158">
        <v>-4.0290999999999997</v>
      </c>
      <c r="O1802" s="158">
        <v>14.393599999999999</v>
      </c>
      <c r="P1802" s="158">
        <v>12.2668</v>
      </c>
      <c r="Q1802" s="158">
        <v>14.440799999999999</v>
      </c>
      <c r="R1802" s="158">
        <v>19.758099999999999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-0.12335294117647055</v>
      </c>
      <c r="G1803" s="160">
        <v>0.16591176470588231</v>
      </c>
      <c r="H1803" s="160">
        <v>0.66904117647058814</v>
      </c>
      <c r="I1803" s="160">
        <v>0.428664705882353</v>
      </c>
      <c r="J1803" s="160">
        <v>4.5099411764705888</v>
      </c>
      <c r="K1803" s="160">
        <v>1.4196235294117643</v>
      </c>
      <c r="L1803" s="160">
        <v>13.47028823529412</v>
      </c>
      <c r="M1803" s="160">
        <v>2.7496705882352939</v>
      </c>
      <c r="N1803" s="160">
        <v>-3.596935294117646</v>
      </c>
      <c r="O1803" s="160">
        <v>16.359850000000002</v>
      </c>
      <c r="P1803" s="160">
        <v>12.7265</v>
      </c>
      <c r="Q1803" s="160">
        <v>18.853270588235297</v>
      </c>
      <c r="R1803" s="160">
        <v>22.788119999999999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v>
      </c>
      <c r="G1804" s="160">
        <v>0.20050000000000001</v>
      </c>
      <c r="H1804" s="160">
        <v>0.78200000000000003</v>
      </c>
      <c r="I1804" s="160">
        <v>0.41220000000000001</v>
      </c>
      <c r="J1804" s="160">
        <v>4.6372</v>
      </c>
      <c r="K1804" s="160">
        <v>0.89229999999999998</v>
      </c>
      <c r="L1804" s="160">
        <v>13.103</v>
      </c>
      <c r="M1804" s="160">
        <v>2.7320000000000002</v>
      </c>
      <c r="N1804" s="160">
        <v>-3.6120999999999999</v>
      </c>
      <c r="O1804" s="160">
        <v>16.372949999999999</v>
      </c>
      <c r="P1804" s="160">
        <v>12.7265</v>
      </c>
      <c r="Q1804" s="160">
        <v>15.7866</v>
      </c>
      <c r="R1804" s="160">
        <v>19.427299999999999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44881</v>
      </c>
      <c r="E1807" s="158">
        <v>260.80149999999998</v>
      </c>
      <c r="F1807" s="158">
        <v>6.3129999999999997</v>
      </c>
      <c r="G1807" s="158">
        <v>6.9005999999999998</v>
      </c>
      <c r="H1807" s="158">
        <v>7.6425999999999998</v>
      </c>
      <c r="I1807" s="158">
        <v>7.6879999999999997</v>
      </c>
      <c r="J1807" s="158">
        <v>6.7511000000000001</v>
      </c>
      <c r="K1807" s="158">
        <v>5.2098000000000004</v>
      </c>
      <c r="L1807" s="158">
        <v>5.1685999999999996</v>
      </c>
      <c r="M1807" s="158">
        <v>4.2431000000000001</v>
      </c>
      <c r="N1807" s="158">
        <v>4.1658999999999997</v>
      </c>
      <c r="O1807" s="158">
        <v>5.2076000000000002</v>
      </c>
      <c r="P1807" s="158">
        <v>6.4302000000000001</v>
      </c>
      <c r="Q1807" s="158">
        <v>7.4099000000000004</v>
      </c>
      <c r="R1807" s="158">
        <v>4.0529999999999999</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44881</v>
      </c>
      <c r="E1808" s="158">
        <v>458.28250000000003</v>
      </c>
      <c r="F1808" s="158">
        <v>6.5320999999999998</v>
      </c>
      <c r="G1808" s="158">
        <v>7.2102000000000004</v>
      </c>
      <c r="H1808" s="158">
        <v>7.9756</v>
      </c>
      <c r="I1808" s="158">
        <v>7.9214000000000002</v>
      </c>
      <c r="J1808" s="158">
        <v>7.1712999999999996</v>
      </c>
      <c r="K1808" s="158">
        <v>5.5209000000000001</v>
      </c>
      <c r="L1808" s="158">
        <v>5.5739000000000001</v>
      </c>
      <c r="M1808" s="158">
        <v>4.6406999999999998</v>
      </c>
      <c r="N1808" s="158">
        <v>4.5663999999999998</v>
      </c>
      <c r="O1808" s="158">
        <v>5.3532999999999999</v>
      </c>
      <c r="P1808" s="158">
        <v>6.4321999999999999</v>
      </c>
      <c r="Q1808" s="158">
        <v>7.7530999999999999</v>
      </c>
      <c r="R1808" s="158">
        <v>4.3592000000000004</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44881</v>
      </c>
      <c r="E1809" s="158">
        <v>452.65249999999997</v>
      </c>
      <c r="F1809" s="158">
        <v>6.3552</v>
      </c>
      <c r="G1809" s="158">
        <v>7.0301</v>
      </c>
      <c r="H1809" s="158">
        <v>7.7953000000000001</v>
      </c>
      <c r="I1809" s="158">
        <v>7.7397999999999998</v>
      </c>
      <c r="J1809" s="158">
        <v>6.9896000000000003</v>
      </c>
      <c r="K1809" s="158">
        <v>5.3406000000000002</v>
      </c>
      <c r="L1809" s="158">
        <v>5.3925000000000001</v>
      </c>
      <c r="M1809" s="158">
        <v>4.4638999999999998</v>
      </c>
      <c r="N1809" s="158">
        <v>4.3937999999999997</v>
      </c>
      <c r="O1809" s="158">
        <v>5.1947000000000001</v>
      </c>
      <c r="P1809" s="158">
        <v>6.2851999999999997</v>
      </c>
      <c r="Q1809" s="158">
        <v>7.4085999999999999</v>
      </c>
      <c r="R1809" s="158">
        <v>4.1920000000000002</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44881</v>
      </c>
      <c r="E1810" s="158">
        <v>12.8436</v>
      </c>
      <c r="F1810" s="158">
        <v>7.9589999999999996</v>
      </c>
      <c r="G1810" s="158">
        <v>7.3394000000000004</v>
      </c>
      <c r="H1810" s="158">
        <v>7.9694000000000003</v>
      </c>
      <c r="I1810" s="158">
        <v>7.3691000000000004</v>
      </c>
      <c r="J1810" s="158">
        <v>6.8977000000000004</v>
      </c>
      <c r="K1810" s="158">
        <v>5.5932000000000004</v>
      </c>
      <c r="L1810" s="158">
        <v>5.5998000000000001</v>
      </c>
      <c r="M1810" s="158">
        <v>4.7930000000000001</v>
      </c>
      <c r="N1810" s="158">
        <v>4.6612</v>
      </c>
      <c r="O1810" s="158">
        <v>5.0785999999999998</v>
      </c>
      <c r="P1810" s="158"/>
      <c r="Q1810" s="158">
        <v>6.1604000000000001</v>
      </c>
      <c r="R1810" s="158">
        <v>4.3921999999999999</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44881</v>
      </c>
      <c r="E1811" s="158">
        <v>12.3757</v>
      </c>
      <c r="F1811" s="158">
        <v>7.3747999999999996</v>
      </c>
      <c r="G1811" s="158">
        <v>6.4943</v>
      </c>
      <c r="H1811" s="158">
        <v>7.1303000000000001</v>
      </c>
      <c r="I1811" s="158">
        <v>6.4835000000000003</v>
      </c>
      <c r="J1811" s="158">
        <v>6.0115999999999996</v>
      </c>
      <c r="K1811" s="158">
        <v>4.7026000000000003</v>
      </c>
      <c r="L1811" s="158">
        <v>4.6967999999999996</v>
      </c>
      <c r="M1811" s="158">
        <v>3.8843999999999999</v>
      </c>
      <c r="N1811" s="158">
        <v>3.7446999999999999</v>
      </c>
      <c r="O1811" s="158">
        <v>4.1478999999999999</v>
      </c>
      <c r="P1811" s="158"/>
      <c r="Q1811" s="158">
        <v>5.2234999999999996</v>
      </c>
      <c r="R1811" s="158">
        <v>3.4748999999999999</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44881</v>
      </c>
      <c r="E1812" s="158">
        <v>2732.9731999999999</v>
      </c>
      <c r="F1812" s="158">
        <v>7.9775999999999998</v>
      </c>
      <c r="G1812" s="158">
        <v>7.3193999999999999</v>
      </c>
      <c r="H1812" s="158">
        <v>7.6534000000000004</v>
      </c>
      <c r="I1812" s="158">
        <v>7.0724999999999998</v>
      </c>
      <c r="J1812" s="158">
        <v>6.4880000000000004</v>
      </c>
      <c r="K1812" s="158">
        <v>5.2534000000000001</v>
      </c>
      <c r="L1812" s="158">
        <v>5.1704999999999997</v>
      </c>
      <c r="M1812" s="158">
        <v>4.2934000000000001</v>
      </c>
      <c r="N1812" s="158">
        <v>4.1455000000000002</v>
      </c>
      <c r="O1812" s="158">
        <v>4.3083</v>
      </c>
      <c r="P1812" s="158">
        <v>5.7035</v>
      </c>
      <c r="Q1812" s="158">
        <v>7.4084000000000003</v>
      </c>
      <c r="R1812" s="158">
        <v>3.7258</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44881</v>
      </c>
      <c r="E1813" s="158">
        <v>2673.3195999999998</v>
      </c>
      <c r="F1813" s="158">
        <v>7.6433999999999997</v>
      </c>
      <c r="G1813" s="158">
        <v>6.9964000000000004</v>
      </c>
      <c r="H1813" s="158">
        <v>7.3304999999999998</v>
      </c>
      <c r="I1813" s="158">
        <v>6.7636000000000003</v>
      </c>
      <c r="J1813" s="158">
        <v>6.1695000000000002</v>
      </c>
      <c r="K1813" s="158">
        <v>4.9352999999999998</v>
      </c>
      <c r="L1813" s="158">
        <v>4.9298000000000002</v>
      </c>
      <c r="M1813" s="158">
        <v>4.1002000000000001</v>
      </c>
      <c r="N1813" s="158">
        <v>3.9569999999999999</v>
      </c>
      <c r="O1813" s="158">
        <v>4.0864000000000003</v>
      </c>
      <c r="P1813" s="158">
        <v>5.4846000000000004</v>
      </c>
      <c r="Q1813" s="158">
        <v>7.0951000000000004</v>
      </c>
      <c r="R1813" s="158">
        <v>3.5175999999999998</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44881</v>
      </c>
      <c r="E1814" s="158">
        <v>1289.1429000000001</v>
      </c>
      <c r="F1814" s="158">
        <v>14.0715</v>
      </c>
      <c r="G1814" s="158">
        <v>7.3593000000000002</v>
      </c>
      <c r="H1814" s="158">
        <v>8.3597999999999999</v>
      </c>
      <c r="I1814" s="158">
        <v>7.5045999999999999</v>
      </c>
      <c r="J1814" s="158">
        <v>6.8681000000000001</v>
      </c>
      <c r="K1814" s="158">
        <v>5.8463000000000003</v>
      </c>
      <c r="L1814" s="158">
        <v>5.8010000000000002</v>
      </c>
      <c r="M1814" s="158">
        <v>4.7469999999999999</v>
      </c>
      <c r="N1814" s="158">
        <v>4.6836000000000002</v>
      </c>
      <c r="O1814" s="158">
        <v>4.6845999999999997</v>
      </c>
      <c r="P1814" s="158"/>
      <c r="Q1814" s="158">
        <v>5.8558000000000003</v>
      </c>
      <c r="R1814" s="158">
        <v>4.2375999999999996</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44881</v>
      </c>
      <c r="E1815" s="158">
        <v>1278.5737999999999</v>
      </c>
      <c r="F1815" s="158">
        <v>13.950799999999999</v>
      </c>
      <c r="G1815" s="158">
        <v>7.2393999999999998</v>
      </c>
      <c r="H1815" s="158">
        <v>8.2395999999999994</v>
      </c>
      <c r="I1815" s="158">
        <v>7.3842999999999996</v>
      </c>
      <c r="J1815" s="158">
        <v>6.7473999999999998</v>
      </c>
      <c r="K1815" s="158">
        <v>5.7252999999999998</v>
      </c>
      <c r="L1815" s="158">
        <v>5.6786000000000003</v>
      </c>
      <c r="M1815" s="158">
        <v>4.6040000000000001</v>
      </c>
      <c r="N1815" s="158">
        <v>4.5240999999999998</v>
      </c>
      <c r="O1815" s="158">
        <v>4.4945000000000004</v>
      </c>
      <c r="P1815" s="158"/>
      <c r="Q1815" s="158">
        <v>5.6607000000000003</v>
      </c>
      <c r="R1815" s="158">
        <v>4.0476999999999999</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44881</v>
      </c>
      <c r="E1816" s="158">
        <v>3360.8114</v>
      </c>
      <c r="F1816" s="158">
        <v>9.0435999999999996</v>
      </c>
      <c r="G1816" s="158">
        <v>6.9863</v>
      </c>
      <c r="H1816" s="158">
        <v>7.4084000000000003</v>
      </c>
      <c r="I1816" s="158">
        <v>6.8251999999999997</v>
      </c>
      <c r="J1816" s="158">
        <v>6.3459000000000003</v>
      </c>
      <c r="K1816" s="158">
        <v>5.15</v>
      </c>
      <c r="L1816" s="158">
        <v>5.0548000000000002</v>
      </c>
      <c r="M1816" s="158">
        <v>4.2755999999999998</v>
      </c>
      <c r="N1816" s="158">
        <v>4.0594999999999999</v>
      </c>
      <c r="O1816" s="158">
        <v>4.2239000000000004</v>
      </c>
      <c r="P1816" s="158">
        <v>5.3078000000000003</v>
      </c>
      <c r="Q1816" s="158">
        <v>6.8522999999999996</v>
      </c>
      <c r="R1816" s="158">
        <v>3.6208</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44881</v>
      </c>
      <c r="E1817" s="158">
        <v>3205.4962</v>
      </c>
      <c r="F1817" s="158">
        <v>8.4895999999999994</v>
      </c>
      <c r="G1817" s="158">
        <v>6.4291</v>
      </c>
      <c r="H1817" s="158">
        <v>6.8493000000000004</v>
      </c>
      <c r="I1817" s="158">
        <v>6.2765000000000004</v>
      </c>
      <c r="J1817" s="158">
        <v>5.7888000000000002</v>
      </c>
      <c r="K1817" s="158">
        <v>4.5975000000000001</v>
      </c>
      <c r="L1817" s="158">
        <v>4.4966999999999997</v>
      </c>
      <c r="M1817" s="158">
        <v>3.7216</v>
      </c>
      <c r="N1817" s="158">
        <v>3.4944999999999999</v>
      </c>
      <c r="O1817" s="158">
        <v>3.6402999999999999</v>
      </c>
      <c r="P1817" s="158">
        <v>4.7214</v>
      </c>
      <c r="Q1817" s="158">
        <v>6.8338000000000001</v>
      </c>
      <c r="R1817" s="158">
        <v>3.0510999999999999</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44881</v>
      </c>
      <c r="E1818" s="158">
        <v>3046.7021</v>
      </c>
      <c r="F1818" s="158">
        <v>6.9103000000000003</v>
      </c>
      <c r="G1818" s="158">
        <v>7.0739000000000001</v>
      </c>
      <c r="H1818" s="158">
        <v>7.6936999999999998</v>
      </c>
      <c r="I1818" s="158">
        <v>6.9917999999999996</v>
      </c>
      <c r="J1818" s="158">
        <v>6.6311</v>
      </c>
      <c r="K1818" s="158">
        <v>5.2880000000000003</v>
      </c>
      <c r="L1818" s="158">
        <v>5.2824999999999998</v>
      </c>
      <c r="M1818" s="158">
        <v>4.5164</v>
      </c>
      <c r="N1818" s="158">
        <v>4.3844000000000003</v>
      </c>
      <c r="O1818" s="158">
        <v>4.5598999999999998</v>
      </c>
      <c r="P1818" s="158">
        <v>5.5064000000000002</v>
      </c>
      <c r="Q1818" s="158">
        <v>7.0166000000000004</v>
      </c>
      <c r="R1818" s="158">
        <v>3.9876</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44881</v>
      </c>
      <c r="E1819" s="158">
        <v>2855.5785000000001</v>
      </c>
      <c r="F1819" s="158">
        <v>6.2309999999999999</v>
      </c>
      <c r="G1819" s="158">
        <v>6.4119999999999999</v>
      </c>
      <c r="H1819" s="158">
        <v>7.0262000000000002</v>
      </c>
      <c r="I1819" s="158">
        <v>6.3170999999999999</v>
      </c>
      <c r="J1819" s="158">
        <v>5.9356</v>
      </c>
      <c r="K1819" s="158">
        <v>4.5682999999999998</v>
      </c>
      <c r="L1819" s="158">
        <v>4.5494000000000003</v>
      </c>
      <c r="M1819" s="158">
        <v>3.7827000000000002</v>
      </c>
      <c r="N1819" s="158">
        <v>3.6457000000000002</v>
      </c>
      <c r="O1819" s="158">
        <v>3.8279999999999998</v>
      </c>
      <c r="P1819" s="158">
        <v>4.7453000000000003</v>
      </c>
      <c r="Q1819" s="158">
        <v>6.6460999999999997</v>
      </c>
      <c r="R1819" s="158">
        <v>3.2545000000000002</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44881</v>
      </c>
      <c r="E1824" s="158">
        <v>12.7705</v>
      </c>
      <c r="F1824" s="158">
        <v>8.8623999999999992</v>
      </c>
      <c r="G1824" s="158">
        <v>7.2096999999999998</v>
      </c>
      <c r="H1824" s="158">
        <v>7.6464999999999996</v>
      </c>
      <c r="I1824" s="158">
        <v>7.1855000000000002</v>
      </c>
      <c r="J1824" s="158">
        <v>6.7621000000000002</v>
      </c>
      <c r="K1824" s="158">
        <v>5.4417999999999997</v>
      </c>
      <c r="L1824" s="158">
        <v>5.3403999999999998</v>
      </c>
      <c r="M1824" s="158">
        <v>4.5646000000000004</v>
      </c>
      <c r="N1824" s="158">
        <v>4.3973000000000004</v>
      </c>
      <c r="O1824" s="158">
        <v>5.0693999999999999</v>
      </c>
      <c r="P1824" s="158"/>
      <c r="Q1824" s="158">
        <v>6.0730000000000004</v>
      </c>
      <c r="R1824" s="158">
        <v>4.1544999999999996</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44881</v>
      </c>
      <c r="E1825" s="158">
        <v>12.6075</v>
      </c>
      <c r="F1825" s="158">
        <v>8.3977000000000004</v>
      </c>
      <c r="G1825" s="158">
        <v>6.9549000000000003</v>
      </c>
      <c r="H1825" s="158">
        <v>7.3722000000000003</v>
      </c>
      <c r="I1825" s="158">
        <v>6.8837000000000002</v>
      </c>
      <c r="J1825" s="158">
        <v>6.4682000000000004</v>
      </c>
      <c r="K1825" s="158">
        <v>5.141</v>
      </c>
      <c r="L1825" s="158">
        <v>5.0327000000000002</v>
      </c>
      <c r="M1825" s="158">
        <v>4.2542999999999997</v>
      </c>
      <c r="N1825" s="158">
        <v>4.085</v>
      </c>
      <c r="O1825" s="158">
        <v>4.7449000000000003</v>
      </c>
      <c r="P1825" s="158"/>
      <c r="Q1825" s="158">
        <v>5.7450000000000001</v>
      </c>
      <c r="R1825" s="158">
        <v>3.8319000000000001</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44881</v>
      </c>
      <c r="E1826" s="158">
        <v>1134.1261999999999</v>
      </c>
      <c r="F1826" s="158">
        <v>9.2807999999999993</v>
      </c>
      <c r="G1826" s="158">
        <v>7.8030999999999997</v>
      </c>
      <c r="H1826" s="158">
        <v>7.9992000000000001</v>
      </c>
      <c r="I1826" s="158">
        <v>7.3643000000000001</v>
      </c>
      <c r="J1826" s="158">
        <v>6.6936999999999998</v>
      </c>
      <c r="K1826" s="158">
        <v>5.5815999999999999</v>
      </c>
      <c r="L1826" s="158">
        <v>5.4512</v>
      </c>
      <c r="M1826" s="158">
        <v>4.5568999999999997</v>
      </c>
      <c r="N1826" s="158">
        <v>4.4139999999999997</v>
      </c>
      <c r="O1826" s="158"/>
      <c r="P1826" s="158"/>
      <c r="Q1826" s="158">
        <v>4.5975999999999999</v>
      </c>
      <c r="R1826" s="158">
        <v>4.0559000000000003</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44881</v>
      </c>
      <c r="E1827" s="158">
        <v>1125.9186</v>
      </c>
      <c r="F1827" s="158">
        <v>9.0242000000000004</v>
      </c>
      <c r="G1827" s="158">
        <v>7.5456000000000003</v>
      </c>
      <c r="H1827" s="158">
        <v>7.7412999999999998</v>
      </c>
      <c r="I1827" s="158">
        <v>7.1063000000000001</v>
      </c>
      <c r="J1827" s="158">
        <v>6.4348999999999998</v>
      </c>
      <c r="K1827" s="158">
        <v>5.3205</v>
      </c>
      <c r="L1827" s="158">
        <v>5.1860999999999997</v>
      </c>
      <c r="M1827" s="158">
        <v>4.29</v>
      </c>
      <c r="N1827" s="158">
        <v>4.1444000000000001</v>
      </c>
      <c r="O1827" s="158"/>
      <c r="P1827" s="158"/>
      <c r="Q1827" s="158">
        <v>4.3266999999999998</v>
      </c>
      <c r="R1827" s="158">
        <v>3.7850000000000001</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44881</v>
      </c>
      <c r="E1828" s="158">
        <v>23.0352</v>
      </c>
      <c r="F1828" s="158">
        <v>6.6562000000000001</v>
      </c>
      <c r="G1828" s="158">
        <v>6.4706000000000001</v>
      </c>
      <c r="H1828" s="158">
        <v>7.1856</v>
      </c>
      <c r="I1828" s="158">
        <v>6.8540999999999999</v>
      </c>
      <c r="J1828" s="158">
        <v>6.3746999999999998</v>
      </c>
      <c r="K1828" s="158">
        <v>5.0780000000000003</v>
      </c>
      <c r="L1828" s="158">
        <v>5.0557999999999996</v>
      </c>
      <c r="M1828" s="158">
        <v>4.2755000000000001</v>
      </c>
      <c r="N1828" s="158">
        <v>4.1906999999999996</v>
      </c>
      <c r="O1828" s="158">
        <v>5.0453999999999999</v>
      </c>
      <c r="P1828" s="158">
        <v>6.1105999999999998</v>
      </c>
      <c r="Q1828" s="158">
        <v>7.4932999999999996</v>
      </c>
      <c r="R1828" s="158">
        <v>4.1157000000000004</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44881</v>
      </c>
      <c r="E1829" s="158">
        <v>24.641200000000001</v>
      </c>
      <c r="F1829" s="158">
        <v>7.1113999999999997</v>
      </c>
      <c r="G1829" s="158">
        <v>6.9686000000000003</v>
      </c>
      <c r="H1829" s="158">
        <v>7.6715</v>
      </c>
      <c r="I1829" s="158">
        <v>7.3315999999999999</v>
      </c>
      <c r="J1829" s="158">
        <v>6.8605999999999998</v>
      </c>
      <c r="K1829" s="158">
        <v>5.5640000000000001</v>
      </c>
      <c r="L1829" s="158">
        <v>5.5492999999999997</v>
      </c>
      <c r="M1829" s="158">
        <v>4.7762000000000002</v>
      </c>
      <c r="N1829" s="158">
        <v>4.7060000000000004</v>
      </c>
      <c r="O1829" s="158">
        <v>5.6294000000000004</v>
      </c>
      <c r="P1829" s="158">
        <v>6.7087000000000003</v>
      </c>
      <c r="Q1829" s="158">
        <v>8.1263000000000005</v>
      </c>
      <c r="R1829" s="158">
        <v>4.6654</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44881</v>
      </c>
      <c r="E1830" s="158">
        <v>2317.5030000000002</v>
      </c>
      <c r="F1830" s="158">
        <v>7.5393999999999997</v>
      </c>
      <c r="G1830" s="158">
        <v>7.1364999999999998</v>
      </c>
      <c r="H1830" s="158">
        <v>7.4649999999999999</v>
      </c>
      <c r="I1830" s="158">
        <v>6.8167999999999997</v>
      </c>
      <c r="J1830" s="158">
        <v>6.6582999999999997</v>
      </c>
      <c r="K1830" s="158">
        <v>5.5411999999999999</v>
      </c>
      <c r="L1830" s="158">
        <v>5.2283999999999997</v>
      </c>
      <c r="M1830" s="158">
        <v>4.3686999999999996</v>
      </c>
      <c r="N1830" s="158">
        <v>4.1458000000000004</v>
      </c>
      <c r="O1830" s="158">
        <v>4.5317999999999996</v>
      </c>
      <c r="P1830" s="158">
        <v>5.4036999999999997</v>
      </c>
      <c r="Q1830" s="158">
        <v>7.1254999999999997</v>
      </c>
      <c r="R1830" s="158">
        <v>4.1231999999999998</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44881</v>
      </c>
      <c r="E1831" s="158">
        <v>2436.0173</v>
      </c>
      <c r="F1831" s="158">
        <v>7.7316000000000003</v>
      </c>
      <c r="G1831" s="158">
        <v>7.3304</v>
      </c>
      <c r="H1831" s="158">
        <v>7.6588000000000003</v>
      </c>
      <c r="I1831" s="158">
        <v>7.0110999999999999</v>
      </c>
      <c r="J1831" s="158">
        <v>6.8532000000000002</v>
      </c>
      <c r="K1831" s="158">
        <v>5.7267000000000001</v>
      </c>
      <c r="L1831" s="158">
        <v>5.4439000000000002</v>
      </c>
      <c r="M1831" s="158">
        <v>4.6214000000000004</v>
      </c>
      <c r="N1831" s="158">
        <v>4.4207000000000001</v>
      </c>
      <c r="O1831" s="158">
        <v>4.8757999999999999</v>
      </c>
      <c r="P1831" s="158">
        <v>5.8727999999999998</v>
      </c>
      <c r="Q1831" s="158">
        <v>7.1933999999999996</v>
      </c>
      <c r="R1831" s="158">
        <v>4.4276</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44881</v>
      </c>
      <c r="E1832" s="158">
        <v>12.7461</v>
      </c>
      <c r="F1832" s="158">
        <v>8.3064</v>
      </c>
      <c r="G1832" s="158">
        <v>7.2808999999999999</v>
      </c>
      <c r="H1832" s="158">
        <v>7.9894999999999996</v>
      </c>
      <c r="I1832" s="158">
        <v>7.2816000000000001</v>
      </c>
      <c r="J1832" s="158">
        <v>6.6520999999999999</v>
      </c>
      <c r="K1832" s="158">
        <v>5.1212</v>
      </c>
      <c r="L1832" s="158">
        <v>5.1813000000000002</v>
      </c>
      <c r="M1832" s="158">
        <v>4.3094000000000001</v>
      </c>
      <c r="N1832" s="158">
        <v>4.1816000000000004</v>
      </c>
      <c r="O1832" s="158">
        <v>4.5590999999999999</v>
      </c>
      <c r="P1832" s="158"/>
      <c r="Q1832" s="158">
        <v>5.7579000000000002</v>
      </c>
      <c r="R1832" s="158">
        <v>3.7995999999999999</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44881</v>
      </c>
      <c r="E1833" s="158">
        <v>12.6538</v>
      </c>
      <c r="F1833" s="158">
        <v>8.0784000000000002</v>
      </c>
      <c r="G1833" s="158">
        <v>7.1028000000000002</v>
      </c>
      <c r="H1833" s="158">
        <v>7.7998000000000003</v>
      </c>
      <c r="I1833" s="158">
        <v>7.0862999999999996</v>
      </c>
      <c r="J1833" s="158">
        <v>6.4621000000000004</v>
      </c>
      <c r="K1833" s="158">
        <v>4.9368999999999996</v>
      </c>
      <c r="L1833" s="158">
        <v>4.9960000000000004</v>
      </c>
      <c r="M1833" s="158">
        <v>4.1192000000000002</v>
      </c>
      <c r="N1833" s="158">
        <v>3.9882</v>
      </c>
      <c r="O1833" s="158">
        <v>4.3852000000000002</v>
      </c>
      <c r="P1833" s="158"/>
      <c r="Q1833" s="158">
        <v>5.5807000000000002</v>
      </c>
      <c r="R1833" s="158">
        <v>3.6190000000000002</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44881</v>
      </c>
      <c r="E1836" s="158">
        <v>2250.7860000000001</v>
      </c>
      <c r="F1836" s="158">
        <v>8.0647000000000002</v>
      </c>
      <c r="G1836" s="158">
        <v>6.3659999999999997</v>
      </c>
      <c r="H1836" s="158">
        <v>6.9253</v>
      </c>
      <c r="I1836" s="158">
        <v>6.4751000000000003</v>
      </c>
      <c r="J1836" s="158">
        <v>6.0162000000000004</v>
      </c>
      <c r="K1836" s="158">
        <v>4.5662000000000003</v>
      </c>
      <c r="L1836" s="158">
        <v>4.6376999999999997</v>
      </c>
      <c r="M1836" s="158">
        <v>3.7972000000000001</v>
      </c>
      <c r="N1836" s="158">
        <v>3.6831</v>
      </c>
      <c r="O1836" s="158">
        <v>4.01</v>
      </c>
      <c r="P1836" s="158">
        <v>5.3623000000000003</v>
      </c>
      <c r="Q1836" s="158">
        <v>7.0628000000000002</v>
      </c>
      <c r="R1836" s="158">
        <v>3.3504999999999998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44881</v>
      </c>
      <c r="E1837" s="158">
        <v>2373.4648999999999</v>
      </c>
      <c r="F1837" s="158">
        <v>8.7155000000000005</v>
      </c>
      <c r="G1837" s="158">
        <v>7.0176999999999996</v>
      </c>
      <c r="H1837" s="158">
        <v>7.5770999999999997</v>
      </c>
      <c r="I1837" s="158">
        <v>7.1273999999999997</v>
      </c>
      <c r="J1837" s="158">
        <v>6.6702000000000004</v>
      </c>
      <c r="K1837" s="158">
        <v>5.2248999999999999</v>
      </c>
      <c r="L1837" s="158">
        <v>5.3047000000000004</v>
      </c>
      <c r="M1837" s="158">
        <v>4.4668999999999999</v>
      </c>
      <c r="N1837" s="158">
        <v>4.3579999999999997</v>
      </c>
      <c r="O1837" s="158">
        <v>4.6768999999999998</v>
      </c>
      <c r="P1837" s="158">
        <v>5.9785000000000004</v>
      </c>
      <c r="Q1837" s="158">
        <v>7.3384999999999998</v>
      </c>
      <c r="R1837" s="158">
        <v>4.024</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44881</v>
      </c>
      <c r="E1840" s="158">
        <v>35.817</v>
      </c>
      <c r="F1840" s="158">
        <v>9.2759</v>
      </c>
      <c r="G1840" s="158">
        <v>6.6094999999999997</v>
      </c>
      <c r="H1840" s="158">
        <v>7.2454000000000001</v>
      </c>
      <c r="I1840" s="158">
        <v>6.9188999999999998</v>
      </c>
      <c r="J1840" s="158">
        <v>6.3920000000000003</v>
      </c>
      <c r="K1840" s="158">
        <v>4.976</v>
      </c>
      <c r="L1840" s="158">
        <v>4.9972000000000003</v>
      </c>
      <c r="M1840" s="158">
        <v>4.1925999999999997</v>
      </c>
      <c r="N1840" s="158">
        <v>4.0541999999999998</v>
      </c>
      <c r="O1840" s="158">
        <v>4.4523999999999999</v>
      </c>
      <c r="P1840" s="158">
        <v>5.69</v>
      </c>
      <c r="Q1840" s="158">
        <v>7.2323000000000004</v>
      </c>
      <c r="R1840" s="158">
        <v>3.6398000000000001</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44881</v>
      </c>
      <c r="E1841" s="158">
        <v>37.087800000000001</v>
      </c>
      <c r="F1841" s="158">
        <v>9.7456999999999994</v>
      </c>
      <c r="G1841" s="158">
        <v>7.0533000000000001</v>
      </c>
      <c r="H1841" s="158">
        <v>7.6877000000000004</v>
      </c>
      <c r="I1841" s="158">
        <v>7.3666999999999998</v>
      </c>
      <c r="J1841" s="158">
        <v>6.8385999999999996</v>
      </c>
      <c r="K1841" s="158">
        <v>5.4234999999999998</v>
      </c>
      <c r="L1841" s="158">
        <v>5.4431000000000003</v>
      </c>
      <c r="M1841" s="158">
        <v>4.6336000000000004</v>
      </c>
      <c r="N1841" s="158">
        <v>4.4977</v>
      </c>
      <c r="O1841" s="158">
        <v>4.9089</v>
      </c>
      <c r="P1841" s="158">
        <v>6.1245000000000003</v>
      </c>
      <c r="Q1841" s="158">
        <v>7.4215</v>
      </c>
      <c r="R1841" s="158">
        <v>4.0892999999999997</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44881</v>
      </c>
      <c r="E1842" s="158">
        <v>36.394599999999997</v>
      </c>
      <c r="F1842" s="158">
        <v>9.1286000000000005</v>
      </c>
      <c r="G1842" s="158">
        <v>7.4290000000000003</v>
      </c>
      <c r="H1842" s="158">
        <v>7.6332000000000004</v>
      </c>
      <c r="I1842" s="158">
        <v>7.0031999999999996</v>
      </c>
      <c r="J1842" s="158">
        <v>6.4621000000000004</v>
      </c>
      <c r="K1842" s="158">
        <v>5.1673</v>
      </c>
      <c r="L1842" s="158">
        <v>5.0152000000000001</v>
      </c>
      <c r="M1842" s="158">
        <v>4.2935999999999996</v>
      </c>
      <c r="N1842" s="158">
        <v>4.1292</v>
      </c>
      <c r="O1842" s="158">
        <v>4.3993000000000002</v>
      </c>
      <c r="P1842" s="158">
        <v>5.6073000000000004</v>
      </c>
      <c r="Q1842" s="158">
        <v>3.8451</v>
      </c>
      <c r="R1842" s="158">
        <v>3.7185000000000001</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44881</v>
      </c>
      <c r="E1843" s="158">
        <v>37.410600000000002</v>
      </c>
      <c r="F1843" s="158">
        <v>9.2711000000000006</v>
      </c>
      <c r="G1843" s="158">
        <v>7.5984999999999996</v>
      </c>
      <c r="H1843" s="158">
        <v>7.7889999999999997</v>
      </c>
      <c r="I1843" s="158">
        <v>7.1627999999999998</v>
      </c>
      <c r="J1843" s="158">
        <v>6.6207000000000003</v>
      </c>
      <c r="K1843" s="158">
        <v>5.3289999999999997</v>
      </c>
      <c r="L1843" s="158">
        <v>5.1791</v>
      </c>
      <c r="M1843" s="158">
        <v>4.4585999999999997</v>
      </c>
      <c r="N1843" s="158">
        <v>4.2957999999999998</v>
      </c>
      <c r="O1843" s="158">
        <v>4.6097999999999999</v>
      </c>
      <c r="P1843" s="158">
        <v>5.8720999999999997</v>
      </c>
      <c r="Q1843" s="158">
        <v>7.3422000000000001</v>
      </c>
      <c r="R1843" s="158">
        <v>3.8845000000000001</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44881</v>
      </c>
      <c r="E1844" s="158">
        <v>1126.5036</v>
      </c>
      <c r="F1844" s="158">
        <v>6.9611000000000001</v>
      </c>
      <c r="G1844" s="158">
        <v>6.9690000000000003</v>
      </c>
      <c r="H1844" s="158">
        <v>6.8684000000000003</v>
      </c>
      <c r="I1844" s="158">
        <v>6.2633000000000001</v>
      </c>
      <c r="J1844" s="158">
        <v>6.1616999999999997</v>
      </c>
      <c r="K1844" s="158">
        <v>5.1075999999999997</v>
      </c>
      <c r="L1844" s="158">
        <v>5.0754999999999999</v>
      </c>
      <c r="M1844" s="158">
        <v>4.2766999999999999</v>
      </c>
      <c r="N1844" s="158">
        <v>4.0734000000000004</v>
      </c>
      <c r="O1844" s="158"/>
      <c r="P1844" s="158"/>
      <c r="Q1844" s="158">
        <v>4.0885999999999996</v>
      </c>
      <c r="R1844" s="158">
        <v>3.7326000000000001</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44881</v>
      </c>
      <c r="E1845" s="158">
        <v>1119.1819</v>
      </c>
      <c r="F1845" s="158">
        <v>6.7618999999999998</v>
      </c>
      <c r="G1845" s="158">
        <v>6.7689000000000004</v>
      </c>
      <c r="H1845" s="158">
        <v>6.6680999999999999</v>
      </c>
      <c r="I1845" s="158">
        <v>6.0631000000000004</v>
      </c>
      <c r="J1845" s="158">
        <v>5.9653999999999998</v>
      </c>
      <c r="K1845" s="158">
        <v>4.9065000000000003</v>
      </c>
      <c r="L1845" s="158">
        <v>4.8640999999999996</v>
      </c>
      <c r="M1845" s="158">
        <v>4.0662000000000003</v>
      </c>
      <c r="N1845" s="158">
        <v>3.8620999999999999</v>
      </c>
      <c r="O1845" s="158"/>
      <c r="P1845" s="158"/>
      <c r="Q1845" s="158">
        <v>3.8605</v>
      </c>
      <c r="R1845" s="158">
        <v>3.5268999999999999</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44881</v>
      </c>
      <c r="E1846" s="158">
        <v>1162.5700999999999</v>
      </c>
      <c r="F1846" s="158">
        <v>6.7294</v>
      </c>
      <c r="G1846" s="158">
        <v>6.8255999999999997</v>
      </c>
      <c r="H1846" s="158">
        <v>7.6035000000000004</v>
      </c>
      <c r="I1846" s="158">
        <v>7.1401000000000003</v>
      </c>
      <c r="J1846" s="158">
        <v>6.7652000000000001</v>
      </c>
      <c r="K1846" s="158">
        <v>5.5713999999999997</v>
      </c>
      <c r="L1846" s="158">
        <v>5.4725999999999999</v>
      </c>
      <c r="M1846" s="158">
        <v>4.5852000000000004</v>
      </c>
      <c r="N1846" s="158">
        <v>4.4161999999999999</v>
      </c>
      <c r="O1846" s="158">
        <v>4.9432</v>
      </c>
      <c r="P1846" s="158"/>
      <c r="Q1846" s="158">
        <v>5.0039999999999996</v>
      </c>
      <c r="R1846" s="158">
        <v>4.0523999999999996</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44881</v>
      </c>
      <c r="E1847" s="158">
        <v>1147.5921000000001</v>
      </c>
      <c r="F1847" s="158">
        <v>6.3113000000000001</v>
      </c>
      <c r="G1847" s="158">
        <v>6.4024000000000001</v>
      </c>
      <c r="H1847" s="158">
        <v>7.1765999999999996</v>
      </c>
      <c r="I1847" s="158">
        <v>6.7150999999999996</v>
      </c>
      <c r="J1847" s="158">
        <v>6.3402000000000003</v>
      </c>
      <c r="K1847" s="158">
        <v>5.1440999999999999</v>
      </c>
      <c r="L1847" s="158">
        <v>5.0403000000000002</v>
      </c>
      <c r="M1847" s="158">
        <v>4.1508000000000003</v>
      </c>
      <c r="N1847" s="158">
        <v>3.9782000000000002</v>
      </c>
      <c r="O1847" s="158">
        <v>4.5034000000000001</v>
      </c>
      <c r="P1847" s="158"/>
      <c r="Q1847" s="158">
        <v>4.5636000000000001</v>
      </c>
      <c r="R1847" s="158">
        <v>3.6171000000000002</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44881</v>
      </c>
      <c r="E1848" s="158">
        <v>1088.3526999999999</v>
      </c>
      <c r="F1848" s="158">
        <v>8.1344999999999992</v>
      </c>
      <c r="G1848" s="158">
        <v>7.1867000000000001</v>
      </c>
      <c r="H1848" s="158">
        <v>7.6101000000000001</v>
      </c>
      <c r="I1848" s="158">
        <v>7.2027000000000001</v>
      </c>
      <c r="J1848" s="158">
        <v>6.7203999999999997</v>
      </c>
      <c r="K1848" s="158">
        <v>5.3838999999999997</v>
      </c>
      <c r="L1848" s="158">
        <v>5.2885</v>
      </c>
      <c r="M1848" s="158">
        <v>4.6647999999999996</v>
      </c>
      <c r="N1848" s="158">
        <v>4.4782000000000002</v>
      </c>
      <c r="O1848" s="158"/>
      <c r="P1848" s="158"/>
      <c r="Q1848" s="158">
        <v>4.0949999999999998</v>
      </c>
      <c r="R1848" s="158">
        <v>4.0610999999999997</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44881</v>
      </c>
      <c r="E1849" s="158">
        <v>1083.3262999999999</v>
      </c>
      <c r="F1849" s="158">
        <v>7.9431000000000003</v>
      </c>
      <c r="G1849" s="158">
        <v>6.9958999999999998</v>
      </c>
      <c r="H1849" s="158">
        <v>7.42</v>
      </c>
      <c r="I1849" s="158">
        <v>7.0106999999999999</v>
      </c>
      <c r="J1849" s="158">
        <v>6.5255999999999998</v>
      </c>
      <c r="K1849" s="158">
        <v>5.1875999999999998</v>
      </c>
      <c r="L1849" s="158">
        <v>5.093</v>
      </c>
      <c r="M1849" s="158">
        <v>4.4711999999999996</v>
      </c>
      <c r="N1849" s="158">
        <v>4.2784000000000004</v>
      </c>
      <c r="O1849" s="158"/>
      <c r="P1849" s="158"/>
      <c r="Q1849" s="158">
        <v>3.8668</v>
      </c>
      <c r="R1849" s="158">
        <v>3.8401999999999998</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44881</v>
      </c>
      <c r="E1850" s="158">
        <v>14.7677</v>
      </c>
      <c r="F1850" s="158">
        <v>9.8890999999999991</v>
      </c>
      <c r="G1850" s="158">
        <v>7.0757000000000003</v>
      </c>
      <c r="H1850" s="158">
        <v>7.0358999999999998</v>
      </c>
      <c r="I1850" s="158">
        <v>6.3000999999999996</v>
      </c>
      <c r="J1850" s="158">
        <v>6.0547000000000004</v>
      </c>
      <c r="K1850" s="158">
        <v>4.9607999999999999</v>
      </c>
      <c r="L1850" s="158">
        <v>4.7328000000000001</v>
      </c>
      <c r="M1850" s="158">
        <v>3.9906000000000001</v>
      </c>
      <c r="N1850" s="158">
        <v>3.7378</v>
      </c>
      <c r="O1850" s="158">
        <v>3.8391999999999999</v>
      </c>
      <c r="P1850" s="158">
        <v>1.8636999999999999</v>
      </c>
      <c r="Q1850" s="158">
        <v>4.3285999999999998</v>
      </c>
      <c r="R1850" s="158">
        <v>3.4775999999999998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44881</v>
      </c>
      <c r="E1851" s="158">
        <v>14.1884</v>
      </c>
      <c r="F1851" s="158">
        <v>9.5207999999999995</v>
      </c>
      <c r="G1851" s="158">
        <v>6.5915999999999997</v>
      </c>
      <c r="H1851" s="158">
        <v>6.5498000000000003</v>
      </c>
      <c r="I1851" s="158">
        <v>5.8194999999999997</v>
      </c>
      <c r="J1851" s="158">
        <v>5.5705</v>
      </c>
      <c r="K1851" s="158">
        <v>4.4653</v>
      </c>
      <c r="L1851" s="158">
        <v>4.2320000000000002</v>
      </c>
      <c r="M1851" s="158">
        <v>3.4807000000000001</v>
      </c>
      <c r="N1851" s="158">
        <v>3.2244000000000002</v>
      </c>
      <c r="O1851" s="158">
        <v>3.4239999999999999</v>
      </c>
      <c r="P1851" s="158">
        <v>1.5359</v>
      </c>
      <c r="Q1851" s="158">
        <v>3.8757999999999999</v>
      </c>
      <c r="R1851" s="158">
        <v>2.859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44881</v>
      </c>
      <c r="E1854" s="158">
        <v>3369.8042999999998</v>
      </c>
      <c r="F1854" s="158">
        <v>6.5326000000000004</v>
      </c>
      <c r="G1854" s="158">
        <v>6.9798</v>
      </c>
      <c r="H1854" s="158">
        <v>7.4372999999999996</v>
      </c>
      <c r="I1854" s="158">
        <v>6.8943000000000003</v>
      </c>
      <c r="J1854" s="158">
        <v>6.3792</v>
      </c>
      <c r="K1854" s="158">
        <v>4.9443000000000001</v>
      </c>
      <c r="L1854" s="158">
        <v>5.0499000000000001</v>
      </c>
      <c r="M1854" s="158">
        <v>4.2614000000000001</v>
      </c>
      <c r="N1854" s="158">
        <v>4.2713000000000001</v>
      </c>
      <c r="O1854" s="158">
        <v>5.7755999999999998</v>
      </c>
      <c r="P1854" s="158">
        <v>5.0349000000000004</v>
      </c>
      <c r="Q1854" s="158">
        <v>5.9676</v>
      </c>
      <c r="R1854" s="158">
        <v>6.1028000000000002</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44881</v>
      </c>
      <c r="E1855" s="158">
        <v>3643.0682999999999</v>
      </c>
      <c r="F1855" s="158">
        <v>7.3323999999999998</v>
      </c>
      <c r="G1855" s="158">
        <v>7.7804000000000002</v>
      </c>
      <c r="H1855" s="158">
        <v>8.2382000000000009</v>
      </c>
      <c r="I1855" s="158">
        <v>7.6966999999999999</v>
      </c>
      <c r="J1855" s="158">
        <v>7.1837999999999997</v>
      </c>
      <c r="K1855" s="158">
        <v>5.7557999999999998</v>
      </c>
      <c r="L1855" s="158">
        <v>5.8724999999999996</v>
      </c>
      <c r="M1855" s="158">
        <v>5.0891000000000002</v>
      </c>
      <c r="N1855" s="158">
        <v>5.1147</v>
      </c>
      <c r="O1855" s="158">
        <v>6.6250999999999998</v>
      </c>
      <c r="P1855" s="158">
        <v>5.8906000000000001</v>
      </c>
      <c r="Q1855" s="158">
        <v>7.0736999999999997</v>
      </c>
      <c r="R1855" s="158">
        <v>6.9692999999999996</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44881</v>
      </c>
      <c r="E1858" s="158">
        <v>28.694500000000001</v>
      </c>
      <c r="F1858" s="158">
        <v>7.3792</v>
      </c>
      <c r="G1858" s="158">
        <v>5.7541000000000002</v>
      </c>
      <c r="H1858" s="158">
        <v>6.2404000000000002</v>
      </c>
      <c r="I1858" s="158">
        <v>5.9649000000000001</v>
      </c>
      <c r="J1858" s="158">
        <v>5.9603000000000002</v>
      </c>
      <c r="K1858" s="158">
        <v>4.8932000000000002</v>
      </c>
      <c r="L1858" s="158">
        <v>4.8334999999999999</v>
      </c>
      <c r="M1858" s="158">
        <v>4.07</v>
      </c>
      <c r="N1858" s="158">
        <v>3.9091</v>
      </c>
      <c r="O1858" s="158">
        <v>4.367</v>
      </c>
      <c r="P1858" s="158">
        <v>6.8902000000000001</v>
      </c>
      <c r="Q1858" s="158">
        <v>7.6069000000000004</v>
      </c>
      <c r="R1858" s="158">
        <v>3.5966999999999998</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44881</v>
      </c>
      <c r="E1859" s="158">
        <v>29.500299999999999</v>
      </c>
      <c r="F1859" s="158">
        <v>8.0441000000000003</v>
      </c>
      <c r="G1859" s="158">
        <v>6.3898999999999999</v>
      </c>
      <c r="H1859" s="158">
        <v>6.8670999999999998</v>
      </c>
      <c r="I1859" s="158">
        <v>6.5918999999999999</v>
      </c>
      <c r="J1859" s="158">
        <v>6.5891000000000002</v>
      </c>
      <c r="K1859" s="158">
        <v>5.5297000000000001</v>
      </c>
      <c r="L1859" s="158">
        <v>5.4645000000000001</v>
      </c>
      <c r="M1859" s="158">
        <v>4.6848999999999998</v>
      </c>
      <c r="N1859" s="158">
        <v>4.5109000000000004</v>
      </c>
      <c r="O1859" s="158">
        <v>4.8973000000000004</v>
      </c>
      <c r="P1859" s="158">
        <v>7.2549999999999999</v>
      </c>
      <c r="Q1859" s="158">
        <v>8.1326999999999998</v>
      </c>
      <c r="R1859" s="158">
        <v>4.1360999999999999</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44881</v>
      </c>
      <c r="E1860" s="158">
        <v>5028.8355000000001</v>
      </c>
      <c r="F1860" s="158">
        <v>10.424200000000001</v>
      </c>
      <c r="G1860" s="158">
        <v>7.9954999999999998</v>
      </c>
      <c r="H1860" s="158">
        <v>8.0526</v>
      </c>
      <c r="I1860" s="158">
        <v>7.3144999999999998</v>
      </c>
      <c r="J1860" s="158">
        <v>6.7941000000000003</v>
      </c>
      <c r="K1860" s="158">
        <v>5.2469000000000001</v>
      </c>
      <c r="L1860" s="158">
        <v>5.2161</v>
      </c>
      <c r="M1860" s="158">
        <v>4.3113000000000001</v>
      </c>
      <c r="N1860" s="158">
        <v>4.2125000000000004</v>
      </c>
      <c r="O1860" s="158">
        <v>4.7026000000000003</v>
      </c>
      <c r="P1860" s="158">
        <v>6.0559000000000003</v>
      </c>
      <c r="Q1860" s="158">
        <v>7.1614000000000004</v>
      </c>
      <c r="R1860" s="158">
        <v>3.8872</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44881</v>
      </c>
      <c r="E1861" s="158">
        <v>4970.3611000000001</v>
      </c>
      <c r="F1861" s="158">
        <v>10.240500000000001</v>
      </c>
      <c r="G1861" s="158">
        <v>7.8132000000000001</v>
      </c>
      <c r="H1861" s="158">
        <v>7.8704000000000001</v>
      </c>
      <c r="I1861" s="158">
        <v>7.133</v>
      </c>
      <c r="J1861" s="158">
        <v>6.6121999999999996</v>
      </c>
      <c r="K1861" s="158">
        <v>5.0628000000000002</v>
      </c>
      <c r="L1861" s="158">
        <v>5.0304000000000002</v>
      </c>
      <c r="M1861" s="158">
        <v>4.1257999999999999</v>
      </c>
      <c r="N1861" s="158">
        <v>4.0251999999999999</v>
      </c>
      <c r="O1861" s="158">
        <v>4.5187999999999997</v>
      </c>
      <c r="P1861" s="158">
        <v>5.8895999999999997</v>
      </c>
      <c r="Q1861" s="158">
        <v>7.0576999999999996</v>
      </c>
      <c r="R1861" s="158">
        <v>3.7000999999999999</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44881</v>
      </c>
      <c r="E1862" s="158">
        <v>2286.5733</v>
      </c>
      <c r="F1862" s="158">
        <v>6.8685</v>
      </c>
      <c r="G1862" s="158">
        <v>5.8026</v>
      </c>
      <c r="H1862" s="158">
        <v>6.1460999999999997</v>
      </c>
      <c r="I1862" s="158">
        <v>5.8639999999999999</v>
      </c>
      <c r="J1862" s="158">
        <v>5.4440999999999997</v>
      </c>
      <c r="K1862" s="158">
        <v>4.3685999999999998</v>
      </c>
      <c r="L1862" s="158">
        <v>4.1891999999999996</v>
      </c>
      <c r="M1862" s="158">
        <v>3.4777</v>
      </c>
      <c r="N1862" s="158">
        <v>3.2753000000000001</v>
      </c>
      <c r="O1862" s="158">
        <v>3.4096000000000002</v>
      </c>
      <c r="P1862" s="158">
        <v>3.5916000000000001</v>
      </c>
      <c r="Q1862" s="158">
        <v>5.7092999999999998</v>
      </c>
      <c r="R1862" s="158">
        <v>2.9769000000000001</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44881</v>
      </c>
      <c r="E1863" s="158">
        <v>2415.3105999999998</v>
      </c>
      <c r="F1863" s="158">
        <v>8.1289999999999996</v>
      </c>
      <c r="G1863" s="158">
        <v>7.0635000000000003</v>
      </c>
      <c r="H1863" s="158">
        <v>7.4069000000000003</v>
      </c>
      <c r="I1863" s="158">
        <v>7.1265000000000001</v>
      </c>
      <c r="J1863" s="158">
        <v>6.7106000000000003</v>
      </c>
      <c r="K1863" s="158">
        <v>5.6445999999999996</v>
      </c>
      <c r="L1863" s="158">
        <v>5.4812000000000003</v>
      </c>
      <c r="M1863" s="158">
        <v>4.7614999999999998</v>
      </c>
      <c r="N1863" s="158">
        <v>4.5091999999999999</v>
      </c>
      <c r="O1863" s="158">
        <v>4.3868999999999998</v>
      </c>
      <c r="P1863" s="158">
        <v>4.5204000000000004</v>
      </c>
      <c r="Q1863" s="158">
        <v>6.5877999999999997</v>
      </c>
      <c r="R1863" s="158">
        <v>4.0065999999999997</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44881</v>
      </c>
      <c r="E1866" s="158">
        <v>12.256500000000001</v>
      </c>
      <c r="F1866" s="158">
        <v>7.7445000000000004</v>
      </c>
      <c r="G1866" s="158">
        <v>6.7961999999999998</v>
      </c>
      <c r="H1866" s="158">
        <v>7.9676999999999998</v>
      </c>
      <c r="I1866" s="158">
        <v>7.3380000000000001</v>
      </c>
      <c r="J1866" s="158">
        <v>6.9743000000000004</v>
      </c>
      <c r="K1866" s="158">
        <v>5.5648</v>
      </c>
      <c r="L1866" s="158">
        <v>5.4444999999999997</v>
      </c>
      <c r="M1866" s="158">
        <v>4.6353999999999997</v>
      </c>
      <c r="N1866" s="158">
        <v>4.5536000000000003</v>
      </c>
      <c r="O1866" s="158">
        <v>4.7808000000000002</v>
      </c>
      <c r="P1866" s="158"/>
      <c r="Q1866" s="158">
        <v>5.4721000000000002</v>
      </c>
      <c r="R1866" s="158">
        <v>4.2347000000000001</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44881</v>
      </c>
      <c r="E1867" s="158">
        <v>11.921900000000001</v>
      </c>
      <c r="F1867" s="158">
        <v>6.7366999999999999</v>
      </c>
      <c r="G1867" s="158">
        <v>6.0670000000000002</v>
      </c>
      <c r="H1867" s="158">
        <v>7.1828000000000003</v>
      </c>
      <c r="I1867" s="158">
        <v>6.5770999999999997</v>
      </c>
      <c r="J1867" s="158">
        <v>6.1478999999999999</v>
      </c>
      <c r="K1867" s="158">
        <v>4.7564000000000002</v>
      </c>
      <c r="L1867" s="158">
        <v>4.6344000000000003</v>
      </c>
      <c r="M1867" s="158">
        <v>3.8275000000000001</v>
      </c>
      <c r="N1867" s="158">
        <v>3.7427000000000001</v>
      </c>
      <c r="O1867" s="158">
        <v>3.9891000000000001</v>
      </c>
      <c r="P1867" s="158"/>
      <c r="Q1867" s="158">
        <v>4.7104999999999997</v>
      </c>
      <c r="R1867" s="158">
        <v>3.4074</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44881</v>
      </c>
      <c r="E1868" s="158">
        <v>3750.0191</v>
      </c>
      <c r="F1868" s="158">
        <v>8.3500999999999994</v>
      </c>
      <c r="G1868" s="158">
        <v>7.2220000000000004</v>
      </c>
      <c r="H1868" s="158">
        <v>7.7096999999999998</v>
      </c>
      <c r="I1868" s="158">
        <v>7.1582999999999997</v>
      </c>
      <c r="J1868" s="158">
        <v>6.5848000000000004</v>
      </c>
      <c r="K1868" s="158">
        <v>5.3399000000000001</v>
      </c>
      <c r="L1868" s="158">
        <v>5.3320999999999996</v>
      </c>
      <c r="M1868" s="158">
        <v>4.5170000000000003</v>
      </c>
      <c r="N1868" s="158">
        <v>4.3737000000000004</v>
      </c>
      <c r="O1868" s="158">
        <v>5.7375999999999996</v>
      </c>
      <c r="P1868" s="158">
        <v>5.7069000000000001</v>
      </c>
      <c r="Q1868" s="158">
        <v>7.4279999999999999</v>
      </c>
      <c r="R1868" s="158">
        <v>5.5814000000000004</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44881</v>
      </c>
      <c r="E1869" s="158">
        <v>3547.1914000000002</v>
      </c>
      <c r="F1869" s="158">
        <v>7.8301999999999996</v>
      </c>
      <c r="G1869" s="158">
        <v>6.7015000000000002</v>
      </c>
      <c r="H1869" s="158">
        <v>7.1890000000000001</v>
      </c>
      <c r="I1869" s="158">
        <v>6.6369999999999996</v>
      </c>
      <c r="J1869" s="158">
        <v>6.0617999999999999</v>
      </c>
      <c r="K1869" s="158">
        <v>4.8129999999999997</v>
      </c>
      <c r="L1869" s="158">
        <v>4.7874999999999996</v>
      </c>
      <c r="M1869" s="158">
        <v>3.9533999999999998</v>
      </c>
      <c r="N1869" s="158">
        <v>3.7961</v>
      </c>
      <c r="O1869" s="158">
        <v>5.1600999999999999</v>
      </c>
      <c r="P1869" s="158">
        <v>5.1148999999999996</v>
      </c>
      <c r="Q1869" s="158">
        <v>6.8057999999999996</v>
      </c>
      <c r="R1869" s="158">
        <v>5.0068000000000001</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44881</v>
      </c>
      <c r="E1870" s="158">
        <v>1170.845</v>
      </c>
      <c r="F1870" s="158">
        <v>9.7788000000000004</v>
      </c>
      <c r="G1870" s="158">
        <v>6.9227999999999996</v>
      </c>
      <c r="H1870" s="158">
        <v>7.3392999999999997</v>
      </c>
      <c r="I1870" s="158">
        <v>6.7283999999999997</v>
      </c>
      <c r="J1870" s="158">
        <v>6.2979000000000003</v>
      </c>
      <c r="K1870" s="158">
        <v>5.2149999999999999</v>
      </c>
      <c r="L1870" s="158">
        <v>5.0396999999999998</v>
      </c>
      <c r="M1870" s="158">
        <v>4.3644999999999996</v>
      </c>
      <c r="N1870" s="158">
        <v>4.1577999999999999</v>
      </c>
      <c r="O1870" s="158">
        <v>4.3232999999999997</v>
      </c>
      <c r="P1870" s="158"/>
      <c r="Q1870" s="158">
        <v>4.6787999999999998</v>
      </c>
      <c r="R1870" s="158">
        <v>4.2942999999999998</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44881</v>
      </c>
      <c r="E1871" s="158">
        <v>1148.2994000000001</v>
      </c>
      <c r="F1871" s="158">
        <v>9.0771999999999995</v>
      </c>
      <c r="G1871" s="158">
        <v>6.2220000000000004</v>
      </c>
      <c r="H1871" s="158">
        <v>6.6380999999999997</v>
      </c>
      <c r="I1871" s="158">
        <v>6.0526999999999997</v>
      </c>
      <c r="J1871" s="158">
        <v>5.6086</v>
      </c>
      <c r="K1871" s="158">
        <v>4.51</v>
      </c>
      <c r="L1871" s="158">
        <v>4.3249000000000004</v>
      </c>
      <c r="M1871" s="158">
        <v>3.6461999999999999</v>
      </c>
      <c r="N1871" s="158">
        <v>3.4659</v>
      </c>
      <c r="O1871" s="158">
        <v>3.7427999999999999</v>
      </c>
      <c r="P1871" s="158"/>
      <c r="Q1871" s="158">
        <v>4.0903999999999998</v>
      </c>
      <c r="R1871" s="158">
        <v>3.6882000000000001</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8.2502176470588235</v>
      </c>
      <c r="G1872" s="160">
        <v>6.9606627450980376</v>
      </c>
      <c r="H1872" s="160">
        <v>7.4446901960784322</v>
      </c>
      <c r="I1872" s="160">
        <v>6.9196999999999997</v>
      </c>
      <c r="J1872" s="160">
        <v>6.46015294117647</v>
      </c>
      <c r="K1872" s="160">
        <v>5.1812392156862748</v>
      </c>
      <c r="L1872" s="160">
        <v>5.1163960784313725</v>
      </c>
      <c r="M1872" s="160">
        <v>4.3030705882352942</v>
      </c>
      <c r="N1872" s="160">
        <v>4.1585235294117648</v>
      </c>
      <c r="O1872" s="160">
        <v>4.6185044444444445</v>
      </c>
      <c r="P1872" s="160">
        <v>5.441829032258064</v>
      </c>
      <c r="Q1872" s="160">
        <v>6.1127784313725506</v>
      </c>
      <c r="R1872" s="160">
        <v>3.9990941176470587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8.0441000000000003</v>
      </c>
      <c r="G1873" s="160">
        <v>6.9964000000000004</v>
      </c>
      <c r="H1873" s="160">
        <v>7.5770999999999997</v>
      </c>
      <c r="I1873" s="160">
        <v>7.0106999999999999</v>
      </c>
      <c r="J1873" s="160">
        <v>6.5255999999999998</v>
      </c>
      <c r="K1873" s="160">
        <v>5.2098000000000004</v>
      </c>
      <c r="L1873" s="160">
        <v>5.1685999999999996</v>
      </c>
      <c r="M1873" s="160">
        <v>4.2935999999999996</v>
      </c>
      <c r="N1873" s="160">
        <v>4.1658999999999997</v>
      </c>
      <c r="O1873" s="160">
        <v>4.5590999999999999</v>
      </c>
      <c r="P1873" s="160">
        <v>5.7035</v>
      </c>
      <c r="Q1873" s="160">
        <v>6.5877999999999997</v>
      </c>
      <c r="R1873" s="160">
        <v>3.8872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44881</v>
      </c>
      <c r="E1876" s="158">
        <v>74.006</v>
      </c>
      <c r="F1876" s="158">
        <v>-0.61170000000000002</v>
      </c>
      <c r="G1876" s="158">
        <v>-0.1515</v>
      </c>
      <c r="H1876" s="158">
        <v>-0.68320000000000003</v>
      </c>
      <c r="I1876" s="158">
        <v>0.57650000000000001</v>
      </c>
      <c r="J1876" s="158">
        <v>3.7000999999999999</v>
      </c>
      <c r="K1876" s="158">
        <v>3.0670999999999999</v>
      </c>
      <c r="L1876" s="158">
        <v>14.719099999999999</v>
      </c>
      <c r="M1876" s="158">
        <v>4.0572999999999997</v>
      </c>
      <c r="N1876" s="158">
        <v>-1.4339999999999999</v>
      </c>
      <c r="O1876" s="158">
        <v>17.029399999999999</v>
      </c>
      <c r="P1876" s="158">
        <v>3.3805000000000001</v>
      </c>
      <c r="Q1876" s="158">
        <v>14.640599999999999</v>
      </c>
      <c r="R1876" s="158">
        <v>24.819199999999999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44881</v>
      </c>
      <c r="E1877" s="158">
        <v>81.4251</v>
      </c>
      <c r="F1877" s="158">
        <v>-0.60929999999999995</v>
      </c>
      <c r="G1877" s="158">
        <v>-0.1391</v>
      </c>
      <c r="H1877" s="158">
        <v>-0.66579999999999995</v>
      </c>
      <c r="I1877" s="158">
        <v>0.61150000000000004</v>
      </c>
      <c r="J1877" s="158">
        <v>3.7856999999999998</v>
      </c>
      <c r="K1877" s="158">
        <v>3.3069999999999999</v>
      </c>
      <c r="L1877" s="158">
        <v>15.255000000000001</v>
      </c>
      <c r="M1877" s="158">
        <v>4.7812999999999999</v>
      </c>
      <c r="N1877" s="158">
        <v>-0.52900000000000003</v>
      </c>
      <c r="O1877" s="158">
        <v>18.173300000000001</v>
      </c>
      <c r="P1877" s="158">
        <v>4.4915000000000003</v>
      </c>
      <c r="Q1877" s="158">
        <v>16.222999999999999</v>
      </c>
      <c r="R1877" s="158">
        <v>25.9773</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44881</v>
      </c>
      <c r="E1878" s="158">
        <v>13.473000000000001</v>
      </c>
      <c r="F1878" s="158">
        <v>-5.9299999999999999E-2</v>
      </c>
      <c r="G1878" s="158">
        <v>1.2322</v>
      </c>
      <c r="H1878" s="158">
        <v>1.5067999999999999</v>
      </c>
      <c r="I1878" s="158">
        <v>0.81559999999999999</v>
      </c>
      <c r="J1878" s="158">
        <v>4.5309999999999997</v>
      </c>
      <c r="K1878" s="158">
        <v>0.86850000000000005</v>
      </c>
      <c r="L1878" s="158">
        <v>11.466900000000001</v>
      </c>
      <c r="M1878" s="158">
        <v>3.4952000000000001</v>
      </c>
      <c r="N1878" s="158">
        <v>-0.97019999999999995</v>
      </c>
      <c r="O1878" s="158"/>
      <c r="P1878" s="158"/>
      <c r="Q1878" s="158">
        <v>16.6629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44881</v>
      </c>
      <c r="E1879" s="158">
        <v>13.276999999999999</v>
      </c>
      <c r="F1879" s="158">
        <v>-5.2699999999999997E-2</v>
      </c>
      <c r="G1879" s="158">
        <v>1.2275</v>
      </c>
      <c r="H1879" s="158">
        <v>1.4905999999999999</v>
      </c>
      <c r="I1879" s="158">
        <v>0.78949999999999998</v>
      </c>
      <c r="J1879" s="158">
        <v>4.4611000000000001</v>
      </c>
      <c r="K1879" s="158">
        <v>0.6825</v>
      </c>
      <c r="L1879" s="158">
        <v>11.0396</v>
      </c>
      <c r="M1879" s="158">
        <v>2.9144999999999999</v>
      </c>
      <c r="N1879" s="158">
        <v>-1.7174</v>
      </c>
      <c r="O1879" s="158"/>
      <c r="P1879" s="158"/>
      <c r="Q1879" s="158">
        <v>15.782299999999999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44881</v>
      </c>
      <c r="E1880" s="158">
        <v>458.43400000000003</v>
      </c>
      <c r="F1880" s="158">
        <v>-0.1479</v>
      </c>
      <c r="G1880" s="158">
        <v>9.2799999999999994E-2</v>
      </c>
      <c r="H1880" s="158">
        <v>0.64700000000000002</v>
      </c>
      <c r="I1880" s="158">
        <v>0.70030000000000003</v>
      </c>
      <c r="J1880" s="158">
        <v>5.9233000000000002</v>
      </c>
      <c r="K1880" s="158">
        <v>4.8093000000000004</v>
      </c>
      <c r="L1880" s="158">
        <v>17.282499999999999</v>
      </c>
      <c r="M1880" s="158">
        <v>6.3952999999999998</v>
      </c>
      <c r="N1880" s="158">
        <v>1.9268000000000001</v>
      </c>
      <c r="O1880" s="158">
        <v>17.956399999999999</v>
      </c>
      <c r="P1880" s="158">
        <v>9.9605999999999995</v>
      </c>
      <c r="Q1880" s="158">
        <v>14.200200000000001</v>
      </c>
      <c r="R1880" s="158">
        <v>24.601700000000001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44881</v>
      </c>
      <c r="E1881" s="158">
        <v>500.52699999999999</v>
      </c>
      <c r="F1881" s="158">
        <v>-0.1452</v>
      </c>
      <c r="G1881" s="158">
        <v>0.105</v>
      </c>
      <c r="H1881" s="158">
        <v>0.66449999999999998</v>
      </c>
      <c r="I1881" s="158">
        <v>0.73599999999999999</v>
      </c>
      <c r="J1881" s="158">
        <v>6.0206999999999997</v>
      </c>
      <c r="K1881" s="158">
        <v>5.0598000000000001</v>
      </c>
      <c r="L1881" s="158">
        <v>17.852599999999999</v>
      </c>
      <c r="M1881" s="158">
        <v>7.1502999999999997</v>
      </c>
      <c r="N1881" s="158">
        <v>2.9011999999999998</v>
      </c>
      <c r="O1881" s="158">
        <v>19.0535</v>
      </c>
      <c r="P1881" s="158">
        <v>11.0913</v>
      </c>
      <c r="Q1881" s="158">
        <v>15.866899999999999</v>
      </c>
      <c r="R1881" s="158">
        <v>25.776</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44881</v>
      </c>
      <c r="E1882" s="158">
        <v>276.64</v>
      </c>
      <c r="F1882" s="158">
        <v>-0.20200000000000001</v>
      </c>
      <c r="G1882" s="158">
        <v>0.52329999999999999</v>
      </c>
      <c r="H1882" s="158">
        <v>0.90090000000000003</v>
      </c>
      <c r="I1882" s="158">
        <v>0.97460000000000002</v>
      </c>
      <c r="J1882" s="158">
        <v>6.5721999999999996</v>
      </c>
      <c r="K1882" s="158">
        <v>5.1703000000000001</v>
      </c>
      <c r="L1882" s="158">
        <v>15.132300000000001</v>
      </c>
      <c r="M1882" s="158">
        <v>8.9133999999999993</v>
      </c>
      <c r="N1882" s="158">
        <v>10.448399999999999</v>
      </c>
      <c r="O1882" s="158">
        <v>25.220300000000002</v>
      </c>
      <c r="P1882" s="158">
        <v>14.4343</v>
      </c>
      <c r="Q1882" s="158">
        <v>19.936900000000001</v>
      </c>
      <c r="R1882" s="158">
        <v>32.420099999999998</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44881</v>
      </c>
      <c r="E1883" s="158">
        <v>299.70999999999998</v>
      </c>
      <c r="F1883" s="158">
        <v>-0.19980000000000001</v>
      </c>
      <c r="G1883" s="158">
        <v>0.53</v>
      </c>
      <c r="H1883" s="158">
        <v>0.91249999999999998</v>
      </c>
      <c r="I1883" s="158">
        <v>0.99750000000000005</v>
      </c>
      <c r="J1883" s="158">
        <v>6.6242000000000001</v>
      </c>
      <c r="K1883" s="158">
        <v>5.3091999999999997</v>
      </c>
      <c r="L1883" s="158">
        <v>15.4329</v>
      </c>
      <c r="M1883" s="158">
        <v>9.3592999999999993</v>
      </c>
      <c r="N1883" s="158">
        <v>11.073600000000001</v>
      </c>
      <c r="O1883" s="158">
        <v>25.9069</v>
      </c>
      <c r="P1883" s="158">
        <v>15.1724</v>
      </c>
      <c r="Q1883" s="158">
        <v>18.0776</v>
      </c>
      <c r="R1883" s="158">
        <v>33.143799999999999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44881</v>
      </c>
      <c r="E1884" s="158">
        <v>17.41</v>
      </c>
      <c r="F1884" s="158">
        <v>-0.17199999999999999</v>
      </c>
      <c r="G1884" s="158">
        <v>0.4037</v>
      </c>
      <c r="H1884" s="158">
        <v>0.81069999999999998</v>
      </c>
      <c r="I1884" s="158">
        <v>1.6939</v>
      </c>
      <c r="J1884" s="158">
        <v>7.7351000000000001</v>
      </c>
      <c r="K1884" s="158">
        <v>3.6309999999999998</v>
      </c>
      <c r="L1884" s="158">
        <v>17.002700000000001</v>
      </c>
      <c r="M1884" s="158">
        <v>5.8358999999999996</v>
      </c>
      <c r="N1884" s="158">
        <v>1.8129</v>
      </c>
      <c r="O1884" s="158">
        <v>18.173500000000001</v>
      </c>
      <c r="P1884" s="158"/>
      <c r="Q1884" s="158">
        <v>13.957000000000001</v>
      </c>
      <c r="R1884" s="158">
        <v>24.732099999999999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44881</v>
      </c>
      <c r="E1885" s="158">
        <v>16.62</v>
      </c>
      <c r="F1885" s="158">
        <v>-0.1802</v>
      </c>
      <c r="G1885" s="158">
        <v>0.42299999999999999</v>
      </c>
      <c r="H1885" s="158">
        <v>0.78839999999999999</v>
      </c>
      <c r="I1885" s="158">
        <v>1.6514</v>
      </c>
      <c r="J1885" s="158">
        <v>7.6425000000000001</v>
      </c>
      <c r="K1885" s="158">
        <v>3.4224999999999999</v>
      </c>
      <c r="L1885" s="158">
        <v>16.4681</v>
      </c>
      <c r="M1885" s="158">
        <v>5.2565</v>
      </c>
      <c r="N1885" s="158">
        <v>0.97209999999999996</v>
      </c>
      <c r="O1885" s="158">
        <v>17.294799999999999</v>
      </c>
      <c r="P1885" s="158"/>
      <c r="Q1885" s="158">
        <v>12.716799999999999</v>
      </c>
      <c r="R1885" s="158">
        <v>23.714600000000001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44881</v>
      </c>
      <c r="E1886" s="158">
        <v>102.099</v>
      </c>
      <c r="F1886" s="158">
        <v>-0.39019999999999999</v>
      </c>
      <c r="G1886" s="158">
        <v>-0.25690000000000002</v>
      </c>
      <c r="H1886" s="158">
        <v>-0.88529999999999998</v>
      </c>
      <c r="I1886" s="158">
        <v>-0.69059999999999999</v>
      </c>
      <c r="J1886" s="158">
        <v>2.9794999999999998</v>
      </c>
      <c r="K1886" s="158">
        <v>2.5337000000000001</v>
      </c>
      <c r="L1886" s="158">
        <v>13.1416</v>
      </c>
      <c r="M1886" s="158">
        <v>5.6816000000000004</v>
      </c>
      <c r="N1886" s="158">
        <v>4.9105999999999996</v>
      </c>
      <c r="O1886" s="158">
        <v>27.0837</v>
      </c>
      <c r="P1886" s="158">
        <v>12.4969</v>
      </c>
      <c r="Q1886" s="158">
        <v>16.866800000000001</v>
      </c>
      <c r="R1886" s="158">
        <v>39.768999999999998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44881</v>
      </c>
      <c r="E1887" s="158">
        <v>92.653999999999996</v>
      </c>
      <c r="F1887" s="158">
        <v>-0.39350000000000002</v>
      </c>
      <c r="G1887" s="158">
        <v>-0.27229999999999999</v>
      </c>
      <c r="H1887" s="158">
        <v>-0.90590000000000004</v>
      </c>
      <c r="I1887" s="158">
        <v>-0.73280000000000001</v>
      </c>
      <c r="J1887" s="158">
        <v>2.8757000000000001</v>
      </c>
      <c r="K1887" s="158">
        <v>2.2444999999999999</v>
      </c>
      <c r="L1887" s="158">
        <v>12.5124</v>
      </c>
      <c r="M1887" s="158">
        <v>4.8121999999999998</v>
      </c>
      <c r="N1887" s="158">
        <v>3.7559</v>
      </c>
      <c r="O1887" s="158">
        <v>25.710999999999999</v>
      </c>
      <c r="P1887" s="158">
        <v>11.2486</v>
      </c>
      <c r="Q1887" s="158">
        <v>16.346900000000002</v>
      </c>
      <c r="R1887" s="158">
        <v>38.247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44881</v>
      </c>
      <c r="E1888" s="158">
        <v>20.296600000000002</v>
      </c>
      <c r="F1888" s="158">
        <v>8.6800000000000002E-2</v>
      </c>
      <c r="G1888" s="158">
        <v>0.55840000000000001</v>
      </c>
      <c r="H1888" s="158">
        <v>0.71850000000000003</v>
      </c>
      <c r="I1888" s="158">
        <v>1.1830000000000001</v>
      </c>
      <c r="J1888" s="158">
        <v>6.1432000000000002</v>
      </c>
      <c r="K1888" s="158">
        <v>2.3797999999999999</v>
      </c>
      <c r="L1888" s="158">
        <v>14.206799999999999</v>
      </c>
      <c r="M1888" s="158">
        <v>5.3148999999999997</v>
      </c>
      <c r="N1888" s="158">
        <v>0.53739999999999999</v>
      </c>
      <c r="O1888" s="158">
        <v>17.539300000000001</v>
      </c>
      <c r="P1888" s="158">
        <v>7.8587999999999996</v>
      </c>
      <c r="Q1888" s="158">
        <v>10.3352</v>
      </c>
      <c r="R1888" s="158">
        <v>21.3399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44881</v>
      </c>
      <c r="E1889" s="158">
        <v>17.680499999999999</v>
      </c>
      <c r="F1889" s="158">
        <v>8.2100000000000006E-2</v>
      </c>
      <c r="G1889" s="158">
        <v>0.53739999999999999</v>
      </c>
      <c r="H1889" s="158">
        <v>0.68740000000000001</v>
      </c>
      <c r="I1889" s="158">
        <v>1.1169</v>
      </c>
      <c r="J1889" s="158">
        <v>5.9733999999999998</v>
      </c>
      <c r="K1889" s="158">
        <v>1.929</v>
      </c>
      <c r="L1889" s="158">
        <v>13.188499999999999</v>
      </c>
      <c r="M1889" s="158">
        <v>3.9174000000000002</v>
      </c>
      <c r="N1889" s="158">
        <v>-1.2383999999999999</v>
      </c>
      <c r="O1889" s="158">
        <v>15.270099999999999</v>
      </c>
      <c r="P1889" s="158">
        <v>6.0092999999999996</v>
      </c>
      <c r="Q1889" s="158">
        <v>8.2399000000000004</v>
      </c>
      <c r="R1889" s="158">
        <v>18.852499999999999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44881</v>
      </c>
      <c r="E1890" s="158">
        <v>433.82775241202398</v>
      </c>
      <c r="F1890" s="158">
        <v>-0.1555</v>
      </c>
      <c r="G1890" s="158">
        <v>0.41589999999999999</v>
      </c>
      <c r="H1890" s="158">
        <v>1.1046</v>
      </c>
      <c r="I1890" s="158">
        <v>2.339</v>
      </c>
      <c r="J1890" s="158">
        <v>6.9196</v>
      </c>
      <c r="K1890" s="158">
        <v>5.702</v>
      </c>
      <c r="L1890" s="158">
        <v>17.895399999999999</v>
      </c>
      <c r="M1890" s="158">
        <v>4.7950999999999997</v>
      </c>
      <c r="N1890" s="158">
        <v>-5.57E-2</v>
      </c>
      <c r="O1890" s="158">
        <v>17.14</v>
      </c>
      <c r="P1890" s="158">
        <v>10.649900000000001</v>
      </c>
      <c r="Q1890" s="158">
        <v>15.950900000000001</v>
      </c>
      <c r="R1890" s="158">
        <v>24.782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44881</v>
      </c>
      <c r="E1891" s="158">
        <v>58.740600000000001</v>
      </c>
      <c r="F1891" s="158">
        <v>-0.15379999999999999</v>
      </c>
      <c r="G1891" s="158">
        <v>0.42480000000000001</v>
      </c>
      <c r="H1891" s="158">
        <v>1.1172</v>
      </c>
      <c r="I1891" s="158">
        <v>2.3643000000000001</v>
      </c>
      <c r="J1891" s="158">
        <v>6.9820000000000002</v>
      </c>
      <c r="K1891" s="158">
        <v>5.8865999999999996</v>
      </c>
      <c r="L1891" s="158">
        <v>18.306699999999999</v>
      </c>
      <c r="M1891" s="158">
        <v>5.3056000000000001</v>
      </c>
      <c r="N1891" s="158">
        <v>0.61919999999999997</v>
      </c>
      <c r="O1891" s="158">
        <v>17.912800000000001</v>
      </c>
      <c r="P1891" s="158">
        <v>11.376300000000001</v>
      </c>
      <c r="Q1891" s="158">
        <v>15.2241</v>
      </c>
      <c r="R1891" s="158">
        <v>25.61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44881</v>
      </c>
      <c r="E1892" s="158">
        <v>65.843999999999994</v>
      </c>
      <c r="F1892" s="158">
        <v>3.0000000000000001E-3</v>
      </c>
      <c r="G1892" s="158">
        <v>0.69740000000000002</v>
      </c>
      <c r="H1892" s="158">
        <v>-9.7100000000000006E-2</v>
      </c>
      <c r="I1892" s="158">
        <v>0.51910000000000001</v>
      </c>
      <c r="J1892" s="158">
        <v>6.0102000000000002</v>
      </c>
      <c r="K1892" s="158">
        <v>5.1619000000000002</v>
      </c>
      <c r="L1892" s="158">
        <v>16.6661</v>
      </c>
      <c r="M1892" s="158">
        <v>6.3148999999999997</v>
      </c>
      <c r="N1892" s="158">
        <v>2.9407999999999999</v>
      </c>
      <c r="O1892" s="158">
        <v>20.686499999999999</v>
      </c>
      <c r="P1892" s="158">
        <v>11.3996</v>
      </c>
      <c r="Q1892" s="158">
        <v>18.529199999999999</v>
      </c>
      <c r="R1892" s="158">
        <v>27.510999999999999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44881</v>
      </c>
      <c r="E1893" s="158">
        <v>60.518999999999998</v>
      </c>
      <c r="F1893" s="158">
        <v>0</v>
      </c>
      <c r="G1893" s="158">
        <v>0.68540000000000001</v>
      </c>
      <c r="H1893" s="158">
        <v>-0.1139</v>
      </c>
      <c r="I1893" s="158">
        <v>0.48320000000000002</v>
      </c>
      <c r="J1893" s="158">
        <v>5.9191000000000003</v>
      </c>
      <c r="K1893" s="158">
        <v>4.9074</v>
      </c>
      <c r="L1893" s="158">
        <v>16.101400000000002</v>
      </c>
      <c r="M1893" s="158">
        <v>5.5533000000000001</v>
      </c>
      <c r="N1893" s="158">
        <v>1.9594</v>
      </c>
      <c r="O1893" s="158">
        <v>19.526299999999999</v>
      </c>
      <c r="P1893" s="158">
        <v>10.3484</v>
      </c>
      <c r="Q1893" s="158">
        <v>15.023400000000001</v>
      </c>
      <c r="R1893" s="158">
        <v>26.297000000000001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44881</v>
      </c>
      <c r="E1894" s="158">
        <v>129.70410000000001</v>
      </c>
      <c r="F1894" s="158">
        <v>-0.13189999999999999</v>
      </c>
      <c r="G1894" s="158">
        <v>0.628</v>
      </c>
      <c r="H1894" s="158">
        <v>0.88580000000000003</v>
      </c>
      <c r="I1894" s="158">
        <v>0.65180000000000005</v>
      </c>
      <c r="J1894" s="158">
        <v>5.0242000000000004</v>
      </c>
      <c r="K1894" s="158">
        <v>3.9832999999999998</v>
      </c>
      <c r="L1894" s="158">
        <v>17.286200000000001</v>
      </c>
      <c r="M1894" s="158">
        <v>6.7154999999999996</v>
      </c>
      <c r="N1894" s="158">
        <v>2.3056000000000001</v>
      </c>
      <c r="O1894" s="158">
        <v>20.656099999999999</v>
      </c>
      <c r="P1894" s="158">
        <v>12.172499999999999</v>
      </c>
      <c r="Q1894" s="158">
        <v>15.8169</v>
      </c>
      <c r="R1894" s="158">
        <v>28.177099999999999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44881</v>
      </c>
      <c r="E1895" s="158">
        <v>139.30869999999999</v>
      </c>
      <c r="F1895" s="158">
        <v>-0.1298</v>
      </c>
      <c r="G1895" s="158">
        <v>0.63859999999999995</v>
      </c>
      <c r="H1895" s="158">
        <v>0.90069999999999995</v>
      </c>
      <c r="I1895" s="158">
        <v>0.68149999999999999</v>
      </c>
      <c r="J1895" s="158">
        <v>5.0945999999999998</v>
      </c>
      <c r="K1895" s="158">
        <v>4.1638000000000002</v>
      </c>
      <c r="L1895" s="158">
        <v>17.704899999999999</v>
      </c>
      <c r="M1895" s="158">
        <v>7.28</v>
      </c>
      <c r="N1895" s="158">
        <v>3.0274999999999999</v>
      </c>
      <c r="O1895" s="158">
        <v>21.4651</v>
      </c>
      <c r="P1895" s="158">
        <v>12.9339</v>
      </c>
      <c r="Q1895" s="158">
        <v>15.232699999999999</v>
      </c>
      <c r="R1895" s="158">
        <v>29.041499999999999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44881</v>
      </c>
      <c r="E1896" s="158">
        <v>82.33</v>
      </c>
      <c r="F1896" s="158">
        <v>1.21E-2</v>
      </c>
      <c r="G1896" s="158">
        <v>0.70950000000000002</v>
      </c>
      <c r="H1896" s="158">
        <v>1.6921999999999999</v>
      </c>
      <c r="I1896" s="158">
        <v>1.8935999999999999</v>
      </c>
      <c r="J1896" s="158">
        <v>6.6174999999999997</v>
      </c>
      <c r="K1896" s="158">
        <v>2.5918999999999999</v>
      </c>
      <c r="L1896" s="158">
        <v>14.458500000000001</v>
      </c>
      <c r="M1896" s="158">
        <v>8.3003999999999998</v>
      </c>
      <c r="N1896" s="158">
        <v>1.944</v>
      </c>
      <c r="O1896" s="158">
        <v>15.6958</v>
      </c>
      <c r="P1896" s="158">
        <v>9.4145000000000003</v>
      </c>
      <c r="Q1896" s="158">
        <v>13.4633</v>
      </c>
      <c r="R1896" s="158">
        <v>21.6431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44881</v>
      </c>
      <c r="E1897" s="158">
        <v>80.55</v>
      </c>
      <c r="F1897" s="158">
        <v>1.24E-2</v>
      </c>
      <c r="G1897" s="158">
        <v>0.70009999999999994</v>
      </c>
      <c r="H1897" s="158">
        <v>1.6789000000000001</v>
      </c>
      <c r="I1897" s="158">
        <v>1.8589</v>
      </c>
      <c r="J1897" s="158">
        <v>6.5617000000000001</v>
      </c>
      <c r="K1897" s="158">
        <v>2.4548000000000001</v>
      </c>
      <c r="L1897" s="158">
        <v>14.174300000000001</v>
      </c>
      <c r="M1897" s="158">
        <v>7.8891</v>
      </c>
      <c r="N1897" s="158">
        <v>1.4356</v>
      </c>
      <c r="O1897" s="158">
        <v>15.117599999999999</v>
      </c>
      <c r="P1897" s="158">
        <v>8.9582999999999995</v>
      </c>
      <c r="Q1897" s="158">
        <v>13.1275</v>
      </c>
      <c r="R1897" s="158">
        <v>21.0336</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44881</v>
      </c>
      <c r="E1898" s="158">
        <v>211.16159999999999</v>
      </c>
      <c r="F1898" s="158">
        <v>-2.8899999999999999E-2</v>
      </c>
      <c r="G1898" s="158">
        <v>-2.8999999999999998E-3</v>
      </c>
      <c r="H1898" s="158">
        <v>9.6500000000000002E-2</v>
      </c>
      <c r="I1898" s="158">
        <v>0.45029999999999998</v>
      </c>
      <c r="J1898" s="158">
        <v>5.2152000000000003</v>
      </c>
      <c r="K1898" s="158">
        <v>3.3647999999999998</v>
      </c>
      <c r="L1898" s="158">
        <v>16.290299999999998</v>
      </c>
      <c r="M1898" s="158">
        <v>9.2187000000000001</v>
      </c>
      <c r="N1898" s="158">
        <v>3.5617000000000001</v>
      </c>
      <c r="O1898" s="158">
        <v>15.5677</v>
      </c>
      <c r="P1898" s="158">
        <v>9.5414999999999992</v>
      </c>
      <c r="Q1898" s="158">
        <v>18.0352</v>
      </c>
      <c r="R1898" s="158">
        <v>20.783000000000001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44881</v>
      </c>
      <c r="E1899" s="158">
        <v>231.64150000000001</v>
      </c>
      <c r="F1899" s="158">
        <v>-2.6100000000000002E-2</v>
      </c>
      <c r="G1899" s="158">
        <v>1.2E-2</v>
      </c>
      <c r="H1899" s="158">
        <v>0.1171</v>
      </c>
      <c r="I1899" s="158">
        <v>0.49</v>
      </c>
      <c r="J1899" s="158">
        <v>5.3140999999999998</v>
      </c>
      <c r="K1899" s="158">
        <v>3.6355</v>
      </c>
      <c r="L1899" s="158">
        <v>16.903600000000001</v>
      </c>
      <c r="M1899" s="158">
        <v>10.0664</v>
      </c>
      <c r="N1899" s="158">
        <v>4.6416000000000004</v>
      </c>
      <c r="O1899" s="158">
        <v>16.9268</v>
      </c>
      <c r="P1899" s="158">
        <v>10.8832</v>
      </c>
      <c r="Q1899" s="158">
        <v>16.616299999999999</v>
      </c>
      <c r="R1899" s="158">
        <v>22.0839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44881</v>
      </c>
      <c r="E1904" s="158">
        <v>455.93610000000001</v>
      </c>
      <c r="F1904" s="158">
        <v>0.15290000000000001</v>
      </c>
      <c r="G1904" s="158">
        <v>1.0631999999999999</v>
      </c>
      <c r="H1904" s="158">
        <v>1.0670999999999999</v>
      </c>
      <c r="I1904" s="158">
        <v>1.2271000000000001</v>
      </c>
      <c r="J1904" s="158">
        <v>6.4503000000000004</v>
      </c>
      <c r="K1904" s="158">
        <v>6.3620000000000001</v>
      </c>
      <c r="L1904" s="158">
        <v>20.7835</v>
      </c>
      <c r="M1904" s="158">
        <v>13.1349</v>
      </c>
      <c r="N1904" s="158">
        <v>9.0706000000000007</v>
      </c>
      <c r="O1904" s="158">
        <v>24.044499999999999</v>
      </c>
      <c r="P1904" s="158">
        <v>11.259</v>
      </c>
      <c r="Q1904" s="158">
        <v>17.496500000000001</v>
      </c>
      <c r="R1904" s="158">
        <v>37.693800000000003</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44881</v>
      </c>
      <c r="E1905" s="158">
        <v>492.38319999999999</v>
      </c>
      <c r="F1905" s="158">
        <v>0.15579999999999999</v>
      </c>
      <c r="G1905" s="158">
        <v>1.0778000000000001</v>
      </c>
      <c r="H1905" s="158">
        <v>1.0874999999999999</v>
      </c>
      <c r="I1905" s="158">
        <v>1.2676000000000001</v>
      </c>
      <c r="J1905" s="158">
        <v>6.5506000000000002</v>
      </c>
      <c r="K1905" s="158">
        <v>6.6393000000000004</v>
      </c>
      <c r="L1905" s="158">
        <v>21.407399999999999</v>
      </c>
      <c r="M1905" s="158">
        <v>13.9884</v>
      </c>
      <c r="N1905" s="158">
        <v>10.1411</v>
      </c>
      <c r="O1905" s="158">
        <v>25.225300000000001</v>
      </c>
      <c r="P1905" s="158">
        <v>12.2469</v>
      </c>
      <c r="Q1905" s="158">
        <v>14.799799999999999</v>
      </c>
      <c r="R1905" s="158">
        <v>38.971499999999999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44881</v>
      </c>
      <c r="E1906" s="158">
        <v>18.28</v>
      </c>
      <c r="F1906" s="158">
        <v>-0.1638</v>
      </c>
      <c r="G1906" s="158">
        <v>0.27429999999999999</v>
      </c>
      <c r="H1906" s="158">
        <v>0.16439999999999999</v>
      </c>
      <c r="I1906" s="158">
        <v>0.55010000000000003</v>
      </c>
      <c r="J1906" s="158">
        <v>5.4210000000000003</v>
      </c>
      <c r="K1906" s="158">
        <v>2.9859</v>
      </c>
      <c r="L1906" s="158">
        <v>17.4053</v>
      </c>
      <c r="M1906" s="158">
        <v>7.4031000000000002</v>
      </c>
      <c r="N1906" s="158">
        <v>2.1800000000000002</v>
      </c>
      <c r="O1906" s="158">
        <v>19.431699999999999</v>
      </c>
      <c r="P1906" s="158"/>
      <c r="Q1906" s="158">
        <v>16.496200000000002</v>
      </c>
      <c r="R1906" s="158">
        <v>24.828499999999998</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44881</v>
      </c>
      <c r="E1907" s="158">
        <v>17.72</v>
      </c>
      <c r="F1907" s="158">
        <v>-0.11269999999999999</v>
      </c>
      <c r="G1907" s="158">
        <v>0.28299999999999997</v>
      </c>
      <c r="H1907" s="158">
        <v>0.1696</v>
      </c>
      <c r="I1907" s="158">
        <v>0.51049999999999995</v>
      </c>
      <c r="J1907" s="158">
        <v>5.3507999999999996</v>
      </c>
      <c r="K1907" s="158">
        <v>2.7841999999999998</v>
      </c>
      <c r="L1907" s="158">
        <v>16.886500000000002</v>
      </c>
      <c r="M1907" s="158">
        <v>6.6826999999999996</v>
      </c>
      <c r="N1907" s="158">
        <v>1.3149999999999999</v>
      </c>
      <c r="O1907" s="158">
        <v>18.5337</v>
      </c>
      <c r="P1907" s="158"/>
      <c r="Q1907" s="158">
        <v>15.5823</v>
      </c>
      <c r="R1907" s="158">
        <v>23.8612</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44881</v>
      </c>
      <c r="E1908" s="158">
        <v>113.0919</v>
      </c>
      <c r="F1908" s="158">
        <v>-0.2225</v>
      </c>
      <c r="G1908" s="158">
        <v>0.38750000000000001</v>
      </c>
      <c r="H1908" s="158">
        <v>0.81869999999999998</v>
      </c>
      <c r="I1908" s="158">
        <v>0.69499999999999995</v>
      </c>
      <c r="J1908" s="158">
        <v>5.2401</v>
      </c>
      <c r="K1908" s="158">
        <v>3.2339000000000002</v>
      </c>
      <c r="L1908" s="158">
        <v>17.205200000000001</v>
      </c>
      <c r="M1908" s="158">
        <v>6.4776999999999996</v>
      </c>
      <c r="N1908" s="158">
        <v>2.0602999999999998</v>
      </c>
      <c r="O1908" s="158">
        <v>19.805900000000001</v>
      </c>
      <c r="P1908" s="158">
        <v>13.7659</v>
      </c>
      <c r="Q1908" s="158">
        <v>13.506</v>
      </c>
      <c r="R1908" s="158">
        <v>23.629200000000001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44881</v>
      </c>
      <c r="E1909" s="158">
        <v>105.2893</v>
      </c>
      <c r="F1909" s="158">
        <v>-0.22450000000000001</v>
      </c>
      <c r="G1909" s="158">
        <v>0.37769999999999998</v>
      </c>
      <c r="H1909" s="158">
        <v>0.8044</v>
      </c>
      <c r="I1909" s="158">
        <v>0.66749999999999998</v>
      </c>
      <c r="J1909" s="158">
        <v>5.1715</v>
      </c>
      <c r="K1909" s="158">
        <v>3.0446</v>
      </c>
      <c r="L1909" s="158">
        <v>16.7712</v>
      </c>
      <c r="M1909" s="158">
        <v>5.8930999999999996</v>
      </c>
      <c r="N1909" s="158">
        <v>1.3103</v>
      </c>
      <c r="O1909" s="158">
        <v>18.978100000000001</v>
      </c>
      <c r="P1909" s="158">
        <v>12.967000000000001</v>
      </c>
      <c r="Q1909" s="158">
        <v>14.543699999999999</v>
      </c>
      <c r="R1909" s="158">
        <v>22.746099999999998</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-0.13360666666666668</v>
      </c>
      <c r="G1910" s="160">
        <v>0.43952666666666668</v>
      </c>
      <c r="H1910" s="160">
        <v>0.58269333333333351</v>
      </c>
      <c r="I1910" s="160">
        <v>0.9024266666666666</v>
      </c>
      <c r="J1910" s="160">
        <v>5.6270066666666674</v>
      </c>
      <c r="K1910" s="160">
        <v>3.7105366666666675</v>
      </c>
      <c r="L1910" s="160">
        <v>16.031583333333337</v>
      </c>
      <c r="M1910" s="160">
        <v>6.7634666666666678</v>
      </c>
      <c r="N1910" s="160">
        <v>2.6968966666666665</v>
      </c>
      <c r="O1910" s="160">
        <v>19.683074999999999</v>
      </c>
      <c r="P1910" s="160">
        <v>10.585879166666667</v>
      </c>
      <c r="Q1910" s="160">
        <v>15.309899999999999</v>
      </c>
      <c r="R1910" s="160">
        <v>26.860203571428571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-0.13855000000000001</v>
      </c>
      <c r="G1911" s="160">
        <v>0.4239</v>
      </c>
      <c r="H1911" s="160">
        <v>0.7964</v>
      </c>
      <c r="I1911" s="160">
        <v>0.71815000000000007</v>
      </c>
      <c r="J1911" s="160">
        <v>5.9212000000000007</v>
      </c>
      <c r="K1911" s="160">
        <v>3.3936500000000001</v>
      </c>
      <c r="L1911" s="160">
        <v>16.5671</v>
      </c>
      <c r="M1911" s="160">
        <v>6.3551000000000002</v>
      </c>
      <c r="N1911" s="160">
        <v>1.9517</v>
      </c>
      <c r="O1911" s="160">
        <v>18.7559</v>
      </c>
      <c r="P1911" s="160">
        <v>11.16995</v>
      </c>
      <c r="Q1911" s="160">
        <v>15.6823</v>
      </c>
      <c r="R1911" s="160">
        <v>24.82385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44881</v>
      </c>
      <c r="C8" s="60">
        <f>VLOOKUP($A8,'Return Data'!$B$7:$R$2292,4,0)</f>
        <v>29.802299999999999</v>
      </c>
      <c r="D8" s="60">
        <f>VLOOKUP($A8,'Return Data'!$B$7:$R$2292,10,0)</f>
        <v>-0.71330000000000005</v>
      </c>
      <c r="E8" s="61">
        <f t="shared" ref="E8:E15" si="0">RANK(D8,D$8:D$15,0)</f>
        <v>8</v>
      </c>
      <c r="F8" s="60">
        <f>VLOOKUP($A8,'Return Data'!$B$7:$R$2292,11,0)</f>
        <v>9.2943999999999996</v>
      </c>
      <c r="G8" s="61">
        <f t="shared" ref="G8:G15" si="1">RANK(F8,F$8:F$15,0)</f>
        <v>7</v>
      </c>
      <c r="H8" s="60">
        <f>VLOOKUP($A8,'Return Data'!$B$7:$R$2292,12,0)</f>
        <v>-0.99860000000000004</v>
      </c>
      <c r="I8" s="61">
        <f t="shared" ref="I8:I15" si="2">RANK(H8,H$8:H$15,0)</f>
        <v>8</v>
      </c>
      <c r="J8" s="60">
        <f>VLOOKUP($A8,'Return Data'!$B$7:$R$2292,13,0)</f>
        <v>-6.9379</v>
      </c>
      <c r="K8" s="61">
        <f t="shared" ref="K8:K15" si="3">RANK(J8,J$8:J$15,0)</f>
        <v>8</v>
      </c>
      <c r="L8" s="60">
        <f>VLOOKUP($A8,'Return Data'!$B$7:$R$2292,17,0)</f>
        <v>12.670400000000001</v>
      </c>
      <c r="M8" s="61">
        <f t="shared" ref="M8:M15" si="4">RANK(L8,L$8:L$15,0)</f>
        <v>5</v>
      </c>
      <c r="N8" s="60">
        <f>VLOOKUP($A8,'Return Data'!$B$7:$R$2292,14,0)</f>
        <v>11.9969</v>
      </c>
      <c r="O8" s="61">
        <f t="shared" ref="O8:O13" si="5">RANK(N8,N$8:N$15,0)</f>
        <v>4</v>
      </c>
      <c r="P8" s="60">
        <f>VLOOKUP($A8,'Return Data'!$B$7:$R$2292,15,0)</f>
        <v>10.741300000000001</v>
      </c>
      <c r="Q8" s="61">
        <f t="shared" ref="Q8:Q13" si="6">RANK(P8,P$8:P$15,0)</f>
        <v>3</v>
      </c>
      <c r="R8" s="60">
        <f>VLOOKUP($A8,'Return Data'!$B$7:$R$2292,16,0)</f>
        <v>9.3308</v>
      </c>
      <c r="S8" s="62">
        <f t="shared" ref="S8:S15" si="7">RANK(R8,R$8:R$15,0)</f>
        <v>6</v>
      </c>
    </row>
    <row r="9" spans="1:20" x14ac:dyDescent="0.3">
      <c r="A9" s="58" t="s">
        <v>1170</v>
      </c>
      <c r="B9" s="59">
        <f>VLOOKUP($A9,'Return Data'!$B$7:$R$2292,3,0)</f>
        <v>44881</v>
      </c>
      <c r="C9" s="60">
        <f>VLOOKUP($A9,'Return Data'!$B$7:$R$2292,4,0)</f>
        <v>49.883000000000003</v>
      </c>
      <c r="D9" s="60">
        <f>VLOOKUP($A9,'Return Data'!$B$7:$R$2292,10,0)</f>
        <v>2.169</v>
      </c>
      <c r="E9" s="61">
        <f t="shared" si="0"/>
        <v>6</v>
      </c>
      <c r="F9" s="60">
        <f>VLOOKUP($A9,'Return Data'!$B$7:$R$2292,11,0)</f>
        <v>10.053800000000001</v>
      </c>
      <c r="G9" s="61">
        <f t="shared" si="1"/>
        <v>6</v>
      </c>
      <c r="H9" s="60">
        <f>VLOOKUP($A9,'Return Data'!$B$7:$R$2292,12,0)</f>
        <v>5.8929999999999998</v>
      </c>
      <c r="I9" s="61">
        <f t="shared" si="2"/>
        <v>5</v>
      </c>
      <c r="J9" s="60">
        <f>VLOOKUP($A9,'Return Data'!$B$7:$R$2292,13,0)</f>
        <v>2.4691000000000001</v>
      </c>
      <c r="K9" s="61">
        <f t="shared" si="3"/>
        <v>6</v>
      </c>
      <c r="L9" s="60">
        <f>VLOOKUP($A9,'Return Data'!$B$7:$R$2292,17,0)</f>
        <v>15.3012</v>
      </c>
      <c r="M9" s="61">
        <f t="shared" si="4"/>
        <v>4</v>
      </c>
      <c r="N9" s="60">
        <f>VLOOKUP($A9,'Return Data'!$B$7:$R$2292,14,0)</f>
        <v>15.023099999999999</v>
      </c>
      <c r="O9" s="61">
        <f t="shared" si="5"/>
        <v>3</v>
      </c>
      <c r="P9" s="60">
        <f>VLOOKUP($A9,'Return Data'!$B$7:$R$2292,15,0)</f>
        <v>10.0854</v>
      </c>
      <c r="Q9" s="61">
        <f t="shared" si="6"/>
        <v>4</v>
      </c>
      <c r="R9" s="60">
        <f>VLOOKUP($A9,'Return Data'!$B$7:$R$2292,16,0)</f>
        <v>9.7582000000000004</v>
      </c>
      <c r="S9" s="62">
        <f t="shared" si="7"/>
        <v>5</v>
      </c>
    </row>
    <row r="10" spans="1:20" x14ac:dyDescent="0.3">
      <c r="A10" s="58" t="s">
        <v>1172</v>
      </c>
      <c r="B10" s="59">
        <f>VLOOKUP($A10,'Return Data'!$B$7:$R$2292,3,0)</f>
        <v>44881</v>
      </c>
      <c r="C10" s="60">
        <f>VLOOKUP($A10,'Return Data'!$B$7:$R$2292,4,0)</f>
        <v>474.75920000000002</v>
      </c>
      <c r="D10" s="60">
        <f>VLOOKUP($A10,'Return Data'!$B$7:$R$2292,10,0)</f>
        <v>5.1040999999999999</v>
      </c>
      <c r="E10" s="61">
        <f t="shared" si="0"/>
        <v>3</v>
      </c>
      <c r="F10" s="60">
        <f>VLOOKUP($A10,'Return Data'!$B$7:$R$2292,11,0)</f>
        <v>12.5052</v>
      </c>
      <c r="G10" s="61">
        <f t="shared" si="1"/>
        <v>3</v>
      </c>
      <c r="H10" s="60">
        <f>VLOOKUP($A10,'Return Data'!$B$7:$R$2292,12,0)</f>
        <v>10.603999999999999</v>
      </c>
      <c r="I10" s="61">
        <f t="shared" si="2"/>
        <v>1</v>
      </c>
      <c r="J10" s="60">
        <f>VLOOKUP($A10,'Return Data'!$B$7:$R$2292,13,0)</f>
        <v>11.970800000000001</v>
      </c>
      <c r="K10" s="61">
        <f t="shared" si="3"/>
        <v>2</v>
      </c>
      <c r="L10" s="60">
        <f>VLOOKUP($A10,'Return Data'!$B$7:$R$2292,17,0)</f>
        <v>31.268899999999999</v>
      </c>
      <c r="M10" s="61">
        <f t="shared" si="4"/>
        <v>2</v>
      </c>
      <c r="N10" s="60">
        <f>VLOOKUP($A10,'Return Data'!$B$7:$R$2292,14,0)</f>
        <v>20.8386</v>
      </c>
      <c r="O10" s="61">
        <f t="shared" si="5"/>
        <v>2</v>
      </c>
      <c r="P10" s="60">
        <f>VLOOKUP($A10,'Return Data'!$B$7:$R$2292,15,0)</f>
        <v>13.2645</v>
      </c>
      <c r="Q10" s="61">
        <f t="shared" si="6"/>
        <v>2</v>
      </c>
      <c r="R10" s="60">
        <f>VLOOKUP($A10,'Return Data'!$B$7:$R$2292,16,0)</f>
        <v>21.2225</v>
      </c>
      <c r="S10" s="62">
        <f t="shared" si="7"/>
        <v>1</v>
      </c>
    </row>
    <row r="11" spans="1:20" x14ac:dyDescent="0.3">
      <c r="A11" s="58" t="s">
        <v>1174</v>
      </c>
      <c r="B11" s="59">
        <f>VLOOKUP($A11,'Return Data'!$B$7:$R$2292,3,0)</f>
        <v>44881</v>
      </c>
      <c r="C11" s="60">
        <f>VLOOKUP($A11,'Return Data'!$B$7:$R$2292,4,0)</f>
        <v>87.585300000000004</v>
      </c>
      <c r="D11" s="60">
        <f>VLOOKUP($A11,'Return Data'!$B$7:$R$2292,10,0)</f>
        <v>6.7698</v>
      </c>
      <c r="E11" s="61">
        <f t="shared" si="0"/>
        <v>2</v>
      </c>
      <c r="F11" s="60">
        <f>VLOOKUP($A11,'Return Data'!$B$7:$R$2292,11,0)</f>
        <v>16.1996</v>
      </c>
      <c r="G11" s="61">
        <f t="shared" si="1"/>
        <v>1</v>
      </c>
      <c r="H11" s="60">
        <f>VLOOKUP($A11,'Return Data'!$B$7:$R$2292,12,0)</f>
        <v>9.9245999999999999</v>
      </c>
      <c r="I11" s="61">
        <f t="shared" si="2"/>
        <v>2</v>
      </c>
      <c r="J11" s="60">
        <f>VLOOKUP($A11,'Return Data'!$B$7:$R$2292,13,0)</f>
        <v>12.246</v>
      </c>
      <c r="K11" s="61">
        <f t="shared" si="3"/>
        <v>1</v>
      </c>
      <c r="L11" s="60">
        <f>VLOOKUP($A11,'Return Data'!$B$7:$R$2292,17,0)</f>
        <v>34.8489</v>
      </c>
      <c r="M11" s="61">
        <f t="shared" si="4"/>
        <v>1</v>
      </c>
      <c r="N11" s="60">
        <f>VLOOKUP($A11,'Return Data'!$B$7:$R$2292,14,0)</f>
        <v>29.187999999999999</v>
      </c>
      <c r="O11" s="61">
        <f t="shared" si="5"/>
        <v>1</v>
      </c>
      <c r="P11" s="60">
        <f>VLOOKUP($A11,'Return Data'!$B$7:$R$2292,15,0)</f>
        <v>20.379200000000001</v>
      </c>
      <c r="Q11" s="61">
        <f t="shared" si="6"/>
        <v>1</v>
      </c>
      <c r="R11" s="60">
        <f>VLOOKUP($A11,'Return Data'!$B$7:$R$2292,16,0)</f>
        <v>10.5305</v>
      </c>
      <c r="S11" s="62">
        <f t="shared" si="7"/>
        <v>4</v>
      </c>
    </row>
    <row r="12" spans="1:20" x14ac:dyDescent="0.3">
      <c r="A12" s="58" t="s">
        <v>1496</v>
      </c>
      <c r="B12" s="59">
        <f>VLOOKUP($A12,'Return Data'!$B$7:$R$2292,3,0)</f>
        <v>44881</v>
      </c>
      <c r="C12" s="60">
        <f>VLOOKUP($A12,'Return Data'!$B$7:$R$2292,4,0)</f>
        <v>24.753799999999998</v>
      </c>
      <c r="D12" s="60">
        <f>VLOOKUP($A12,'Return Data'!$B$7:$R$2292,10,0)</f>
        <v>7.9135999999999997</v>
      </c>
      <c r="E12" s="61">
        <f t="shared" si="0"/>
        <v>1</v>
      </c>
      <c r="F12" s="60">
        <f>VLOOKUP($A12,'Return Data'!$B$7:$R$2292,11,0)</f>
        <v>15.2636</v>
      </c>
      <c r="G12" s="61">
        <f t="shared" si="1"/>
        <v>2</v>
      </c>
      <c r="H12" s="60">
        <f>VLOOKUP($A12,'Return Data'!$B$7:$R$2292,12,0)</f>
        <v>7.4462000000000002</v>
      </c>
      <c r="I12" s="61">
        <f t="shared" si="2"/>
        <v>3</v>
      </c>
      <c r="J12" s="60">
        <f>VLOOKUP($A12,'Return Data'!$B$7:$R$2292,13,0)</f>
        <v>4.5837000000000003</v>
      </c>
      <c r="K12" s="61">
        <f t="shared" si="3"/>
        <v>4</v>
      </c>
      <c r="L12" s="60">
        <f>VLOOKUP($A12,'Return Data'!$B$7:$R$2292,17,0)</f>
        <v>8.1127000000000002</v>
      </c>
      <c r="M12" s="61">
        <f t="shared" si="4"/>
        <v>8</v>
      </c>
      <c r="N12" s="60">
        <f>VLOOKUP($A12,'Return Data'!$B$7:$R$2292,14,0)</f>
        <v>9.1846999999999994</v>
      </c>
      <c r="O12" s="61">
        <f t="shared" si="5"/>
        <v>7</v>
      </c>
      <c r="P12" s="60">
        <f>VLOOKUP($A12,'Return Data'!$B$7:$R$2292,15,0)</f>
        <v>7.931</v>
      </c>
      <c r="Q12" s="61">
        <f t="shared" si="6"/>
        <v>6</v>
      </c>
      <c r="R12" s="60">
        <f>VLOOKUP($A12,'Return Data'!$B$7:$R$2292,16,0)</f>
        <v>9.0968999999999998</v>
      </c>
      <c r="S12" s="62">
        <f t="shared" si="7"/>
        <v>7</v>
      </c>
    </row>
    <row r="13" spans="1:20" x14ac:dyDescent="0.3">
      <c r="A13" s="58" t="s">
        <v>1177</v>
      </c>
      <c r="B13" s="59">
        <f>VLOOKUP($A13,'Return Data'!$B$7:$R$2292,3,0)</f>
        <v>44881</v>
      </c>
      <c r="C13" s="60">
        <f>VLOOKUP($A13,'Return Data'!$B$7:$R$2292,4,0)</f>
        <v>39.117400000000004</v>
      </c>
      <c r="D13" s="60">
        <f>VLOOKUP($A13,'Return Data'!$B$7:$R$2292,10,0)</f>
        <v>2.9209999999999998</v>
      </c>
      <c r="E13" s="61">
        <f t="shared" si="0"/>
        <v>5</v>
      </c>
      <c r="F13" s="60">
        <f>VLOOKUP($A13,'Return Data'!$B$7:$R$2292,11,0)</f>
        <v>8.8447999999999993</v>
      </c>
      <c r="G13" s="61">
        <f t="shared" si="1"/>
        <v>8</v>
      </c>
      <c r="H13" s="60">
        <f>VLOOKUP($A13,'Return Data'!$B$7:$R$2292,12,0)</f>
        <v>5.0659000000000001</v>
      </c>
      <c r="I13" s="61">
        <f t="shared" si="2"/>
        <v>6</v>
      </c>
      <c r="J13" s="60">
        <f>VLOOKUP($A13,'Return Data'!$B$7:$R$2292,13,0)</f>
        <v>3.2372000000000001</v>
      </c>
      <c r="K13" s="61">
        <f t="shared" si="3"/>
        <v>5</v>
      </c>
      <c r="L13" s="60">
        <f>VLOOKUP($A13,'Return Data'!$B$7:$R$2292,17,0)</f>
        <v>11.7156</v>
      </c>
      <c r="M13" s="61">
        <f t="shared" si="4"/>
        <v>6</v>
      </c>
      <c r="N13" s="60">
        <f>VLOOKUP($A13,'Return Data'!$B$7:$R$2292,14,0)</f>
        <v>11.029500000000001</v>
      </c>
      <c r="O13" s="61">
        <f t="shared" si="5"/>
        <v>5</v>
      </c>
      <c r="P13" s="60">
        <f>VLOOKUP($A13,'Return Data'!$B$7:$R$2292,15,0)</f>
        <v>9.0089000000000006</v>
      </c>
      <c r="Q13" s="61">
        <f t="shared" si="6"/>
        <v>5</v>
      </c>
      <c r="R13" s="60">
        <f>VLOOKUP($A13,'Return Data'!$B$7:$R$2292,16,0)</f>
        <v>8.3681000000000001</v>
      </c>
      <c r="S13" s="62">
        <f t="shared" si="7"/>
        <v>8</v>
      </c>
    </row>
    <row r="14" spans="1:20" x14ac:dyDescent="0.3">
      <c r="A14" s="58" t="s">
        <v>1179</v>
      </c>
      <c r="B14" s="59">
        <f>VLOOKUP($A14,'Return Data'!$B$7:$R$2292,3,0)</f>
        <v>44881</v>
      </c>
      <c r="C14" s="60">
        <f>VLOOKUP($A14,'Return Data'!$B$7:$R$2292,4,0)</f>
        <v>16.3871</v>
      </c>
      <c r="D14" s="60">
        <f>VLOOKUP($A14,'Return Data'!$B$7:$R$2292,10,0)</f>
        <v>4.0814000000000004</v>
      </c>
      <c r="E14" s="61">
        <f t="shared" si="0"/>
        <v>4</v>
      </c>
      <c r="F14" s="60">
        <f>VLOOKUP($A14,'Return Data'!$B$7:$R$2292,11,0)</f>
        <v>11.191700000000001</v>
      </c>
      <c r="G14" s="61">
        <f t="shared" si="1"/>
        <v>4</v>
      </c>
      <c r="H14" s="60">
        <f>VLOOKUP($A14,'Return Data'!$B$7:$R$2292,12,0)</f>
        <v>6.3897000000000004</v>
      </c>
      <c r="I14" s="61">
        <f t="shared" si="2"/>
        <v>4</v>
      </c>
      <c r="J14" s="60">
        <f>VLOOKUP($A14,'Return Data'!$B$7:$R$2292,13,0)</f>
        <v>4.9184000000000001</v>
      </c>
      <c r="K14" s="61">
        <f t="shared" si="3"/>
        <v>3</v>
      </c>
      <c r="L14" s="60">
        <f>VLOOKUP($A14,'Return Data'!$B$7:$R$2292,17,0)</f>
        <v>18.607399999999998</v>
      </c>
      <c r="M14" s="61">
        <f t="shared" si="4"/>
        <v>3</v>
      </c>
      <c r="N14" s="60"/>
      <c r="O14" s="61"/>
      <c r="P14" s="60"/>
      <c r="Q14" s="61"/>
      <c r="R14" s="60">
        <f>VLOOKUP($A14,'Return Data'!$B$7:$R$2292,16,0)</f>
        <v>20.0396</v>
      </c>
      <c r="S14" s="62">
        <f t="shared" si="7"/>
        <v>2</v>
      </c>
    </row>
    <row r="15" spans="1:20" x14ac:dyDescent="0.3">
      <c r="A15" s="58" t="s">
        <v>1181</v>
      </c>
      <c r="B15" s="59">
        <f>VLOOKUP($A15,'Return Data'!$B$7:$R$2292,3,0)</f>
        <v>44881</v>
      </c>
      <c r="C15" s="60">
        <f>VLOOKUP($A15,'Return Data'!$B$7:$R$2292,4,0)</f>
        <v>45.664400000000001</v>
      </c>
      <c r="D15" s="60">
        <f>VLOOKUP($A15,'Return Data'!$B$7:$R$2292,10,0)</f>
        <v>2.0992000000000002</v>
      </c>
      <c r="E15" s="61">
        <f t="shared" si="0"/>
        <v>7</v>
      </c>
      <c r="F15" s="60">
        <f>VLOOKUP($A15,'Return Data'!$B$7:$R$2292,11,0)</f>
        <v>10.667199999999999</v>
      </c>
      <c r="G15" s="61">
        <f t="shared" si="1"/>
        <v>5</v>
      </c>
      <c r="H15" s="60">
        <f>VLOOKUP($A15,'Return Data'!$B$7:$R$2292,12,0)</f>
        <v>4.7314999999999996</v>
      </c>
      <c r="I15" s="61">
        <f t="shared" si="2"/>
        <v>7</v>
      </c>
      <c r="J15" s="60">
        <f>VLOOKUP($A15,'Return Data'!$B$7:$R$2292,13,0)</f>
        <v>2.3917999999999999</v>
      </c>
      <c r="K15" s="61">
        <f t="shared" si="3"/>
        <v>7</v>
      </c>
      <c r="L15" s="60">
        <f>VLOOKUP($A15,'Return Data'!$B$7:$R$2292,17,0)</f>
        <v>9.8551000000000002</v>
      </c>
      <c r="M15" s="61">
        <f t="shared" si="4"/>
        <v>7</v>
      </c>
      <c r="N15" s="60">
        <f>VLOOKUP($A15,'Return Data'!$B$7:$R$2292,14,0)</f>
        <v>9.7066999999999997</v>
      </c>
      <c r="O15" s="61">
        <f>RANK(N15,N$8:N$15,0)</f>
        <v>6</v>
      </c>
      <c r="P15" s="60">
        <f>VLOOKUP($A15,'Return Data'!$B$7:$R$2292,15,0)</f>
        <v>6.6506999999999996</v>
      </c>
      <c r="Q15" s="61">
        <f>RANK(P15,P$8:P$15,0)</f>
        <v>7</v>
      </c>
      <c r="R15" s="60">
        <f>VLOOKUP($A15,'Return Data'!$B$7:$R$2292,16,0)</f>
        <v>11.525</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3.7930999999999995</v>
      </c>
      <c r="E17" s="69"/>
      <c r="F17" s="70">
        <f>AVERAGE(F8:F15)</f>
        <v>11.752537499999997</v>
      </c>
      <c r="G17" s="69"/>
      <c r="H17" s="70">
        <f>AVERAGE(H8:H15)</f>
        <v>6.1320374999999991</v>
      </c>
      <c r="I17" s="69"/>
      <c r="J17" s="70">
        <f>AVERAGE(J8:J15)</f>
        <v>4.359887500000001</v>
      </c>
      <c r="K17" s="69"/>
      <c r="L17" s="70">
        <f>AVERAGE(L8:L15)</f>
        <v>17.797525</v>
      </c>
      <c r="M17" s="69"/>
      <c r="N17" s="70">
        <f>AVERAGE(N8:N15)</f>
        <v>15.281071428571428</v>
      </c>
      <c r="O17" s="69"/>
      <c r="P17" s="70">
        <f>AVERAGE(P8:P15)</f>
        <v>11.151571428571428</v>
      </c>
      <c r="Q17" s="69"/>
      <c r="R17" s="70">
        <f>AVERAGE(R8:R15)</f>
        <v>12.48395</v>
      </c>
      <c r="S17" s="71"/>
    </row>
    <row r="18" spans="1:19" x14ac:dyDescent="0.3">
      <c r="A18" s="68" t="s">
        <v>28</v>
      </c>
      <c r="B18" s="69"/>
      <c r="C18" s="69"/>
      <c r="D18" s="70">
        <f>MIN(D8:D15)</f>
        <v>-0.71330000000000005</v>
      </c>
      <c r="E18" s="69"/>
      <c r="F18" s="70">
        <f>MIN(F8:F15)</f>
        <v>8.8447999999999993</v>
      </c>
      <c r="G18" s="69"/>
      <c r="H18" s="70">
        <f>MIN(H8:H15)</f>
        <v>-0.99860000000000004</v>
      </c>
      <c r="I18" s="69"/>
      <c r="J18" s="70">
        <f>MIN(J8:J15)</f>
        <v>-6.9379</v>
      </c>
      <c r="K18" s="69"/>
      <c r="L18" s="70">
        <f>MIN(L8:L15)</f>
        <v>8.1127000000000002</v>
      </c>
      <c r="M18" s="69"/>
      <c r="N18" s="70">
        <f>MIN(N8:N15)</f>
        <v>9.1846999999999994</v>
      </c>
      <c r="O18" s="69"/>
      <c r="P18" s="70">
        <f>MIN(P8:P15)</f>
        <v>6.6506999999999996</v>
      </c>
      <c r="Q18" s="69"/>
      <c r="R18" s="70">
        <f>MIN(R8:R15)</f>
        <v>8.3681000000000001</v>
      </c>
      <c r="S18" s="71"/>
    </row>
    <row r="19" spans="1:19" ht="15" thickBot="1" x14ac:dyDescent="0.35">
      <c r="A19" s="72" t="s">
        <v>29</v>
      </c>
      <c r="B19" s="73"/>
      <c r="C19" s="73"/>
      <c r="D19" s="74">
        <f>MAX(D8:D15)</f>
        <v>7.9135999999999997</v>
      </c>
      <c r="E19" s="73"/>
      <c r="F19" s="74">
        <f>MAX(F8:F15)</f>
        <v>16.1996</v>
      </c>
      <c r="G19" s="73"/>
      <c r="H19" s="74">
        <f>MAX(H8:H15)</f>
        <v>10.603999999999999</v>
      </c>
      <c r="I19" s="73"/>
      <c r="J19" s="74">
        <f>MAX(J8:J15)</f>
        <v>12.246</v>
      </c>
      <c r="K19" s="73"/>
      <c r="L19" s="74">
        <f>MAX(L8:L15)</f>
        <v>34.8489</v>
      </c>
      <c r="M19" s="73"/>
      <c r="N19" s="74">
        <f>MAX(N8:N15)</f>
        <v>29.187999999999999</v>
      </c>
      <c r="O19" s="73"/>
      <c r="P19" s="74">
        <f>MAX(P8:P15)</f>
        <v>20.379200000000001</v>
      </c>
      <c r="Q19" s="73"/>
      <c r="R19" s="74">
        <f>MAX(R8:R15)</f>
        <v>21.2225</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44881</v>
      </c>
      <c r="C8" s="60">
        <f>VLOOKUP($A8,'Return Data'!$B$7:$R$2292,4,0)</f>
        <v>83.81</v>
      </c>
      <c r="D8" s="60">
        <f>VLOOKUP($A8,'Return Data'!$B$7:$R$2292,10,0)</f>
        <v>2.7839</v>
      </c>
      <c r="E8" s="61">
        <f t="shared" ref="E8:E16" si="0">RANK(D8,D$8:D$16,0)</f>
        <v>2</v>
      </c>
      <c r="F8" s="60">
        <f>VLOOKUP($A8,'Return Data'!$B$7:$R$2292,11,0)</f>
        <v>10.247299999999999</v>
      </c>
      <c r="G8" s="61">
        <f t="shared" ref="G8:G16" si="1">RANK(F8,F$8:F$16,0)</f>
        <v>3</v>
      </c>
      <c r="H8" s="60">
        <f>VLOOKUP($A8,'Return Data'!$B$7:$R$2292,12,0)</f>
        <v>6.1692</v>
      </c>
      <c r="I8" s="61">
        <f t="shared" ref="I8:I16" si="2">RANK(H8,H$8:H$16,0)</f>
        <v>5</v>
      </c>
      <c r="J8" s="60">
        <f>VLOOKUP($A8,'Return Data'!$B$7:$R$2292,13,0)</f>
        <v>4.1376999999999997</v>
      </c>
      <c r="K8" s="61">
        <f t="shared" ref="K8:K16" si="3">RANK(J8,J$8:J$16,0)</f>
        <v>5</v>
      </c>
      <c r="L8" s="60">
        <f>VLOOKUP($A8,'Return Data'!$B$7:$R$2292,17,0)</f>
        <v>13.999700000000001</v>
      </c>
      <c r="M8" s="61">
        <f>RANK(L8,L$8:L$16,0)</f>
        <v>5</v>
      </c>
      <c r="N8" s="60">
        <f>VLOOKUP($A8,'Return Data'!$B$7:$R$2292,14,0)</f>
        <v>12.758599999999999</v>
      </c>
      <c r="O8" s="61">
        <f>RANK(N8,N$8:N$16,0)</f>
        <v>4</v>
      </c>
      <c r="P8" s="60">
        <f>VLOOKUP($A8,'Return Data'!$B$7:$R$2292,15,0)</f>
        <v>10.0405</v>
      </c>
      <c r="Q8" s="61">
        <f>RANK(P8,P$8:P$16,0)</f>
        <v>4</v>
      </c>
      <c r="R8" s="60">
        <f>VLOOKUP($A8,'Return Data'!$B$7:$R$2292,16,0)</f>
        <v>11.9941</v>
      </c>
      <c r="S8" s="62">
        <f>RANK(R8,R$8:R$16,0)</f>
        <v>5</v>
      </c>
    </row>
    <row r="9" spans="1:20" x14ac:dyDescent="0.3">
      <c r="A9" s="58" t="s">
        <v>539</v>
      </c>
      <c r="B9" s="59">
        <f>VLOOKUP($A9,'Return Data'!$B$7:$R$2292,3,0)</f>
        <v>44881</v>
      </c>
      <c r="C9" s="60">
        <f>VLOOKUP($A9,'Return Data'!$B$7:$R$2292,4,0)</f>
        <v>343.71199999999999</v>
      </c>
      <c r="D9" s="60">
        <f>VLOOKUP($A9,'Return Data'!$B$7:$R$2292,10,0)</f>
        <v>5.4706999999999999</v>
      </c>
      <c r="E9" s="61">
        <f t="shared" si="0"/>
        <v>1</v>
      </c>
      <c r="F9" s="60">
        <f>VLOOKUP($A9,'Return Data'!$B$7:$R$2292,11,0)</f>
        <v>17.188300000000002</v>
      </c>
      <c r="G9" s="61">
        <f t="shared" si="1"/>
        <v>1</v>
      </c>
      <c r="H9" s="60">
        <f>VLOOKUP($A9,'Return Data'!$B$7:$R$2292,12,0)</f>
        <v>14.8018</v>
      </c>
      <c r="I9" s="61">
        <f t="shared" si="2"/>
        <v>1</v>
      </c>
      <c r="J9" s="60">
        <f>VLOOKUP($A9,'Return Data'!$B$7:$R$2292,13,0)</f>
        <v>14.787599999999999</v>
      </c>
      <c r="K9" s="61">
        <f t="shared" si="3"/>
        <v>1</v>
      </c>
      <c r="L9" s="60">
        <f>VLOOKUP($A9,'Return Data'!$B$7:$R$2292,17,0)</f>
        <v>29.249199999999998</v>
      </c>
      <c r="M9" s="61">
        <f t="shared" ref="M9:M16" si="4">RANK(L9,L$8:L$16,0)</f>
        <v>1</v>
      </c>
      <c r="N9" s="60">
        <f>VLOOKUP($A9,'Return Data'!$B$7:$R$2292,14,0)</f>
        <v>18.429600000000001</v>
      </c>
      <c r="O9" s="61">
        <f t="shared" ref="O9:O16" si="5">RANK(N9,N$8:N$16,0)</f>
        <v>1</v>
      </c>
      <c r="P9" s="60">
        <f>VLOOKUP($A9,'Return Data'!$B$7:$R$2292,15,0)</f>
        <v>11.809699999999999</v>
      </c>
      <c r="Q9" s="61">
        <f t="shared" ref="Q9:Q14" si="6">RANK(P9,P$8:P$16,0)</f>
        <v>1</v>
      </c>
      <c r="R9" s="60">
        <f>VLOOKUP($A9,'Return Data'!$B$7:$R$2292,16,0)</f>
        <v>14.6449</v>
      </c>
      <c r="S9" s="62">
        <f t="shared" ref="S9:S16" si="7">RANK(R9,R$8:R$16,0)</f>
        <v>1</v>
      </c>
    </row>
    <row r="10" spans="1:20" x14ac:dyDescent="0.3">
      <c r="A10" s="58" t="s">
        <v>541</v>
      </c>
      <c r="B10" s="59">
        <f>VLOOKUP($A10,'Return Data'!$B$7:$R$2292,3,0)</f>
        <v>44881</v>
      </c>
      <c r="C10" s="60">
        <f>VLOOKUP($A10,'Return Data'!$B$7:$R$2292,4,0)</f>
        <v>57.91</v>
      </c>
      <c r="D10" s="60">
        <f>VLOOKUP($A10,'Return Data'!$B$7:$R$2292,10,0)</f>
        <v>2.5863999999999998</v>
      </c>
      <c r="E10" s="61">
        <f t="shared" si="0"/>
        <v>4</v>
      </c>
      <c r="F10" s="60">
        <f>VLOOKUP($A10,'Return Data'!$B$7:$R$2292,11,0)</f>
        <v>9.5534999999999997</v>
      </c>
      <c r="G10" s="61">
        <f t="shared" si="1"/>
        <v>5</v>
      </c>
      <c r="H10" s="60">
        <f>VLOOKUP($A10,'Return Data'!$B$7:$R$2292,12,0)</f>
        <v>7.2209000000000003</v>
      </c>
      <c r="I10" s="61">
        <f t="shared" si="2"/>
        <v>3</v>
      </c>
      <c r="J10" s="60">
        <f>VLOOKUP($A10,'Return Data'!$B$7:$R$2292,13,0)</f>
        <v>6.8647</v>
      </c>
      <c r="K10" s="61">
        <f t="shared" si="3"/>
        <v>2</v>
      </c>
      <c r="L10" s="60">
        <f>VLOOKUP($A10,'Return Data'!$B$7:$R$2292,17,0)</f>
        <v>14.775499999999999</v>
      </c>
      <c r="M10" s="61">
        <f t="shared" si="4"/>
        <v>4</v>
      </c>
      <c r="N10" s="60">
        <f>VLOOKUP($A10,'Return Data'!$B$7:$R$2292,14,0)</f>
        <v>12.7087</v>
      </c>
      <c r="O10" s="61">
        <f t="shared" si="5"/>
        <v>5</v>
      </c>
      <c r="P10" s="60">
        <f>VLOOKUP($A10,'Return Data'!$B$7:$R$2292,15,0)</f>
        <v>10.7925</v>
      </c>
      <c r="Q10" s="61">
        <f t="shared" si="6"/>
        <v>2</v>
      </c>
      <c r="R10" s="60">
        <f>VLOOKUP($A10,'Return Data'!$B$7:$R$2292,16,0)</f>
        <v>13.0151</v>
      </c>
      <c r="S10" s="62">
        <f t="shared" si="7"/>
        <v>3</v>
      </c>
    </row>
    <row r="11" spans="1:20" x14ac:dyDescent="0.3">
      <c r="A11" s="58" t="s">
        <v>542</v>
      </c>
      <c r="B11" s="59">
        <f>VLOOKUP($A11,'Return Data'!$B$7:$R$2292,3,0)</f>
        <v>44881</v>
      </c>
      <c r="C11" s="60">
        <f>VLOOKUP($A11,'Return Data'!$B$7:$R$2292,4,0)</f>
        <v>11.383699999999999</v>
      </c>
      <c r="D11" s="60">
        <f>VLOOKUP($A11,'Return Data'!$B$7:$R$2292,10,0)</f>
        <v>2.5697000000000001</v>
      </c>
      <c r="E11" s="61">
        <f t="shared" si="0"/>
        <v>5</v>
      </c>
      <c r="F11" s="60">
        <f>VLOOKUP($A11,'Return Data'!$B$7:$R$2292,11,0)</f>
        <v>7.5212000000000003</v>
      </c>
      <c r="G11" s="61">
        <f t="shared" si="1"/>
        <v>8</v>
      </c>
      <c r="H11" s="60">
        <f>VLOOKUP($A11,'Return Data'!$B$7:$R$2292,12,0)</f>
        <v>8.6999999999999994E-2</v>
      </c>
      <c r="I11" s="61">
        <f t="shared" si="2"/>
        <v>9</v>
      </c>
      <c r="J11" s="60">
        <f>VLOOKUP($A11,'Return Data'!$B$7:$R$2292,13,0)</f>
        <v>-0.63539999999999996</v>
      </c>
      <c r="K11" s="61">
        <f t="shared" si="3"/>
        <v>9</v>
      </c>
      <c r="L11" s="60">
        <f>VLOOKUP($A11,'Return Data'!$B$7:$R$2292,17,0)</f>
        <v>13.0054</v>
      </c>
      <c r="M11" s="61">
        <f t="shared" si="4"/>
        <v>6</v>
      </c>
      <c r="N11" s="60"/>
      <c r="O11" s="61"/>
      <c r="P11" s="60"/>
      <c r="Q11" s="61"/>
      <c r="R11" s="60">
        <f>VLOOKUP($A11,'Return Data'!$B$7:$R$2292,16,0)</f>
        <v>4.6036000000000001</v>
      </c>
      <c r="S11" s="62">
        <f t="shared" si="7"/>
        <v>9</v>
      </c>
    </row>
    <row r="12" spans="1:20" x14ac:dyDescent="0.3">
      <c r="A12" s="58" t="s">
        <v>544</v>
      </c>
      <c r="B12" s="59">
        <f>VLOOKUP($A12,'Return Data'!$B$7:$R$2292,3,0)</f>
        <v>44881</v>
      </c>
      <c r="C12" s="60">
        <f>VLOOKUP($A12,'Return Data'!$B$7:$R$2292,4,0)</f>
        <v>15.743</v>
      </c>
      <c r="D12" s="60">
        <f>VLOOKUP($A12,'Return Data'!$B$7:$R$2292,10,0)</f>
        <v>1.1826000000000001</v>
      </c>
      <c r="E12" s="61">
        <f t="shared" si="0"/>
        <v>8</v>
      </c>
      <c r="F12" s="60">
        <f>VLOOKUP($A12,'Return Data'!$B$7:$R$2292,11,0)</f>
        <v>9.0612999999999992</v>
      </c>
      <c r="G12" s="61">
        <f t="shared" si="1"/>
        <v>6</v>
      </c>
      <c r="H12" s="60">
        <f>VLOOKUP($A12,'Return Data'!$B$7:$R$2292,12,0)</f>
        <v>5.234</v>
      </c>
      <c r="I12" s="61">
        <f t="shared" si="2"/>
        <v>6</v>
      </c>
      <c r="J12" s="60">
        <f>VLOOKUP($A12,'Return Data'!$B$7:$R$2292,13,0)</f>
        <v>3.8593000000000002</v>
      </c>
      <c r="K12" s="61">
        <f t="shared" si="3"/>
        <v>6</v>
      </c>
      <c r="L12" s="60">
        <f>VLOOKUP($A12,'Return Data'!$B$7:$R$2292,17,0)</f>
        <v>12.2479</v>
      </c>
      <c r="M12" s="61">
        <f t="shared" si="4"/>
        <v>7</v>
      </c>
      <c r="N12" s="60">
        <f>VLOOKUP($A12,'Return Data'!$B$7:$R$2292,14,0)</f>
        <v>11.842700000000001</v>
      </c>
      <c r="O12" s="61">
        <f t="shared" si="5"/>
        <v>7</v>
      </c>
      <c r="P12" s="60"/>
      <c r="Q12" s="61"/>
      <c r="R12" s="60">
        <f>VLOOKUP($A12,'Return Data'!$B$7:$R$2292,16,0)</f>
        <v>11.157</v>
      </c>
      <c r="S12" s="62">
        <f t="shared" si="7"/>
        <v>7</v>
      </c>
    </row>
    <row r="13" spans="1:20" x14ac:dyDescent="0.3">
      <c r="A13" s="58" t="s">
        <v>546</v>
      </c>
      <c r="B13" s="59">
        <f>VLOOKUP($A13,'Return Data'!$B$7:$R$2292,3,0)</f>
        <v>44881</v>
      </c>
      <c r="C13" s="60">
        <f>VLOOKUP($A13,'Return Data'!$B$7:$R$2292,4,0)</f>
        <v>35.22</v>
      </c>
      <c r="D13" s="60">
        <f>VLOOKUP($A13,'Return Data'!$B$7:$R$2292,10,0)</f>
        <v>1.3204</v>
      </c>
      <c r="E13" s="61">
        <f t="shared" si="0"/>
        <v>7</v>
      </c>
      <c r="F13" s="60">
        <f>VLOOKUP($A13,'Return Data'!$B$7:$R$2292,11,0)</f>
        <v>6.9086999999999996</v>
      </c>
      <c r="G13" s="61">
        <f t="shared" si="1"/>
        <v>9</v>
      </c>
      <c r="H13" s="60">
        <f>VLOOKUP($A13,'Return Data'!$B$7:$R$2292,12,0)</f>
        <v>3.9182999999999999</v>
      </c>
      <c r="I13" s="61">
        <f t="shared" si="2"/>
        <v>8</v>
      </c>
      <c r="J13" s="60">
        <f>VLOOKUP($A13,'Return Data'!$B$7:$R$2292,13,0)</f>
        <v>1.5103</v>
      </c>
      <c r="K13" s="61">
        <f t="shared" si="3"/>
        <v>8</v>
      </c>
      <c r="L13" s="60">
        <f>VLOOKUP($A13,'Return Data'!$B$7:$R$2292,17,0)</f>
        <v>8.4472000000000005</v>
      </c>
      <c r="M13" s="61">
        <f t="shared" si="4"/>
        <v>9</v>
      </c>
      <c r="N13" s="60">
        <f>VLOOKUP($A13,'Return Data'!$B$7:$R$2292,14,0)</f>
        <v>9.3591999999999995</v>
      </c>
      <c r="O13" s="61">
        <f t="shared" si="5"/>
        <v>8</v>
      </c>
      <c r="P13" s="60">
        <f>VLOOKUP($A13,'Return Data'!$B$7:$R$2292,15,0)</f>
        <v>8.3925999999999998</v>
      </c>
      <c r="Q13" s="61">
        <f t="shared" si="6"/>
        <v>5</v>
      </c>
      <c r="R13" s="60">
        <f>VLOOKUP($A13,'Return Data'!$B$7:$R$2292,16,0)</f>
        <v>11.488200000000001</v>
      </c>
      <c r="S13" s="62">
        <f t="shared" si="7"/>
        <v>6</v>
      </c>
    </row>
    <row r="14" spans="1:20" x14ac:dyDescent="0.3">
      <c r="A14" s="58" t="s">
        <v>549</v>
      </c>
      <c r="B14" s="59">
        <f>VLOOKUP($A14,'Return Data'!$B$7:$R$2292,3,0)</f>
        <v>44881</v>
      </c>
      <c r="C14" s="60">
        <f>VLOOKUP($A14,'Return Data'!$B$7:$R$2292,4,0)</f>
        <v>140.4965</v>
      </c>
      <c r="D14" s="60">
        <f>VLOOKUP($A14,'Return Data'!$B$7:$R$2292,10,0)</f>
        <v>2.1661000000000001</v>
      </c>
      <c r="E14" s="61">
        <f t="shared" si="0"/>
        <v>6</v>
      </c>
      <c r="F14" s="60">
        <f>VLOOKUP($A14,'Return Data'!$B$7:$R$2292,11,0)</f>
        <v>10.786799999999999</v>
      </c>
      <c r="G14" s="61">
        <f t="shared" si="1"/>
        <v>2</v>
      </c>
      <c r="H14" s="60">
        <f>VLOOKUP($A14,'Return Data'!$B$7:$R$2292,12,0)</f>
        <v>7.5384000000000002</v>
      </c>
      <c r="I14" s="61">
        <f t="shared" si="2"/>
        <v>2</v>
      </c>
      <c r="J14" s="60">
        <f>VLOOKUP($A14,'Return Data'!$B$7:$R$2292,13,0)</f>
        <v>5.3414000000000001</v>
      </c>
      <c r="K14" s="61">
        <f t="shared" si="3"/>
        <v>4</v>
      </c>
      <c r="L14" s="60">
        <f>VLOOKUP($A14,'Return Data'!$B$7:$R$2292,17,0)</f>
        <v>15.8231</v>
      </c>
      <c r="M14" s="61">
        <f t="shared" si="4"/>
        <v>3</v>
      </c>
      <c r="N14" s="60">
        <f>VLOOKUP($A14,'Return Data'!$B$7:$R$2292,14,0)</f>
        <v>12.818300000000001</v>
      </c>
      <c r="O14" s="61">
        <f t="shared" si="5"/>
        <v>3</v>
      </c>
      <c r="P14" s="60">
        <f>VLOOKUP($A14,'Return Data'!$B$7:$R$2292,15,0)</f>
        <v>10.2399</v>
      </c>
      <c r="Q14" s="61">
        <f t="shared" si="6"/>
        <v>3</v>
      </c>
      <c r="R14" s="60">
        <f>VLOOKUP($A14,'Return Data'!$B$7:$R$2292,16,0)</f>
        <v>12.2134</v>
      </c>
      <c r="S14" s="62">
        <f t="shared" si="7"/>
        <v>4</v>
      </c>
    </row>
    <row r="15" spans="1:20" x14ac:dyDescent="0.3">
      <c r="A15" s="58" t="s">
        <v>550</v>
      </c>
      <c r="B15" s="59">
        <f>VLOOKUP($A15,'Return Data'!$B$7:$R$2292,3,0)</f>
        <v>44881</v>
      </c>
      <c r="C15" s="60">
        <f>VLOOKUP($A15,'Return Data'!$B$7:$R$2292,4,0)</f>
        <v>16.414400000000001</v>
      </c>
      <c r="D15" s="60">
        <f>VLOOKUP($A15,'Return Data'!$B$7:$R$2292,10,0)</f>
        <v>2.6259000000000001</v>
      </c>
      <c r="E15" s="61">
        <f t="shared" si="0"/>
        <v>3</v>
      </c>
      <c r="F15" s="60">
        <f>VLOOKUP($A15,'Return Data'!$B$7:$R$2292,11,0)</f>
        <v>9.6750000000000007</v>
      </c>
      <c r="G15" s="61">
        <f t="shared" si="1"/>
        <v>4</v>
      </c>
      <c r="H15" s="60">
        <f>VLOOKUP($A15,'Return Data'!$B$7:$R$2292,12,0)</f>
        <v>6.9858000000000002</v>
      </c>
      <c r="I15" s="61">
        <f t="shared" si="2"/>
        <v>4</v>
      </c>
      <c r="J15" s="60">
        <f>VLOOKUP($A15,'Return Data'!$B$7:$R$2292,13,0)</f>
        <v>6.3094999999999999</v>
      </c>
      <c r="K15" s="61">
        <f t="shared" si="3"/>
        <v>3</v>
      </c>
      <c r="L15" s="60">
        <f>VLOOKUP($A15,'Return Data'!$B$7:$R$2292,17,0)</f>
        <v>15.922800000000001</v>
      </c>
      <c r="M15" s="61">
        <f t="shared" si="4"/>
        <v>2</v>
      </c>
      <c r="N15" s="60">
        <f>VLOOKUP($A15,'Return Data'!$B$7:$R$2292,14,0)</f>
        <v>14.5465</v>
      </c>
      <c r="O15" s="61">
        <f t="shared" ref="O15" si="8">RANK(N15,N$8:N$16,0)</f>
        <v>2</v>
      </c>
      <c r="P15" s="60"/>
      <c r="Q15" s="61"/>
      <c r="R15" s="60">
        <f>VLOOKUP($A15,'Return Data'!$B$7:$R$2292,16,0)</f>
        <v>13.9193</v>
      </c>
      <c r="S15" s="62">
        <f t="shared" si="7"/>
        <v>2</v>
      </c>
    </row>
    <row r="16" spans="1:20" x14ac:dyDescent="0.3">
      <c r="A16" s="58" t="s">
        <v>552</v>
      </c>
      <c r="B16" s="59">
        <f>VLOOKUP($A16,'Return Data'!$B$7:$R$2292,3,0)</f>
        <v>44881</v>
      </c>
      <c r="C16" s="60">
        <f>VLOOKUP($A16,'Return Data'!$B$7:$R$2292,4,0)</f>
        <v>16.079999999999998</v>
      </c>
      <c r="D16" s="60">
        <f>VLOOKUP($A16,'Return Data'!$B$7:$R$2292,10,0)</f>
        <v>1.0049999999999999</v>
      </c>
      <c r="E16" s="61">
        <f t="shared" si="0"/>
        <v>9</v>
      </c>
      <c r="F16" s="60">
        <f>VLOOKUP($A16,'Return Data'!$B$7:$R$2292,11,0)</f>
        <v>8.2100000000000009</v>
      </c>
      <c r="G16" s="61">
        <f t="shared" si="1"/>
        <v>7</v>
      </c>
      <c r="H16" s="60">
        <f>VLOOKUP($A16,'Return Data'!$B$7:$R$2292,12,0)</f>
        <v>4.4156000000000004</v>
      </c>
      <c r="I16" s="61">
        <f t="shared" si="2"/>
        <v>7</v>
      </c>
      <c r="J16" s="60">
        <f>VLOOKUP($A16,'Return Data'!$B$7:$R$2292,13,0)</f>
        <v>2.8791000000000002</v>
      </c>
      <c r="K16" s="61">
        <f t="shared" si="3"/>
        <v>7</v>
      </c>
      <c r="L16" s="60">
        <f>VLOOKUP($A16,'Return Data'!$B$7:$R$2292,17,0)</f>
        <v>9.9129000000000005</v>
      </c>
      <c r="M16" s="61">
        <f t="shared" si="4"/>
        <v>8</v>
      </c>
      <c r="N16" s="60">
        <f>VLOOKUP($A16,'Return Data'!$B$7:$R$2292,14,0)</f>
        <v>12.4543</v>
      </c>
      <c r="O16" s="61">
        <f t="shared" si="5"/>
        <v>6</v>
      </c>
      <c r="P16" s="60"/>
      <c r="Q16" s="61"/>
      <c r="R16" s="60">
        <f>VLOOKUP($A16,'Return Data'!$B$7:$R$2292,16,0)</f>
        <v>10.212</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2.4123000000000001</v>
      </c>
      <c r="E18" s="69"/>
      <c r="F18" s="70">
        <f>AVERAGE(F8:F16)</f>
        <v>9.9057888888888872</v>
      </c>
      <c r="G18" s="69"/>
      <c r="H18" s="70">
        <f>AVERAGE(H8:H16)</f>
        <v>6.2634444444444446</v>
      </c>
      <c r="I18" s="69"/>
      <c r="J18" s="70">
        <f>AVERAGE(J8:J16)</f>
        <v>5.0060222222222226</v>
      </c>
      <c r="K18" s="69"/>
      <c r="L18" s="70">
        <f>AVERAGE(L8:L16)</f>
        <v>14.820411111111108</v>
      </c>
      <c r="M18" s="69"/>
      <c r="N18" s="70">
        <f>AVERAGE(N8:N16)</f>
        <v>13.1147375</v>
      </c>
      <c r="O18" s="69"/>
      <c r="P18" s="70">
        <f>AVERAGE(P8:P16)</f>
        <v>10.255040000000001</v>
      </c>
      <c r="Q18" s="69"/>
      <c r="R18" s="70">
        <f>AVERAGE(R8:R16)</f>
        <v>11.471955555555555</v>
      </c>
      <c r="S18" s="71"/>
    </row>
    <row r="19" spans="1:19" x14ac:dyDescent="0.3">
      <c r="A19" s="68" t="s">
        <v>28</v>
      </c>
      <c r="B19" s="69"/>
      <c r="C19" s="69"/>
      <c r="D19" s="70">
        <f>MIN(D8:D16)</f>
        <v>1.0049999999999999</v>
      </c>
      <c r="E19" s="69"/>
      <c r="F19" s="70">
        <f>MIN(F8:F16)</f>
        <v>6.9086999999999996</v>
      </c>
      <c r="G19" s="69"/>
      <c r="H19" s="70">
        <f>MIN(H8:H16)</f>
        <v>8.6999999999999994E-2</v>
      </c>
      <c r="I19" s="69"/>
      <c r="J19" s="70">
        <f>MIN(J8:J16)</f>
        <v>-0.63539999999999996</v>
      </c>
      <c r="K19" s="69"/>
      <c r="L19" s="70">
        <f>MIN(L8:L16)</f>
        <v>8.4472000000000005</v>
      </c>
      <c r="M19" s="69"/>
      <c r="N19" s="70">
        <f>MIN(N8:N16)</f>
        <v>9.3591999999999995</v>
      </c>
      <c r="O19" s="69"/>
      <c r="P19" s="70">
        <f>MIN(P8:P16)</f>
        <v>8.3925999999999998</v>
      </c>
      <c r="Q19" s="69"/>
      <c r="R19" s="70">
        <f>MIN(R8:R16)</f>
        <v>4.6036000000000001</v>
      </c>
      <c r="S19" s="71"/>
    </row>
    <row r="20" spans="1:19" ht="15" thickBot="1" x14ac:dyDescent="0.35">
      <c r="A20" s="72" t="s">
        <v>29</v>
      </c>
      <c r="B20" s="73"/>
      <c r="C20" s="73"/>
      <c r="D20" s="74">
        <f>MAX(D8:D16)</f>
        <v>5.4706999999999999</v>
      </c>
      <c r="E20" s="73"/>
      <c r="F20" s="74">
        <f>MAX(F8:F16)</f>
        <v>17.188300000000002</v>
      </c>
      <c r="G20" s="73"/>
      <c r="H20" s="74">
        <f>MAX(H8:H16)</f>
        <v>14.8018</v>
      </c>
      <c r="I20" s="73"/>
      <c r="J20" s="74">
        <f>MAX(J8:J16)</f>
        <v>14.787599999999999</v>
      </c>
      <c r="K20" s="73"/>
      <c r="L20" s="74">
        <f>MAX(L8:L16)</f>
        <v>29.249199999999998</v>
      </c>
      <c r="M20" s="73"/>
      <c r="N20" s="74">
        <f>MAX(N8:N16)</f>
        <v>18.429600000000001</v>
      </c>
      <c r="O20" s="73"/>
      <c r="P20" s="74">
        <f>MAX(P8:P16)</f>
        <v>11.809699999999999</v>
      </c>
      <c r="Q20" s="73"/>
      <c r="R20" s="74">
        <f>MAX(R8:R16)</f>
        <v>14.6449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44881</v>
      </c>
      <c r="C8" s="60">
        <f>VLOOKUP($A8,'Return Data'!$B$7:$R$2292,4,0)</f>
        <v>76.12</v>
      </c>
      <c r="D8" s="60">
        <f>VLOOKUP($A8,'Return Data'!$B$7:$R$2292,10,0)</f>
        <v>2.4632999999999998</v>
      </c>
      <c r="E8" s="61">
        <f t="shared" ref="E8:E16" si="0">RANK(D8,D$8:D$16,0)</f>
        <v>2</v>
      </c>
      <c r="F8" s="60">
        <f>VLOOKUP($A8,'Return Data'!$B$7:$R$2292,11,0)</f>
        <v>9.5724999999999998</v>
      </c>
      <c r="G8" s="61">
        <f t="shared" ref="G8:G16" si="1">RANK(F8,F$8:F$16,0)</f>
        <v>3</v>
      </c>
      <c r="H8" s="60">
        <f>VLOOKUP($A8,'Return Data'!$B$7:$R$2292,12,0)</f>
        <v>5.1672000000000002</v>
      </c>
      <c r="I8" s="61">
        <f t="shared" ref="I8:I16" si="2">RANK(H8,H$8:H$16,0)</f>
        <v>5</v>
      </c>
      <c r="J8" s="60">
        <f>VLOOKUP($A8,'Return Data'!$B$7:$R$2292,13,0)</f>
        <v>2.8092999999999999</v>
      </c>
      <c r="K8" s="61">
        <f t="shared" ref="K8:K16" si="3">RANK(J8,J$8:J$16,0)</f>
        <v>5</v>
      </c>
      <c r="L8" s="60">
        <f>VLOOKUP($A8,'Return Data'!$B$7:$R$2292,17,0)</f>
        <v>12.589600000000001</v>
      </c>
      <c r="M8" s="61">
        <f t="shared" ref="M8:M16" si="4">RANK(L8,L$8:L$16,0)</f>
        <v>5</v>
      </c>
      <c r="N8" s="60">
        <f>VLOOKUP($A8,'Return Data'!$B$7:$R$2292,14,0)</f>
        <v>11.425800000000001</v>
      </c>
      <c r="O8" s="61">
        <f>RANK(N8,N$8:N$16,0)</f>
        <v>4</v>
      </c>
      <c r="P8" s="60">
        <f>VLOOKUP($A8,'Return Data'!$B$7:$R$2292,15,0)</f>
        <v>8.7684999999999995</v>
      </c>
      <c r="Q8" s="61">
        <f>RANK(P8,P$8:P$16,0)</f>
        <v>4</v>
      </c>
      <c r="R8" s="60">
        <f>VLOOKUP($A8,'Return Data'!$B$7:$R$2292,16,0)</f>
        <v>9.4075000000000006</v>
      </c>
      <c r="S8" s="62">
        <f t="shared" ref="S8:S16" si="5">RANK(R8,R$8:R$16,0)</f>
        <v>7</v>
      </c>
    </row>
    <row r="9" spans="1:20" x14ac:dyDescent="0.3">
      <c r="A9" s="58" t="s">
        <v>538</v>
      </c>
      <c r="B9" s="59">
        <f>VLOOKUP($A9,'Return Data'!$B$7:$R$2292,3,0)</f>
        <v>44881</v>
      </c>
      <c r="C9" s="60">
        <f>VLOOKUP($A9,'Return Data'!$B$7:$R$2292,4,0)</f>
        <v>323.30500000000001</v>
      </c>
      <c r="D9" s="60">
        <f>VLOOKUP($A9,'Return Data'!$B$7:$R$2292,10,0)</f>
        <v>5.2866999999999997</v>
      </c>
      <c r="E9" s="61">
        <f t="shared" si="0"/>
        <v>1</v>
      </c>
      <c r="F9" s="60">
        <f>VLOOKUP($A9,'Return Data'!$B$7:$R$2292,11,0)</f>
        <v>16.776900000000001</v>
      </c>
      <c r="G9" s="61">
        <f t="shared" si="1"/>
        <v>1</v>
      </c>
      <c r="H9" s="60">
        <f>VLOOKUP($A9,'Return Data'!$B$7:$R$2292,12,0)</f>
        <v>14.223100000000001</v>
      </c>
      <c r="I9" s="61">
        <f t="shared" si="2"/>
        <v>1</v>
      </c>
      <c r="J9" s="60">
        <f>VLOOKUP($A9,'Return Data'!$B$7:$R$2292,13,0)</f>
        <v>14.031700000000001</v>
      </c>
      <c r="K9" s="61">
        <f t="shared" si="3"/>
        <v>1</v>
      </c>
      <c r="L9" s="60">
        <f>VLOOKUP($A9,'Return Data'!$B$7:$R$2292,17,0)</f>
        <v>28.446000000000002</v>
      </c>
      <c r="M9" s="61">
        <f t="shared" si="4"/>
        <v>1</v>
      </c>
      <c r="N9" s="60">
        <f>VLOOKUP($A9,'Return Data'!$B$7:$R$2292,14,0)</f>
        <v>17.702000000000002</v>
      </c>
      <c r="O9" s="61">
        <f>RANK(N9,N$8:N$16,0)</f>
        <v>1</v>
      </c>
      <c r="P9" s="60">
        <f>VLOOKUP($A9,'Return Data'!$B$7:$R$2292,15,0)</f>
        <v>11.9453</v>
      </c>
      <c r="Q9" s="61">
        <f>RANK(P9,P$8:P$16,0)</f>
        <v>1</v>
      </c>
      <c r="R9" s="60">
        <f>VLOOKUP($A9,'Return Data'!$B$7:$R$2292,16,0)</f>
        <v>16.954599999999999</v>
      </c>
      <c r="S9" s="62">
        <f t="shared" si="5"/>
        <v>1</v>
      </c>
    </row>
    <row r="10" spans="1:20" x14ac:dyDescent="0.3">
      <c r="A10" s="58" t="s">
        <v>540</v>
      </c>
      <c r="B10" s="59">
        <f>VLOOKUP($A10,'Return Data'!$B$7:$R$2292,3,0)</f>
        <v>44881</v>
      </c>
      <c r="C10" s="60">
        <f>VLOOKUP($A10,'Return Data'!$B$7:$R$2292,4,0)</f>
        <v>52.76</v>
      </c>
      <c r="D10" s="60">
        <f>VLOOKUP($A10,'Return Data'!$B$7:$R$2292,10,0)</f>
        <v>2.4068000000000001</v>
      </c>
      <c r="E10" s="61">
        <f t="shared" si="0"/>
        <v>3</v>
      </c>
      <c r="F10" s="60">
        <f>VLOOKUP($A10,'Return Data'!$B$7:$R$2292,11,0)</f>
        <v>9.1661000000000001</v>
      </c>
      <c r="G10" s="61">
        <f t="shared" si="1"/>
        <v>4</v>
      </c>
      <c r="H10" s="60">
        <f>VLOOKUP($A10,'Return Data'!$B$7:$R$2292,12,0)</f>
        <v>6.6936</v>
      </c>
      <c r="I10" s="61">
        <f t="shared" si="2"/>
        <v>2</v>
      </c>
      <c r="J10" s="60">
        <f>VLOOKUP($A10,'Return Data'!$B$7:$R$2292,13,0)</f>
        <v>6.1569000000000003</v>
      </c>
      <c r="K10" s="61">
        <f t="shared" si="3"/>
        <v>2</v>
      </c>
      <c r="L10" s="60">
        <f>VLOOKUP($A10,'Return Data'!$B$7:$R$2292,17,0)</f>
        <v>14.0328</v>
      </c>
      <c r="M10" s="61">
        <f t="shared" si="4"/>
        <v>3</v>
      </c>
      <c r="N10" s="60">
        <f>VLOOKUP($A10,'Return Data'!$B$7:$R$2292,14,0)</f>
        <v>12.0101</v>
      </c>
      <c r="O10" s="61">
        <f>RANK(N10,N$8:N$16,0)</f>
        <v>3</v>
      </c>
      <c r="P10" s="60">
        <f>VLOOKUP($A10,'Return Data'!$B$7:$R$2292,15,0)</f>
        <v>9.9672999999999998</v>
      </c>
      <c r="Q10" s="61">
        <f>RANK(P10,P$8:P$16,0)</f>
        <v>2</v>
      </c>
      <c r="R10" s="60">
        <f>VLOOKUP($A10,'Return Data'!$B$7:$R$2292,16,0)</f>
        <v>11.033799999999999</v>
      </c>
      <c r="S10" s="62">
        <f t="shared" si="5"/>
        <v>4</v>
      </c>
    </row>
    <row r="11" spans="1:20" x14ac:dyDescent="0.3">
      <c r="A11" s="58" t="s">
        <v>543</v>
      </c>
      <c r="B11" s="59">
        <f>VLOOKUP($A11,'Return Data'!$B$7:$R$2292,3,0)</f>
        <v>44881</v>
      </c>
      <c r="C11" s="60">
        <f>VLOOKUP($A11,'Return Data'!$B$7:$R$2292,4,0)</f>
        <v>10.704800000000001</v>
      </c>
      <c r="D11" s="60">
        <f>VLOOKUP($A11,'Return Data'!$B$7:$R$2292,10,0)</f>
        <v>2.0516000000000001</v>
      </c>
      <c r="E11" s="61">
        <f t="shared" si="0"/>
        <v>5</v>
      </c>
      <c r="F11" s="60">
        <f>VLOOKUP($A11,'Return Data'!$B$7:$R$2292,11,0)</f>
        <v>6.4391999999999996</v>
      </c>
      <c r="G11" s="61">
        <f t="shared" si="1"/>
        <v>8</v>
      </c>
      <c r="H11" s="60">
        <f>VLOOKUP($A11,'Return Data'!$B$7:$R$2292,12,0)</f>
        <v>-1.4273</v>
      </c>
      <c r="I11" s="61">
        <f t="shared" si="2"/>
        <v>9</v>
      </c>
      <c r="J11" s="60">
        <f>VLOOKUP($A11,'Return Data'!$B$7:$R$2292,13,0)</f>
        <v>-2.6711999999999998</v>
      </c>
      <c r="K11" s="61">
        <f t="shared" si="3"/>
        <v>9</v>
      </c>
      <c r="L11" s="60">
        <f>VLOOKUP($A11,'Return Data'!$B$7:$R$2292,17,0)</f>
        <v>10.605499999999999</v>
      </c>
      <c r="M11" s="61">
        <f t="shared" si="4"/>
        <v>7</v>
      </c>
      <c r="N11" s="60"/>
      <c r="O11" s="61"/>
      <c r="P11" s="60"/>
      <c r="Q11" s="61"/>
      <c r="R11" s="60">
        <f>VLOOKUP($A11,'Return Data'!$B$7:$R$2292,16,0)</f>
        <v>2.3935</v>
      </c>
      <c r="S11" s="62">
        <f t="shared" si="5"/>
        <v>9</v>
      </c>
    </row>
    <row r="12" spans="1:20" x14ac:dyDescent="0.3">
      <c r="A12" s="58" t="s">
        <v>545</v>
      </c>
      <c r="B12" s="59">
        <f>VLOOKUP($A12,'Return Data'!$B$7:$R$2292,3,0)</f>
        <v>44881</v>
      </c>
      <c r="C12" s="60">
        <f>VLOOKUP($A12,'Return Data'!$B$7:$R$2292,4,0)</f>
        <v>14.962</v>
      </c>
      <c r="D12" s="60">
        <f>VLOOKUP($A12,'Return Data'!$B$7:$R$2292,10,0)</f>
        <v>0.86970000000000003</v>
      </c>
      <c r="E12" s="61">
        <f t="shared" si="0"/>
        <v>8</v>
      </c>
      <c r="F12" s="60">
        <f>VLOOKUP($A12,'Return Data'!$B$7:$R$2292,11,0)</f>
        <v>8.3810000000000002</v>
      </c>
      <c r="G12" s="61">
        <f t="shared" si="1"/>
        <v>6</v>
      </c>
      <c r="H12" s="60">
        <f>VLOOKUP($A12,'Return Data'!$B$7:$R$2292,12,0)</f>
        <v>4.2503000000000002</v>
      </c>
      <c r="I12" s="61">
        <f t="shared" si="2"/>
        <v>6</v>
      </c>
      <c r="J12" s="60">
        <f>VLOOKUP($A12,'Return Data'!$B$7:$R$2292,13,0)</f>
        <v>2.5427</v>
      </c>
      <c r="K12" s="61">
        <f t="shared" si="3"/>
        <v>6</v>
      </c>
      <c r="L12" s="60">
        <f>VLOOKUP($A12,'Return Data'!$B$7:$R$2292,17,0)</f>
        <v>10.8231</v>
      </c>
      <c r="M12" s="61">
        <f t="shared" si="4"/>
        <v>6</v>
      </c>
      <c r="N12" s="60">
        <f>VLOOKUP($A12,'Return Data'!$B$7:$R$2292,14,0)</f>
        <v>10.4642</v>
      </c>
      <c r="O12" s="61">
        <f t="shared" ref="O12:O15" si="6">RANK(N12,N$8:N$16,0)</f>
        <v>7</v>
      </c>
      <c r="P12" s="60"/>
      <c r="Q12" s="61"/>
      <c r="R12" s="60">
        <f>VLOOKUP($A12,'Return Data'!$B$7:$R$2292,16,0)</f>
        <v>9.8465000000000007</v>
      </c>
      <c r="S12" s="62">
        <f t="shared" si="5"/>
        <v>6</v>
      </c>
    </row>
    <row r="13" spans="1:20" x14ac:dyDescent="0.3">
      <c r="A13" s="58" t="s">
        <v>547</v>
      </c>
      <c r="B13" s="59">
        <f>VLOOKUP($A13,'Return Data'!$B$7:$R$2292,3,0)</f>
        <v>44881</v>
      </c>
      <c r="C13" s="60">
        <f>VLOOKUP($A13,'Return Data'!$B$7:$R$2292,4,0)</f>
        <v>31.501999999999999</v>
      </c>
      <c r="D13" s="60">
        <f>VLOOKUP($A13,'Return Data'!$B$7:$R$2292,10,0)</f>
        <v>0.97440000000000004</v>
      </c>
      <c r="E13" s="61">
        <f t="shared" si="0"/>
        <v>7</v>
      </c>
      <c r="F13" s="60">
        <f>VLOOKUP($A13,'Return Data'!$B$7:$R$2292,11,0)</f>
        <v>6.1817000000000002</v>
      </c>
      <c r="G13" s="61">
        <f t="shared" si="1"/>
        <v>9</v>
      </c>
      <c r="H13" s="60">
        <f>VLOOKUP($A13,'Return Data'!$B$7:$R$2292,12,0)</f>
        <v>2.8704000000000001</v>
      </c>
      <c r="I13" s="61">
        <f t="shared" si="2"/>
        <v>8</v>
      </c>
      <c r="J13" s="60">
        <f>VLOOKUP($A13,'Return Data'!$B$7:$R$2292,13,0)</f>
        <v>0.13669999999999999</v>
      </c>
      <c r="K13" s="61">
        <f t="shared" si="3"/>
        <v>8</v>
      </c>
      <c r="L13" s="60">
        <f>VLOOKUP($A13,'Return Data'!$B$7:$R$2292,17,0)</f>
        <v>6.9840999999999998</v>
      </c>
      <c r="M13" s="61">
        <f t="shared" si="4"/>
        <v>9</v>
      </c>
      <c r="N13" s="60">
        <f>VLOOKUP($A13,'Return Data'!$B$7:$R$2292,14,0)</f>
        <v>7.9063999999999997</v>
      </c>
      <c r="O13" s="61">
        <f t="shared" si="6"/>
        <v>8</v>
      </c>
      <c r="P13" s="60">
        <f>VLOOKUP($A13,'Return Data'!$B$7:$R$2292,15,0)</f>
        <v>7.0461</v>
      </c>
      <c r="Q13" s="61">
        <f>RANK(P13,P$8:P$16,0)</f>
        <v>5</v>
      </c>
      <c r="R13" s="60">
        <f>VLOOKUP($A13,'Return Data'!$B$7:$R$2292,16,0)</f>
        <v>10.2303</v>
      </c>
      <c r="S13" s="62">
        <f t="shared" si="5"/>
        <v>5</v>
      </c>
    </row>
    <row r="14" spans="1:20" x14ac:dyDescent="0.3">
      <c r="A14" s="58" t="s">
        <v>548</v>
      </c>
      <c r="B14" s="59">
        <f>VLOOKUP($A14,'Return Data'!$B$7:$R$2292,3,0)</f>
        <v>44881</v>
      </c>
      <c r="C14" s="60">
        <f>VLOOKUP($A14,'Return Data'!$B$7:$R$2292,4,0)</f>
        <v>128.09309999999999</v>
      </c>
      <c r="D14" s="60">
        <f>VLOOKUP($A14,'Return Data'!$B$7:$R$2292,10,0)</f>
        <v>1.8039000000000001</v>
      </c>
      <c r="E14" s="61">
        <f t="shared" si="0"/>
        <v>6</v>
      </c>
      <c r="F14" s="60">
        <f>VLOOKUP($A14,'Return Data'!$B$7:$R$2292,11,0)</f>
        <v>10.0543</v>
      </c>
      <c r="G14" s="61">
        <f t="shared" si="1"/>
        <v>2</v>
      </c>
      <c r="H14" s="60">
        <f>VLOOKUP($A14,'Return Data'!$B$7:$R$2292,12,0)</f>
        <v>6.4160000000000004</v>
      </c>
      <c r="I14" s="61">
        <f t="shared" si="2"/>
        <v>3</v>
      </c>
      <c r="J14" s="60">
        <f>VLOOKUP($A14,'Return Data'!$B$7:$R$2292,13,0)</f>
        <v>3.8940000000000001</v>
      </c>
      <c r="K14" s="61">
        <f t="shared" si="3"/>
        <v>4</v>
      </c>
      <c r="L14" s="60">
        <f>VLOOKUP($A14,'Return Data'!$B$7:$R$2292,17,0)</f>
        <v>14.207700000000001</v>
      </c>
      <c r="M14" s="61">
        <f t="shared" si="4"/>
        <v>2</v>
      </c>
      <c r="N14" s="60">
        <f>VLOOKUP($A14,'Return Data'!$B$7:$R$2292,14,0)</f>
        <v>11.2425</v>
      </c>
      <c r="O14" s="61">
        <f t="shared" si="6"/>
        <v>6</v>
      </c>
      <c r="P14" s="60">
        <f>VLOOKUP($A14,'Return Data'!$B$7:$R$2292,15,0)</f>
        <v>8.8329000000000004</v>
      </c>
      <c r="Q14" s="61">
        <f>RANK(P14,P$8:P$16,0)</f>
        <v>3</v>
      </c>
      <c r="R14" s="60">
        <f>VLOOKUP($A14,'Return Data'!$B$7:$R$2292,16,0)</f>
        <v>15.2079</v>
      </c>
      <c r="S14" s="62">
        <f t="shared" si="5"/>
        <v>2</v>
      </c>
    </row>
    <row r="15" spans="1:20" x14ac:dyDescent="0.3">
      <c r="A15" s="58" t="s">
        <v>551</v>
      </c>
      <c r="B15" s="59">
        <f>VLOOKUP($A15,'Return Data'!$B$7:$R$2292,3,0)</f>
        <v>44881</v>
      </c>
      <c r="C15" s="60">
        <f>VLOOKUP($A15,'Return Data'!$B$7:$R$2292,4,0)</f>
        <v>15.3749</v>
      </c>
      <c r="D15" s="60">
        <f>VLOOKUP($A15,'Return Data'!$B$7:$R$2292,10,0)</f>
        <v>2.2349000000000001</v>
      </c>
      <c r="E15" s="61">
        <f t="shared" si="0"/>
        <v>4</v>
      </c>
      <c r="F15" s="60">
        <f>VLOOKUP($A15,'Return Data'!$B$7:$R$2292,11,0)</f>
        <v>8.8350000000000009</v>
      </c>
      <c r="G15" s="61">
        <f t="shared" si="1"/>
        <v>5</v>
      </c>
      <c r="H15" s="60">
        <f>VLOOKUP($A15,'Return Data'!$B$7:$R$2292,12,0)</f>
        <v>5.7465000000000002</v>
      </c>
      <c r="I15" s="61">
        <f t="shared" si="2"/>
        <v>4</v>
      </c>
      <c r="J15" s="60">
        <f>VLOOKUP($A15,'Return Data'!$B$7:$R$2292,13,0)</f>
        <v>4.6353</v>
      </c>
      <c r="K15" s="61">
        <f t="shared" si="3"/>
        <v>3</v>
      </c>
      <c r="L15" s="60">
        <f>VLOOKUP($A15,'Return Data'!$B$7:$R$2292,17,0)</f>
        <v>14.02</v>
      </c>
      <c r="M15" s="61">
        <f t="shared" si="4"/>
        <v>4</v>
      </c>
      <c r="N15" s="60">
        <f>VLOOKUP($A15,'Return Data'!$B$7:$R$2292,14,0)</f>
        <v>12.6517</v>
      </c>
      <c r="O15" s="61">
        <f t="shared" si="6"/>
        <v>2</v>
      </c>
      <c r="P15" s="60"/>
      <c r="Q15" s="61"/>
      <c r="R15" s="60">
        <f>VLOOKUP($A15,'Return Data'!$B$7:$R$2292,16,0)</f>
        <v>11.9762</v>
      </c>
      <c r="S15" s="62">
        <f t="shared" si="5"/>
        <v>3</v>
      </c>
    </row>
    <row r="16" spans="1:20" x14ac:dyDescent="0.3">
      <c r="A16" s="58" t="s">
        <v>553</v>
      </c>
      <c r="B16" s="59">
        <f>VLOOKUP($A16,'Return Data'!$B$7:$R$2292,3,0)</f>
        <v>44881</v>
      </c>
      <c r="C16" s="60">
        <f>VLOOKUP($A16,'Return Data'!$B$7:$R$2292,4,0)</f>
        <v>15.39</v>
      </c>
      <c r="D16" s="60">
        <f>VLOOKUP($A16,'Return Data'!$B$7:$R$2292,10,0)</f>
        <v>0.65400000000000003</v>
      </c>
      <c r="E16" s="61">
        <f t="shared" si="0"/>
        <v>9</v>
      </c>
      <c r="F16" s="60">
        <f>VLOOKUP($A16,'Return Data'!$B$7:$R$2292,11,0)</f>
        <v>7.4721000000000002</v>
      </c>
      <c r="G16" s="61">
        <f t="shared" si="1"/>
        <v>7</v>
      </c>
      <c r="H16" s="60">
        <f>VLOOKUP($A16,'Return Data'!$B$7:$R$2292,12,0)</f>
        <v>3.3580000000000001</v>
      </c>
      <c r="I16" s="61">
        <f t="shared" si="2"/>
        <v>7</v>
      </c>
      <c r="J16" s="60">
        <f>VLOOKUP($A16,'Return Data'!$B$7:$R$2292,13,0)</f>
        <v>1.4501999999999999</v>
      </c>
      <c r="K16" s="61">
        <f t="shared" si="3"/>
        <v>7</v>
      </c>
      <c r="L16" s="60">
        <f>VLOOKUP($A16,'Return Data'!$B$7:$R$2292,17,0)</f>
        <v>8.5594000000000001</v>
      </c>
      <c r="M16" s="61">
        <f t="shared" si="4"/>
        <v>8</v>
      </c>
      <c r="N16" s="60">
        <f>VLOOKUP($A16,'Return Data'!$B$7:$R$2292,14,0)</f>
        <v>11.2859</v>
      </c>
      <c r="O16" s="61">
        <f>RANK(N16,N$8:N$16,0)</f>
        <v>5</v>
      </c>
      <c r="P16" s="60"/>
      <c r="Q16" s="61"/>
      <c r="R16" s="60">
        <f>VLOOKUP($A16,'Return Data'!$B$7:$R$2292,16,0)</f>
        <v>9.2270000000000003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2.0828111111111109</v>
      </c>
      <c r="E18" s="69"/>
      <c r="F18" s="70">
        <f>AVERAGE(F8:F16)</f>
        <v>9.2087555555555554</v>
      </c>
      <c r="G18" s="69"/>
      <c r="H18" s="70">
        <f>AVERAGE(H8:H16)</f>
        <v>5.2553111111111104</v>
      </c>
      <c r="I18" s="69"/>
      <c r="J18" s="70">
        <f>AVERAGE(J8:J16)</f>
        <v>3.6650666666666671</v>
      </c>
      <c r="K18" s="69"/>
      <c r="L18" s="70">
        <f>AVERAGE(L8:L16)</f>
        <v>13.363133333333332</v>
      </c>
      <c r="M18" s="69"/>
      <c r="N18" s="70">
        <f>AVERAGE(N8:N16)</f>
        <v>11.836075000000001</v>
      </c>
      <c r="O18" s="69"/>
      <c r="P18" s="70">
        <f>AVERAGE(P8:P16)</f>
        <v>9.3120200000000004</v>
      </c>
      <c r="Q18" s="69"/>
      <c r="R18" s="70">
        <f>AVERAGE(R8:R16)</f>
        <v>10.697477777777779</v>
      </c>
      <c r="S18" s="71"/>
    </row>
    <row r="19" spans="1:19" x14ac:dyDescent="0.3">
      <c r="A19" s="68" t="s">
        <v>28</v>
      </c>
      <c r="B19" s="69"/>
      <c r="C19" s="69"/>
      <c r="D19" s="70">
        <f>MIN(D8:D16)</f>
        <v>0.65400000000000003</v>
      </c>
      <c r="E19" s="69"/>
      <c r="F19" s="70">
        <f>MIN(F8:F16)</f>
        <v>6.1817000000000002</v>
      </c>
      <c r="G19" s="69"/>
      <c r="H19" s="70">
        <f>MIN(H8:H16)</f>
        <v>-1.4273</v>
      </c>
      <c r="I19" s="69"/>
      <c r="J19" s="70">
        <f>MIN(J8:J16)</f>
        <v>-2.6711999999999998</v>
      </c>
      <c r="K19" s="69"/>
      <c r="L19" s="70">
        <f>MIN(L8:L16)</f>
        <v>6.9840999999999998</v>
      </c>
      <c r="M19" s="69"/>
      <c r="N19" s="70">
        <f>MIN(N8:N16)</f>
        <v>7.9063999999999997</v>
      </c>
      <c r="O19" s="69"/>
      <c r="P19" s="70">
        <f>MIN(P8:P16)</f>
        <v>7.0461</v>
      </c>
      <c r="Q19" s="69"/>
      <c r="R19" s="70">
        <f>MIN(R8:R16)</f>
        <v>2.3935</v>
      </c>
      <c r="S19" s="71"/>
    </row>
    <row r="20" spans="1:19" ht="15" thickBot="1" x14ac:dyDescent="0.35">
      <c r="A20" s="72" t="s">
        <v>29</v>
      </c>
      <c r="B20" s="73"/>
      <c r="C20" s="73"/>
      <c r="D20" s="74">
        <f>MAX(D8:D16)</f>
        <v>5.2866999999999997</v>
      </c>
      <c r="E20" s="73"/>
      <c r="F20" s="74">
        <f>MAX(F8:F16)</f>
        <v>16.776900000000001</v>
      </c>
      <c r="G20" s="73"/>
      <c r="H20" s="74">
        <f>MAX(H8:H16)</f>
        <v>14.223100000000001</v>
      </c>
      <c r="I20" s="73"/>
      <c r="J20" s="74">
        <f>MAX(J8:J16)</f>
        <v>14.031700000000001</v>
      </c>
      <c r="K20" s="73"/>
      <c r="L20" s="74">
        <f>MAX(L8:L16)</f>
        <v>28.446000000000002</v>
      </c>
      <c r="M20" s="73"/>
      <c r="N20" s="74">
        <f>MAX(N8:N16)</f>
        <v>17.702000000000002</v>
      </c>
      <c r="O20" s="73"/>
      <c r="P20" s="74">
        <f>MAX(P8:P16)</f>
        <v>11.9453</v>
      </c>
      <c r="Q20" s="73"/>
      <c r="R20" s="74">
        <f>MAX(R8:R16)</f>
        <v>16.954599999999999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2022-11-17T06:21:38Z</dcterms:modified>
</cp:coreProperties>
</file>