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6C3C16D6-16F9-410E-8E5A-35A169163C0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<sst xmlns="http://schemas.openxmlformats.org/spreadsheetml/2006/main" count="10801" uniqueCount="2072">
  <si>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</si>
  <si>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</si>
  <si>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</si>
  <si>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</si>
  <si>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</si>
  <si>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</si>
  <si>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</si>
  <si>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</si>
  <si>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</si>
  <si>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</si>
  <si>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</si>
  <si>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</si>
  <si>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</si>
  <si>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</si>
  <si>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</si>
  <si>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</si>
  <si>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</si>
  <si>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</si>
  <si>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</si>
  <si>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</si>
  <si>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</si>
  <si>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</si>
  <si>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</si>
  <si>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</si>
  <si>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</si>
  <si>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</si>
  <si>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</si>
  <si>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</si>
  <si>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</si>
  <si>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</si>
  <si>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</si>
  <si>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</si>
  <si>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</si>
  <si>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</si>
  <si>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</si>
  <si>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</si>
  <si>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</si>
  <si>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</si>
  <si>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</si>
  <si>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</si>
  <si>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</si>
  <si>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</si>
  <si>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</si>
  <si>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</si>
  <si>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</si>
  <si>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</si>
  <si>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</si>
  <si>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</si>
  <si>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</si>
  <si>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</si>
  <si>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</si>
  <si>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</si>
  <si>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</si>
  <si>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</si>
  <si>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</si>
  <si>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</si>
  <si>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</si>
  <si>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</si>
  <si>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</si>
  <si>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</si>
  <si>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</si>
  <si>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</si>
  <si>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</si>
  <si>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</si>
  <si>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</si>
  <si>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</si>
  <si>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</si>
  <si>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</si>
  <si>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</si>
  <si>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</si>
  <si>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</si>
  <si>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</si>
  <si>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</si>
  <si>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</si>
  <si>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</si>
  <si>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</si>
  <si>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</si>
  <si>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</si>
  <si>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</si>
  <si>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</si>
  <si>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</si>
  <si>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</si>
  <si>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</si>
  <si>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</si>
  <si>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</si>
  <si>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</si>
  <si>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</si>
  <si>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</si>
  <si>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</si>
  <si>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</si>
  <si>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</si>
  <si>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</si>
  <si>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</si>
  <si>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</si>
  <si>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</si>
  <si>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</si>
  <si>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</si>
  <si>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</si>
  <si>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</si>
  <si>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</si>
  <si>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</si>
  <si>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</si>
  <si>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</si>
  <si>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</si>
  <si>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</si>
  <si>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</si>
  <si>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</si>
  <si>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</si>
  <si>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</si>
  <si>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</si>
  <si>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</si>
  <si>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</si>
  <si>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</si>
  <si>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</si>
  <si>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</si>
  <si>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</si>
  <si>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</si>
  <si>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</si>
  <si>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</si>
  <si>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</si>
  <si>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</si>
  <si>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</si>
  <si>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</si>
  <si>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</si>
  <si>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</si>
  <si>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</si>
  <si>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</si>
  <si>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</si>
  <si>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</si>
  <si>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</si>
  <si>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</si>
  <si>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</si>
  <si>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</si>
  <si>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</si>
  <si>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</si>
  <si>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</si>
  <si>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</si>
  <si>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</si>
  <si>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</si>
  <si>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</si>
  <si>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</si>
  <si>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</si>
  <si>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</si>
  <si>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</si>
  <si>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</si>
  <si>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</si>
  <si>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</si>
  <si>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</si>
  <si>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</si>
  <si>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</si>
  <si>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</si>
  <si>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</si>
  <si>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</si>
  <si>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</si>
  <si>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</si>
  <si>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</si>
  <si>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</si>
  <si>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</si>
  <si>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</si>
  <si>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</si>
  <si>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</si>
  <si>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</si>
  <si>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</si>
  <si>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</si>
  <si>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</si>
  <si>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</si>
  <si>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</si>
  <si>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</si>
  <si>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</si>
  <si>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</si>
  <si>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</si>
  <si>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</si>
  <si>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</si>
  <si>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</si>
  <si>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</si>
  <si>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</si>
  <si>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</si>
  <si>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</si>
  <si>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</si>
  <si>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</si>
  <si>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</si>
  <si>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</si>
  <si>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</si>
  <si>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</si>
  <si>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</si>
  <si>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</si>
  <si>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</si>
  <si>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</si>
  <si>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</si>
  <si>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</si>
  <si>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</si>
  <si>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</si>
  <si>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</si>
  <si>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</si>
  <si>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</si>
  <si>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</si>
  <si>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</si>
  <si>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</si>
  <si>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</si>
  <si>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</si>
  <si>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</si>
  <si>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</si>
  <si>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</si>
  <si>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</si>
  <si>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</si>
  <si>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</si>
  <si>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</si>
  <si>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</si>
  <si>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</si>
  <si>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</si>
  <si>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</si>
  <si>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</si>
  <si>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</si>
  <si>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</si>
  <si>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</si>
  <si>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</si>
  <si>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</si>
  <si>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</si>
  <si>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</si>
  <si>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</si>
  <si>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</si>
  <si>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</si>
  <si>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</si>
  <si>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</si>
  <si>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</si>
  <si>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</si>
  <si>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</si>
  <si>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</si>
  <si>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</si>
  <si>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</si>
  <si>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</si>
  <si>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</si>
  <si>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</si>
  <si>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</si>
  <si>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</si>
  <si>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</si>
  <si>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</si>
  <si>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</si>
  <si>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</si>
  <si>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</si>
  <si>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</si>
  <si>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</si>
  <si>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</si>
  <si>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</si>
  <si>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</si>
  <si>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</si>
  <si>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</si>
  <si>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</si>
  <si>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</si>
  <si>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</si>
  <si>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</si>
  <si>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</si>
  <si>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</si>
  <si>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</si>
  <si>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</si>
  <si>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</si>
  <si>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</si>
  <si>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</si>
  <si>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</si>
  <si>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</si>
  <si>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</si>
  <si>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</si>
  <si>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</si>
  <si>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</si>
  <si>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</si>
  <si>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</si>
  <si>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</si>
  <si>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</si>
  <si>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</si>
  <si>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</si>
  <si>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</si>
  <si>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</si>
  <si>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</si>
  <si>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</si>
  <si>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</si>
  <si>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</si>
  <si>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</si>
  <si>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</si>
  <si>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</si>
  <si>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</si>
  <si>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</si>
  <si>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</si>
  <si>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</si>
  <si>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</si>
  <si>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</si>
  <si>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</si>
  <si>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</si>
  <si>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</si>
  <si>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</si>
  <si>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</si>
  <si>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</si>
  <si>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</si>
  <si>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</si>
  <si>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</si>
  <si>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</si>
  <si>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</si>
  <si>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</si>
  <si>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</si>
  <si>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</si>
  <si>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</si>
  <si>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</si>
  <si>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</si>
  <si>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</si>
  <si>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</si>
  <si>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</si>
  <si>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</si>
  <si>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</si>
  <si>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</si>
  <si>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</si>
  <si>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</si>
  <si>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</si>
  <si>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</si>
  <si>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</si>
  <si>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</si>
  <si>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</si>
  <si>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</si>
  <si>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</si>
  <si>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</si>
  <si>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</si>
  <si>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</si>
  <si>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</si>
  <si>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</si>
  <si>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</si>
  <si>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</si>
  <si>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</si>
  <si>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</si>
  <si>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</si>
  <si>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</si>
  <si>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</si>
  <si>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</si>
  <si>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</si>
  <si>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</si>
  <si>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</si>
  <si>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</si>
  <si>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</si>
  <si>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</si>
  <si>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</si>
  <si>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</si>
  <si>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</si>
  <si>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</si>
  <si>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</si>
  <si>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</si>
  <si>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</si>
  <si>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</si>
  <si>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</si>
  <si>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</si>
  <si>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</si>
  <si>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</si>
  <si>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</si>
  <si>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</si>
  <si>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</si>
  <si>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</si>
  <si>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</si>
  <si>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</si>
  <si>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</si>
  <si>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</si>
  <si>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</si>
  <si>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</si>
  <si>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</si>
  <si>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</si>
  <si>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</si>
  <si>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</si>
  <si>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</si>
  <si>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</si>
  <si>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</si>
  <si>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</si>
  <si>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</si>
  <si>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</si>
  <si>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</si>
  <si>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</si>
  <si>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</si>
  <si>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</si>
  <si>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</si>
  <si>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</si>
  <si>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</si>
  <si>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</si>
  <si>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</si>
  <si>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</si>
  <si>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</si>
  <si>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</si>
  <si>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</si>
  <si>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</si>
  <si>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</si>
  <si>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</si>
  <si>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</si>
  <si>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</si>
  <si>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</si>
  <si>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</si>
  <si>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</si>
  <si>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</si>
  <si>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</si>
  <si>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</si>
  <si>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</si>
  <si>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</si>
  <si>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</si>
  <si>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</si>
  <si>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</si>
  <si>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</si>
  <si>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</si>
  <si>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</si>
  <si>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</si>
  <si>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</si>
  <si>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</si>
  <si>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</si>
  <si>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</si>
  <si>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</si>
  <si>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</si>
  <si>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</si>
  <si>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</si>
  <si>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</si>
  <si>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</si>
  <si>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</si>
  <si>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</si>
  <si>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</si>
  <si>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</si>
  <si>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</si>
  <si>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</si>
  <si>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</si>
  <si>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</si>
  <si>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</si>
  <si>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</si>
  <si>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</si>
  <si>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</si>
  <si>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</si>
  <si>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</si>
  <si>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</si>
  <si>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</si>
  <si>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</si>
  <si>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</si>
  <si>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</si>
  <si>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</si>
  <si>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</si>
  <si>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</si>
  <si>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</si>
  <si>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</si>
  <si>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</si>
  <si>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</si>
  <si>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</si>
  <si>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</si>
  <si>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</si>
  <si>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</si>
  <si>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</si>
  <si>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</si>
  <si>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</si>
  <si>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</si>
  <si>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</si>
  <si>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</si>
  <si>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</si>
  <si>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</si>
  <si>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</si>
  <si>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</si>
  <si>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</si>
  <si>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</si>
  <si>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</si>
  <si>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</si>
  <si>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</si>
  <si>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</si>
  <si>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</si>
  <si>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</si>
  <si>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</si>
  <si>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</si>
  <si>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</si>
  <si>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</si>
  <si>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</si>
  <si>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</si>
  <si>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</si>
  <si>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</si>
  <si>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</si>
  <si>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</si>
  <si>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</si>
  <si>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</si>
  <si>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</si>
  <si>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</si>
  <si>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</si>
  <si>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</si>
  <si>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</si>
  <si>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</si>
  <si>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</si>
  <si>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</si>
  <si>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</si>
  <si>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</si>
  <si>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</si>
  <si>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</si>
  <si>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</si>
  <si>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</si>
  <si>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</si>
  <si>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</si>
  <si>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</si>
  <si>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</si>
  <si>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</si>
  <si>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</si>
  <si>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</si>
  <si>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</si>
  <si>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</si>
  <si>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</si>
  <si>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</si>
  <si>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</si>
  <si>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</si>
  <si>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</si>
  <si>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</si>
  <si>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</si>
  <si>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</si>
  <si>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</si>
  <si>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</si>
  <si>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</si>
  <si>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</si>
  <si>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</si>
  <si>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</si>
  <si>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</si>
  <si>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</si>
  <si>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</si>
  <si>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</si>
  <si>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</si>
  <si>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</si>
  <si>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</si>
  <si>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</si>
  <si>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</si>
  <si>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</si>
  <si>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</si>
  <si>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</si>
  <si>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</si>
  <si>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</si>
  <si>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</si>
  <si>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</si>
  <si>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</si>
  <si>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</si>
  <si>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</si>
  <si>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</si>
  <si>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</si>
  <si>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</si>
  <si>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</si>
  <si>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</si>
  <si>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</si>
  <si>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</si>
  <si>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</si>
  <si>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</si>
  <si>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</si>
  <si>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</si>
  <si>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</si>
  <si>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</si>
  <si>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</si>
  <si>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</si>
  <si>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</si>
  <si>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</si>
  <si>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</si>
  <si>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</si>
  <si>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</si>
  <si>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</si>
  <si>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</si>
  <si>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</si>
  <si>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</si>
  <si>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</si>
  <si>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</si>
  <si>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</si>
  <si>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</si>
  <si>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</si>
  <si>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</si>
  <si>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</si>
  <si>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</si>
  <si>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</si>
  <si>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</si>
  <si>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</si>
  <si>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</si>
  <si>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</si>
  <si>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</si>
  <si>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</si>
  <si>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</si>
  <si>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</si>
  <si>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</si>
  <si>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</si>
  <si>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</si>
  <si>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</si>
  <si>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</si>
  <si>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</si>
  <si>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</si>
  <si>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</si>
  <si>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</si>
  <si>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</si>
  <si>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</si>
  <si>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</si>
  <si>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</si>
  <si>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</si>
  <si>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</si>
  <si>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</si>
  <si>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</si>
  <si>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</si>
  <si>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</si>
  <si>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</si>
  <si>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</si>
  <si>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</si>
  <si>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</si>
  <si>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</si>
  <si>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</si>
  <si>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</si>
  <si>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</si>
  <si>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</si>
  <si>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</si>
  <si>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</si>
  <si>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</si>
  <si>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</si>
  <si>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</si>
  <si>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</si>
  <si>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</si>
  <si>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</si>
  <si>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</si>
  <si>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</si>
  <si>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</si>
  <si>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</si>
  <si>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</si>
  <si>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</si>
  <si>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</si>
  <si>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</si>
  <si>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</si>
  <si>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</si>
  <si>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</si>
  <si>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</si>
  <si>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</si>
  <si>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</si>
  <si>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</si>
  <si>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</si>
  <si>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</si>
  <si>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</si>
  <si>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</si>
  <si>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</si>
  <si>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</si>
  <si>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</si>
  <si>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</si>
  <si>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</si>
  <si>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</si>
  <si>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</si>
  <si>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</si>
  <si>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</si>
  <si>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</si>
  <si>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</si>
  <si>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</si>
  <si>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</si>
  <si>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</si>
  <si>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</si>
  <si>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</si>
  <si>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</si>
  <si>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</si>
  <si>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</si>
  <si>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</si>
  <si>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</si>
  <si>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</si>
  <si>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</si>
  <si>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</si>
  <si>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</si>
  <si>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</si>
  <si>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</si>
  <si>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</si>
  <si>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</si>
  <si>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</si>
  <si>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</si>
  <si>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</si>
  <si>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</si>
  <si>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</si>
  <si>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</si>
  <si>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</si>
  <si>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</si>
  <si>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</si>
  <si>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</si>
  <si>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</si>
  <si>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</si>
  <si>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</si>
  <si>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</si>
  <si>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</si>
  <si>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</si>
  <si>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</si>
  <si>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</si>
  <si>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</si>
  <si>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</si>
  <si>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</si>
  <si>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</si>
  <si>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</si>
  <si>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</si>
  <si>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</si>
  <si>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</si>
  <si>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</si>
  <si>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</si>
  <si>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</si>
  <si>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</si>
  <si>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</si>
  <si>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</si>
  <si>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</si>
  <si>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</si>
  <si>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</si>
  <si>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</si>
  <si>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</si>
  <si>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</si>
  <si>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</si>
  <si>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</si>
  <si>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</si>
  <si>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</si>
  <si>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</si>
  <si>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</si>
  <si>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</si>
  <si>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</si>
  <si>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</si>
  <si>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</si>
  <si>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</si>
  <si>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</si>
  <si>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</si>
  <si>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</si>
  <si>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</si>
  <si>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</si>
  <si>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</si>
  <si>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</si>
  <si>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</si>
  <si>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</si>
  <si>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</si>
  <si>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</si>
  <si>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</si>
  <si>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</si>
  <si>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</si>
  <si>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</si>
  <si>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</si>
  <si>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</si>
  <si>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</si>
  <si>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</si>
  <si>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</si>
  <si>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</si>
  <si>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</si>
  <si>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</si>
  <si>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</si>
  <si>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</si>
  <si>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</si>
  <si>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</si>
  <si>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</si>
  <si>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</si>
  <si>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</si>
  <si>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</si>
  <si>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</si>
  <si>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</si>
  <si>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</si>
  <si>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</si>
  <si>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</si>
  <si>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</si>
  <si>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</si>
  <si>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</si>
  <si>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</si>
  <si>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</si>
  <si>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</si>
  <si>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</si>
  <si>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</si>
  <si>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</si>
  <si>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</si>
  <si>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</si>
  <si>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</si>
  <si>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</si>
  <si>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</si>
  <si>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</si>
  <si>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</si>
  <si>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</si>
  <si>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</si>
  <si>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</si>
  <si>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</si>
  <si>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</si>
  <si>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</si>
  <si>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</si>
  <si>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</si>
  <si>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</si>
  <si>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</si>
  <si>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</si>
  <si>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</si>
  <si>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</si>
  <si>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</si>
  <si>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</si>
  <si>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</si>
  <si>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</si>
  <si>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</si>
  <si>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</si>
  <si>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</si>
  <si>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</si>
  <si>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</si>
  <si>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</si>
  <si>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</si>
  <si>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</si>
  <si>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</si>
  <si>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</si>
  <si>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</si>
  <si>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</si>
  <si>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</si>
  <si>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</si>
  <si>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</si>
  <si>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</si>
  <si>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</si>
  <si>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</si>
  <si>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</si>
  <si>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</si>
  <si>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</si>
  <si>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</si>
  <si>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</si>
  <si>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</si>
  <si>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</si>
  <si>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</si>
  <si>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</si>
  <si>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</si>
  <si>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</si>
  <si>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</si>
  <si>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</si>
  <si>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</si>
  <si>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</si>
  <si>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</si>
  <si>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</si>
  <si>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</si>
  <si>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</si>
  <si>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</si>
  <si>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</si>
  <si>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</si>
  <si>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</si>
  <si>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</si>
  <si>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</si>
  <si>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</si>
  <si>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</si>
  <si>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</si>
  <si>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</si>
  <si>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</si>
  <si>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</si>
  <si>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</si>
  <si>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</si>
  <si>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</si>
  <si>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</si>
  <si>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</si>
  <si>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</si>
  <si>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</si>
  <si>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</si>
  <si>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</si>
  <si>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</si>
  <si>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</si>
  <si>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</si>
  <si>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</si>
  <si>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</si>
  <si>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</si>
  <si>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</si>
  <si>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</si>
  <si>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</si>
  <si>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</si>
  <si>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</si>
  <si>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</si>
  <si>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</si>
  <si>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</si>
  <si>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</si>
  <si>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</si>
  <si>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</si>
  <si>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</si>
  <si>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</si>
  <si>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</si>
  <si>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</si>
  <si>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</si>
  <si>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</si>
  <si>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</si>
  <si>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</si>
  <si>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</si>
  <si>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</si>
  <si>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</si>
  <si>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</si>
  <si>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</si>
  <si>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</si>
  <si>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</si>
  <si>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</si>
  <si>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</si>
  <si>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</si>
  <si>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</si>
  <si>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</si>
  <si>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</si>
  <si>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</si>
  <si>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</si>
  <si>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</si>
  <si>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</si>
  <si>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</si>
  <si>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</si>
  <si>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</si>
  <si>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</si>
  <si>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</si>
  <si>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</si>
  <si>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</si>
  <si>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</si>
  <si>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</si>
  <si>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</si>
  <si>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</si>
  <si>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</si>
  <si>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</si>
  <si>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</si>
  <si>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</si>
  <si>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</si>
  <si>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</si>
  <si>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</si>
  <si>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</si>
  <si>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</si>
  <si>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</si>
  <si>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</si>
  <si>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</si>
  <si>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</si>
  <si>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</si>
  <si>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</si>
  <si>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</si>
  <si>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</si>
  <si>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</si>
  <si>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</si>
  <si>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</si>
  <si>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</si>
  <si>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</si>
  <si>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</si>
  <si>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</si>
  <si>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</si>
  <si>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</si>
  <si>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</si>
  <si>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</si>
  <si>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</si>
  <si>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</si>
  <si>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</si>
  <si>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</si>
  <si>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</si>
  <si>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</si>
  <si>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</si>
  <si>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</si>
  <si>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</si>
  <si>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</si>
  <si>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</si>
  <si>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</si>
  <si>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</si>
  <si>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</si>
  <si>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</si>
  <si>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</si>
  <si>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</si>
  <si>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</si>
  <si>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</si>
  <si>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</si>
  <si>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</si>
  <si>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</si>
  <si>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</si>
  <si>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</si>
  <si>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</si>
  <si>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</si>
  <si>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</si>
  <si>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</si>
  <si>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</si>
  <si>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</si>
  <si>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</si>
  <si>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</si>
  <si>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</si>
  <si>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</si>
  <si>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</si>
  <si>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</si>
  <si>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</si>
  <si>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</si>
  <si>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</si>
  <si>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</si>
  <si>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</si>
  <si>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</si>
  <si>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</si>
  <si>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</si>
  <si>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</si>
  <si>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</si>
  <si>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</si>
  <si>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</si>
  <si>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</si>
  <si>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</si>
  <si>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</si>
  <si>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</si>
  <si>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</si>
  <si>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</si>
  <si>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</si>
  <si>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</si>
  <si>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</si>
  <si>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</si>
  <si>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</si>
  <si>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</si>
  <si>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</si>
  <si>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</si>
  <si>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</si>
  <si>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</si>
  <si>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</si>
  <si>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</si>
  <si>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</si>
  <si>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</si>
  <si>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</si>
  <si>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</si>
  <si>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</si>
  <si>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</si>
  <si>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</si>
  <si>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</si>
  <si>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</si>
  <si>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</si>
  <si>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</si>
  <si>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</si>
  <si>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</si>
  <si>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</si>
  <si>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</si>
  <si>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</si>
  <si>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</si>
  <si>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</si>
  <si>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</si>
  <si>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</si>
  <si>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</si>
  <si>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</si>
  <si>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</si>
  <si>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</si>
  <si>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</si>
  <si>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</si>
  <si>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</si>
  <si>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</si>
  <si>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</si>
  <si>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</si>
  <si>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</si>
  <si>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</si>
  <si>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</si>
  <si>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</si>
  <si>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</si>
  <si>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</si>
  <si>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</si>
  <si>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</si>
  <si>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</si>
  <si>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</si>
  <si>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</si>
  <si>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</si>
  <si>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</si>
  <si>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</si>
  <si>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</si>
  <si>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</si>
  <si>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</si>
  <si>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</si>
  <si>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</si>
  <si>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</si>
  <si>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</si>
  <si>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</si>
  <si>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</si>
  <si>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</si>
  <si>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</si>
  <si>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</si>
  <si>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</si>
  <si>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</si>
  <si>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</si>
  <si>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</si>
  <si>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</si>
  <si>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</si>
  <si>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</si>
  <si>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</si>
  <si>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</si>
  <si>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</si>
  <si>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</si>
  <si>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</si>
  <si>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</si>
  <si>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</si>
  <si>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</si>
  <si>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</si>
  <si>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</si>
  <si>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</si>
  <si>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</si>
  <si>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</si>
  <si>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</si>
  <si>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</si>
  <si>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</si>
  <si>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</si>
  <si>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</si>
  <si>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</si>
  <si>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</si>
  <si>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</si>
  <si>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</si>
  <si>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</si>
  <si>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</si>
  <si>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</si>
  <si>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</si>
  <si>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</si>
  <si>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</si>
  <si>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</si>
  <si>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</si>
  <si>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</si>
  <si>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</si>
  <si>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</si>
  <si>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</si>
  <si>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</si>
  <si>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</si>
  <si>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</si>
  <si>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</si>
  <si>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</si>
  <si>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</si>
  <si>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</si>
  <si>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</si>
  <si>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</si>
  <si>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</si>
  <si>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</si>
  <si>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</si>
  <si>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</si>
  <si>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</si>
  <si>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</si>
  <si>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</si>
  <si>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</si>
  <si>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</si>
  <si>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</si>
  <si>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</si>
  <si>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</si>
  <si>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</si>
  <si>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</si>
  <si>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</si>
  <si>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</si>
  <si>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</si>
  <si>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</si>
  <si>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</si>
  <si>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</si>
  <si>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</si>
  <si>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</si>
  <si>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</si>
  <si>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</si>
  <si>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</si>
  <si>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</si>
  <si>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</si>
  <si>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</si>
  <si>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</si>
  <si>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</si>
  <si>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</si>
  <si>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</si>
  <si>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</si>
  <si>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</si>
  <si>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</si>
  <si>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</si>
  <si>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</si>
  <si>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</si>
  <si>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</si>
  <si>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</si>
  <si>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</si>
  <si>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</si>
  <si>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</si>
  <si>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</si>
  <si>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</si>
  <si>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</si>
  <si>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</si>
  <si>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</si>
  <si>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</si>
  <si>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</si>
  <si>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</si>
  <si>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</si>
  <si>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</si>
  <si>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</si>
  <si>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</si>
  <si>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</si>
  <si>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</si>
  <si>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</si>
  <si>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</si>
  <si>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</si>
  <si>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</si>
  <si>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</si>
  <si>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</si>
  <si>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</si>
  <si>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</si>
  <si>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</si>
  <si>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</si>
  <si>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</si>
  <si>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</si>
  <si>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</si>
  <si>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</si>
  <si>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</si>
  <si>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</si>
  <si>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</si>
  <si>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</si>
  <si>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</si>
  <si>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</si>
  <si>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</si>
  <si>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</si>
  <si>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</si>
  <si>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</si>
  <si>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</si>
  <si>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</si>
  <si>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</si>
  <si>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</si>
  <si>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</si>
  <si>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</si>
  <si>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</si>
  <si>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</si>
  <si>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</si>
  <si>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</si>
  <si>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</si>
  <si>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</si>
  <si>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</si>
  <si>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</si>
  <si>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</si>
  <si>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</si>
  <si>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</si>
  <si>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</si>
  <si>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</si>
  <si>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</si>
  <si>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</si>
  <si>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</si>
  <si>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</si>
  <si>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</si>
  <si>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</si>
  <si>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</si>
  <si>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</si>
  <si>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</si>
  <si>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</si>
  <si>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</si>
  <si>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</si>
  <si>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</si>
  <si>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</si>
  <si>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</si>
  <si>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</si>
  <si>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</si>
  <si>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</si>
  <si>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</si>
  <si>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</si>
  <si>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</si>
  <si>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</si>
  <si>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</si>
  <si>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</si>
  <si>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</si>
  <si>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</si>
  <si>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</si>
  <si>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</si>
  <si>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</si>
  <si>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</si>
  <si>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</si>
  <si>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</si>
  <si>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</si>
  <si>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</si>
  <si>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</si>
  <si>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</si>
  <si>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</si>
  <si>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</si>
  <si>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</si>
  <si>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</si>
  <si>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</si>
  <si>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</si>
  <si>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</si>
  <si>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</si>
  <si>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</si>
  <si>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</si>
  <si>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</si>
  <si>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</si>
  <si>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</si>
  <si>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</si>
  <si>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</si>
  <si>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</si>
  <si>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</si>
  <si>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</si>
  <si>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</si>
  <si>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</si>
  <si>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</si>
  <si>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</si>
  <si>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</si>
  <si>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</si>
  <si>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</si>
  <si>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</si>
  <si>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</si>
  <si>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</si>
  <si>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</si>
  <si>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</si>
  <si>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</si>
  <si>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</si>
  <si>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</si>
  <si>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</si>
  <si>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</si>
  <si>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</si>
  <si>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</si>
  <si>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</si>
  <si>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</si>
  <si>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</si>
  <si>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</si>
  <si>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</si>
  <si>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</si>
  <si>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</si>
  <si>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</si>
  <si>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</si>
  <si>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</si>
  <si>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</si>
  <si>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</si>
  <si>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</si>
  <si>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</si>
  <si>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</si>
  <si>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</si>
  <si>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</si>
  <si>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</si>
  <si>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</si>
  <si>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</si>
  <si>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</si>
  <si>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</si>
  <si>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</si>
  <si>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</si>
  <si>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</si>
  <si>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</si>
  <si>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</si>
  <si>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</si>
  <si>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</si>
  <si>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</si>
  <si>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</si>
  <si>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</si>
  <si>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</si>
  <si>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</si>
  <si>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</si>
  <si>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</si>
  <si>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</si>
  <si>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</si>
  <si>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</si>
  <si>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</si>
  <si>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</si>
  <si>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</si>
  <si>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</si>
  <si>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</si>
  <si>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</si>
  <si>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</si>
  <si>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</si>
  <si>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</si>
  <si>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</si>
  <si>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</si>
  <si>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</si>
  <si>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</si>
  <si>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</si>
  <si>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</si>
  <si>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</si>
  <si>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</si>
  <si>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</si>
  <si>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</si>
  <si>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</si>
  <si>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</si>
  <si>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</si>
  <si>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</si>
  <si>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</si>
  <si>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</si>
  <si>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</si>
  <si>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</si>
  <si>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</si>
  <si>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</si>
  <si>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</si>
  <si>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</si>
  <si>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</si>
  <si>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</si>
  <si>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</si>
  <si>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</si>
  <si>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</si>
  <si>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</si>
  <si>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</si>
  <si>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</si>
  <si>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</si>
  <si>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</si>
  <si>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</si>
  <si>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</si>
  <si>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</si>
  <si>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</si>
  <si>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</si>
  <si>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</si>
  <si>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</si>
  <si>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</si>
  <si>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</si>
  <si>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</si>
  <si>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</si>
  <si>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</si>
  <si>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</si>
  <si>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</si>
  <si>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</si>
  <si>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</si>
  <si>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</si>
  <si>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</si>
  <si>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</si>
  <si>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</si>
  <si>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</si>
  <si>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</si>
  <si>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</si>
  <si>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</si>
  <si>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</si>
  <si>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</si>
  <si>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</si>
  <si>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</si>
  <si>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</si>
  <si>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</si>
  <si>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</si>
  <si>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</si>
  <si>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</si>
  <si>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</si>
  <si>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</si>
  <si>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</si>
  <si>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</si>
  <si>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</si>
  <si>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</si>
  <si>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</si>
  <si>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</si>
  <si>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</si>
  <si>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</si>
  <si>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</si>
  <si>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</si>
  <si>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</si>
  <si>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</si>
  <si>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</si>
  <si>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</si>
  <si>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</si>
  <si>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</si>
  <si>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</si>
  <si>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</si>
  <si>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</si>
  <si>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</si>
  <si>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</si>
  <si>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</si>
  <si>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</si>
  <si>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</si>
  <si>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</si>
  <si>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</si>
  <si>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</si>
  <si>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</si>
  <si>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</si>
  <si>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</si>
  <si>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</si>
  <si>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</si>
  <si>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</si>
  <si>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</si>
  <si>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</si>
  <si>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</si>
  <si>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</si>
  <si>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</si>
  <si>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</si>
  <si>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</si>
  <si>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</si>
  <si>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</si>
  <si>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</si>
  <si>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</si>
  <si>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</si>
  <si>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</si>
  <si>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</si>
  <si>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</si>
  <si>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</si>
  <si>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</si>
  <si>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</si>
  <si>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</si>
  <si>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</si>
  <si>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</si>
  <si>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</si>
  <si>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</si>
  <si>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</si>
  <si>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</si>
  <si>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</si>
  <si>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</si>
  <si>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</si>
  <si>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</si>
  <si>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</si>
  <si>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</si>
  <si>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</si>
  <si>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</si>
  <si>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</si>
  <si>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</si>
  <si>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</si>
  <si>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</si>
  <si>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</si>
  <si>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</si>
  <si>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</si>
  <si>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</si>
  <si>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</si>
  <si>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</si>
  <si>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</si>
  <si>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</si>
  <si>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</si>
  <si>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</si>
  <si>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</si>
  <si>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</si>
  <si>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</si>
  <si>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</si>
  <si>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</si>
  <si>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</si>
  <si>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</si>
  <si>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</si>
  <si>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</si>
  <si>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</si>
  <si>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</si>
  <si>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</si>
  <si>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</si>
  <si>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</si>
  <si>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</si>
  <si>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</si>
  <si>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</si>
  <si>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</si>
  <si>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</si>
  <si>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</si>
  <si>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</si>
  <si>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</si>
  <si>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</si>
  <si>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</si>
  <si>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</si>
  <si>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</si>
  <si>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</si>
  <si>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</si>
  <si>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</si>
  <si>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</si>
  <si>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</si>
  <si>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</si>
  <si>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</si>
  <si>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</si>
  <si>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</si>
  <si>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</si>
  <si>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</si>
  <si>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</si>
  <si>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</si>
  <si>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</si>
  <si>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</si>
  <si>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</si>
  <si>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</si>
  <si>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</si>
  <si>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</si>
  <si>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</si>
  <si>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</si>
  <si>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</si>
  <si>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</si>
  <si>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</si>
  <si>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</si>
  <si>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</si>
  <si>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</si>
  <si>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</si>
  <si>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</si>
  <si>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</si>
  <si>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</si>
  <si>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</si>
  <si>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</si>
  <si>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</si>
  <si>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</si>
  <si>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</si>
  <si>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</si>
  <si>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</si>
  <si>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</si>
  <si>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</si>
  <si>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</si>
  <si>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</si>
  <si>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</si>
  <si>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</si>
  <si>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</si>
  <si>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</si>
  <si>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</si>
  <si>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</si>
  <si>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</si>
  <si>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</si>
  <si>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</si>
  <si>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</si>
  <si>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</si>
  <si>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</si>
  <si>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</si>
  <si>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</si>
  <si>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</si>
  <si>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</si>
  <si>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</si>
  <si>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</si>
  <si>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</si>
  <si>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</si>
  <si>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</si>
  <si>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</si>
  <si>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</si>
  <si>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</si>
  <si>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</si>
  <si>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</si>
  <si>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</si>
  <si>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</si>
  <si>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</si>
  <si>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</si>
  <si>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</si>
  <si>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</si>
  <si>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</si>
  <si>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</si>
  <si>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</si>
  <si>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</si>
  <si>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</si>
  <si>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</si>
  <si>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</si>
  <si>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</si>
  <si>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</si>
  <si>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</si>
  <si>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</si>
  <si>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</si>
  <si>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</si>
  <si>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</si>
  <si>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</si>
  <si>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</si>
  <si>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</si>
  <si>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</si>
  <si>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</si>
  <si>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</si>
  <si>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</si>
  <si>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</si>
  <si>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</si>
  <si>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</si>
  <si>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</si>
  <si>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</si>
  <si>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</si>
  <si>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</si>
  <si>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</si>
  <si>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</si>
  <si>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</si>
  <si>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</si>
  <si>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</si>
  <si>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</si>
  <si>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</si>
  <si>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</si>
  <si>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</si>
  <si>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</si>
  <si>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</si>
  <si>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</si>
  <si>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</si>
  <si>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</si>
  <si>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</si>
  <si>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</si>
  <si>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</si>
  <si>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</si>
  <si>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</si>
  <si>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</si>
  <si>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</si>
  <si>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</si>
  <si>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</si>
  <si>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</si>
  <si>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</si>
  <si>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</si>
  <si>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</si>
  <si>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</si>
  <si>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</si>
  <si>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</si>
  <si>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</si>
  <si>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</si>
  <si>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</si>
  <si>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</si>
  <si>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</si>
  <si>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</si>
  <si>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</si>
  <si>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</si>
  <si>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</si>
  <si>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</si>
  <si>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</si>
  <si>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</si>
  <si>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</si>
  <si>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</si>
  <si>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</si>
  <si>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</si>
  <si>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</si>
  <si>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</si>
  <si>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</si>
  <si>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</si>
  <si>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</si>
  <si>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</si>
  <si>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</si>
  <si>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</si>
  <si>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</si>
  <si>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</si>
  <si>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</si>
  <si>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</si>
  <si>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</si>
  <si>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</si>
  <si>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</si>
  <si>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</si>
  <si>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</si>
  <si>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</si>
  <si>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</si>
  <si>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</si>
  <si>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</si>
  <si>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</si>
  <si>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</si>
  <si>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</si>
  <si>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</si>
  <si>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</si>
  <si>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</si>
  <si>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</si>
  <si>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</si>
  <si>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</si>
  <si>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</si>
  <si>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</si>
  <si>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</si>
  <si>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</si>
  <si>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</si>
  <si>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</si>
  <si>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</si>
  <si>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</si>
  <si>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</si>
  <si>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</si>
  <si>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</si>
  <si>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</si>
  <si>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</si>
  <si>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</si>
  <si>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</si>
  <si>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</si>
  <si>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</si>
  <si>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</si>
  <si>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</si>
  <si>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</si>
  <si>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</si>
  <si>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</si>
  <si>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</si>
  <si>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</si>
  <si>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</si>
  <si>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</si>
  <si>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</si>
  <si>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</si>
  <si>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</si>
  <si>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</si>
  <si>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</si>
  <si>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</si>
  <si>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</si>
  <si>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</si>
  <si>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</si>
  <si>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</si>
  <si>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</si>
  <si>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</si>
  <si>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</si>
  <si>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</si>
  <si>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</si>
  <si>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</si>
  <si>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</si>
  <si>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</si>
  <si>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</si>
  <si>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</si>
  <si>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</si>
  <si>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</si>
  <si>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</si>
  <si>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</si>
  <si>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</si>
  <si>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</si>
  <si>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</si>
  <si>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</si>
  <si>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</si>
  <si>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</si>
  <si>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</si>
  <si>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</si>
  <si>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</si>
  <si>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</si>
  <si>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</si>
  <si>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</si>
  <si>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</si>
  <si>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</si>
  <si>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</si>
  <si>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</si>
  <si>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</si>
  <si>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</si>
  <si>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</si>
  <si>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</si>
  <si>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</si>
  <si>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</si>
  <si>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</si>
  <si>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</si>
  <si>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</si>
  <si>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</si>
  <si>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</si>
  <si>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</si>
  <si>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</si>
  <si>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</si>
  <si>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</si>
  <si>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</si>
  <si>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</si>
  <si>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</si>
  <si>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</si>
  <si>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</si>
  <si>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</si>
  <si>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</si>
  <si>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</si>
  <si>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</si>
  <si>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</si>
  <si>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</si>
  <si>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</si>
  <si>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</si>
  <si>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</si>
  <si>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</si>
  <si>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</si>
  <si>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</si>
  <si>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</si>
  <si>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</si>
  <si>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</si>
  <si>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</si>
  <si>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</si>
  <si>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</si>
  <si>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</si>
  <si>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</si>
  <si>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</si>
  <si>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</si>
  <si>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</si>
  <si>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</si>
  <si>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</si>
  <si>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</si>
  <si>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</si>
  <si>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</si>
  <si>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</si>
  <si>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</si>
  <si>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</si>
  <si>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</si>
  <si>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</si>
  <si>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</si>
  <si>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</si>
  <si>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</si>
  <si>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</si>
  <si>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</si>
  <si>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</si>
  <si>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</si>
  <si>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</si>
  <si>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</si>
  <si>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</si>
  <si>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</si>
  <si>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</si>
  <si>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</si>
  <si>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</si>
  <si>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</si>
  <si>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</si>
  <si>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</si>
  <si>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</si>
  <si>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</si>
  <si>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</si>
  <si>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</si>
  <si>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</si>
  <si>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</si>
  <si>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</si>
  <si>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</si>
  <si>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</si>
  <si>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</si>
  <si>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</si>
  <si>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</si>
  <si>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</si>
  <si>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</si>
  <si>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</si>
  <si>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</si>
  <si>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</si>
  <si>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</si>
  <si>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</si>
  <si>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</si>
  <si>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</si>
  <si>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</si>
  <si>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</si>
  <si>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</si>
  <si>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</si>
  <si>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</si>
  <si>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</si>
  <si>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</si>
  <si>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</si>
  <si>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</si>
  <si>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</si>
  <si>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</si>
  <si>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</si>
  <si>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</si>
  <si>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</si>
  <si>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</si>
  <si>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</si>
  <si>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</si>
  <si>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</si>
  <si>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</si>
  <si>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</si>
  <si>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</si>
  <si>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</si>
  <si>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</si>
  <si>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</si>
  <si>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</si>
  <si>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</si>
  <si>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</si>
  <si>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</si>
  <si>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</si>
  <si>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</si>
  <si>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</si>
  <si>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</si>
  <si>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</si>
  <si>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</si>
  <si>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</si>
  <si>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</si>
  <si>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</si>
  <si>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</si>
  <si>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</si>
  <si>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</si>
  <si>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</si>
  <si>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</si>
  <si>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</si>
  <si>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</si>
  <si>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</si>
  <si>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</si>
  <si>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</si>
  <si>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</si>
  <si>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</si>
  <si>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</si>
  <si>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</si>
  <si>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</si>
  <si>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</si>
  <si>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</si>
  <si>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</si>
  <si>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</si>
  <si>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</si>
  <si>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</si>
  <si>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</si>
  <si>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</si>
  <si>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</si>
  <si>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</si>
  <si>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</si>
  <si>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</si>
  <si>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</si>
  <si>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</si>
  <si>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</si>
  <si>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</si>
  <si>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</si>
  <si>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</si>
  <si>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</si>
  <si>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</si>
  <si>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</si>
  <si>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</si>
  <si>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</si>
  <si>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</si>
  <si>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</si>
  <si>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</si>
  <si>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</si>
  <si>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</si>
  <si>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</si>
  <si>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</si>
  <si>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</si>
  <si>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</si>
  <si>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</si>
  <si>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</si>
  <si>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</si>
  <si>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</si>
  <si>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</si>
  <si>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</si>
  <si>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</si>
  <si>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</si>
  <si>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</si>
  <si>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</si>
  <si>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</si>
  <si>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</si>
  <si>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</si>
  <si>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</si>
  <si>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</si>
  <si>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</si>
  <si>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</si>
  <si>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</si>
  <si>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</si>
  <si>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</si>
  <si>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</si>
  <si>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</si>
  <si>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</si>
  <si>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</si>
  <si>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</si>
  <si>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</si>
  <si>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</si>
  <si>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</si>
  <si>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</si>
  <si>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</si>
  <si>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</si>
  <si>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</si>
  <si>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</si>
  <si>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</si>
  <si>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</si>
  <si>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</si>
  <si>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</si>
  <si>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</si>
  <si>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</si>
  <si>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</si>
  <si>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</si>
  <si>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</si>
  <si>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</si>
  <si>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</si>
  <si>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</si>
  <si>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</si>
  <si>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</si>
  <si>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</si>
  <si>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</si>
  <si>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</si>
  <si>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</si>
  <si>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</si>
  <si>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</si>
  <si>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</si>
  <si>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</si>
  <si>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</si>
  <si>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</si>
  <si>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</si>
  <si>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</si>
  <si>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</si>
  <si>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</si>
  <si>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</si>
  <si>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</si>
  <si>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</si>
  <si>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</si>
  <si>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</si>
  <si>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</si>
  <si>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</si>
  <si>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</si>
  <si>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</si>
  <si>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</si>
  <si>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</si>
  <si>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</si>
  <si>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</si>
  <si>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</si>
  <si>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</si>
  <si>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</si>
  <si>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</si>
  <si>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</si>
  <si>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</si>
  <si>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</si>
  <si>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</si>
  <si>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</si>
  <si>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</si>
  <si>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</si>
  <si>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</si>
  <si>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</si>
  <si>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</si>
  <si>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</si>
  <si>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</si>
  <si>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</si>
  <si>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</si>
  <si>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</si>
  <si>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</si>
  <si>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</si>
  <si>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</si>
  <si>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</si>
  <si>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</si>
  <si>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</si>
  <si>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</si>
  <si>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</si>
  <si>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</si>
  <si>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</si>
  <si>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</si>
  <si>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</si>
  <si>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</si>
  <si>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</si>
  <si>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</si>
  <si>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</si>
  <si>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</si>
  <si>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</si>
  <si>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</si>
  <si>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</si>
  <si>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</si>
  <si>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</si>
  <si>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</si>
  <si>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</si>
  <si>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</si>
  <si>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</si>
  <si>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</si>
  <si>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</si>
  <si>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</si>
  <si>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</si>
  <si>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</si>
  <si>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</si>
  <si>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</si>
  <si>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</si>
  <si>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</si>
  <si>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</si>
  <si>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</si>
  <si>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</si>
  <si>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</si>
  <si>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</si>
  <si>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</si>
  <si>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</si>
  <si>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</si>
  <si>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</si>
  <si>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</si>
  <si>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</si>
  <si>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</si>
  <si>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</si>
  <si>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</si>
  <si>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</si>
  <si>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</si>
  <si>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</si>
  <si>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</si>
  <si>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</si>
  <si>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</si>
  <si>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</si>
  <si>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</si>
  <si>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</si>
  <si>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</si>
  <si>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</si>
  <si>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</si>
  <si>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</si>
  <si>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</si>
  <si>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</si>
  <si>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</si>
  <si>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</si>
  <si>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</si>
  <si>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</si>
  <si>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</si>
  <si>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</si>
  <si>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</si>
  <si>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</si>
  <si>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</si>
  <si>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</si>
  <si>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</si>
  <si>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</si>
  <si>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</si>
  <si>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</si>
  <si>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</si>
  <si>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</si>
  <si>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</si>
  <si>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</si>
  <si>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</si>
  <si>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June 2028 Index Fund(G)-Direct Plan</t>
  </si>
  <si>
    <t>IDFC CRISIL IBX Gilt June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</si>
</sst>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1459</v>
      </c>
      <c r="D23" s="128"/>
      <c r="E23" s="129"/>
      <c r="G23" s="127" t="s">
        <v>1460</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1412</v>
      </c>
      <c r="D27" s="135"/>
      <c r="E27" s="136"/>
      <c r="G27" s="134" t="s">
        <v>1413</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1451</v>
      </c>
      <c r="D39" s="135"/>
      <c r="E39" s="136"/>
      <c r="G39" s="134" t="s">
        <v>1452</v>
      </c>
      <c r="H39" s="135"/>
      <c r="I39" s="136"/>
      <c r="K39" s="134" t="s">
        <v>1410</v>
      </c>
      <c r="L39" s="135"/>
      <c r="M39" s="136"/>
      <c r="O39" s="134" t="s">
        <v>1411</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44939</v>
      </c>
      <c r="C8" s="60">
        <f>VLOOKUP($A8,'Return Data'!$B$7:$R$2292,4,0)</f>
        <v>1141.08</v>
      </c>
      <c r="D8" s="60">
        <f>VLOOKUP($A8,'Return Data'!$B$7:$R$2292,10,0)</f>
        <v>1.0591999999999999</v>
      </c>
      <c r="E8" s="61">
        <f t="shared" ref="E8:E38" si="0">RANK(D8,D$8:D$38,0)</f>
        <v>29</v>
      </c>
      <c r="F8" s="60">
        <f>VLOOKUP($A8,'Return Data'!$B$7:$R$2292,11,0)</f>
        <v>5.6437999999999997</v>
      </c>
      <c r="G8" s="61">
        <f t="shared" ref="G8:G38" si="1">RANK(F8,F$8:F$38,0)</f>
        <v>30</v>
      </c>
      <c r="H8" s="60">
        <f>VLOOKUP($A8,'Return Data'!$B$7:$R$2292,12,0)</f>
        <v>-4.2074999999999996</v>
      </c>
      <c r="I8" s="61">
        <f t="shared" ref="I8:I38" si="2">RANK(H8,H$8:H$38,0)</f>
        <v>31</v>
      </c>
      <c r="J8" s="60">
        <f>VLOOKUP($A8,'Return Data'!$B$7:$R$2292,13,0)</f>
        <v>-4.6357999999999997</v>
      </c>
      <c r="K8" s="61">
        <f t="shared" ref="K8:K38" si="3">RANK(J8,J$8:J$38,0)</f>
        <v>27</v>
      </c>
      <c r="L8" s="60">
        <f>VLOOKUP($A8,'Return Data'!$B$7:$R$2292,17,0)</f>
        <v>8.8620000000000001</v>
      </c>
      <c r="M8" s="61">
        <f t="shared" ref="M8:M38" si="4">RANK(L8,L$8:L$38,0)</f>
        <v>23</v>
      </c>
      <c r="N8" s="60">
        <f>VLOOKUP($A8,'Return Data'!$B$7:$R$2292,14,0)</f>
        <v>10.8665</v>
      </c>
      <c r="O8" s="61">
        <f t="shared" ref="O8:O38" si="5">RANK(N8,N$8:N$38,0)</f>
        <v>25</v>
      </c>
      <c r="P8" s="60">
        <f>VLOOKUP($A8,'Return Data'!$B$7:$R$2292,15,0)</f>
        <v>6.8907999999999996</v>
      </c>
      <c r="Q8" s="61">
        <f>RANK(P8,P$8:P$38,0)</f>
        <v>22</v>
      </c>
      <c r="R8" s="60">
        <f>VLOOKUP($A8,'Return Data'!$B$7:$R$2292,16,0)</f>
        <v>12.528499999999999</v>
      </c>
      <c r="S8" s="62">
        <f t="shared" ref="S8:S38" si="6">RANK(R8,R$8:R$38,0)</f>
        <v>18</v>
      </c>
    </row>
    <row r="9" spans="1:20" x14ac:dyDescent="0.3">
      <c r="A9" s="58" t="s">
        <v>476</v>
      </c>
      <c r="B9" s="59">
        <f>VLOOKUP($A9,'Return Data'!$B$7:$R$2292,3,0)</f>
        <v>44939</v>
      </c>
      <c r="C9" s="60">
        <f>VLOOKUP($A9,'Return Data'!$B$7:$R$2292,4,0)</f>
        <v>15.85</v>
      </c>
      <c r="D9" s="60">
        <f>VLOOKUP($A9,'Return Data'!$B$7:$R$2292,10,0)</f>
        <v>0.38</v>
      </c>
      <c r="E9" s="61">
        <f t="shared" si="0"/>
        <v>30</v>
      </c>
      <c r="F9" s="60">
        <f>VLOOKUP($A9,'Return Data'!$B$7:$R$2292,11,0)</f>
        <v>5.8784000000000001</v>
      </c>
      <c r="G9" s="61">
        <f t="shared" si="1"/>
        <v>29</v>
      </c>
      <c r="H9" s="60">
        <f>VLOOKUP($A9,'Return Data'!$B$7:$R$2292,12,0)</f>
        <v>-2.0396000000000001</v>
      </c>
      <c r="I9" s="61">
        <f t="shared" si="2"/>
        <v>30</v>
      </c>
      <c r="J9" s="60">
        <f>VLOOKUP($A9,'Return Data'!$B$7:$R$2292,13,0)</f>
        <v>-7.4722999999999997</v>
      </c>
      <c r="K9" s="61">
        <f t="shared" si="3"/>
        <v>31</v>
      </c>
      <c r="L9" s="60">
        <f>VLOOKUP($A9,'Return Data'!$B$7:$R$2292,17,0)</f>
        <v>7.9158999999999997</v>
      </c>
      <c r="M9" s="61">
        <f t="shared" si="4"/>
        <v>26</v>
      </c>
      <c r="N9" s="60">
        <f>VLOOKUP($A9,'Return Data'!$B$7:$R$2292,14,0)</f>
        <v>10.860200000000001</v>
      </c>
      <c r="O9" s="61">
        <f t="shared" si="5"/>
        <v>26</v>
      </c>
      <c r="P9" s="60"/>
      <c r="Q9" s="61"/>
      <c r="R9" s="60">
        <f>VLOOKUP($A9,'Return Data'!$B$7:$R$2292,16,0)</f>
        <v>10.949199999999999</v>
      </c>
      <c r="S9" s="62">
        <f t="shared" si="6"/>
        <v>25</v>
      </c>
    </row>
    <row r="10" spans="1:20" x14ac:dyDescent="0.3">
      <c r="A10" s="58" t="s">
        <v>1958</v>
      </c>
      <c r="B10" s="59">
        <f>VLOOKUP($A10,'Return Data'!$B$7:$R$2292,3,0)</f>
        <v>44939</v>
      </c>
      <c r="C10" s="60">
        <f>VLOOKUP($A10,'Return Data'!$B$7:$R$2292,4,0)</f>
        <v>24.47</v>
      </c>
      <c r="D10" s="60">
        <f>VLOOKUP($A10,'Return Data'!$B$7:$R$2292,10,0)</f>
        <v>3.2054</v>
      </c>
      <c r="E10" s="61">
        <f t="shared" si="0"/>
        <v>19</v>
      </c>
      <c r="F10" s="60">
        <f>VLOOKUP($A10,'Return Data'!$B$7:$R$2292,11,0)</f>
        <v>11.888400000000001</v>
      </c>
      <c r="G10" s="61">
        <f t="shared" si="1"/>
        <v>7</v>
      </c>
      <c r="H10" s="60">
        <f>VLOOKUP($A10,'Return Data'!$B$7:$R$2292,12,0)</f>
        <v>-1.2907999999999999</v>
      </c>
      <c r="I10" s="61">
        <f t="shared" si="2"/>
        <v>29</v>
      </c>
      <c r="J10" s="60">
        <f>VLOOKUP($A10,'Return Data'!$B$7:$R$2292,13,0)</f>
        <v>-6.4245000000000001</v>
      </c>
      <c r="K10" s="61">
        <f t="shared" si="3"/>
        <v>30</v>
      </c>
      <c r="L10" s="60">
        <f>VLOOKUP($A10,'Return Data'!$B$7:$R$2292,17,0)</f>
        <v>20.6875</v>
      </c>
      <c r="M10" s="61">
        <f t="shared" si="4"/>
        <v>3</v>
      </c>
      <c r="N10" s="60">
        <f>VLOOKUP($A10,'Return Data'!$B$7:$R$2292,14,0)</f>
        <v>24.705400000000001</v>
      </c>
      <c r="O10" s="61">
        <f t="shared" si="5"/>
        <v>2</v>
      </c>
      <c r="P10" s="60">
        <f>VLOOKUP($A10,'Return Data'!$B$7:$R$2292,15,0)</f>
        <v>9.5793999999999997</v>
      </c>
      <c r="Q10" s="61">
        <f t="shared" ref="Q10:Q17" si="7">RANK(P10,P$8:P$38,0)</f>
        <v>14</v>
      </c>
      <c r="R10" s="60">
        <f>VLOOKUP($A10,'Return Data'!$B$7:$R$2292,16,0)</f>
        <v>14.7898</v>
      </c>
      <c r="S10" s="62">
        <f t="shared" si="6"/>
        <v>5</v>
      </c>
    </row>
    <row r="11" spans="1:20" x14ac:dyDescent="0.3">
      <c r="A11" s="58" t="s">
        <v>1902</v>
      </c>
      <c r="B11" s="59">
        <f>VLOOKUP($A11,'Return Data'!$B$7:$R$2292,3,0)</f>
        <v>44939</v>
      </c>
      <c r="C11" s="60">
        <f>VLOOKUP($A11,'Return Data'!$B$7:$R$2292,4,0)</f>
        <v>20.7715</v>
      </c>
      <c r="D11" s="60">
        <f>VLOOKUP($A11,'Return Data'!$B$7:$R$2292,10,0)</f>
        <v>4.4166999999999996</v>
      </c>
      <c r="E11" s="61">
        <f t="shared" si="0"/>
        <v>10</v>
      </c>
      <c r="F11" s="60">
        <f>VLOOKUP($A11,'Return Data'!$B$7:$R$2292,11,0)</f>
        <v>10.461399999999999</v>
      </c>
      <c r="G11" s="61">
        <f t="shared" si="1"/>
        <v>14</v>
      </c>
      <c r="H11" s="60">
        <f>VLOOKUP($A11,'Return Data'!$B$7:$R$2292,12,0)</f>
        <v>3.76</v>
      </c>
      <c r="I11" s="61">
        <f t="shared" si="2"/>
        <v>16</v>
      </c>
      <c r="J11" s="60">
        <f>VLOOKUP($A11,'Return Data'!$B$7:$R$2292,13,0)</f>
        <v>0.71130000000000004</v>
      </c>
      <c r="K11" s="61">
        <f t="shared" si="3"/>
        <v>14</v>
      </c>
      <c r="L11" s="60">
        <f>VLOOKUP($A11,'Return Data'!$B$7:$R$2292,17,0)</f>
        <v>11.8879</v>
      </c>
      <c r="M11" s="61">
        <f t="shared" si="4"/>
        <v>14</v>
      </c>
      <c r="N11" s="60">
        <f>VLOOKUP($A11,'Return Data'!$B$7:$R$2292,14,0)</f>
        <v>14.5891</v>
      </c>
      <c r="O11" s="61">
        <f t="shared" si="5"/>
        <v>12</v>
      </c>
      <c r="P11" s="60">
        <f>VLOOKUP($A11,'Return Data'!$B$7:$R$2292,15,0)</f>
        <v>12.8324</v>
      </c>
      <c r="Q11" s="61">
        <f t="shared" si="7"/>
        <v>3</v>
      </c>
      <c r="R11" s="60">
        <f>VLOOKUP($A11,'Return Data'!$B$7:$R$2292,16,0)</f>
        <v>13.4999</v>
      </c>
      <c r="S11" s="62">
        <f t="shared" si="6"/>
        <v>10</v>
      </c>
    </row>
    <row r="12" spans="1:20" x14ac:dyDescent="0.3">
      <c r="A12" s="58" t="s">
        <v>480</v>
      </c>
      <c r="B12" s="59">
        <f>VLOOKUP($A12,'Return Data'!$B$7:$R$2292,3,0)</f>
        <v>44939</v>
      </c>
      <c r="C12" s="60">
        <f>VLOOKUP($A12,'Return Data'!$B$7:$R$2292,4,0)</f>
        <v>274.26</v>
      </c>
      <c r="D12" s="60">
        <f>VLOOKUP($A12,'Return Data'!$B$7:$R$2292,10,0)</f>
        <v>3.3694999999999999</v>
      </c>
      <c r="E12" s="61">
        <f t="shared" si="0"/>
        <v>18</v>
      </c>
      <c r="F12" s="60">
        <f>VLOOKUP($A12,'Return Data'!$B$7:$R$2292,11,0)</f>
        <v>9.7302999999999997</v>
      </c>
      <c r="G12" s="61">
        <f t="shared" si="1"/>
        <v>19</v>
      </c>
      <c r="H12" s="60">
        <f>VLOOKUP($A12,'Return Data'!$B$7:$R$2292,12,0)</f>
        <v>3.28</v>
      </c>
      <c r="I12" s="61">
        <f t="shared" si="2"/>
        <v>19</v>
      </c>
      <c r="J12" s="60">
        <f>VLOOKUP($A12,'Return Data'!$B$7:$R$2292,13,0)</f>
        <v>-1.1569</v>
      </c>
      <c r="K12" s="61">
        <f t="shared" si="3"/>
        <v>21</v>
      </c>
      <c r="L12" s="60">
        <f>VLOOKUP($A12,'Return Data'!$B$7:$R$2292,17,0)</f>
        <v>10.981400000000001</v>
      </c>
      <c r="M12" s="61">
        <f t="shared" si="4"/>
        <v>19</v>
      </c>
      <c r="N12" s="60">
        <f>VLOOKUP($A12,'Return Data'!$B$7:$R$2292,14,0)</f>
        <v>14.894299999999999</v>
      </c>
      <c r="O12" s="61">
        <f t="shared" si="5"/>
        <v>11</v>
      </c>
      <c r="P12" s="60">
        <f>VLOOKUP($A12,'Return Data'!$B$7:$R$2292,15,0)</f>
        <v>12.117800000000001</v>
      </c>
      <c r="Q12" s="61">
        <f t="shared" si="7"/>
        <v>5</v>
      </c>
      <c r="R12" s="60">
        <f>VLOOKUP($A12,'Return Data'!$B$7:$R$2292,16,0)</f>
        <v>14.303599999999999</v>
      </c>
      <c r="S12" s="62">
        <f t="shared" si="6"/>
        <v>7</v>
      </c>
    </row>
    <row r="13" spans="1:20" x14ac:dyDescent="0.3">
      <c r="A13" s="58" t="s">
        <v>482</v>
      </c>
      <c r="B13" s="59">
        <f>VLOOKUP($A13,'Return Data'!$B$7:$R$2292,3,0)</f>
        <v>44939</v>
      </c>
      <c r="C13" s="60">
        <f>VLOOKUP($A13,'Return Data'!$B$7:$R$2292,4,0)</f>
        <v>252.40199999999999</v>
      </c>
      <c r="D13" s="60">
        <f>VLOOKUP($A13,'Return Data'!$B$7:$R$2292,10,0)</f>
        <v>2.1183999999999998</v>
      </c>
      <c r="E13" s="61">
        <f t="shared" si="0"/>
        <v>26</v>
      </c>
      <c r="F13" s="60">
        <f>VLOOKUP($A13,'Return Data'!$B$7:$R$2292,11,0)</f>
        <v>8.5109999999999992</v>
      </c>
      <c r="G13" s="61">
        <f t="shared" si="1"/>
        <v>24</v>
      </c>
      <c r="H13" s="60">
        <f>VLOOKUP($A13,'Return Data'!$B$7:$R$2292,12,0)</f>
        <v>1.1789000000000001</v>
      </c>
      <c r="I13" s="61">
        <f t="shared" si="2"/>
        <v>23</v>
      </c>
      <c r="J13" s="60">
        <f>VLOOKUP($A13,'Return Data'!$B$7:$R$2292,13,0)</f>
        <v>-4.4941000000000004</v>
      </c>
      <c r="K13" s="61">
        <f t="shared" si="3"/>
        <v>26</v>
      </c>
      <c r="L13" s="60">
        <f>VLOOKUP($A13,'Return Data'!$B$7:$R$2292,17,0)</f>
        <v>8.9657999999999998</v>
      </c>
      <c r="M13" s="61">
        <f t="shared" si="4"/>
        <v>22</v>
      </c>
      <c r="N13" s="60">
        <f>VLOOKUP($A13,'Return Data'!$B$7:$R$2292,14,0)</f>
        <v>12.636200000000001</v>
      </c>
      <c r="O13" s="61">
        <f t="shared" si="5"/>
        <v>18</v>
      </c>
      <c r="P13" s="60">
        <f>VLOOKUP($A13,'Return Data'!$B$7:$R$2292,15,0)</f>
        <v>9.6912000000000003</v>
      </c>
      <c r="Q13" s="61">
        <f t="shared" si="7"/>
        <v>13</v>
      </c>
      <c r="R13" s="60">
        <f>VLOOKUP($A13,'Return Data'!$B$7:$R$2292,16,0)</f>
        <v>13.264900000000001</v>
      </c>
      <c r="S13" s="62">
        <f t="shared" si="6"/>
        <v>14</v>
      </c>
    </row>
    <row r="14" spans="1:20" x14ac:dyDescent="0.3">
      <c r="A14" s="58" t="s">
        <v>484</v>
      </c>
      <c r="B14" s="59">
        <f>VLOOKUP($A14,'Return Data'!$B$7:$R$2292,3,0)</f>
        <v>44939</v>
      </c>
      <c r="C14" s="60">
        <f>VLOOKUP($A14,'Return Data'!$B$7:$R$2292,4,0)</f>
        <v>44.9</v>
      </c>
      <c r="D14" s="60">
        <f>VLOOKUP($A14,'Return Data'!$B$7:$R$2292,10,0)</f>
        <v>4.7840999999999996</v>
      </c>
      <c r="E14" s="61">
        <f t="shared" si="0"/>
        <v>8</v>
      </c>
      <c r="F14" s="60">
        <f>VLOOKUP($A14,'Return Data'!$B$7:$R$2292,11,0)</f>
        <v>12.7857</v>
      </c>
      <c r="G14" s="61">
        <f t="shared" si="1"/>
        <v>4</v>
      </c>
      <c r="H14" s="60">
        <f>VLOOKUP($A14,'Return Data'!$B$7:$R$2292,12,0)</f>
        <v>6.0213000000000001</v>
      </c>
      <c r="I14" s="61">
        <f t="shared" si="2"/>
        <v>5</v>
      </c>
      <c r="J14" s="60">
        <f>VLOOKUP($A14,'Return Data'!$B$7:$R$2292,13,0)</f>
        <v>4.0796999999999999</v>
      </c>
      <c r="K14" s="61">
        <f t="shared" si="3"/>
        <v>5</v>
      </c>
      <c r="L14" s="60">
        <f>VLOOKUP($A14,'Return Data'!$B$7:$R$2292,17,0)</f>
        <v>16.031300000000002</v>
      </c>
      <c r="M14" s="61">
        <f t="shared" si="4"/>
        <v>5</v>
      </c>
      <c r="N14" s="60">
        <f>VLOOKUP($A14,'Return Data'!$B$7:$R$2292,14,0)</f>
        <v>16.302299999999999</v>
      </c>
      <c r="O14" s="61">
        <f t="shared" si="5"/>
        <v>7</v>
      </c>
      <c r="P14" s="60">
        <f>VLOOKUP($A14,'Return Data'!$B$7:$R$2292,15,0)</f>
        <v>12.1249</v>
      </c>
      <c r="Q14" s="61">
        <f t="shared" si="7"/>
        <v>4</v>
      </c>
      <c r="R14" s="60">
        <f>VLOOKUP($A14,'Return Data'!$B$7:$R$2292,16,0)</f>
        <v>13.278700000000001</v>
      </c>
      <c r="S14" s="62">
        <f t="shared" si="6"/>
        <v>13</v>
      </c>
    </row>
    <row r="15" spans="1:20" x14ac:dyDescent="0.3">
      <c r="A15" s="58" t="s">
        <v>487</v>
      </c>
      <c r="B15" s="59">
        <f>VLOOKUP($A15,'Return Data'!$B$7:$R$2292,3,0)</f>
        <v>44939</v>
      </c>
      <c r="C15" s="60">
        <f>VLOOKUP($A15,'Return Data'!$B$7:$R$2292,4,0)</f>
        <v>203.4143</v>
      </c>
      <c r="D15" s="60">
        <f>VLOOKUP($A15,'Return Data'!$B$7:$R$2292,10,0)</f>
        <v>4.0339</v>
      </c>
      <c r="E15" s="61">
        <f t="shared" si="0"/>
        <v>15</v>
      </c>
      <c r="F15" s="60">
        <f>VLOOKUP($A15,'Return Data'!$B$7:$R$2292,11,0)</f>
        <v>10.9567</v>
      </c>
      <c r="G15" s="61">
        <f t="shared" si="1"/>
        <v>11</v>
      </c>
      <c r="H15" s="60">
        <f>VLOOKUP($A15,'Return Data'!$B$7:$R$2292,12,0)</f>
        <v>5.0528000000000004</v>
      </c>
      <c r="I15" s="61">
        <f t="shared" si="2"/>
        <v>9</v>
      </c>
      <c r="J15" s="60">
        <f>VLOOKUP($A15,'Return Data'!$B$7:$R$2292,13,0)</f>
        <v>1.8076000000000001</v>
      </c>
      <c r="K15" s="61">
        <f t="shared" si="3"/>
        <v>10</v>
      </c>
      <c r="L15" s="60">
        <f>VLOOKUP($A15,'Return Data'!$B$7:$R$2292,17,0)</f>
        <v>11.370100000000001</v>
      </c>
      <c r="M15" s="61">
        <f t="shared" si="4"/>
        <v>16</v>
      </c>
      <c r="N15" s="60">
        <f>VLOOKUP($A15,'Return Data'!$B$7:$R$2292,14,0)</f>
        <v>14.4039</v>
      </c>
      <c r="O15" s="61">
        <f t="shared" si="5"/>
        <v>14</v>
      </c>
      <c r="P15" s="60">
        <f>VLOOKUP($A15,'Return Data'!$B$7:$R$2292,15,0)</f>
        <v>10.3491</v>
      </c>
      <c r="Q15" s="61">
        <f t="shared" si="7"/>
        <v>11</v>
      </c>
      <c r="R15" s="60">
        <f>VLOOKUP($A15,'Return Data'!$B$7:$R$2292,16,0)</f>
        <v>13.884399999999999</v>
      </c>
      <c r="S15" s="62">
        <f t="shared" si="6"/>
        <v>9</v>
      </c>
    </row>
    <row r="16" spans="1:20" x14ac:dyDescent="0.3">
      <c r="A16" s="58" t="s">
        <v>489</v>
      </c>
      <c r="B16" s="59">
        <f>VLOOKUP($A16,'Return Data'!$B$7:$R$2292,3,0)</f>
        <v>44939</v>
      </c>
      <c r="C16" s="60">
        <f>VLOOKUP($A16,'Return Data'!$B$7:$R$2292,4,0)</f>
        <v>91.203999999999994</v>
      </c>
      <c r="D16" s="60">
        <f>VLOOKUP($A16,'Return Data'!$B$7:$R$2292,10,0)</f>
        <v>5.9821999999999997</v>
      </c>
      <c r="E16" s="61">
        <f t="shared" si="0"/>
        <v>3</v>
      </c>
      <c r="F16" s="60">
        <f>VLOOKUP($A16,'Return Data'!$B$7:$R$2292,11,0)</f>
        <v>12.8316</v>
      </c>
      <c r="G16" s="61">
        <f t="shared" si="1"/>
        <v>3</v>
      </c>
      <c r="H16" s="60">
        <f>VLOOKUP($A16,'Return Data'!$B$7:$R$2292,12,0)</f>
        <v>6.4870000000000001</v>
      </c>
      <c r="I16" s="61">
        <f t="shared" si="2"/>
        <v>4</v>
      </c>
      <c r="J16" s="60">
        <f>VLOOKUP($A16,'Return Data'!$B$7:$R$2292,13,0)</f>
        <v>4.9927000000000001</v>
      </c>
      <c r="K16" s="61">
        <f t="shared" si="3"/>
        <v>3</v>
      </c>
      <c r="L16" s="60">
        <f>VLOOKUP($A16,'Return Data'!$B$7:$R$2292,17,0)</f>
        <v>15.323499999999999</v>
      </c>
      <c r="M16" s="61">
        <f t="shared" si="4"/>
        <v>8</v>
      </c>
      <c r="N16" s="60">
        <f>VLOOKUP($A16,'Return Data'!$B$7:$R$2292,14,0)</f>
        <v>15.9358</v>
      </c>
      <c r="O16" s="61">
        <f t="shared" si="5"/>
        <v>9</v>
      </c>
      <c r="P16" s="60">
        <f>VLOOKUP($A16,'Return Data'!$B$7:$R$2292,15,0)</f>
        <v>10.731999999999999</v>
      </c>
      <c r="Q16" s="61">
        <f t="shared" si="7"/>
        <v>9</v>
      </c>
      <c r="R16" s="60">
        <f>VLOOKUP($A16,'Return Data'!$B$7:$R$2292,16,0)</f>
        <v>15.190200000000001</v>
      </c>
      <c r="S16" s="62">
        <f t="shared" si="6"/>
        <v>4</v>
      </c>
    </row>
    <row r="17" spans="1:19" x14ac:dyDescent="0.3">
      <c r="A17" s="102" t="s">
        <v>2009</v>
      </c>
      <c r="B17" s="59">
        <f>VLOOKUP($A17,'Return Data'!$B$7:$R$2292,3,0)</f>
        <v>44939</v>
      </c>
      <c r="C17" s="60">
        <f>VLOOKUP($A17,'Return Data'!$B$7:$R$2292,4,0)</f>
        <v>40.256100000000004</v>
      </c>
      <c r="D17" s="60">
        <f>VLOOKUP($A17,'Return Data'!$B$7:$R$2292,10,0)</f>
        <v>1.2527999999999999</v>
      </c>
      <c r="E17" s="61">
        <f t="shared" si="0"/>
        <v>28</v>
      </c>
      <c r="F17" s="60">
        <f>VLOOKUP($A17,'Return Data'!$B$7:$R$2292,11,0)</f>
        <v>8.2706</v>
      </c>
      <c r="G17" s="61">
        <f t="shared" si="1"/>
        <v>25</v>
      </c>
      <c r="H17" s="60">
        <f>VLOOKUP($A17,'Return Data'!$B$7:$R$2292,12,0)</f>
        <v>-0.58009999999999995</v>
      </c>
      <c r="I17" s="61">
        <f t="shared" si="2"/>
        <v>28</v>
      </c>
      <c r="J17" s="60">
        <f>VLOOKUP($A17,'Return Data'!$B$7:$R$2292,13,0)</f>
        <v>-6.0315000000000003</v>
      </c>
      <c r="K17" s="61">
        <f t="shared" si="3"/>
        <v>29</v>
      </c>
      <c r="L17" s="60">
        <f>VLOOKUP($A17,'Return Data'!$B$7:$R$2292,17,0)</f>
        <v>7.9001999999999999</v>
      </c>
      <c r="M17" s="61">
        <f t="shared" si="4"/>
        <v>27</v>
      </c>
      <c r="N17" s="60">
        <f>VLOOKUP($A17,'Return Data'!$B$7:$R$2292,14,0)</f>
        <v>10.839</v>
      </c>
      <c r="O17" s="61">
        <f t="shared" si="5"/>
        <v>27</v>
      </c>
      <c r="P17" s="60">
        <f>VLOOKUP($A17,'Return Data'!$B$7:$R$2292,15,0)</f>
        <v>7.2381000000000002</v>
      </c>
      <c r="Q17" s="61">
        <f t="shared" si="7"/>
        <v>20</v>
      </c>
      <c r="R17" s="60">
        <f>VLOOKUP($A17,'Return Data'!$B$7:$R$2292,16,0)</f>
        <v>13.257400000000001</v>
      </c>
      <c r="S17" s="62">
        <f t="shared" si="6"/>
        <v>15</v>
      </c>
    </row>
    <row r="18" spans="1:19" x14ac:dyDescent="0.3">
      <c r="A18" s="58" t="s">
        <v>490</v>
      </c>
      <c r="B18" s="59">
        <f>VLOOKUP($A18,'Return Data'!$B$7:$R$2292,3,0)</f>
        <v>0</v>
      </c>
      <c r="C18" s="60">
        <f>VLOOKUP($A18,'Return Data'!$B$7:$R$2292,4,0)</f>
        <v>0</v>
      </c>
      <c r="D18" s="60">
        <f>VLOOKUP($A18,'Return Data'!$B$7:$R$2292,10,0)</f>
        <v>0</v>
      </c>
      <c r="E18" s="61">
        <f t="shared" si="0"/>
        <v>31</v>
      </c>
      <c r="F18" s="60">
        <f>VLOOKUP($A18,'Return Data'!$B$7:$R$2292,11,0)</f>
        <v>0</v>
      </c>
      <c r="G18" s="61">
        <f t="shared" si="1"/>
        <v>31</v>
      </c>
      <c r="H18" s="60">
        <f>VLOOKUP($A18,'Return Data'!$B$7:$R$2292,12,0)</f>
        <v>0</v>
      </c>
      <c r="I18" s="61">
        <f t="shared" si="2"/>
        <v>27</v>
      </c>
      <c r="J18" s="60">
        <f>VLOOKUP($A18,'Return Data'!$B$7:$R$2292,13,0)</f>
        <v>0</v>
      </c>
      <c r="K18" s="61">
        <f t="shared" si="3"/>
        <v>18</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44939</v>
      </c>
      <c r="C19" s="60">
        <f>VLOOKUP($A19,'Return Data'!$B$7:$R$2292,4,0)</f>
        <v>263.51</v>
      </c>
      <c r="D19" s="60">
        <f>VLOOKUP($A19,'Return Data'!$B$7:$R$2292,10,0)</f>
        <v>4.6712999999999996</v>
      </c>
      <c r="E19" s="61">
        <f t="shared" si="0"/>
        <v>9</v>
      </c>
      <c r="F19" s="60">
        <f>VLOOKUP($A19,'Return Data'!$B$7:$R$2292,11,0)</f>
        <v>12.1701</v>
      </c>
      <c r="G19" s="61">
        <f t="shared" si="1"/>
        <v>5</v>
      </c>
      <c r="H19" s="60">
        <f>VLOOKUP($A19,'Return Data'!$B$7:$R$2292,12,0)</f>
        <v>4.8503999999999996</v>
      </c>
      <c r="I19" s="61">
        <f t="shared" si="2"/>
        <v>10</v>
      </c>
      <c r="J19" s="60">
        <f>VLOOKUP($A19,'Return Data'!$B$7:$R$2292,13,0)</f>
        <v>6.6238000000000001</v>
      </c>
      <c r="K19" s="61">
        <f t="shared" si="3"/>
        <v>2</v>
      </c>
      <c r="L19" s="60">
        <f>VLOOKUP($A19,'Return Data'!$B$7:$R$2292,17,0)</f>
        <v>22.405999999999999</v>
      </c>
      <c r="M19" s="61">
        <f t="shared" si="4"/>
        <v>2</v>
      </c>
      <c r="N19" s="60">
        <f>VLOOKUP($A19,'Return Data'!$B$7:$R$2292,14,0)</f>
        <v>19.954999999999998</v>
      </c>
      <c r="O19" s="61">
        <f t="shared" si="5"/>
        <v>4</v>
      </c>
      <c r="P19" s="60">
        <f>VLOOKUP($A19,'Return Data'!$B$7:$R$2292,15,0)</f>
        <v>13.6029</v>
      </c>
      <c r="Q19" s="61">
        <f>RANK(P19,P$8:P$38,0)</f>
        <v>2</v>
      </c>
      <c r="R19" s="60">
        <f>VLOOKUP($A19,'Return Data'!$B$7:$R$2292,16,0)</f>
        <v>16.646799999999999</v>
      </c>
      <c r="S19" s="62">
        <f t="shared" si="6"/>
        <v>3</v>
      </c>
    </row>
    <row r="20" spans="1:19" x14ac:dyDescent="0.3">
      <c r="A20" s="58" t="s">
        <v>495</v>
      </c>
      <c r="B20" s="59">
        <f>VLOOKUP($A20,'Return Data'!$B$7:$R$2292,3,0)</f>
        <v>44939</v>
      </c>
      <c r="C20" s="60">
        <f>VLOOKUP($A20,'Return Data'!$B$7:$R$2292,4,0)</f>
        <v>17.2517</v>
      </c>
      <c r="D20" s="60">
        <f>VLOOKUP($A20,'Return Data'!$B$7:$R$2292,10,0)</f>
        <v>3.8782999999999999</v>
      </c>
      <c r="E20" s="61">
        <f t="shared" si="0"/>
        <v>16</v>
      </c>
      <c r="F20" s="60">
        <f>VLOOKUP($A20,'Return Data'!$B$7:$R$2292,11,0)</f>
        <v>8.7165999999999997</v>
      </c>
      <c r="G20" s="61">
        <f t="shared" si="1"/>
        <v>23</v>
      </c>
      <c r="H20" s="60">
        <f>VLOOKUP($A20,'Return Data'!$B$7:$R$2292,12,0)</f>
        <v>0.77580000000000005</v>
      </c>
      <c r="I20" s="61">
        <f t="shared" si="2"/>
        <v>26</v>
      </c>
      <c r="J20" s="60">
        <f>VLOOKUP($A20,'Return Data'!$B$7:$R$2292,13,0)</f>
        <v>-3.9843999999999999</v>
      </c>
      <c r="K20" s="61">
        <f t="shared" si="3"/>
        <v>25</v>
      </c>
      <c r="L20" s="60">
        <f>VLOOKUP($A20,'Return Data'!$B$7:$R$2292,17,0)</f>
        <v>8.7584</v>
      </c>
      <c r="M20" s="61">
        <f t="shared" si="4"/>
        <v>24</v>
      </c>
      <c r="N20" s="60">
        <f>VLOOKUP($A20,'Return Data'!$B$7:$R$2292,14,0)</f>
        <v>12.199400000000001</v>
      </c>
      <c r="O20" s="61">
        <f t="shared" si="5"/>
        <v>20</v>
      </c>
      <c r="P20" s="60">
        <f>VLOOKUP($A20,'Return Data'!$B$7:$R$2292,15,0)</f>
        <v>6.5461</v>
      </c>
      <c r="Q20" s="61">
        <f>RANK(P20,P$8:P$38,0)</f>
        <v>23</v>
      </c>
      <c r="R20" s="60">
        <f>VLOOKUP($A20,'Return Data'!$B$7:$R$2292,16,0)</f>
        <v>9.1559000000000008</v>
      </c>
      <c r="S20" s="62">
        <f t="shared" si="6"/>
        <v>30</v>
      </c>
    </row>
    <row r="21" spans="1:19" x14ac:dyDescent="0.3">
      <c r="A21" s="58" t="s">
        <v>496</v>
      </c>
      <c r="B21" s="59">
        <f>VLOOKUP($A21,'Return Data'!$B$7:$R$2292,3,0)</f>
        <v>44939</v>
      </c>
      <c r="C21" s="60">
        <f>VLOOKUP($A21,'Return Data'!$B$7:$R$2292,4,0)</f>
        <v>18.827000000000002</v>
      </c>
      <c r="D21" s="60">
        <f>VLOOKUP($A21,'Return Data'!$B$7:$R$2292,10,0)</f>
        <v>2.5324</v>
      </c>
      <c r="E21" s="61">
        <f t="shared" si="0"/>
        <v>23</v>
      </c>
      <c r="F21" s="60">
        <f>VLOOKUP($A21,'Return Data'!$B$7:$R$2292,11,0)</f>
        <v>9.1419999999999995</v>
      </c>
      <c r="G21" s="61">
        <f t="shared" si="1"/>
        <v>21</v>
      </c>
      <c r="H21" s="60">
        <f>VLOOKUP($A21,'Return Data'!$B$7:$R$2292,12,0)</f>
        <v>2.4878</v>
      </c>
      <c r="I21" s="61">
        <f t="shared" si="2"/>
        <v>22</v>
      </c>
      <c r="J21" s="60">
        <f>VLOOKUP($A21,'Return Data'!$B$7:$R$2292,13,0)</f>
        <v>-2.0956999999999999</v>
      </c>
      <c r="K21" s="61">
        <f t="shared" si="3"/>
        <v>22</v>
      </c>
      <c r="L21" s="60">
        <f>VLOOKUP($A21,'Return Data'!$B$7:$R$2292,17,0)</f>
        <v>12.7491</v>
      </c>
      <c r="M21" s="61">
        <f t="shared" si="4"/>
        <v>12</v>
      </c>
      <c r="N21" s="60">
        <f>VLOOKUP($A21,'Return Data'!$B$7:$R$2292,14,0)</f>
        <v>14.5831</v>
      </c>
      <c r="O21" s="61">
        <f t="shared" si="5"/>
        <v>13</v>
      </c>
      <c r="P21" s="60">
        <f>VLOOKUP($A21,'Return Data'!$B$7:$R$2292,15,0)</f>
        <v>9.2274999999999991</v>
      </c>
      <c r="Q21" s="61">
        <f>RANK(P21,P$8:P$38,0)</f>
        <v>15</v>
      </c>
      <c r="R21" s="60">
        <f>VLOOKUP($A21,'Return Data'!$B$7:$R$2292,16,0)</f>
        <v>11.041499999999999</v>
      </c>
      <c r="S21" s="62">
        <f t="shared" si="6"/>
        <v>24</v>
      </c>
    </row>
    <row r="22" spans="1:19" x14ac:dyDescent="0.3">
      <c r="A22" s="58" t="s">
        <v>498</v>
      </c>
      <c r="B22" s="59">
        <f>VLOOKUP($A22,'Return Data'!$B$7:$R$2292,3,0)</f>
        <v>44939</v>
      </c>
      <c r="C22" s="60">
        <f>VLOOKUP($A22,'Return Data'!$B$7:$R$2292,4,0)</f>
        <v>16.378699999999998</v>
      </c>
      <c r="D22" s="60">
        <f>VLOOKUP($A22,'Return Data'!$B$7:$R$2292,10,0)</f>
        <v>5.1379000000000001</v>
      </c>
      <c r="E22" s="61">
        <f t="shared" si="0"/>
        <v>5</v>
      </c>
      <c r="F22" s="60">
        <f>VLOOKUP($A22,'Return Data'!$B$7:$R$2292,11,0)</f>
        <v>11.145300000000001</v>
      </c>
      <c r="G22" s="61">
        <f t="shared" si="1"/>
        <v>10</v>
      </c>
      <c r="H22" s="60">
        <f>VLOOKUP($A22,'Return Data'!$B$7:$R$2292,12,0)</f>
        <v>4.6054000000000004</v>
      </c>
      <c r="I22" s="61">
        <f t="shared" si="2"/>
        <v>11</v>
      </c>
      <c r="J22" s="60">
        <f>VLOOKUP($A22,'Return Data'!$B$7:$R$2292,13,0)</f>
        <v>0.95730000000000004</v>
      </c>
      <c r="K22" s="61">
        <f t="shared" si="3"/>
        <v>13</v>
      </c>
      <c r="L22" s="60">
        <f>VLOOKUP($A22,'Return Data'!$B$7:$R$2292,17,0)</f>
        <v>11.135999999999999</v>
      </c>
      <c r="M22" s="61">
        <f t="shared" si="4"/>
        <v>18</v>
      </c>
      <c r="N22" s="60">
        <f>VLOOKUP($A22,'Return Data'!$B$7:$R$2292,14,0)</f>
        <v>12.864599999999999</v>
      </c>
      <c r="O22" s="61">
        <f t="shared" si="5"/>
        <v>17</v>
      </c>
      <c r="P22" s="60"/>
      <c r="Q22" s="61"/>
      <c r="R22" s="60">
        <f>VLOOKUP($A22,'Return Data'!$B$7:$R$2292,16,0)</f>
        <v>12.829000000000001</v>
      </c>
      <c r="S22" s="62">
        <f t="shared" si="6"/>
        <v>16</v>
      </c>
    </row>
    <row r="23" spans="1:19" x14ac:dyDescent="0.3">
      <c r="A23" s="58" t="s">
        <v>500</v>
      </c>
      <c r="B23" s="59">
        <f>VLOOKUP($A23,'Return Data'!$B$7:$R$2292,3,0)</f>
        <v>44939</v>
      </c>
      <c r="C23" s="60">
        <f>VLOOKUP($A23,'Return Data'!$B$7:$R$2292,4,0)</f>
        <v>15.535299999999999</v>
      </c>
      <c r="D23" s="60">
        <f>VLOOKUP($A23,'Return Data'!$B$7:$R$2292,10,0)</f>
        <v>2.7976999999999999</v>
      </c>
      <c r="E23" s="61">
        <f t="shared" si="0"/>
        <v>21</v>
      </c>
      <c r="F23" s="60">
        <f>VLOOKUP($A23,'Return Data'!$B$7:$R$2292,11,0)</f>
        <v>8.9478000000000009</v>
      </c>
      <c r="G23" s="61">
        <f t="shared" si="1"/>
        <v>22</v>
      </c>
      <c r="H23" s="60">
        <f>VLOOKUP($A23,'Return Data'!$B$7:$R$2292,12,0)</f>
        <v>2.8521000000000001</v>
      </c>
      <c r="I23" s="61">
        <f t="shared" si="2"/>
        <v>20</v>
      </c>
      <c r="J23" s="60">
        <f>VLOOKUP($A23,'Return Data'!$B$7:$R$2292,13,0)</f>
        <v>-2.2433000000000001</v>
      </c>
      <c r="K23" s="61">
        <f t="shared" si="3"/>
        <v>23</v>
      </c>
      <c r="L23" s="60">
        <f>VLOOKUP($A23,'Return Data'!$B$7:$R$2292,17,0)</f>
        <v>9.1401000000000003</v>
      </c>
      <c r="M23" s="61">
        <f t="shared" si="4"/>
        <v>21</v>
      </c>
      <c r="N23" s="60">
        <f>VLOOKUP($A23,'Return Data'!$B$7:$R$2292,14,0)</f>
        <v>10.7712</v>
      </c>
      <c r="O23" s="61">
        <f t="shared" si="5"/>
        <v>28</v>
      </c>
      <c r="P23" s="60"/>
      <c r="Q23" s="61"/>
      <c r="R23" s="60">
        <f>VLOOKUP($A23,'Return Data'!$B$7:$R$2292,16,0)</f>
        <v>10.1839</v>
      </c>
      <c r="S23" s="62">
        <f t="shared" si="6"/>
        <v>28</v>
      </c>
    </row>
    <row r="24" spans="1:19" x14ac:dyDescent="0.3">
      <c r="A24" s="58" t="s">
        <v>503</v>
      </c>
      <c r="B24" s="59">
        <f>VLOOKUP($A24,'Return Data'!$B$7:$R$2292,3,0)</f>
        <v>44939</v>
      </c>
      <c r="C24" s="60">
        <f>VLOOKUP($A24,'Return Data'!$B$7:$R$2292,4,0)</f>
        <v>79.819599999999994</v>
      </c>
      <c r="D24" s="60">
        <f>VLOOKUP($A24,'Return Data'!$B$7:$R$2292,10,0)</f>
        <v>6.7320000000000002</v>
      </c>
      <c r="E24" s="61">
        <f t="shared" si="0"/>
        <v>1</v>
      </c>
      <c r="F24" s="60">
        <f>VLOOKUP($A24,'Return Data'!$B$7:$R$2292,11,0)</f>
        <v>13.9886</v>
      </c>
      <c r="G24" s="61">
        <f t="shared" si="1"/>
        <v>2</v>
      </c>
      <c r="H24" s="60">
        <f>VLOOKUP($A24,'Return Data'!$B$7:$R$2292,12,0)</f>
        <v>8.2973999999999997</v>
      </c>
      <c r="I24" s="61">
        <f t="shared" si="2"/>
        <v>1</v>
      </c>
      <c r="J24" s="60">
        <f>VLOOKUP($A24,'Return Data'!$B$7:$R$2292,13,0)</f>
        <v>4.3182999999999998</v>
      </c>
      <c r="K24" s="61">
        <f t="shared" si="3"/>
        <v>4</v>
      </c>
      <c r="L24" s="60">
        <f>VLOOKUP($A24,'Return Data'!$B$7:$R$2292,17,0)</f>
        <v>13.4671</v>
      </c>
      <c r="M24" s="61">
        <f t="shared" si="4"/>
        <v>11</v>
      </c>
      <c r="N24" s="60">
        <f>VLOOKUP($A24,'Return Data'!$B$7:$R$2292,14,0)</f>
        <v>21.006</v>
      </c>
      <c r="O24" s="61">
        <f t="shared" si="5"/>
        <v>3</v>
      </c>
      <c r="P24" s="60">
        <f>VLOOKUP($A24,'Return Data'!$B$7:$R$2292,15,0)</f>
        <v>10.884600000000001</v>
      </c>
      <c r="Q24" s="61">
        <f>RANK(P24,P$8:P$38,0)</f>
        <v>8</v>
      </c>
      <c r="R24" s="60">
        <f>VLOOKUP($A24,'Return Data'!$B$7:$R$2292,16,0)</f>
        <v>12.258699999999999</v>
      </c>
      <c r="S24" s="62">
        <f t="shared" si="6"/>
        <v>20</v>
      </c>
    </row>
    <row r="25" spans="1:19" x14ac:dyDescent="0.3">
      <c r="A25" s="108" t="s">
        <v>1655</v>
      </c>
      <c r="B25" s="59">
        <f>VLOOKUP($A25,'Return Data'!$B$7:$R$2292,3,0)</f>
        <v>44939</v>
      </c>
      <c r="C25" s="60">
        <f>VLOOKUP($A25,'Return Data'!$B$7:$R$2292,4,0)</f>
        <v>47.390999999999998</v>
      </c>
      <c r="D25" s="60">
        <f>VLOOKUP($A25,'Return Data'!$B$7:$R$2292,10,0)</f>
        <v>4.3211000000000004</v>
      </c>
      <c r="E25" s="61">
        <f t="shared" si="0"/>
        <v>13</v>
      </c>
      <c r="F25" s="60">
        <f>VLOOKUP($A25,'Return Data'!$B$7:$R$2292,11,0)</f>
        <v>10.4093</v>
      </c>
      <c r="G25" s="61">
        <f t="shared" si="1"/>
        <v>15</v>
      </c>
      <c r="H25" s="60">
        <f>VLOOKUP($A25,'Return Data'!$B$7:$R$2292,12,0)</f>
        <v>4.4062000000000001</v>
      </c>
      <c r="I25" s="61">
        <f t="shared" si="2"/>
        <v>12</v>
      </c>
      <c r="J25" s="60">
        <f>VLOOKUP($A25,'Return Data'!$B$7:$R$2292,13,0)</f>
        <v>2.6312000000000002</v>
      </c>
      <c r="K25" s="61">
        <f t="shared" si="3"/>
        <v>8</v>
      </c>
      <c r="L25" s="60">
        <f>VLOOKUP($A25,'Return Data'!$B$7:$R$2292,17,0)</f>
        <v>15.4656</v>
      </c>
      <c r="M25" s="61">
        <f t="shared" si="4"/>
        <v>7</v>
      </c>
      <c r="N25" s="60">
        <f>VLOOKUP($A25,'Return Data'!$B$7:$R$2292,14,0)</f>
        <v>16.932700000000001</v>
      </c>
      <c r="O25" s="61">
        <f t="shared" si="5"/>
        <v>6</v>
      </c>
      <c r="P25" s="60">
        <f>VLOOKUP($A25,'Return Data'!$B$7:$R$2292,15,0)</f>
        <v>12.0511</v>
      </c>
      <c r="Q25" s="61">
        <f>RANK(P25,P$8:P$38,0)</f>
        <v>6</v>
      </c>
      <c r="R25" s="60">
        <f>VLOOKUP($A25,'Return Data'!$B$7:$R$2292,16,0)</f>
        <v>12.581200000000001</v>
      </c>
      <c r="S25" s="62">
        <f t="shared" si="6"/>
        <v>17</v>
      </c>
    </row>
    <row r="26" spans="1:19" x14ac:dyDescent="0.3">
      <c r="A26" s="58" t="s">
        <v>505</v>
      </c>
      <c r="B26" s="59">
        <f>VLOOKUP($A26,'Return Data'!$B$7:$R$2292,3,0)</f>
        <v>44939</v>
      </c>
      <c r="C26" s="60">
        <f>VLOOKUP($A26,'Return Data'!$B$7:$R$2292,4,0)</f>
        <v>149.786</v>
      </c>
      <c r="D26" s="60">
        <f>VLOOKUP($A26,'Return Data'!$B$7:$R$2292,10,0)</f>
        <v>2.2054999999999998</v>
      </c>
      <c r="E26" s="61">
        <f t="shared" si="0"/>
        <v>25</v>
      </c>
      <c r="F26" s="60">
        <f>VLOOKUP($A26,'Return Data'!$B$7:$R$2292,11,0)</f>
        <v>6.9109999999999996</v>
      </c>
      <c r="G26" s="61">
        <f t="shared" si="1"/>
        <v>28</v>
      </c>
      <c r="H26" s="60">
        <f>VLOOKUP($A26,'Return Data'!$B$7:$R$2292,12,0)</f>
        <v>0.85870000000000002</v>
      </c>
      <c r="I26" s="61">
        <f t="shared" si="2"/>
        <v>25</v>
      </c>
      <c r="J26" s="60">
        <f>VLOOKUP($A26,'Return Data'!$B$7:$R$2292,13,0)</f>
        <v>-4.8902000000000001</v>
      </c>
      <c r="K26" s="61">
        <f t="shared" si="3"/>
        <v>28</v>
      </c>
      <c r="L26" s="60">
        <f>VLOOKUP($A26,'Return Data'!$B$7:$R$2292,17,0)</f>
        <v>6.0185000000000004</v>
      </c>
      <c r="M26" s="61">
        <f t="shared" si="4"/>
        <v>30</v>
      </c>
      <c r="N26" s="60">
        <f>VLOOKUP($A26,'Return Data'!$B$7:$R$2292,14,0)</f>
        <v>8.1301000000000005</v>
      </c>
      <c r="O26" s="61">
        <f t="shared" si="5"/>
        <v>30</v>
      </c>
      <c r="P26" s="60">
        <f>VLOOKUP($A26,'Return Data'!$B$7:$R$2292,15,0)</f>
        <v>6.8929999999999998</v>
      </c>
      <c r="Q26" s="61">
        <f>RANK(P26,P$8:P$38,0)</f>
        <v>21</v>
      </c>
      <c r="R26" s="60">
        <f>VLOOKUP($A26,'Return Data'!$B$7:$R$2292,16,0)</f>
        <v>9.5631000000000004</v>
      </c>
      <c r="S26" s="62">
        <f t="shared" si="6"/>
        <v>29</v>
      </c>
    </row>
    <row r="27" spans="1:19" x14ac:dyDescent="0.3">
      <c r="A27" s="58" t="s">
        <v>506</v>
      </c>
      <c r="B27" s="59">
        <f>VLOOKUP($A27,'Return Data'!$B$7:$R$2292,3,0)</f>
        <v>44939</v>
      </c>
      <c r="C27" s="60">
        <f>VLOOKUP($A27,'Return Data'!$B$7:$R$2292,4,0)</f>
        <v>18.6325</v>
      </c>
      <c r="D27" s="60">
        <f>VLOOKUP($A27,'Return Data'!$B$7:$R$2292,10,0)</f>
        <v>4.3399000000000001</v>
      </c>
      <c r="E27" s="61">
        <f t="shared" si="0"/>
        <v>12</v>
      </c>
      <c r="F27" s="60">
        <f>VLOOKUP($A27,'Return Data'!$B$7:$R$2292,11,0)</f>
        <v>10.884600000000001</v>
      </c>
      <c r="G27" s="61">
        <f t="shared" si="1"/>
        <v>13</v>
      </c>
      <c r="H27" s="60">
        <f>VLOOKUP($A27,'Return Data'!$B$7:$R$2292,12,0)</f>
        <v>3.5714000000000001</v>
      </c>
      <c r="I27" s="61">
        <f t="shared" si="2"/>
        <v>17</v>
      </c>
      <c r="J27" s="60">
        <f>VLOOKUP($A27,'Return Data'!$B$7:$R$2292,13,0)</f>
        <v>1.3914</v>
      </c>
      <c r="K27" s="61">
        <f t="shared" si="3"/>
        <v>12</v>
      </c>
      <c r="L27" s="60">
        <f>VLOOKUP($A27,'Return Data'!$B$7:$R$2292,17,0)</f>
        <v>16.457899999999999</v>
      </c>
      <c r="M27" s="61">
        <f t="shared" si="4"/>
        <v>4</v>
      </c>
      <c r="N27" s="60">
        <f>VLOOKUP($A27,'Return Data'!$B$7:$R$2292,14,0)</f>
        <v>18.503799999999998</v>
      </c>
      <c r="O27" s="61">
        <f t="shared" si="5"/>
        <v>5</v>
      </c>
      <c r="P27" s="60"/>
      <c r="Q27" s="61"/>
      <c r="R27" s="60">
        <f>VLOOKUP($A27,'Return Data'!$B$7:$R$2292,16,0)</f>
        <v>19.517800000000001</v>
      </c>
      <c r="S27" s="62">
        <f t="shared" si="6"/>
        <v>1</v>
      </c>
    </row>
    <row r="28" spans="1:19" x14ac:dyDescent="0.3">
      <c r="A28" s="58" t="s">
        <v>509</v>
      </c>
      <c r="B28" s="59">
        <f>VLOOKUP($A28,'Return Data'!$B$7:$R$2292,3,0)</f>
        <v>44939</v>
      </c>
      <c r="C28" s="60">
        <f>VLOOKUP($A28,'Return Data'!$B$7:$R$2292,4,0)</f>
        <v>25.414000000000001</v>
      </c>
      <c r="D28" s="60">
        <f>VLOOKUP($A28,'Return Data'!$B$7:$R$2292,10,0)</f>
        <v>4.4039000000000001</v>
      </c>
      <c r="E28" s="61">
        <f t="shared" si="0"/>
        <v>11</v>
      </c>
      <c r="F28" s="60">
        <f>VLOOKUP($A28,'Return Data'!$B$7:$R$2292,11,0)</f>
        <v>9.9745000000000008</v>
      </c>
      <c r="G28" s="61">
        <f t="shared" si="1"/>
        <v>18</v>
      </c>
      <c r="H28" s="60">
        <f>VLOOKUP($A28,'Return Data'!$B$7:$R$2292,12,0)</f>
        <v>3.5573000000000001</v>
      </c>
      <c r="I28" s="61">
        <f t="shared" si="2"/>
        <v>18</v>
      </c>
      <c r="J28" s="60">
        <f>VLOOKUP($A28,'Return Data'!$B$7:$R$2292,13,0)</f>
        <v>0.2722</v>
      </c>
      <c r="K28" s="61">
        <f t="shared" si="3"/>
        <v>16</v>
      </c>
      <c r="L28" s="60">
        <f>VLOOKUP($A28,'Return Data'!$B$7:$R$2292,17,0)</f>
        <v>11.8672</v>
      </c>
      <c r="M28" s="61">
        <f t="shared" si="4"/>
        <v>15</v>
      </c>
      <c r="N28" s="60">
        <f>VLOOKUP($A28,'Return Data'!$B$7:$R$2292,14,0)</f>
        <v>14.0434</v>
      </c>
      <c r="O28" s="61">
        <f t="shared" si="5"/>
        <v>16</v>
      </c>
      <c r="P28" s="60">
        <f>VLOOKUP($A28,'Return Data'!$B$7:$R$2292,15,0)</f>
        <v>11.6671</v>
      </c>
      <c r="Q28" s="61">
        <f>RANK(P28,P$8:P$38,0)</f>
        <v>7</v>
      </c>
      <c r="R28" s="60">
        <f>VLOOKUP($A28,'Return Data'!$B$7:$R$2292,16,0)</f>
        <v>13.3072</v>
      </c>
      <c r="S28" s="62">
        <f t="shared" si="6"/>
        <v>12</v>
      </c>
    </row>
    <row r="29" spans="1:19" x14ac:dyDescent="0.3">
      <c r="A29" s="58" t="s">
        <v>511</v>
      </c>
      <c r="B29" s="59">
        <f>VLOOKUP($A29,'Return Data'!$B$7:$R$2292,3,0)</f>
        <v>44939</v>
      </c>
      <c r="C29" s="60">
        <f>VLOOKUP($A29,'Return Data'!$B$7:$R$2292,4,0)</f>
        <v>16.605799999999999</v>
      </c>
      <c r="D29" s="60">
        <f>VLOOKUP($A29,'Return Data'!$B$7:$R$2292,10,0)</f>
        <v>2.3180000000000001</v>
      </c>
      <c r="E29" s="61">
        <f t="shared" si="0"/>
        <v>24</v>
      </c>
      <c r="F29" s="60">
        <f>VLOOKUP($A29,'Return Data'!$B$7:$R$2292,11,0)</f>
        <v>9.4026999999999994</v>
      </c>
      <c r="G29" s="61">
        <f t="shared" si="1"/>
        <v>20</v>
      </c>
      <c r="H29" s="60">
        <f>VLOOKUP($A29,'Return Data'!$B$7:$R$2292,12,0)</f>
        <v>5.8159000000000001</v>
      </c>
      <c r="I29" s="61">
        <f t="shared" si="2"/>
        <v>7</v>
      </c>
      <c r="J29" s="60">
        <f>VLOOKUP($A29,'Return Data'!$B$7:$R$2292,13,0)</f>
        <v>1.6135999999999999</v>
      </c>
      <c r="K29" s="61">
        <f t="shared" si="3"/>
        <v>11</v>
      </c>
      <c r="L29" s="60">
        <f>VLOOKUP($A29,'Return Data'!$B$7:$R$2292,17,0)</f>
        <v>7.8463000000000003</v>
      </c>
      <c r="M29" s="61">
        <f t="shared" si="4"/>
        <v>28</v>
      </c>
      <c r="N29" s="60">
        <f>VLOOKUP($A29,'Return Data'!$B$7:$R$2292,14,0)</f>
        <v>11.7224</v>
      </c>
      <c r="O29" s="61">
        <f t="shared" si="5"/>
        <v>21</v>
      </c>
      <c r="P29" s="60"/>
      <c r="Q29" s="61"/>
      <c r="R29" s="60">
        <f>VLOOKUP($A29,'Return Data'!$B$7:$R$2292,16,0)</f>
        <v>12.413500000000001</v>
      </c>
      <c r="S29" s="62">
        <f t="shared" si="6"/>
        <v>19</v>
      </c>
    </row>
    <row r="30" spans="1:19" x14ac:dyDescent="0.3">
      <c r="A30" s="58" t="s">
        <v>1811</v>
      </c>
      <c r="B30" s="59">
        <f>VLOOKUP($A30,'Return Data'!$B$7:$R$2292,3,0)</f>
        <v>44939</v>
      </c>
      <c r="C30" s="60">
        <f>VLOOKUP($A30,'Return Data'!$B$7:$R$2292,4,0)</f>
        <v>15.8986</v>
      </c>
      <c r="D30" s="60">
        <f>VLOOKUP($A30,'Return Data'!$B$7:$R$2292,10,0)</f>
        <v>3.7118000000000002</v>
      </c>
      <c r="E30" s="61">
        <f t="shared" si="0"/>
        <v>17</v>
      </c>
      <c r="F30" s="60">
        <f>VLOOKUP($A30,'Return Data'!$B$7:$R$2292,11,0)</f>
        <v>10.9238</v>
      </c>
      <c r="G30" s="61">
        <f t="shared" si="1"/>
        <v>12</v>
      </c>
      <c r="H30" s="60">
        <f>VLOOKUP($A30,'Return Data'!$B$7:$R$2292,12,0)</f>
        <v>4.2217000000000002</v>
      </c>
      <c r="I30" s="61">
        <f t="shared" si="2"/>
        <v>13</v>
      </c>
      <c r="J30" s="60">
        <f>VLOOKUP($A30,'Return Data'!$B$7:$R$2292,13,0)</f>
        <v>0.54200000000000004</v>
      </c>
      <c r="K30" s="61">
        <f t="shared" si="3"/>
        <v>15</v>
      </c>
      <c r="L30" s="60">
        <f>VLOOKUP($A30,'Return Data'!$B$7:$R$2292,17,0)</f>
        <v>11.3043</v>
      </c>
      <c r="M30" s="61">
        <f t="shared" si="4"/>
        <v>17</v>
      </c>
      <c r="N30" s="60">
        <f>VLOOKUP($A30,'Return Data'!$B$7:$R$2292,14,0)</f>
        <v>11.3154</v>
      </c>
      <c r="O30" s="61">
        <f t="shared" si="5"/>
        <v>22</v>
      </c>
      <c r="P30" s="60"/>
      <c r="Q30" s="61"/>
      <c r="R30" s="60">
        <f>VLOOKUP($A30,'Return Data'!$B$7:$R$2292,16,0)</f>
        <v>10.345599999999999</v>
      </c>
      <c r="S30" s="62">
        <f t="shared" si="6"/>
        <v>27</v>
      </c>
    </row>
    <row r="31" spans="1:19" x14ac:dyDescent="0.3">
      <c r="A31" s="58" t="s">
        <v>514</v>
      </c>
      <c r="B31" s="59">
        <f>VLOOKUP($A31,'Return Data'!$B$7:$R$2292,3,0)</f>
        <v>44939</v>
      </c>
      <c r="C31" s="60">
        <f>VLOOKUP($A31,'Return Data'!$B$7:$R$2292,4,0)</f>
        <v>77.496799999999993</v>
      </c>
      <c r="D31" s="60">
        <f>VLOOKUP($A31,'Return Data'!$B$7:$R$2292,10,0)</f>
        <v>5.3014000000000001</v>
      </c>
      <c r="E31" s="61">
        <f t="shared" si="0"/>
        <v>4</v>
      </c>
      <c r="F31" s="60">
        <f>VLOOKUP($A31,'Return Data'!$B$7:$R$2292,11,0)</f>
        <v>12.081099999999999</v>
      </c>
      <c r="G31" s="61">
        <f t="shared" si="1"/>
        <v>6</v>
      </c>
      <c r="H31" s="60">
        <f>VLOOKUP($A31,'Return Data'!$B$7:$R$2292,12,0)</f>
        <v>5.2553999999999998</v>
      </c>
      <c r="I31" s="61">
        <f t="shared" si="2"/>
        <v>8</v>
      </c>
      <c r="J31" s="60">
        <f>VLOOKUP($A31,'Return Data'!$B$7:$R$2292,13,0)</f>
        <v>2.9849999999999999</v>
      </c>
      <c r="K31" s="61">
        <f t="shared" si="3"/>
        <v>7</v>
      </c>
      <c r="L31" s="60">
        <f>VLOOKUP($A31,'Return Data'!$B$7:$R$2292,17,0)</f>
        <v>14.941599999999999</v>
      </c>
      <c r="M31" s="61">
        <f t="shared" si="4"/>
        <v>9</v>
      </c>
      <c r="N31" s="60">
        <f>VLOOKUP($A31,'Return Data'!$B$7:$R$2292,14,0)</f>
        <v>9.0602999999999998</v>
      </c>
      <c r="O31" s="61">
        <f t="shared" si="5"/>
        <v>29</v>
      </c>
      <c r="P31" s="60">
        <f>VLOOKUP($A31,'Return Data'!$B$7:$R$2292,15,0)</f>
        <v>5.4108000000000001</v>
      </c>
      <c r="Q31" s="61">
        <f t="shared" ref="Q31:Q38" si="8">RANK(P31,P$8:P$38,0)</f>
        <v>24</v>
      </c>
      <c r="R31" s="60">
        <f>VLOOKUP($A31,'Return Data'!$B$7:$R$2292,16,0)</f>
        <v>11.5852</v>
      </c>
      <c r="S31" s="62">
        <f t="shared" si="6"/>
        <v>22</v>
      </c>
    </row>
    <row r="32" spans="1:19" x14ac:dyDescent="0.3">
      <c r="A32" s="58" t="s">
        <v>520</v>
      </c>
      <c r="B32" s="59">
        <f>VLOOKUP($A32,'Return Data'!$B$7:$R$2292,3,0)</f>
        <v>44939</v>
      </c>
      <c r="C32" s="60">
        <f>VLOOKUP($A32,'Return Data'!$B$7:$R$2292,4,0)</f>
        <v>107.89</v>
      </c>
      <c r="D32" s="60">
        <f>VLOOKUP($A32,'Return Data'!$B$7:$R$2292,10,0)</f>
        <v>6.4214000000000002</v>
      </c>
      <c r="E32" s="61">
        <f t="shared" si="0"/>
        <v>2</v>
      </c>
      <c r="F32" s="60">
        <f>VLOOKUP($A32,'Return Data'!$B$7:$R$2292,11,0)</f>
        <v>11.849500000000001</v>
      </c>
      <c r="G32" s="61">
        <f t="shared" si="1"/>
        <v>8</v>
      </c>
      <c r="H32" s="60">
        <f>VLOOKUP($A32,'Return Data'!$B$7:$R$2292,12,0)</f>
        <v>3.9001999999999999</v>
      </c>
      <c r="I32" s="61">
        <f t="shared" si="2"/>
        <v>15</v>
      </c>
      <c r="J32" s="60">
        <f>VLOOKUP($A32,'Return Data'!$B$7:$R$2292,13,0)</f>
        <v>-3.5922000000000001</v>
      </c>
      <c r="K32" s="61">
        <f t="shared" si="3"/>
        <v>24</v>
      </c>
      <c r="L32" s="60">
        <f>VLOOKUP($A32,'Return Data'!$B$7:$R$2292,17,0)</f>
        <v>8.7302</v>
      </c>
      <c r="M32" s="61">
        <f t="shared" si="4"/>
        <v>25</v>
      </c>
      <c r="N32" s="60">
        <f>VLOOKUP($A32,'Return Data'!$B$7:$R$2292,14,0)</f>
        <v>11.0496</v>
      </c>
      <c r="O32" s="61">
        <f t="shared" si="5"/>
        <v>23</v>
      </c>
      <c r="P32" s="60">
        <f>VLOOKUP($A32,'Return Data'!$B$7:$R$2292,15,0)</f>
        <v>8.2985000000000007</v>
      </c>
      <c r="Q32" s="61">
        <f t="shared" si="8"/>
        <v>19</v>
      </c>
      <c r="R32" s="60">
        <f>VLOOKUP($A32,'Return Data'!$B$7:$R$2292,16,0)</f>
        <v>11.289099999999999</v>
      </c>
      <c r="S32" s="62">
        <f t="shared" si="6"/>
        <v>23</v>
      </c>
    </row>
    <row r="33" spans="1:19" x14ac:dyDescent="0.3">
      <c r="A33" s="58" t="s">
        <v>522</v>
      </c>
      <c r="B33" s="59">
        <f>VLOOKUP($A33,'Return Data'!$B$7:$R$2292,3,0)</f>
        <v>44939</v>
      </c>
      <c r="C33" s="60">
        <f>VLOOKUP($A33,'Return Data'!$B$7:$R$2292,4,0)</f>
        <v>324.661</v>
      </c>
      <c r="D33" s="60">
        <f>VLOOKUP($A33,'Return Data'!$B$7:$R$2292,10,0)</f>
        <v>4.2263000000000002</v>
      </c>
      <c r="E33" s="61">
        <f t="shared" si="0"/>
        <v>14</v>
      </c>
      <c r="F33" s="60">
        <f>VLOOKUP($A33,'Return Data'!$B$7:$R$2292,11,0)</f>
        <v>14.2288</v>
      </c>
      <c r="G33" s="61">
        <f t="shared" si="1"/>
        <v>1</v>
      </c>
      <c r="H33" s="60">
        <f>VLOOKUP($A33,'Return Data'!$B$7:$R$2292,12,0)</f>
        <v>7.8968999999999996</v>
      </c>
      <c r="I33" s="61">
        <f t="shared" si="2"/>
        <v>2</v>
      </c>
      <c r="J33" s="60">
        <f>VLOOKUP($A33,'Return Data'!$B$7:$R$2292,13,0)</f>
        <v>9.8767999999999994</v>
      </c>
      <c r="K33" s="61">
        <f t="shared" si="3"/>
        <v>1</v>
      </c>
      <c r="L33" s="60">
        <f>VLOOKUP($A33,'Return Data'!$B$7:$R$2292,17,0)</f>
        <v>25.0444</v>
      </c>
      <c r="M33" s="61">
        <f t="shared" si="4"/>
        <v>1</v>
      </c>
      <c r="N33" s="60">
        <f>VLOOKUP($A33,'Return Data'!$B$7:$R$2292,14,0)</f>
        <v>30.540299999999998</v>
      </c>
      <c r="O33" s="61">
        <f t="shared" si="5"/>
        <v>1</v>
      </c>
      <c r="P33" s="60">
        <f>VLOOKUP($A33,'Return Data'!$B$7:$R$2292,15,0)</f>
        <v>18.640999999999998</v>
      </c>
      <c r="Q33" s="61">
        <f t="shared" si="8"/>
        <v>1</v>
      </c>
      <c r="R33" s="60">
        <f>VLOOKUP($A33,'Return Data'!$B$7:$R$2292,16,0)</f>
        <v>17.682099999999998</v>
      </c>
      <c r="S33" s="62">
        <f t="shared" si="6"/>
        <v>2</v>
      </c>
    </row>
    <row r="34" spans="1:19" x14ac:dyDescent="0.3">
      <c r="A34" s="58" t="s">
        <v>1659</v>
      </c>
      <c r="B34" s="59">
        <f>VLOOKUP($A34,'Return Data'!$B$7:$R$2292,3,0)</f>
        <v>44939</v>
      </c>
      <c r="C34" s="60">
        <f>VLOOKUP($A34,'Return Data'!$B$7:$R$2292,4,0)</f>
        <v>223.2612</v>
      </c>
      <c r="D34" s="60">
        <f>VLOOKUP($A34,'Return Data'!$B$7:$R$2292,10,0)</f>
        <v>1.6478999999999999</v>
      </c>
      <c r="E34" s="61">
        <f t="shared" si="0"/>
        <v>27</v>
      </c>
      <c r="F34" s="60">
        <f>VLOOKUP($A34,'Return Data'!$B$7:$R$2292,11,0)</f>
        <v>7.4916999999999998</v>
      </c>
      <c r="G34" s="61">
        <f t="shared" si="1"/>
        <v>27</v>
      </c>
      <c r="H34" s="60">
        <f>VLOOKUP($A34,'Return Data'!$B$7:$R$2292,12,0)</f>
        <v>0.91049999999999998</v>
      </c>
      <c r="I34" s="61">
        <f t="shared" si="2"/>
        <v>24</v>
      </c>
      <c r="J34" s="60">
        <f>VLOOKUP($A34,'Return Data'!$B$7:$R$2292,13,0)</f>
        <v>-0.50249999999999995</v>
      </c>
      <c r="K34" s="61">
        <f t="shared" si="3"/>
        <v>19</v>
      </c>
      <c r="L34" s="60">
        <f>VLOOKUP($A34,'Return Data'!$B$7:$R$2292,17,0)</f>
        <v>10.7902</v>
      </c>
      <c r="M34" s="61">
        <f t="shared" si="4"/>
        <v>20</v>
      </c>
      <c r="N34" s="60">
        <f>VLOOKUP($A34,'Return Data'!$B$7:$R$2292,14,0)</f>
        <v>12.4983</v>
      </c>
      <c r="O34" s="61">
        <f t="shared" si="5"/>
        <v>19</v>
      </c>
      <c r="P34" s="60">
        <f>VLOOKUP($A34,'Return Data'!$B$7:$R$2292,15,0)</f>
        <v>10.474600000000001</v>
      </c>
      <c r="Q34" s="61">
        <f t="shared" si="8"/>
        <v>10</v>
      </c>
      <c r="R34" s="60">
        <f>VLOOKUP($A34,'Return Data'!$B$7:$R$2292,16,0)</f>
        <v>14.625299999999999</v>
      </c>
      <c r="S34" s="62">
        <f t="shared" si="6"/>
        <v>6</v>
      </c>
    </row>
    <row r="35" spans="1:19" x14ac:dyDescent="0.3">
      <c r="A35" s="58" t="s">
        <v>523</v>
      </c>
      <c r="B35" s="59">
        <f>VLOOKUP($A35,'Return Data'!$B$7:$R$2292,3,0)</f>
        <v>44939</v>
      </c>
      <c r="C35" s="60">
        <f>VLOOKUP($A35,'Return Data'!$B$7:$R$2292,4,0)</f>
        <v>25.386600000000001</v>
      </c>
      <c r="D35" s="60">
        <f>VLOOKUP($A35,'Return Data'!$B$7:$R$2292,10,0)</f>
        <v>2.5522</v>
      </c>
      <c r="E35" s="61">
        <f t="shared" si="0"/>
        <v>22</v>
      </c>
      <c r="F35" s="60">
        <f>VLOOKUP($A35,'Return Data'!$B$7:$R$2292,11,0)</f>
        <v>7.9554999999999998</v>
      </c>
      <c r="G35" s="61">
        <f t="shared" si="1"/>
        <v>26</v>
      </c>
      <c r="H35" s="60">
        <f>VLOOKUP($A35,'Return Data'!$B$7:$R$2292,12,0)</f>
        <v>2.7227999999999999</v>
      </c>
      <c r="I35" s="61">
        <f t="shared" si="2"/>
        <v>21</v>
      </c>
      <c r="J35" s="60">
        <f>VLOOKUP($A35,'Return Data'!$B$7:$R$2292,13,0)</f>
        <v>-0.62790000000000001</v>
      </c>
      <c r="K35" s="61">
        <f t="shared" si="3"/>
        <v>20</v>
      </c>
      <c r="L35" s="60">
        <f>VLOOKUP($A35,'Return Data'!$B$7:$R$2292,17,0)</f>
        <v>7.7542999999999997</v>
      </c>
      <c r="M35" s="61">
        <f t="shared" si="4"/>
        <v>29</v>
      </c>
      <c r="N35" s="60">
        <f>VLOOKUP($A35,'Return Data'!$B$7:$R$2292,14,0)</f>
        <v>10.8781</v>
      </c>
      <c r="O35" s="61">
        <f t="shared" si="5"/>
        <v>24</v>
      </c>
      <c r="P35" s="60">
        <f>VLOOKUP($A35,'Return Data'!$B$7:$R$2292,15,0)</f>
        <v>8.8630999999999993</v>
      </c>
      <c r="Q35" s="61">
        <f t="shared" si="8"/>
        <v>18</v>
      </c>
      <c r="R35" s="60">
        <f>VLOOKUP($A35,'Return Data'!$B$7:$R$2292,16,0)</f>
        <v>10.7752</v>
      </c>
      <c r="S35" s="62">
        <f t="shared" si="6"/>
        <v>26</v>
      </c>
    </row>
    <row r="36" spans="1:19" x14ac:dyDescent="0.3">
      <c r="A36" s="58" t="s">
        <v>1846</v>
      </c>
      <c r="B36" s="59">
        <f>VLOOKUP($A36,'Return Data'!$B$7:$R$2292,3,0)</f>
        <v>44939</v>
      </c>
      <c r="C36" s="60">
        <f>VLOOKUP($A36,'Return Data'!$B$7:$R$2292,4,0)</f>
        <v>127.3717</v>
      </c>
      <c r="D36" s="60">
        <f>VLOOKUP($A36,'Return Data'!$B$7:$R$2292,10,0)</f>
        <v>3.0221</v>
      </c>
      <c r="E36" s="61">
        <f t="shared" si="0"/>
        <v>20</v>
      </c>
      <c r="F36" s="60">
        <f>VLOOKUP($A36,'Return Data'!$B$7:$R$2292,11,0)</f>
        <v>10.1393</v>
      </c>
      <c r="G36" s="61">
        <f t="shared" si="1"/>
        <v>17</v>
      </c>
      <c r="H36" s="60">
        <f>VLOOKUP($A36,'Return Data'!$B$7:$R$2292,12,0)</f>
        <v>4.1699000000000002</v>
      </c>
      <c r="I36" s="61">
        <f t="shared" si="2"/>
        <v>14</v>
      </c>
      <c r="J36" s="60">
        <f>VLOOKUP($A36,'Return Data'!$B$7:$R$2292,13,0)</f>
        <v>7.2999999999999995E-2</v>
      </c>
      <c r="K36" s="61">
        <f t="shared" si="3"/>
        <v>17</v>
      </c>
      <c r="L36" s="60">
        <f>VLOOKUP($A36,'Return Data'!$B$7:$R$2292,17,0)</f>
        <v>12.6004</v>
      </c>
      <c r="M36" s="61">
        <f t="shared" si="4"/>
        <v>13</v>
      </c>
      <c r="N36" s="60">
        <f>VLOOKUP($A36,'Return Data'!$B$7:$R$2292,14,0)</f>
        <v>15.0215</v>
      </c>
      <c r="O36" s="61">
        <f t="shared" si="5"/>
        <v>10</v>
      </c>
      <c r="P36" s="60">
        <f>VLOOKUP($A36,'Return Data'!$B$7:$R$2292,15,0)</f>
        <v>9.0985999999999994</v>
      </c>
      <c r="Q36" s="61">
        <f t="shared" si="8"/>
        <v>16</v>
      </c>
      <c r="R36" s="60">
        <f>VLOOKUP($A36,'Return Data'!$B$7:$R$2292,16,0)</f>
        <v>13.9191</v>
      </c>
      <c r="S36" s="62">
        <f t="shared" si="6"/>
        <v>8</v>
      </c>
    </row>
    <row r="37" spans="1:19" x14ac:dyDescent="0.3">
      <c r="A37" s="58" t="s">
        <v>527</v>
      </c>
      <c r="B37" s="59">
        <f>VLOOKUP($A37,'Return Data'!$B$7:$R$2292,3,0)</f>
        <v>44939</v>
      </c>
      <c r="C37" s="60">
        <f>VLOOKUP($A37,'Return Data'!$B$7:$R$2292,4,0)</f>
        <v>352.34660000000002</v>
      </c>
      <c r="D37" s="60">
        <f>VLOOKUP($A37,'Return Data'!$B$7:$R$2292,10,0)</f>
        <v>4.9813000000000001</v>
      </c>
      <c r="E37" s="61">
        <f t="shared" si="0"/>
        <v>7</v>
      </c>
      <c r="F37" s="60">
        <f>VLOOKUP($A37,'Return Data'!$B$7:$R$2292,11,0)</f>
        <v>11.4061</v>
      </c>
      <c r="G37" s="61">
        <f t="shared" si="1"/>
        <v>9</v>
      </c>
      <c r="H37" s="60">
        <f>VLOOKUP($A37,'Return Data'!$B$7:$R$2292,12,0)</f>
        <v>7.5392000000000001</v>
      </c>
      <c r="I37" s="61">
        <f t="shared" si="2"/>
        <v>3</v>
      </c>
      <c r="J37" s="60">
        <f>VLOOKUP($A37,'Return Data'!$B$7:$R$2292,13,0)</f>
        <v>3.4388000000000001</v>
      </c>
      <c r="K37" s="61">
        <f t="shared" si="3"/>
        <v>6</v>
      </c>
      <c r="L37" s="60">
        <f>VLOOKUP($A37,'Return Data'!$B$7:$R$2292,17,0)</f>
        <v>14.2737</v>
      </c>
      <c r="M37" s="61">
        <f t="shared" si="4"/>
        <v>10</v>
      </c>
      <c r="N37" s="60">
        <f>VLOOKUP($A37,'Return Data'!$B$7:$R$2292,14,0)</f>
        <v>14.251799999999999</v>
      </c>
      <c r="O37" s="61">
        <f t="shared" si="5"/>
        <v>15</v>
      </c>
      <c r="P37" s="60">
        <f>VLOOKUP($A37,'Return Data'!$B$7:$R$2292,15,0)</f>
        <v>9.8039000000000005</v>
      </c>
      <c r="Q37" s="61">
        <f t="shared" si="8"/>
        <v>12</v>
      </c>
      <c r="R37" s="60">
        <f>VLOOKUP($A37,'Return Data'!$B$7:$R$2292,16,0)</f>
        <v>13.4575</v>
      </c>
      <c r="S37" s="62">
        <f t="shared" si="6"/>
        <v>11</v>
      </c>
    </row>
    <row r="38" spans="1:19" x14ac:dyDescent="0.3">
      <c r="A38" s="58" t="s">
        <v>529</v>
      </c>
      <c r="B38" s="59">
        <f>VLOOKUP($A38,'Return Data'!$B$7:$R$2292,3,0)</f>
        <v>44939</v>
      </c>
      <c r="C38" s="60">
        <f>VLOOKUP($A38,'Return Data'!$B$7:$R$2292,4,0)</f>
        <v>278.8399</v>
      </c>
      <c r="D38" s="60">
        <f>VLOOKUP($A38,'Return Data'!$B$7:$R$2292,10,0)</f>
        <v>5.0850999999999997</v>
      </c>
      <c r="E38" s="61">
        <f t="shared" si="0"/>
        <v>6</v>
      </c>
      <c r="F38" s="60">
        <f>VLOOKUP($A38,'Return Data'!$B$7:$R$2292,11,0)</f>
        <v>10.189399999999999</v>
      </c>
      <c r="G38" s="61">
        <f t="shared" si="1"/>
        <v>16</v>
      </c>
      <c r="H38" s="60">
        <f>VLOOKUP($A38,'Return Data'!$B$7:$R$2292,12,0)</f>
        <v>5.8428000000000004</v>
      </c>
      <c r="I38" s="61">
        <f t="shared" si="2"/>
        <v>6</v>
      </c>
      <c r="J38" s="60">
        <f>VLOOKUP($A38,'Return Data'!$B$7:$R$2292,13,0)</f>
        <v>2.2968000000000002</v>
      </c>
      <c r="K38" s="61">
        <f t="shared" si="3"/>
        <v>9</v>
      </c>
      <c r="L38" s="60">
        <f>VLOOKUP($A38,'Return Data'!$B$7:$R$2292,17,0)</f>
        <v>15.4764</v>
      </c>
      <c r="M38" s="61">
        <f t="shared" si="4"/>
        <v>6</v>
      </c>
      <c r="N38" s="60">
        <f>VLOOKUP($A38,'Return Data'!$B$7:$R$2292,14,0)</f>
        <v>16.119599999999998</v>
      </c>
      <c r="O38" s="61">
        <f t="shared" si="5"/>
        <v>8</v>
      </c>
      <c r="P38" s="60">
        <f>VLOOKUP($A38,'Return Data'!$B$7:$R$2292,15,0)</f>
        <v>8.9710999999999999</v>
      </c>
      <c r="Q38" s="61">
        <f t="shared" si="8"/>
        <v>17</v>
      </c>
      <c r="R38" s="60">
        <f>VLOOKUP($A38,'Return Data'!$B$7:$R$2292,16,0)</f>
        <v>12.1546</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3.5770870967741932</v>
      </c>
      <c r="E40" s="69"/>
      <c r="F40" s="70">
        <f>AVERAGE(F8:F38)</f>
        <v>9.8359870967741916</v>
      </c>
      <c r="G40" s="69"/>
      <c r="H40" s="70">
        <f>AVERAGE(H8:H38)</f>
        <v>3.2967677419354833</v>
      </c>
      <c r="I40" s="69"/>
      <c r="J40" s="70">
        <f>AVERAGE(J8:J38)</f>
        <v>1.4845161290322378E-2</v>
      </c>
      <c r="K40" s="69"/>
      <c r="L40" s="70">
        <f>AVERAGE(L8:L38)</f>
        <v>12.133977419354839</v>
      </c>
      <c r="M40" s="69"/>
      <c r="N40" s="70">
        <f>AVERAGE(N8:N38)</f>
        <v>14.112235483870968</v>
      </c>
      <c r="O40" s="69"/>
      <c r="P40" s="70">
        <f>AVERAGE(P8:P38)</f>
        <v>10.0829</v>
      </c>
      <c r="Q40" s="69"/>
      <c r="R40" s="70">
        <f>AVERAGE(R8:R38)</f>
        <v>12.58964193548387</v>
      </c>
      <c r="S40" s="71"/>
    </row>
    <row r="41" spans="1:19" x14ac:dyDescent="0.3">
      <c r="A41" s="68" t="s">
        <v>28</v>
      </c>
      <c r="B41" s="69"/>
      <c r="C41" s="69"/>
      <c r="D41" s="70">
        <f>MIN(D8:D38)</f>
        <v>0</v>
      </c>
      <c r="E41" s="69"/>
      <c r="F41" s="70">
        <f>MIN(F8:F38)</f>
        <v>0</v>
      </c>
      <c r="G41" s="69"/>
      <c r="H41" s="70">
        <f>MIN(H8:H38)</f>
        <v>-4.2074999999999996</v>
      </c>
      <c r="I41" s="69"/>
      <c r="J41" s="70">
        <f>MIN(J8:J38)</f>
        <v>-7.4722999999999997</v>
      </c>
      <c r="K41" s="69"/>
      <c r="L41" s="70">
        <f>MIN(L8:L38)</f>
        <v>0</v>
      </c>
      <c r="M41" s="69"/>
      <c r="N41" s="70">
        <f>MIN(N8:N38)</f>
        <v>0</v>
      </c>
      <c r="O41" s="69"/>
      <c r="P41" s="70">
        <f>MIN(P8:P38)</f>
        <v>5.4108000000000001</v>
      </c>
      <c r="Q41" s="69"/>
      <c r="R41" s="70">
        <f>MIN(R8:R38)</f>
        <v>0</v>
      </c>
      <c r="S41" s="71"/>
    </row>
    <row r="42" spans="1:19" ht="15" thickBot="1" x14ac:dyDescent="0.35">
      <c r="A42" s="72" t="s">
        <v>29</v>
      </c>
      <c r="B42" s="73"/>
      <c r="C42" s="73"/>
      <c r="D42" s="74">
        <f>MAX(D8:D38)</f>
        <v>6.7320000000000002</v>
      </c>
      <c r="E42" s="73"/>
      <c r="F42" s="74">
        <f>MAX(F8:F38)</f>
        <v>14.2288</v>
      </c>
      <c r="G42" s="73"/>
      <c r="H42" s="74">
        <f>MAX(H8:H38)</f>
        <v>8.2973999999999997</v>
      </c>
      <c r="I42" s="73"/>
      <c r="J42" s="74">
        <f>MAX(J8:J38)</f>
        <v>9.8767999999999994</v>
      </c>
      <c r="K42" s="73"/>
      <c r="L42" s="74">
        <f>MAX(L8:L38)</f>
        <v>25.0444</v>
      </c>
      <c r="M42" s="73"/>
      <c r="N42" s="74">
        <f>MAX(N8:N38)</f>
        <v>30.540299999999998</v>
      </c>
      <c r="O42" s="73"/>
      <c r="P42" s="74">
        <f>MAX(P8:P38)</f>
        <v>18.640999999999998</v>
      </c>
      <c r="Q42" s="73"/>
      <c r="R42" s="74">
        <f>MAX(R8:R38)</f>
        <v>19.517800000000001</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44939</v>
      </c>
      <c r="C8" s="60">
        <f>VLOOKUP($A8,'Return Data'!$B$7:$R$2292,4,0)</f>
        <v>1038.8800000000001</v>
      </c>
      <c r="D8" s="60">
        <f>VLOOKUP($A8,'Return Data'!$B$7:$R$2292,10,0)</f>
        <v>0.86209999999999998</v>
      </c>
      <c r="E8" s="61">
        <f t="shared" ref="E8:E38" si="0">RANK(D8,D$8:D$38,0)</f>
        <v>29</v>
      </c>
      <c r="F8" s="60">
        <f>VLOOKUP($A8,'Return Data'!$B$7:$R$2292,11,0)</f>
        <v>5.2361000000000004</v>
      </c>
      <c r="G8" s="61">
        <f t="shared" ref="G8:G38" si="1">RANK(F8,F$8:F$38,0)</f>
        <v>30</v>
      </c>
      <c r="H8" s="60">
        <f>VLOOKUP($A8,'Return Data'!$B$7:$R$2292,12,0)</f>
        <v>-4.7702999999999998</v>
      </c>
      <c r="I8" s="61">
        <f t="shared" ref="I8:I38" si="2">RANK(H8,H$8:H$38,0)</f>
        <v>31</v>
      </c>
      <c r="J8" s="60">
        <f>VLOOKUP($A8,'Return Data'!$B$7:$R$2292,13,0)</f>
        <v>-5.3886000000000003</v>
      </c>
      <c r="K8" s="61">
        <f t="shared" ref="K8:K38" si="3">RANK(J8,J$8:J$38,0)</f>
        <v>26</v>
      </c>
      <c r="L8" s="60">
        <f>VLOOKUP($A8,'Return Data'!$B$7:$R$2292,17,0)</f>
        <v>8.0183</v>
      </c>
      <c r="M8" s="61">
        <f t="shared" ref="M8:M38" si="4">RANK(L8,L$8:L$38,0)</f>
        <v>21</v>
      </c>
      <c r="N8" s="60">
        <f>VLOOKUP($A8,'Return Data'!$B$7:$R$2292,14,0)</f>
        <v>10.0006</v>
      </c>
      <c r="O8" s="61">
        <f t="shared" ref="O8:O38" si="5">RANK(N8,N$8:N$38,0)</f>
        <v>21</v>
      </c>
      <c r="P8" s="60">
        <f>VLOOKUP($A8,'Return Data'!$B$7:$R$2292,15,0)</f>
        <v>5.9884000000000004</v>
      </c>
      <c r="Q8" s="61">
        <f>RANK(P8,P$8:P$38,0)</f>
        <v>21</v>
      </c>
      <c r="R8" s="60">
        <f>VLOOKUP($A8,'Return Data'!$B$7:$R$2292,16,0)</f>
        <v>18.0779</v>
      </c>
      <c r="S8" s="62">
        <f t="shared" ref="S8:S38" si="6">RANK(R8,R$8:R$38,0)</f>
        <v>1</v>
      </c>
    </row>
    <row r="9" spans="1:20" x14ac:dyDescent="0.3">
      <c r="A9" s="58" t="s">
        <v>477</v>
      </c>
      <c r="B9" s="59">
        <f>VLOOKUP($A9,'Return Data'!$B$7:$R$2292,3,0)</f>
        <v>44939</v>
      </c>
      <c r="C9" s="60">
        <f>VLOOKUP($A9,'Return Data'!$B$7:$R$2292,4,0)</f>
        <v>14.87</v>
      </c>
      <c r="D9" s="60">
        <f>VLOOKUP($A9,'Return Data'!$B$7:$R$2292,10,0)</f>
        <v>0</v>
      </c>
      <c r="E9" s="61">
        <f t="shared" si="0"/>
        <v>30</v>
      </c>
      <c r="F9" s="60">
        <f>VLOOKUP($A9,'Return Data'!$B$7:$R$2292,11,0)</f>
        <v>5.2370999999999999</v>
      </c>
      <c r="G9" s="61">
        <f t="shared" si="1"/>
        <v>29</v>
      </c>
      <c r="H9" s="60">
        <f>VLOOKUP($A9,'Return Data'!$B$7:$R$2292,12,0)</f>
        <v>-2.9373</v>
      </c>
      <c r="I9" s="61">
        <f t="shared" si="2"/>
        <v>30</v>
      </c>
      <c r="J9" s="60">
        <f>VLOOKUP($A9,'Return Data'!$B$7:$R$2292,13,0)</f>
        <v>-8.6608999999999998</v>
      </c>
      <c r="K9" s="61">
        <f t="shared" si="3"/>
        <v>31</v>
      </c>
      <c r="L9" s="60">
        <f>VLOOKUP($A9,'Return Data'!$B$7:$R$2292,17,0)</f>
        <v>6.4604999999999997</v>
      </c>
      <c r="M9" s="61">
        <f t="shared" si="4"/>
        <v>27</v>
      </c>
      <c r="N9" s="60">
        <f>VLOOKUP($A9,'Return Data'!$B$7:$R$2292,14,0)</f>
        <v>9.3810000000000002</v>
      </c>
      <c r="O9" s="61">
        <f t="shared" si="5"/>
        <v>24</v>
      </c>
      <c r="P9" s="60"/>
      <c r="Q9" s="61"/>
      <c r="R9" s="60">
        <f>VLOOKUP($A9,'Return Data'!$B$7:$R$2292,16,0)</f>
        <v>9.3632000000000009</v>
      </c>
      <c r="S9" s="62">
        <f t="shared" si="6"/>
        <v>26</v>
      </c>
    </row>
    <row r="10" spans="1:20" x14ac:dyDescent="0.3">
      <c r="A10" s="58" t="s">
        <v>1959</v>
      </c>
      <c r="B10" s="59">
        <f>VLOOKUP($A10,'Return Data'!$B$7:$R$2292,3,0)</f>
        <v>44939</v>
      </c>
      <c r="C10" s="60">
        <f>VLOOKUP($A10,'Return Data'!$B$7:$R$2292,4,0)</f>
        <v>23.1</v>
      </c>
      <c r="D10" s="60">
        <f>VLOOKUP($A10,'Return Data'!$B$7:$R$2292,10,0)</f>
        <v>2.9411999999999998</v>
      </c>
      <c r="E10" s="61">
        <f t="shared" si="0"/>
        <v>19</v>
      </c>
      <c r="F10" s="60">
        <f>VLOOKUP($A10,'Return Data'!$B$7:$R$2292,11,0)</f>
        <v>11.271699999999999</v>
      </c>
      <c r="G10" s="61">
        <f t="shared" si="1"/>
        <v>7</v>
      </c>
      <c r="H10" s="60">
        <f>VLOOKUP($A10,'Return Data'!$B$7:$R$2292,12,0)</f>
        <v>-2.0771999999999999</v>
      </c>
      <c r="I10" s="61">
        <f t="shared" si="2"/>
        <v>29</v>
      </c>
      <c r="J10" s="60">
        <f>VLOOKUP($A10,'Return Data'!$B$7:$R$2292,13,0)</f>
        <v>-7.3776999999999999</v>
      </c>
      <c r="K10" s="61">
        <f t="shared" si="3"/>
        <v>30</v>
      </c>
      <c r="L10" s="60">
        <f>VLOOKUP($A10,'Return Data'!$B$7:$R$2292,17,0)</f>
        <v>19.596800000000002</v>
      </c>
      <c r="M10" s="61">
        <f t="shared" si="4"/>
        <v>3</v>
      </c>
      <c r="N10" s="60">
        <f>VLOOKUP($A10,'Return Data'!$B$7:$R$2292,14,0)</f>
        <v>23.5884</v>
      </c>
      <c r="O10" s="61">
        <f t="shared" si="5"/>
        <v>2</v>
      </c>
      <c r="P10" s="60">
        <f>VLOOKUP($A10,'Return Data'!$B$7:$R$2292,15,0)</f>
        <v>8.6072000000000006</v>
      </c>
      <c r="Q10" s="61">
        <f t="shared" ref="Q10:Q17" si="7">RANK(P10,P$8:P$38,0)</f>
        <v>11</v>
      </c>
      <c r="R10" s="60">
        <f>VLOOKUP($A10,'Return Data'!$B$7:$R$2292,16,0)</f>
        <v>13.774900000000001</v>
      </c>
      <c r="S10" s="62">
        <f t="shared" si="6"/>
        <v>8</v>
      </c>
    </row>
    <row r="11" spans="1:20" x14ac:dyDescent="0.3">
      <c r="A11" s="58" t="s">
        <v>1903</v>
      </c>
      <c r="B11" s="59">
        <f>VLOOKUP($A11,'Return Data'!$B$7:$R$2292,3,0)</f>
        <v>44939</v>
      </c>
      <c r="C11" s="60">
        <f>VLOOKUP($A11,'Return Data'!$B$7:$R$2292,4,0)</f>
        <v>18.927700000000002</v>
      </c>
      <c r="D11" s="60">
        <f>VLOOKUP($A11,'Return Data'!$B$7:$R$2292,10,0)</f>
        <v>3.9944000000000002</v>
      </c>
      <c r="E11" s="61">
        <f t="shared" si="0"/>
        <v>11</v>
      </c>
      <c r="F11" s="60">
        <f>VLOOKUP($A11,'Return Data'!$B$7:$R$2292,11,0)</f>
        <v>9.5385000000000009</v>
      </c>
      <c r="G11" s="61">
        <f t="shared" si="1"/>
        <v>16</v>
      </c>
      <c r="H11" s="60">
        <f>VLOOKUP($A11,'Return Data'!$B$7:$R$2292,12,0)</f>
        <v>2.4552999999999998</v>
      </c>
      <c r="I11" s="61">
        <f t="shared" si="2"/>
        <v>17</v>
      </c>
      <c r="J11" s="60">
        <f>VLOOKUP($A11,'Return Data'!$B$7:$R$2292,13,0)</f>
        <v>-0.96279999999999999</v>
      </c>
      <c r="K11" s="61">
        <f t="shared" si="3"/>
        <v>15</v>
      </c>
      <c r="L11" s="60">
        <f>VLOOKUP($A11,'Return Data'!$B$7:$R$2292,17,0)</f>
        <v>9.9940999999999995</v>
      </c>
      <c r="M11" s="61">
        <f t="shared" si="4"/>
        <v>17</v>
      </c>
      <c r="N11" s="60">
        <f>VLOOKUP($A11,'Return Data'!$B$7:$R$2292,14,0)</f>
        <v>12.6837</v>
      </c>
      <c r="O11" s="61">
        <f t="shared" si="5"/>
        <v>15</v>
      </c>
      <c r="P11" s="60">
        <f>VLOOKUP($A11,'Return Data'!$B$7:$R$2292,15,0)</f>
        <v>11.030900000000001</v>
      </c>
      <c r="Q11" s="61">
        <f t="shared" si="7"/>
        <v>3</v>
      </c>
      <c r="R11" s="60">
        <f>VLOOKUP($A11,'Return Data'!$B$7:$R$2292,16,0)</f>
        <v>11.6869</v>
      </c>
      <c r="S11" s="62">
        <f t="shared" si="6"/>
        <v>14</v>
      </c>
    </row>
    <row r="12" spans="1:20" x14ac:dyDescent="0.3">
      <c r="A12" s="58" t="s">
        <v>481</v>
      </c>
      <c r="B12" s="59">
        <f>VLOOKUP($A12,'Return Data'!$B$7:$R$2292,3,0)</f>
        <v>44939</v>
      </c>
      <c r="C12" s="60">
        <f>VLOOKUP($A12,'Return Data'!$B$7:$R$2292,4,0)</f>
        <v>249.43</v>
      </c>
      <c r="D12" s="60">
        <f>VLOOKUP($A12,'Return Data'!$B$7:$R$2292,10,0)</f>
        <v>3.0575000000000001</v>
      </c>
      <c r="E12" s="61">
        <f t="shared" si="0"/>
        <v>18</v>
      </c>
      <c r="F12" s="60">
        <f>VLOOKUP($A12,'Return Data'!$B$7:$R$2292,11,0)</f>
        <v>9.0690000000000008</v>
      </c>
      <c r="G12" s="61">
        <f t="shared" si="1"/>
        <v>19</v>
      </c>
      <c r="H12" s="60">
        <f>VLOOKUP($A12,'Return Data'!$B$7:$R$2292,12,0)</f>
        <v>2.3344999999999998</v>
      </c>
      <c r="I12" s="61">
        <f t="shared" si="2"/>
        <v>18</v>
      </c>
      <c r="J12" s="60">
        <f>VLOOKUP($A12,'Return Data'!$B$7:$R$2292,13,0)</f>
        <v>-2.3643000000000001</v>
      </c>
      <c r="K12" s="61">
        <f t="shared" si="3"/>
        <v>21</v>
      </c>
      <c r="L12" s="60">
        <f>VLOOKUP($A12,'Return Data'!$B$7:$R$2292,17,0)</f>
        <v>9.6364000000000001</v>
      </c>
      <c r="M12" s="61">
        <f t="shared" si="4"/>
        <v>18</v>
      </c>
      <c r="N12" s="60">
        <f>VLOOKUP($A12,'Return Data'!$B$7:$R$2292,14,0)</f>
        <v>13.5319</v>
      </c>
      <c r="O12" s="61">
        <f t="shared" si="5"/>
        <v>11</v>
      </c>
      <c r="P12" s="60">
        <f>VLOOKUP($A12,'Return Data'!$B$7:$R$2292,15,0)</f>
        <v>10.7691</v>
      </c>
      <c r="Q12" s="61">
        <f t="shared" si="7"/>
        <v>4</v>
      </c>
      <c r="R12" s="60">
        <f>VLOOKUP($A12,'Return Data'!$B$7:$R$2292,16,0)</f>
        <v>11.331</v>
      </c>
      <c r="S12" s="62">
        <f t="shared" si="6"/>
        <v>18</v>
      </c>
    </row>
    <row r="13" spans="1:20" x14ac:dyDescent="0.3">
      <c r="A13" s="58" t="s">
        <v>483</v>
      </c>
      <c r="B13" s="59">
        <f>VLOOKUP($A13,'Return Data'!$B$7:$R$2292,3,0)</f>
        <v>44939</v>
      </c>
      <c r="C13" s="60">
        <f>VLOOKUP($A13,'Return Data'!$B$7:$R$2292,4,0)</f>
        <v>230.41800000000001</v>
      </c>
      <c r="D13" s="60">
        <f>VLOOKUP($A13,'Return Data'!$B$7:$R$2292,10,0)</f>
        <v>1.8544</v>
      </c>
      <c r="E13" s="61">
        <f t="shared" si="0"/>
        <v>26</v>
      </c>
      <c r="F13" s="60">
        <f>VLOOKUP($A13,'Return Data'!$B$7:$R$2292,11,0)</f>
        <v>7.9387999999999996</v>
      </c>
      <c r="G13" s="61">
        <f t="shared" si="1"/>
        <v>24</v>
      </c>
      <c r="H13" s="60">
        <f>VLOOKUP($A13,'Return Data'!$B$7:$R$2292,12,0)</f>
        <v>0.38290000000000002</v>
      </c>
      <c r="I13" s="61">
        <f t="shared" si="2"/>
        <v>24</v>
      </c>
      <c r="J13" s="60">
        <f>VLOOKUP($A13,'Return Data'!$B$7:$R$2292,13,0)</f>
        <v>-5.4862000000000002</v>
      </c>
      <c r="K13" s="61">
        <f t="shared" si="3"/>
        <v>27</v>
      </c>
      <c r="L13" s="60">
        <f>VLOOKUP($A13,'Return Data'!$B$7:$R$2292,17,0)</f>
        <v>7.8506</v>
      </c>
      <c r="M13" s="61">
        <f t="shared" si="4"/>
        <v>22</v>
      </c>
      <c r="N13" s="60">
        <f>VLOOKUP($A13,'Return Data'!$B$7:$R$2292,14,0)</f>
        <v>11.502599999999999</v>
      </c>
      <c r="O13" s="61">
        <f t="shared" si="5"/>
        <v>18</v>
      </c>
      <c r="P13" s="60">
        <f>VLOOKUP($A13,'Return Data'!$B$7:$R$2292,15,0)</f>
        <v>8.5847999999999995</v>
      </c>
      <c r="Q13" s="61">
        <f t="shared" si="7"/>
        <v>12</v>
      </c>
      <c r="R13" s="60">
        <f>VLOOKUP($A13,'Return Data'!$B$7:$R$2292,16,0)</f>
        <v>14.1861</v>
      </c>
      <c r="S13" s="62">
        <f t="shared" si="6"/>
        <v>7</v>
      </c>
    </row>
    <row r="14" spans="1:20" x14ac:dyDescent="0.3">
      <c r="A14" s="58" t="s">
        <v>485</v>
      </c>
      <c r="B14" s="59">
        <f>VLOOKUP($A14,'Return Data'!$B$7:$R$2292,3,0)</f>
        <v>44939</v>
      </c>
      <c r="C14" s="60">
        <f>VLOOKUP($A14,'Return Data'!$B$7:$R$2292,4,0)</f>
        <v>40.68</v>
      </c>
      <c r="D14" s="60">
        <f>VLOOKUP($A14,'Return Data'!$B$7:$R$2292,10,0)</f>
        <v>4.2809999999999997</v>
      </c>
      <c r="E14" s="61">
        <f t="shared" si="0"/>
        <v>9</v>
      </c>
      <c r="F14" s="60">
        <f>VLOOKUP($A14,'Return Data'!$B$7:$R$2292,11,0)</f>
        <v>11.6662</v>
      </c>
      <c r="G14" s="61">
        <f t="shared" si="1"/>
        <v>5</v>
      </c>
      <c r="H14" s="60">
        <f>VLOOKUP($A14,'Return Data'!$B$7:$R$2292,12,0)</f>
        <v>4.4416000000000002</v>
      </c>
      <c r="I14" s="61">
        <f t="shared" si="2"/>
        <v>8</v>
      </c>
      <c r="J14" s="60">
        <f>VLOOKUP($A14,'Return Data'!$B$7:$R$2292,13,0)</f>
        <v>2.0059999999999998</v>
      </c>
      <c r="K14" s="61">
        <f t="shared" si="3"/>
        <v>7</v>
      </c>
      <c r="L14" s="60">
        <f>VLOOKUP($A14,'Return Data'!$B$7:$R$2292,17,0)</f>
        <v>13.84</v>
      </c>
      <c r="M14" s="61">
        <f t="shared" si="4"/>
        <v>9</v>
      </c>
      <c r="N14" s="60">
        <f>VLOOKUP($A14,'Return Data'!$B$7:$R$2292,14,0)</f>
        <v>14.205399999999999</v>
      </c>
      <c r="O14" s="61">
        <f t="shared" si="5"/>
        <v>9</v>
      </c>
      <c r="P14" s="60">
        <f>VLOOKUP($A14,'Return Data'!$B$7:$R$2292,15,0)</f>
        <v>10.3834</v>
      </c>
      <c r="Q14" s="61">
        <f t="shared" si="7"/>
        <v>6</v>
      </c>
      <c r="R14" s="60">
        <f>VLOOKUP($A14,'Return Data'!$B$7:$R$2292,16,0)</f>
        <v>11.0107</v>
      </c>
      <c r="S14" s="62">
        <f t="shared" si="6"/>
        <v>21</v>
      </c>
    </row>
    <row r="15" spans="1:20" x14ac:dyDescent="0.3">
      <c r="A15" s="58" t="s">
        <v>486</v>
      </c>
      <c r="B15" s="59">
        <f>VLOOKUP($A15,'Return Data'!$B$7:$R$2292,3,0)</f>
        <v>44939</v>
      </c>
      <c r="C15" s="60">
        <f>VLOOKUP($A15,'Return Data'!$B$7:$R$2292,4,0)</f>
        <v>182.85419999999999</v>
      </c>
      <c r="D15" s="60">
        <f>VLOOKUP($A15,'Return Data'!$B$7:$R$2292,10,0)</f>
        <v>3.7717999999999998</v>
      </c>
      <c r="E15" s="61">
        <f t="shared" si="0"/>
        <v>15</v>
      </c>
      <c r="F15" s="60">
        <f>VLOOKUP($A15,'Return Data'!$B$7:$R$2292,11,0)</f>
        <v>10.4024</v>
      </c>
      <c r="G15" s="61">
        <f t="shared" si="1"/>
        <v>11</v>
      </c>
      <c r="H15" s="60">
        <f>VLOOKUP($A15,'Return Data'!$B$7:$R$2292,12,0)</f>
        <v>4.2697000000000003</v>
      </c>
      <c r="I15" s="61">
        <f t="shared" si="2"/>
        <v>10</v>
      </c>
      <c r="J15" s="60">
        <f>VLOOKUP($A15,'Return Data'!$B$7:$R$2292,13,0)</f>
        <v>0.8044</v>
      </c>
      <c r="K15" s="61">
        <f t="shared" si="3"/>
        <v>10</v>
      </c>
      <c r="L15" s="60">
        <f>VLOOKUP($A15,'Return Data'!$B$7:$R$2292,17,0)</f>
        <v>10.2643</v>
      </c>
      <c r="M15" s="61">
        <f t="shared" si="4"/>
        <v>15</v>
      </c>
      <c r="N15" s="60">
        <f>VLOOKUP($A15,'Return Data'!$B$7:$R$2292,14,0)</f>
        <v>13.269299999999999</v>
      </c>
      <c r="O15" s="61">
        <f t="shared" si="5"/>
        <v>12</v>
      </c>
      <c r="P15" s="60">
        <f>VLOOKUP($A15,'Return Data'!$B$7:$R$2292,15,0)</f>
        <v>9.1861999999999995</v>
      </c>
      <c r="Q15" s="61">
        <f t="shared" si="7"/>
        <v>10</v>
      </c>
      <c r="R15" s="60">
        <f>VLOOKUP($A15,'Return Data'!$B$7:$R$2292,16,0)</f>
        <v>13.4002</v>
      </c>
      <c r="S15" s="62">
        <f t="shared" si="6"/>
        <v>9</v>
      </c>
    </row>
    <row r="16" spans="1:20" x14ac:dyDescent="0.3">
      <c r="A16" s="58" t="s">
        <v>488</v>
      </c>
      <c r="B16" s="59">
        <f>VLOOKUP($A16,'Return Data'!$B$7:$R$2292,3,0)</f>
        <v>44939</v>
      </c>
      <c r="C16" s="60">
        <f>VLOOKUP($A16,'Return Data'!$B$7:$R$2292,4,0)</f>
        <v>85.504000000000005</v>
      </c>
      <c r="D16" s="60">
        <f>VLOOKUP($A16,'Return Data'!$B$7:$R$2292,10,0)</f>
        <v>5.8125999999999998</v>
      </c>
      <c r="E16" s="61">
        <f t="shared" si="0"/>
        <v>3</v>
      </c>
      <c r="F16" s="60">
        <f>VLOOKUP($A16,'Return Data'!$B$7:$R$2292,11,0)</f>
        <v>12.463800000000001</v>
      </c>
      <c r="G16" s="61">
        <f t="shared" si="1"/>
        <v>3</v>
      </c>
      <c r="H16" s="60">
        <f>VLOOKUP($A16,'Return Data'!$B$7:$R$2292,12,0)</f>
        <v>5.9673999999999996</v>
      </c>
      <c r="I16" s="61">
        <f t="shared" si="2"/>
        <v>4</v>
      </c>
      <c r="J16" s="60">
        <f>VLOOKUP($A16,'Return Data'!$B$7:$R$2292,13,0)</f>
        <v>4.3163999999999998</v>
      </c>
      <c r="K16" s="61">
        <f t="shared" si="3"/>
        <v>3</v>
      </c>
      <c r="L16" s="60">
        <f>VLOOKUP($A16,'Return Data'!$B$7:$R$2292,17,0)</f>
        <v>14.587199999999999</v>
      </c>
      <c r="M16" s="61">
        <f t="shared" si="4"/>
        <v>5</v>
      </c>
      <c r="N16" s="60">
        <f>VLOOKUP($A16,'Return Data'!$B$7:$R$2292,14,0)</f>
        <v>15.202299999999999</v>
      </c>
      <c r="O16" s="61">
        <f t="shared" si="5"/>
        <v>8</v>
      </c>
      <c r="P16" s="60">
        <f>VLOOKUP($A16,'Return Data'!$B$7:$R$2292,15,0)</f>
        <v>7.8533999999999997</v>
      </c>
      <c r="Q16" s="61">
        <f t="shared" si="7"/>
        <v>15</v>
      </c>
      <c r="R16" s="60">
        <f>VLOOKUP($A16,'Return Data'!$B$7:$R$2292,16,0)</f>
        <v>12.8255</v>
      </c>
      <c r="S16" s="62">
        <f t="shared" si="6"/>
        <v>10</v>
      </c>
    </row>
    <row r="17" spans="1:19" x14ac:dyDescent="0.3">
      <c r="A17" s="102" t="s">
        <v>2010</v>
      </c>
      <c r="B17" s="59">
        <f>VLOOKUP($A17,'Return Data'!$B$7:$R$2292,3,0)</f>
        <v>44939</v>
      </c>
      <c r="C17" s="60">
        <f>VLOOKUP($A17,'Return Data'!$B$7:$R$2292,4,0)</f>
        <v>36.366900000000001</v>
      </c>
      <c r="D17" s="60">
        <f>VLOOKUP($A17,'Return Data'!$B$7:$R$2292,10,0)</f>
        <v>0.99390000000000001</v>
      </c>
      <c r="E17" s="61">
        <f t="shared" si="0"/>
        <v>28</v>
      </c>
      <c r="F17" s="60">
        <f>VLOOKUP($A17,'Return Data'!$B$7:$R$2292,11,0)</f>
        <v>7.7154999999999996</v>
      </c>
      <c r="G17" s="61">
        <f t="shared" si="1"/>
        <v>25</v>
      </c>
      <c r="H17" s="60">
        <f>VLOOKUP($A17,'Return Data'!$B$7:$R$2292,12,0)</f>
        <v>-1.3404</v>
      </c>
      <c r="I17" s="61">
        <f t="shared" si="2"/>
        <v>28</v>
      </c>
      <c r="J17" s="60">
        <f>VLOOKUP($A17,'Return Data'!$B$7:$R$2292,13,0)</f>
        <v>-6.9805000000000001</v>
      </c>
      <c r="K17" s="61">
        <f t="shared" si="3"/>
        <v>29</v>
      </c>
      <c r="L17" s="60">
        <f>VLOOKUP($A17,'Return Data'!$B$7:$R$2292,17,0)</f>
        <v>6.8155999999999999</v>
      </c>
      <c r="M17" s="61">
        <f t="shared" si="4"/>
        <v>26</v>
      </c>
      <c r="N17" s="60">
        <f>VLOOKUP($A17,'Return Data'!$B$7:$R$2292,14,0)</f>
        <v>9.6943999999999999</v>
      </c>
      <c r="O17" s="61">
        <f t="shared" si="5"/>
        <v>23</v>
      </c>
      <c r="P17" s="60">
        <f>VLOOKUP($A17,'Return Data'!$B$7:$R$2292,15,0)</f>
        <v>6.1398999999999999</v>
      </c>
      <c r="Q17" s="61">
        <f t="shared" si="7"/>
        <v>20</v>
      </c>
      <c r="R17" s="60">
        <f>VLOOKUP($A17,'Return Data'!$B$7:$R$2292,16,0)</f>
        <v>11.419600000000001</v>
      </c>
      <c r="S17" s="62">
        <f t="shared" si="6"/>
        <v>17</v>
      </c>
    </row>
    <row r="18" spans="1:19" x14ac:dyDescent="0.3">
      <c r="A18" s="58" t="s">
        <v>491</v>
      </c>
      <c r="B18" s="59">
        <f>VLOOKUP($A18,'Return Data'!$B$7:$R$2292,3,0)</f>
        <v>0</v>
      </c>
      <c r="C18" s="60">
        <f>VLOOKUP($A18,'Return Data'!$B$7:$R$2292,4,0)</f>
        <v>0</v>
      </c>
      <c r="D18" s="60">
        <f>VLOOKUP($A18,'Return Data'!$B$7:$R$2292,10,0)</f>
        <v>0</v>
      </c>
      <c r="E18" s="61">
        <f t="shared" si="0"/>
        <v>30</v>
      </c>
      <c r="F18" s="60">
        <f>VLOOKUP($A18,'Return Data'!$B$7:$R$2292,11,0)</f>
        <v>0</v>
      </c>
      <c r="G18" s="61">
        <f t="shared" si="1"/>
        <v>31</v>
      </c>
      <c r="H18" s="60">
        <f>VLOOKUP($A18,'Return Data'!$B$7:$R$2292,12,0)</f>
        <v>0</v>
      </c>
      <c r="I18" s="61">
        <f t="shared" si="2"/>
        <v>27</v>
      </c>
      <c r="J18" s="60">
        <f>VLOOKUP($A18,'Return Data'!$B$7:$R$2292,13,0)</f>
        <v>0</v>
      </c>
      <c r="K18" s="61">
        <f t="shared" si="3"/>
        <v>12</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44939</v>
      </c>
      <c r="C19" s="60">
        <f>VLOOKUP($A19,'Return Data'!$B$7:$R$2292,4,0)</f>
        <v>241.02</v>
      </c>
      <c r="D19" s="60">
        <f>VLOOKUP($A19,'Return Data'!$B$7:$R$2292,10,0)</f>
        <v>4.5186000000000002</v>
      </c>
      <c r="E19" s="61">
        <f t="shared" si="0"/>
        <v>8</v>
      </c>
      <c r="F19" s="60">
        <f>VLOOKUP($A19,'Return Data'!$B$7:$R$2292,11,0)</f>
        <v>11.8474</v>
      </c>
      <c r="G19" s="61">
        <f t="shared" si="1"/>
        <v>4</v>
      </c>
      <c r="H19" s="60">
        <f>VLOOKUP($A19,'Return Data'!$B$7:$R$2292,12,0)</f>
        <v>4.4055</v>
      </c>
      <c r="I19" s="61">
        <f t="shared" si="2"/>
        <v>9</v>
      </c>
      <c r="J19" s="60">
        <f>VLOOKUP($A19,'Return Data'!$B$7:$R$2292,13,0)</f>
        <v>6.0266999999999999</v>
      </c>
      <c r="K19" s="61">
        <f t="shared" si="3"/>
        <v>2</v>
      </c>
      <c r="L19" s="60">
        <f>VLOOKUP($A19,'Return Data'!$B$7:$R$2292,17,0)</f>
        <v>21.764199999999999</v>
      </c>
      <c r="M19" s="61">
        <f t="shared" si="4"/>
        <v>2</v>
      </c>
      <c r="N19" s="60">
        <f>VLOOKUP($A19,'Return Data'!$B$7:$R$2292,14,0)</f>
        <v>19.3309</v>
      </c>
      <c r="O19" s="61">
        <f t="shared" si="5"/>
        <v>4</v>
      </c>
      <c r="P19" s="60">
        <f>VLOOKUP($A19,'Return Data'!$B$7:$R$2292,15,0)</f>
        <v>12.838100000000001</v>
      </c>
      <c r="Q19" s="61">
        <f>RANK(P19,P$8:P$38,0)</f>
        <v>2</v>
      </c>
      <c r="R19" s="60">
        <f>VLOOKUP($A19,'Return Data'!$B$7:$R$2292,16,0)</f>
        <v>14.694599999999999</v>
      </c>
      <c r="S19" s="62">
        <f t="shared" si="6"/>
        <v>6</v>
      </c>
    </row>
    <row r="20" spans="1:19" x14ac:dyDescent="0.3">
      <c r="A20" s="58" t="s">
        <v>494</v>
      </c>
      <c r="B20" s="59">
        <f>VLOOKUP($A20,'Return Data'!$B$7:$R$2292,3,0)</f>
        <v>44939</v>
      </c>
      <c r="C20" s="60">
        <f>VLOOKUP($A20,'Return Data'!$B$7:$R$2292,4,0)</f>
        <v>15.904299999999999</v>
      </c>
      <c r="D20" s="60">
        <f>VLOOKUP($A20,'Return Data'!$B$7:$R$2292,10,0)</f>
        <v>3.6469</v>
      </c>
      <c r="E20" s="61">
        <f t="shared" si="0"/>
        <v>16</v>
      </c>
      <c r="F20" s="60">
        <f>VLOOKUP($A20,'Return Data'!$B$7:$R$2292,11,0)</f>
        <v>8.2308000000000003</v>
      </c>
      <c r="G20" s="61">
        <f t="shared" si="1"/>
        <v>22</v>
      </c>
      <c r="H20" s="60">
        <f>VLOOKUP($A20,'Return Data'!$B$7:$R$2292,12,0)</f>
        <v>0.14099999999999999</v>
      </c>
      <c r="I20" s="61">
        <f t="shared" si="2"/>
        <v>25</v>
      </c>
      <c r="J20" s="60">
        <f>VLOOKUP($A20,'Return Data'!$B$7:$R$2292,13,0)</f>
        <v>-4.7983000000000002</v>
      </c>
      <c r="K20" s="61">
        <f t="shared" si="3"/>
        <v>24</v>
      </c>
      <c r="L20" s="60">
        <f>VLOOKUP($A20,'Return Data'!$B$7:$R$2292,17,0)</f>
        <v>7.8379000000000003</v>
      </c>
      <c r="M20" s="61">
        <f t="shared" si="4"/>
        <v>23</v>
      </c>
      <c r="N20" s="60">
        <f>VLOOKUP($A20,'Return Data'!$B$7:$R$2292,14,0)</f>
        <v>11.2651</v>
      </c>
      <c r="O20" s="61">
        <f t="shared" si="5"/>
        <v>19</v>
      </c>
      <c r="P20" s="60">
        <f>VLOOKUP($A20,'Return Data'!$B$7:$R$2292,15,0)</f>
        <v>5.2717000000000001</v>
      </c>
      <c r="Q20" s="61">
        <f>RANK(P20,P$8:P$38,0)</f>
        <v>23</v>
      </c>
      <c r="R20" s="60">
        <f>VLOOKUP($A20,'Return Data'!$B$7:$R$2292,16,0)</f>
        <v>7.7392000000000003</v>
      </c>
      <c r="S20" s="62">
        <f t="shared" si="6"/>
        <v>30</v>
      </c>
    </row>
    <row r="21" spans="1:19" x14ac:dyDescent="0.3">
      <c r="A21" s="58" t="s">
        <v>497</v>
      </c>
      <c r="B21" s="59">
        <f>VLOOKUP($A21,'Return Data'!$B$7:$R$2292,3,0)</f>
        <v>44939</v>
      </c>
      <c r="C21" s="60">
        <f>VLOOKUP($A21,'Return Data'!$B$7:$R$2292,4,0)</f>
        <v>17.219000000000001</v>
      </c>
      <c r="D21" s="60">
        <f>VLOOKUP($A21,'Return Data'!$B$7:$R$2292,10,0)</f>
        <v>2.2081</v>
      </c>
      <c r="E21" s="61">
        <f t="shared" si="0"/>
        <v>22</v>
      </c>
      <c r="F21" s="60">
        <f>VLOOKUP($A21,'Return Data'!$B$7:$R$2292,11,0)</f>
        <v>8.4320000000000004</v>
      </c>
      <c r="G21" s="61">
        <f t="shared" si="1"/>
        <v>21</v>
      </c>
      <c r="H21" s="60">
        <f>VLOOKUP($A21,'Return Data'!$B$7:$R$2292,12,0)</f>
        <v>1.5270999999999999</v>
      </c>
      <c r="I21" s="61">
        <f t="shared" si="2"/>
        <v>22</v>
      </c>
      <c r="J21" s="60">
        <f>VLOOKUP($A21,'Return Data'!$B$7:$R$2292,13,0)</f>
        <v>-3.3184</v>
      </c>
      <c r="K21" s="61">
        <f t="shared" si="3"/>
        <v>22</v>
      </c>
      <c r="L21" s="60">
        <f>VLOOKUP($A21,'Return Data'!$B$7:$R$2292,17,0)</f>
        <v>11.3004</v>
      </c>
      <c r="M21" s="61">
        <f t="shared" si="4"/>
        <v>12</v>
      </c>
      <c r="N21" s="60">
        <f>VLOOKUP($A21,'Return Data'!$B$7:$R$2292,14,0)</f>
        <v>13.125299999999999</v>
      </c>
      <c r="O21" s="61">
        <f t="shared" si="5"/>
        <v>14</v>
      </c>
      <c r="P21" s="60">
        <f>VLOOKUP($A21,'Return Data'!$B$7:$R$2292,15,0)</f>
        <v>7.7504</v>
      </c>
      <c r="Q21" s="61">
        <f>RANK(P21,P$8:P$38,0)</f>
        <v>17</v>
      </c>
      <c r="R21" s="60">
        <f>VLOOKUP($A21,'Return Data'!$B$7:$R$2292,16,0)</f>
        <v>9.4124999999999996</v>
      </c>
      <c r="S21" s="62">
        <f t="shared" si="6"/>
        <v>25</v>
      </c>
    </row>
    <row r="22" spans="1:19" x14ac:dyDescent="0.3">
      <c r="A22" s="58" t="s">
        <v>499</v>
      </c>
      <c r="B22" s="59">
        <f>VLOOKUP($A22,'Return Data'!$B$7:$R$2292,3,0)</f>
        <v>44939</v>
      </c>
      <c r="C22" s="60">
        <f>VLOOKUP($A22,'Return Data'!$B$7:$R$2292,4,0)</f>
        <v>15.1533</v>
      </c>
      <c r="D22" s="60">
        <f>VLOOKUP($A22,'Return Data'!$B$7:$R$2292,10,0)</f>
        <v>4.9194000000000004</v>
      </c>
      <c r="E22" s="61">
        <f t="shared" si="0"/>
        <v>5</v>
      </c>
      <c r="F22" s="60">
        <f>VLOOKUP($A22,'Return Data'!$B$7:$R$2292,11,0)</f>
        <v>10.507199999999999</v>
      </c>
      <c r="G22" s="61">
        <f t="shared" si="1"/>
        <v>10</v>
      </c>
      <c r="H22" s="60">
        <f>VLOOKUP($A22,'Return Data'!$B$7:$R$2292,12,0)</f>
        <v>3.5097</v>
      </c>
      <c r="I22" s="61">
        <f t="shared" si="2"/>
        <v>11</v>
      </c>
      <c r="J22" s="60">
        <f>VLOOKUP($A22,'Return Data'!$B$7:$R$2292,13,0)</f>
        <v>-0.58979999999999999</v>
      </c>
      <c r="K22" s="61">
        <f t="shared" si="3"/>
        <v>13</v>
      </c>
      <c r="L22" s="60">
        <f>VLOOKUP($A22,'Return Data'!$B$7:$R$2292,17,0)</f>
        <v>9.1954999999999991</v>
      </c>
      <c r="M22" s="61">
        <f t="shared" si="4"/>
        <v>20</v>
      </c>
      <c r="N22" s="60">
        <f>VLOOKUP($A22,'Return Data'!$B$7:$R$2292,14,0)</f>
        <v>10.803800000000001</v>
      </c>
      <c r="O22" s="61">
        <f t="shared" si="5"/>
        <v>20</v>
      </c>
      <c r="P22" s="60"/>
      <c r="Q22" s="61"/>
      <c r="R22" s="60">
        <f>VLOOKUP($A22,'Return Data'!$B$7:$R$2292,16,0)</f>
        <v>10.7029</v>
      </c>
      <c r="S22" s="62">
        <f t="shared" si="6"/>
        <v>22</v>
      </c>
    </row>
    <row r="23" spans="1:19" x14ac:dyDescent="0.3">
      <c r="A23" s="58" t="s">
        <v>501</v>
      </c>
      <c r="B23" s="59">
        <f>VLOOKUP($A23,'Return Data'!$B$7:$R$2292,3,0)</f>
        <v>44939</v>
      </c>
      <c r="C23" s="60">
        <f>VLOOKUP($A23,'Return Data'!$B$7:$R$2292,4,0)</f>
        <v>14.4755</v>
      </c>
      <c r="D23" s="60">
        <f>VLOOKUP($A23,'Return Data'!$B$7:$R$2292,10,0)</f>
        <v>2.3662000000000001</v>
      </c>
      <c r="E23" s="61">
        <f t="shared" si="0"/>
        <v>21</v>
      </c>
      <c r="F23" s="60">
        <f>VLOOKUP($A23,'Return Data'!$B$7:$R$2292,11,0)</f>
        <v>8.0421999999999993</v>
      </c>
      <c r="G23" s="61">
        <f t="shared" si="1"/>
        <v>23</v>
      </c>
      <c r="H23" s="60">
        <f>VLOOKUP($A23,'Return Data'!$B$7:$R$2292,12,0)</f>
        <v>1.5924</v>
      </c>
      <c r="I23" s="61">
        <f t="shared" si="2"/>
        <v>20</v>
      </c>
      <c r="J23" s="60">
        <f>VLOOKUP($A23,'Return Data'!$B$7:$R$2292,13,0)</f>
        <v>-3.8186</v>
      </c>
      <c r="K23" s="61">
        <f t="shared" si="3"/>
        <v>23</v>
      </c>
      <c r="L23" s="60">
        <f>VLOOKUP($A23,'Return Data'!$B$7:$R$2292,17,0)</f>
        <v>7.3689999999999998</v>
      </c>
      <c r="M23" s="61">
        <f t="shared" si="4"/>
        <v>24</v>
      </c>
      <c r="N23" s="60">
        <f>VLOOKUP($A23,'Return Data'!$B$7:$R$2292,14,0)</f>
        <v>9.0152999999999999</v>
      </c>
      <c r="O23" s="61">
        <f t="shared" si="5"/>
        <v>28</v>
      </c>
      <c r="P23" s="60"/>
      <c r="Q23" s="61"/>
      <c r="R23" s="60">
        <f>VLOOKUP($A23,'Return Data'!$B$7:$R$2292,16,0)</f>
        <v>8.4832000000000001</v>
      </c>
      <c r="S23" s="62">
        <f t="shared" si="6"/>
        <v>27</v>
      </c>
    </row>
    <row r="24" spans="1:19" x14ac:dyDescent="0.3">
      <c r="A24" s="58" t="s">
        <v>502</v>
      </c>
      <c r="B24" s="59">
        <f>VLOOKUP($A24,'Return Data'!$B$7:$R$2292,3,0)</f>
        <v>44939</v>
      </c>
      <c r="C24" s="60">
        <f>VLOOKUP($A24,'Return Data'!$B$7:$R$2292,4,0)</f>
        <v>216.104261883113</v>
      </c>
      <c r="D24" s="60">
        <f>VLOOKUP($A24,'Return Data'!$B$7:$R$2292,10,0)</f>
        <v>6.3981000000000003</v>
      </c>
      <c r="E24" s="61">
        <f t="shared" si="0"/>
        <v>1</v>
      </c>
      <c r="F24" s="60">
        <f>VLOOKUP($A24,'Return Data'!$B$7:$R$2292,11,0)</f>
        <v>13.2865</v>
      </c>
      <c r="G24" s="61">
        <f t="shared" si="1"/>
        <v>1</v>
      </c>
      <c r="H24" s="60">
        <f>VLOOKUP($A24,'Return Data'!$B$7:$R$2292,12,0)</f>
        <v>7.4211</v>
      </c>
      <c r="I24" s="61">
        <f t="shared" si="2"/>
        <v>1</v>
      </c>
      <c r="J24" s="60">
        <f>VLOOKUP($A24,'Return Data'!$B$7:$R$2292,13,0)</f>
        <v>3.2749999999999999</v>
      </c>
      <c r="K24" s="61">
        <f t="shared" si="3"/>
        <v>4</v>
      </c>
      <c r="L24" s="60">
        <f>VLOOKUP($A24,'Return Data'!$B$7:$R$2292,17,0)</f>
        <v>12.455500000000001</v>
      </c>
      <c r="M24" s="61">
        <f t="shared" si="4"/>
        <v>11</v>
      </c>
      <c r="N24" s="60">
        <f>VLOOKUP($A24,'Return Data'!$B$7:$R$2292,14,0)</f>
        <v>19.973700000000001</v>
      </c>
      <c r="O24" s="61">
        <f t="shared" si="5"/>
        <v>3</v>
      </c>
      <c r="P24" s="60">
        <f>VLOOKUP($A24,'Return Data'!$B$7:$R$2292,15,0)</f>
        <v>9.8356999999999992</v>
      </c>
      <c r="Q24" s="61">
        <f>RANK(P24,P$8:P$38,0)</f>
        <v>8</v>
      </c>
      <c r="R24" s="60">
        <f>VLOOKUP($A24,'Return Data'!$B$7:$R$2292,16,0)</f>
        <v>11.686299999999999</v>
      </c>
      <c r="S24" s="62">
        <f t="shared" si="6"/>
        <v>15</v>
      </c>
    </row>
    <row r="25" spans="1:19" x14ac:dyDescent="0.3">
      <c r="A25" s="108" t="s">
        <v>1654</v>
      </c>
      <c r="B25" s="59">
        <f>VLOOKUP($A25,'Return Data'!$B$7:$R$2292,3,0)</f>
        <v>44939</v>
      </c>
      <c r="C25" s="60">
        <f>VLOOKUP($A25,'Return Data'!$B$7:$R$2292,4,0)</f>
        <v>41.734000000000002</v>
      </c>
      <c r="D25" s="60">
        <f>VLOOKUP($A25,'Return Data'!$B$7:$R$2292,10,0)</f>
        <v>3.9504000000000001</v>
      </c>
      <c r="E25" s="61">
        <f t="shared" si="0"/>
        <v>12</v>
      </c>
      <c r="F25" s="60">
        <f>VLOOKUP($A25,'Return Data'!$B$7:$R$2292,11,0)</f>
        <v>9.6214999999999993</v>
      </c>
      <c r="G25" s="61">
        <f t="shared" si="1"/>
        <v>15</v>
      </c>
      <c r="H25" s="60">
        <f>VLOOKUP($A25,'Return Data'!$B$7:$R$2292,12,0)</f>
        <v>3.2942999999999998</v>
      </c>
      <c r="I25" s="61">
        <f t="shared" si="2"/>
        <v>12</v>
      </c>
      <c r="J25" s="60">
        <f>VLOOKUP($A25,'Return Data'!$B$7:$R$2292,13,0)</f>
        <v>1.1831</v>
      </c>
      <c r="K25" s="61">
        <f t="shared" si="3"/>
        <v>9</v>
      </c>
      <c r="L25" s="60">
        <f>VLOOKUP($A25,'Return Data'!$B$7:$R$2292,17,0)</f>
        <v>13.8635</v>
      </c>
      <c r="M25" s="61">
        <f t="shared" si="4"/>
        <v>8</v>
      </c>
      <c r="N25" s="60">
        <f>VLOOKUP($A25,'Return Data'!$B$7:$R$2292,14,0)</f>
        <v>15.347300000000001</v>
      </c>
      <c r="O25" s="61">
        <f t="shared" si="5"/>
        <v>6</v>
      </c>
      <c r="P25" s="60">
        <f>VLOOKUP($A25,'Return Data'!$B$7:$R$2292,15,0)</f>
        <v>10.5854</v>
      </c>
      <c r="Q25" s="61">
        <f>RANK(P25,P$8:P$38,0)</f>
        <v>5</v>
      </c>
      <c r="R25" s="60">
        <f>VLOOKUP($A25,'Return Data'!$B$7:$R$2292,16,0)</f>
        <v>11.041600000000001</v>
      </c>
      <c r="S25" s="62">
        <f t="shared" si="6"/>
        <v>20</v>
      </c>
    </row>
    <row r="26" spans="1:19" x14ac:dyDescent="0.3">
      <c r="A26" s="58" t="s">
        <v>504</v>
      </c>
      <c r="B26" s="59">
        <f>VLOOKUP($A26,'Return Data'!$B$7:$R$2292,3,0)</f>
        <v>44939</v>
      </c>
      <c r="C26" s="60">
        <f>VLOOKUP($A26,'Return Data'!$B$7:$R$2292,4,0)</f>
        <v>135.52709999999999</v>
      </c>
      <c r="D26" s="60">
        <f>VLOOKUP($A26,'Return Data'!$B$7:$R$2292,10,0)</f>
        <v>1.9311</v>
      </c>
      <c r="E26" s="61">
        <f t="shared" si="0"/>
        <v>25</v>
      </c>
      <c r="F26" s="60">
        <f>VLOOKUP($A26,'Return Data'!$B$7:$R$2292,11,0)</f>
        <v>6.3391000000000002</v>
      </c>
      <c r="G26" s="61">
        <f t="shared" si="1"/>
        <v>28</v>
      </c>
      <c r="H26" s="60">
        <f>VLOOKUP($A26,'Return Data'!$B$7:$R$2292,12,0)</f>
        <v>3.4000000000000002E-2</v>
      </c>
      <c r="I26" s="61">
        <f t="shared" si="2"/>
        <v>26</v>
      </c>
      <c r="J26" s="60">
        <f>VLOOKUP($A26,'Return Data'!$B$7:$R$2292,13,0)</f>
        <v>-5.9470999999999998</v>
      </c>
      <c r="K26" s="61">
        <f t="shared" si="3"/>
        <v>28</v>
      </c>
      <c r="L26" s="60">
        <f>VLOOKUP($A26,'Return Data'!$B$7:$R$2292,17,0)</f>
        <v>4.7857000000000003</v>
      </c>
      <c r="M26" s="61">
        <f t="shared" si="4"/>
        <v>30</v>
      </c>
      <c r="N26" s="60">
        <f>VLOOKUP($A26,'Return Data'!$B$7:$R$2292,14,0)</f>
        <v>6.8727</v>
      </c>
      <c r="O26" s="61">
        <f t="shared" si="5"/>
        <v>30</v>
      </c>
      <c r="P26" s="60">
        <f>VLOOKUP($A26,'Return Data'!$B$7:$R$2292,15,0)</f>
        <v>5.6185999999999998</v>
      </c>
      <c r="Q26" s="61">
        <f>RANK(P26,P$8:P$38,0)</f>
        <v>22</v>
      </c>
      <c r="R26" s="60">
        <f>VLOOKUP($A26,'Return Data'!$B$7:$R$2292,16,0)</f>
        <v>8.4713999999999992</v>
      </c>
      <c r="S26" s="62">
        <f t="shared" si="6"/>
        <v>28</v>
      </c>
    </row>
    <row r="27" spans="1:19" x14ac:dyDescent="0.3">
      <c r="A27" s="58" t="s">
        <v>507</v>
      </c>
      <c r="B27" s="59">
        <f>VLOOKUP($A27,'Return Data'!$B$7:$R$2292,3,0)</f>
        <v>44939</v>
      </c>
      <c r="C27" s="60">
        <f>VLOOKUP($A27,'Return Data'!$B$7:$R$2292,4,0)</f>
        <v>17.431100000000001</v>
      </c>
      <c r="D27" s="60">
        <f>VLOOKUP($A27,'Return Data'!$B$7:$R$2292,10,0)</f>
        <v>3.8159000000000001</v>
      </c>
      <c r="E27" s="61">
        <f t="shared" si="0"/>
        <v>13</v>
      </c>
      <c r="F27" s="60">
        <f>VLOOKUP($A27,'Return Data'!$B$7:$R$2292,11,0)</f>
        <v>9.7690000000000001</v>
      </c>
      <c r="G27" s="61">
        <f t="shared" si="1"/>
        <v>14</v>
      </c>
      <c r="H27" s="60">
        <f>VLOOKUP($A27,'Return Data'!$B$7:$R$2292,12,0)</f>
        <v>2.0173999999999999</v>
      </c>
      <c r="I27" s="61">
        <f t="shared" si="2"/>
        <v>19</v>
      </c>
      <c r="J27" s="60">
        <f>VLOOKUP($A27,'Return Data'!$B$7:$R$2292,13,0)</f>
        <v>-0.62429999999999997</v>
      </c>
      <c r="K27" s="61">
        <f t="shared" si="3"/>
        <v>14</v>
      </c>
      <c r="L27" s="60">
        <f>VLOOKUP($A27,'Return Data'!$B$7:$R$2292,17,0)</f>
        <v>14.192</v>
      </c>
      <c r="M27" s="61">
        <f t="shared" si="4"/>
        <v>6</v>
      </c>
      <c r="N27" s="60">
        <f>VLOOKUP($A27,'Return Data'!$B$7:$R$2292,14,0)</f>
        <v>16.2514</v>
      </c>
      <c r="O27" s="61">
        <f t="shared" si="5"/>
        <v>5</v>
      </c>
      <c r="P27" s="60"/>
      <c r="Q27" s="61"/>
      <c r="R27" s="60">
        <f>VLOOKUP($A27,'Return Data'!$B$7:$R$2292,16,0)</f>
        <v>17.257200000000001</v>
      </c>
      <c r="S27" s="62">
        <f t="shared" si="6"/>
        <v>2</v>
      </c>
    </row>
    <row r="28" spans="1:19" x14ac:dyDescent="0.3">
      <c r="A28" s="58" t="s">
        <v>510</v>
      </c>
      <c r="B28" s="59">
        <f>VLOOKUP($A28,'Return Data'!$B$7:$R$2292,3,0)</f>
        <v>44939</v>
      </c>
      <c r="C28" s="60">
        <f>VLOOKUP($A28,'Return Data'!$B$7:$R$2292,4,0)</f>
        <v>22.529</v>
      </c>
      <c r="D28" s="60">
        <f>VLOOKUP($A28,'Return Data'!$B$7:$R$2292,10,0)</f>
        <v>4.0359999999999996</v>
      </c>
      <c r="E28" s="61">
        <f t="shared" si="0"/>
        <v>10</v>
      </c>
      <c r="F28" s="60">
        <f>VLOOKUP($A28,'Return Data'!$B$7:$R$2292,11,0)</f>
        <v>9.2050000000000001</v>
      </c>
      <c r="G28" s="61">
        <f t="shared" si="1"/>
        <v>18</v>
      </c>
      <c r="H28" s="60">
        <f>VLOOKUP($A28,'Return Data'!$B$7:$R$2292,12,0)</f>
        <v>2.4836999999999998</v>
      </c>
      <c r="I28" s="61">
        <f t="shared" si="2"/>
        <v>16</v>
      </c>
      <c r="J28" s="60">
        <f>VLOOKUP($A28,'Return Data'!$B$7:$R$2292,13,0)</f>
        <v>-1.1017999999999999</v>
      </c>
      <c r="K28" s="61">
        <f t="shared" si="3"/>
        <v>16</v>
      </c>
      <c r="L28" s="60">
        <f>VLOOKUP($A28,'Return Data'!$B$7:$R$2292,17,0)</f>
        <v>10.3026</v>
      </c>
      <c r="M28" s="61">
        <f t="shared" si="4"/>
        <v>14</v>
      </c>
      <c r="N28" s="60">
        <f>VLOOKUP($A28,'Return Data'!$B$7:$R$2292,14,0)</f>
        <v>12.4237</v>
      </c>
      <c r="O28" s="61">
        <f t="shared" si="5"/>
        <v>16</v>
      </c>
      <c r="P28" s="60">
        <f>VLOOKUP($A28,'Return Data'!$B$7:$R$2292,15,0)</f>
        <v>10.013299999999999</v>
      </c>
      <c r="Q28" s="61">
        <f>RANK(P28,P$8:P$38,0)</f>
        <v>7</v>
      </c>
      <c r="R28" s="60">
        <f>VLOOKUP($A28,'Return Data'!$B$7:$R$2292,16,0)</f>
        <v>11.4931</v>
      </c>
      <c r="S28" s="62">
        <f t="shared" si="6"/>
        <v>16</v>
      </c>
    </row>
    <row r="29" spans="1:19" x14ac:dyDescent="0.3">
      <c r="A29" s="58" t="s">
        <v>512</v>
      </c>
      <c r="B29" s="59">
        <f>VLOOKUP($A29,'Return Data'!$B$7:$R$2292,3,0)</f>
        <v>44939</v>
      </c>
      <c r="C29" s="60">
        <f>VLOOKUP($A29,'Return Data'!$B$7:$R$2292,4,0)</f>
        <v>15.497999999999999</v>
      </c>
      <c r="D29" s="60">
        <f>VLOOKUP($A29,'Return Data'!$B$7:$R$2292,10,0)</f>
        <v>1.9330000000000001</v>
      </c>
      <c r="E29" s="61">
        <f t="shared" si="0"/>
        <v>24</v>
      </c>
      <c r="F29" s="60">
        <f>VLOOKUP($A29,'Return Data'!$B$7:$R$2292,11,0)</f>
        <v>8.5765999999999991</v>
      </c>
      <c r="G29" s="61">
        <f t="shared" si="1"/>
        <v>20</v>
      </c>
      <c r="H29" s="60">
        <f>VLOOKUP($A29,'Return Data'!$B$7:$R$2292,12,0)</f>
        <v>4.5960999999999999</v>
      </c>
      <c r="I29" s="61">
        <f t="shared" si="2"/>
        <v>7</v>
      </c>
      <c r="J29" s="60">
        <f>VLOOKUP($A29,'Return Data'!$B$7:$R$2292,13,0)</f>
        <v>3.8100000000000002E-2</v>
      </c>
      <c r="K29" s="61">
        <f t="shared" si="3"/>
        <v>11</v>
      </c>
      <c r="L29" s="60">
        <f>VLOOKUP($A29,'Return Data'!$B$7:$R$2292,17,0)</f>
        <v>6.1646999999999998</v>
      </c>
      <c r="M29" s="61">
        <f t="shared" si="4"/>
        <v>28</v>
      </c>
      <c r="N29" s="60">
        <f>VLOOKUP($A29,'Return Data'!$B$7:$R$2292,14,0)</f>
        <v>9.9219000000000008</v>
      </c>
      <c r="O29" s="61">
        <f t="shared" si="5"/>
        <v>22</v>
      </c>
      <c r="P29" s="60"/>
      <c r="Q29" s="61"/>
      <c r="R29" s="60">
        <f>VLOOKUP($A29,'Return Data'!$B$7:$R$2292,16,0)</f>
        <v>10.637</v>
      </c>
      <c r="S29" s="62">
        <f t="shared" si="6"/>
        <v>23</v>
      </c>
    </row>
    <row r="30" spans="1:19" x14ac:dyDescent="0.3">
      <c r="A30" s="58" t="s">
        <v>1812</v>
      </c>
      <c r="B30" s="59">
        <f>VLOOKUP($A30,'Return Data'!$B$7:$R$2292,3,0)</f>
        <v>44939</v>
      </c>
      <c r="C30" s="60">
        <f>VLOOKUP($A30,'Return Data'!$B$7:$R$2292,4,0)</f>
        <v>14.617000000000001</v>
      </c>
      <c r="D30" s="60">
        <f>VLOOKUP($A30,'Return Data'!$B$7:$R$2292,10,0)</f>
        <v>3.2149999999999999</v>
      </c>
      <c r="E30" s="61">
        <f t="shared" si="0"/>
        <v>17</v>
      </c>
      <c r="F30" s="60">
        <f>VLOOKUP($A30,'Return Data'!$B$7:$R$2292,11,0)</f>
        <v>9.8643000000000001</v>
      </c>
      <c r="G30" s="61">
        <f t="shared" si="1"/>
        <v>12</v>
      </c>
      <c r="H30" s="60">
        <f>VLOOKUP($A30,'Return Data'!$B$7:$R$2292,12,0)</f>
        <v>2.7225000000000001</v>
      </c>
      <c r="I30" s="61">
        <f t="shared" si="2"/>
        <v>14</v>
      </c>
      <c r="J30" s="60">
        <f>VLOOKUP($A30,'Return Data'!$B$7:$R$2292,13,0)</f>
        <v>-1.3431</v>
      </c>
      <c r="K30" s="61">
        <f t="shared" si="3"/>
        <v>19</v>
      </c>
      <c r="L30" s="60">
        <f>VLOOKUP($A30,'Return Data'!$B$7:$R$2292,17,0)</f>
        <v>9.2356999999999996</v>
      </c>
      <c r="M30" s="61">
        <f t="shared" si="4"/>
        <v>19</v>
      </c>
      <c r="N30" s="60">
        <f>VLOOKUP($A30,'Return Data'!$B$7:$R$2292,14,0)</f>
        <v>9.2941000000000003</v>
      </c>
      <c r="O30" s="61">
        <f t="shared" si="5"/>
        <v>25</v>
      </c>
      <c r="P30" s="60"/>
      <c r="Q30" s="61"/>
      <c r="R30" s="60">
        <f>VLOOKUP($A30,'Return Data'!$B$7:$R$2292,16,0)</f>
        <v>8.3939000000000004</v>
      </c>
      <c r="S30" s="62">
        <f t="shared" si="6"/>
        <v>29</v>
      </c>
    </row>
    <row r="31" spans="1:19" x14ac:dyDescent="0.3">
      <c r="A31" s="58" t="s">
        <v>513</v>
      </c>
      <c r="B31" s="59">
        <f>VLOOKUP($A31,'Return Data'!$B$7:$R$2292,3,0)</f>
        <v>44939</v>
      </c>
      <c r="C31" s="60">
        <f>VLOOKUP($A31,'Return Data'!$B$7:$R$2292,4,0)</f>
        <v>70.164699999999996</v>
      </c>
      <c r="D31" s="60">
        <f>VLOOKUP($A31,'Return Data'!$B$7:$R$2292,10,0)</f>
        <v>5.0949999999999998</v>
      </c>
      <c r="E31" s="61">
        <f t="shared" si="0"/>
        <v>4</v>
      </c>
      <c r="F31" s="60">
        <f>VLOOKUP($A31,'Return Data'!$B$7:$R$2292,11,0)</f>
        <v>11.6455</v>
      </c>
      <c r="G31" s="61">
        <f t="shared" si="1"/>
        <v>6</v>
      </c>
      <c r="H31" s="60">
        <f>VLOOKUP($A31,'Return Data'!$B$7:$R$2292,12,0)</f>
        <v>4.6487999999999996</v>
      </c>
      <c r="I31" s="61">
        <f t="shared" si="2"/>
        <v>6</v>
      </c>
      <c r="J31" s="60">
        <f>VLOOKUP($A31,'Return Data'!$B$7:$R$2292,13,0)</f>
        <v>2.1947999999999999</v>
      </c>
      <c r="K31" s="61">
        <f t="shared" si="3"/>
        <v>6</v>
      </c>
      <c r="L31" s="60">
        <f>VLOOKUP($A31,'Return Data'!$B$7:$R$2292,17,0)</f>
        <v>14.0526</v>
      </c>
      <c r="M31" s="61">
        <f t="shared" si="4"/>
        <v>7</v>
      </c>
      <c r="N31" s="60">
        <f>VLOOKUP($A31,'Return Data'!$B$7:$R$2292,14,0)</f>
        <v>8.2165999999999997</v>
      </c>
      <c r="O31" s="61">
        <f t="shared" si="5"/>
        <v>29</v>
      </c>
      <c r="P31" s="60">
        <f>VLOOKUP($A31,'Return Data'!$B$7:$R$2292,15,0)</f>
        <v>4.4893000000000001</v>
      </c>
      <c r="Q31" s="61">
        <f t="shared" ref="Q31:Q38" si="8">RANK(P31,P$8:P$38,0)</f>
        <v>24</v>
      </c>
      <c r="R31" s="60">
        <f>VLOOKUP($A31,'Return Data'!$B$7:$R$2292,16,0)</f>
        <v>11.701700000000001</v>
      </c>
      <c r="S31" s="62">
        <f t="shared" si="6"/>
        <v>13</v>
      </c>
    </row>
    <row r="32" spans="1:19" x14ac:dyDescent="0.3">
      <c r="A32" s="58" t="s">
        <v>519</v>
      </c>
      <c r="B32" s="59">
        <f>VLOOKUP($A32,'Return Data'!$B$7:$R$2292,3,0)</f>
        <v>44939</v>
      </c>
      <c r="C32" s="60">
        <f>VLOOKUP($A32,'Return Data'!$B$7:$R$2292,4,0)</f>
        <v>94.06</v>
      </c>
      <c r="D32" s="60">
        <f>VLOOKUP($A32,'Return Data'!$B$7:$R$2292,10,0)</f>
        <v>5.9711999999999996</v>
      </c>
      <c r="E32" s="61">
        <f t="shared" si="0"/>
        <v>2</v>
      </c>
      <c r="F32" s="60">
        <f>VLOOKUP($A32,'Return Data'!$B$7:$R$2292,11,0)</f>
        <v>10.893700000000001</v>
      </c>
      <c r="G32" s="61">
        <f t="shared" si="1"/>
        <v>8</v>
      </c>
      <c r="H32" s="60">
        <f>VLOOKUP($A32,'Return Data'!$B$7:$R$2292,12,0)</f>
        <v>2.6183999999999998</v>
      </c>
      <c r="I32" s="61">
        <f t="shared" si="2"/>
        <v>15</v>
      </c>
      <c r="J32" s="60">
        <f>VLOOKUP($A32,'Return Data'!$B$7:$R$2292,13,0)</f>
        <v>-5.1528</v>
      </c>
      <c r="K32" s="61">
        <f t="shared" si="3"/>
        <v>25</v>
      </c>
      <c r="L32" s="60">
        <f>VLOOKUP($A32,'Return Data'!$B$7:$R$2292,17,0)</f>
        <v>6.9516</v>
      </c>
      <c r="M32" s="61">
        <f t="shared" si="4"/>
        <v>25</v>
      </c>
      <c r="N32" s="60">
        <f>VLOOKUP($A32,'Return Data'!$B$7:$R$2292,14,0)</f>
        <v>9.2483000000000004</v>
      </c>
      <c r="O32" s="61">
        <f t="shared" si="5"/>
        <v>26</v>
      </c>
      <c r="P32" s="60">
        <f>VLOOKUP($A32,'Return Data'!$B$7:$R$2292,15,0)</f>
        <v>6.6147</v>
      </c>
      <c r="Q32" s="61">
        <f t="shared" si="8"/>
        <v>19</v>
      </c>
      <c r="R32" s="60">
        <f>VLOOKUP($A32,'Return Data'!$B$7:$R$2292,16,0)</f>
        <v>12.555099999999999</v>
      </c>
      <c r="S32" s="62">
        <f t="shared" si="6"/>
        <v>11</v>
      </c>
    </row>
    <row r="33" spans="1:19" x14ac:dyDescent="0.3">
      <c r="A33" s="58" t="s">
        <v>521</v>
      </c>
      <c r="B33" s="59">
        <f>VLOOKUP($A33,'Return Data'!$B$7:$R$2292,3,0)</f>
        <v>44939</v>
      </c>
      <c r="C33" s="60">
        <f>VLOOKUP($A33,'Return Data'!$B$7:$R$2292,4,0)</f>
        <v>308.34219999999999</v>
      </c>
      <c r="D33" s="60">
        <f>VLOOKUP($A33,'Return Data'!$B$7:$R$2292,10,0)</f>
        <v>3.7993999999999999</v>
      </c>
      <c r="E33" s="61">
        <f t="shared" si="0"/>
        <v>14</v>
      </c>
      <c r="F33" s="60">
        <f>VLOOKUP($A33,'Return Data'!$B$7:$R$2292,11,0)</f>
        <v>13.266500000000001</v>
      </c>
      <c r="G33" s="61">
        <f t="shared" si="1"/>
        <v>2</v>
      </c>
      <c r="H33" s="60">
        <f>VLOOKUP($A33,'Return Data'!$B$7:$R$2292,12,0)</f>
        <v>6.5321999999999996</v>
      </c>
      <c r="I33" s="61">
        <f t="shared" si="2"/>
        <v>3</v>
      </c>
      <c r="J33" s="60">
        <f>VLOOKUP($A33,'Return Data'!$B$7:$R$2292,13,0)</f>
        <v>8.0348000000000006</v>
      </c>
      <c r="K33" s="61">
        <f t="shared" si="3"/>
        <v>1</v>
      </c>
      <c r="L33" s="60">
        <f>VLOOKUP($A33,'Return Data'!$B$7:$R$2292,17,0)</f>
        <v>23.908999999999999</v>
      </c>
      <c r="M33" s="61">
        <f t="shared" si="4"/>
        <v>1</v>
      </c>
      <c r="N33" s="60">
        <f>VLOOKUP($A33,'Return Data'!$B$7:$R$2292,14,0)</f>
        <v>29.325900000000001</v>
      </c>
      <c r="O33" s="61">
        <f t="shared" si="5"/>
        <v>1</v>
      </c>
      <c r="P33" s="60">
        <f>VLOOKUP($A33,'Return Data'!$B$7:$R$2292,15,0)</f>
        <v>17.5322</v>
      </c>
      <c r="Q33" s="61">
        <f t="shared" si="8"/>
        <v>1</v>
      </c>
      <c r="R33" s="60">
        <f>VLOOKUP($A33,'Return Data'!$B$7:$R$2292,16,0)</f>
        <v>17.004200000000001</v>
      </c>
      <c r="S33" s="62">
        <f t="shared" si="6"/>
        <v>3</v>
      </c>
    </row>
    <row r="34" spans="1:19" x14ac:dyDescent="0.3">
      <c r="A34" s="58" t="s">
        <v>1660</v>
      </c>
      <c r="B34" s="59">
        <f>VLOOKUP($A34,'Return Data'!$B$7:$R$2292,3,0)</f>
        <v>44939</v>
      </c>
      <c r="C34" s="60">
        <f>VLOOKUP($A34,'Return Data'!$B$7:$R$2292,4,0)</f>
        <v>488.31864124205498</v>
      </c>
      <c r="D34" s="60">
        <f>VLOOKUP($A34,'Return Data'!$B$7:$R$2292,10,0)</f>
        <v>1.472</v>
      </c>
      <c r="E34" s="61">
        <f t="shared" si="0"/>
        <v>27</v>
      </c>
      <c r="F34" s="60">
        <f>VLOOKUP($A34,'Return Data'!$B$7:$R$2292,11,0)</f>
        <v>7.1208</v>
      </c>
      <c r="G34" s="61">
        <f t="shared" si="1"/>
        <v>27</v>
      </c>
      <c r="H34" s="60">
        <f>VLOOKUP($A34,'Return Data'!$B$7:$R$2292,12,0)</f>
        <v>0.39679999999999999</v>
      </c>
      <c r="I34" s="61">
        <f t="shared" si="2"/>
        <v>23</v>
      </c>
      <c r="J34" s="60">
        <f>VLOOKUP($A34,'Return Data'!$B$7:$R$2292,13,0)</f>
        <v>-1.1899</v>
      </c>
      <c r="K34" s="61">
        <f t="shared" si="3"/>
        <v>18</v>
      </c>
      <c r="L34" s="60">
        <f>VLOOKUP($A34,'Return Data'!$B$7:$R$2292,17,0)</f>
        <v>10.0129</v>
      </c>
      <c r="M34" s="61">
        <f t="shared" si="4"/>
        <v>16</v>
      </c>
      <c r="N34" s="60">
        <f>VLOOKUP($A34,'Return Data'!$B$7:$R$2292,14,0)</f>
        <v>11.7278</v>
      </c>
      <c r="O34" s="61">
        <f t="shared" si="5"/>
        <v>17</v>
      </c>
      <c r="P34" s="60">
        <f>VLOOKUP($A34,'Return Data'!$B$7:$R$2292,15,0)</f>
        <v>9.6698000000000004</v>
      </c>
      <c r="Q34" s="61">
        <f t="shared" si="8"/>
        <v>9</v>
      </c>
      <c r="R34" s="60">
        <f>VLOOKUP($A34,'Return Data'!$B$7:$R$2292,16,0)</f>
        <v>15.439399999999999</v>
      </c>
      <c r="S34" s="62">
        <f t="shared" si="6"/>
        <v>4</v>
      </c>
    </row>
    <row r="35" spans="1:19" x14ac:dyDescent="0.3">
      <c r="A35" s="58" t="s">
        <v>524</v>
      </c>
      <c r="B35" s="59">
        <f>VLOOKUP($A35,'Return Data'!$B$7:$R$2292,3,0)</f>
        <v>44939</v>
      </c>
      <c r="C35" s="60">
        <f>VLOOKUP($A35,'Return Data'!$B$7:$R$2292,4,0)</f>
        <v>23.111899999999999</v>
      </c>
      <c r="D35" s="60">
        <f>VLOOKUP($A35,'Return Data'!$B$7:$R$2292,10,0)</f>
        <v>2.1575000000000002</v>
      </c>
      <c r="E35" s="61">
        <f t="shared" si="0"/>
        <v>23</v>
      </c>
      <c r="F35" s="60">
        <f>VLOOKUP($A35,'Return Data'!$B$7:$R$2292,11,0)</f>
        <v>7.1289999999999996</v>
      </c>
      <c r="G35" s="61">
        <f t="shared" si="1"/>
        <v>26</v>
      </c>
      <c r="H35" s="60">
        <f>VLOOKUP($A35,'Return Data'!$B$7:$R$2292,12,0)</f>
        <v>1.5542</v>
      </c>
      <c r="I35" s="61">
        <f t="shared" si="2"/>
        <v>21</v>
      </c>
      <c r="J35" s="60">
        <f>VLOOKUP($A35,'Return Data'!$B$7:$R$2292,13,0)</f>
        <v>-2.1213000000000002</v>
      </c>
      <c r="K35" s="61">
        <f t="shared" si="3"/>
        <v>20</v>
      </c>
      <c r="L35" s="60">
        <f>VLOOKUP($A35,'Return Data'!$B$7:$R$2292,17,0)</f>
        <v>6.1374000000000004</v>
      </c>
      <c r="M35" s="61">
        <f t="shared" si="4"/>
        <v>29</v>
      </c>
      <c r="N35" s="60">
        <f>VLOOKUP($A35,'Return Data'!$B$7:$R$2292,14,0)</f>
        <v>9.2121999999999993</v>
      </c>
      <c r="O35" s="61">
        <f t="shared" si="5"/>
        <v>27</v>
      </c>
      <c r="P35" s="60">
        <f>VLOOKUP($A35,'Return Data'!$B$7:$R$2292,15,0)</f>
        <v>7.3635999999999999</v>
      </c>
      <c r="Q35" s="61">
        <f t="shared" si="8"/>
        <v>18</v>
      </c>
      <c r="R35" s="60">
        <f>VLOOKUP($A35,'Return Data'!$B$7:$R$2292,16,0)</f>
        <v>9.6408000000000005</v>
      </c>
      <c r="S35" s="62">
        <f t="shared" si="6"/>
        <v>24</v>
      </c>
    </row>
    <row r="36" spans="1:19" x14ac:dyDescent="0.3">
      <c r="A36" s="58" t="s">
        <v>1845</v>
      </c>
      <c r="B36" s="59">
        <f>VLOOKUP($A36,'Return Data'!$B$7:$R$2292,3,0)</f>
        <v>44939</v>
      </c>
      <c r="C36" s="60">
        <f>VLOOKUP($A36,'Return Data'!$B$7:$R$2292,4,0)</f>
        <v>114.38030000000001</v>
      </c>
      <c r="D36" s="60">
        <f>VLOOKUP($A36,'Return Data'!$B$7:$R$2292,10,0)</f>
        <v>2.6882999999999999</v>
      </c>
      <c r="E36" s="61">
        <f t="shared" si="0"/>
        <v>20</v>
      </c>
      <c r="F36" s="60">
        <f>VLOOKUP($A36,'Return Data'!$B$7:$R$2292,11,0)</f>
        <v>9.4521999999999995</v>
      </c>
      <c r="G36" s="61">
        <f t="shared" si="1"/>
        <v>17</v>
      </c>
      <c r="H36" s="60">
        <f>VLOOKUP($A36,'Return Data'!$B$7:$R$2292,12,0)</f>
        <v>3.2082000000000002</v>
      </c>
      <c r="I36" s="61">
        <f t="shared" si="2"/>
        <v>13</v>
      </c>
      <c r="J36" s="60">
        <f>VLOOKUP($A36,'Return Data'!$B$7:$R$2292,13,0)</f>
        <v>-1.1479999999999999</v>
      </c>
      <c r="K36" s="61">
        <f t="shared" si="3"/>
        <v>17</v>
      </c>
      <c r="L36" s="60">
        <f>VLOOKUP($A36,'Return Data'!$B$7:$R$2292,17,0)</f>
        <v>11.224</v>
      </c>
      <c r="M36" s="61">
        <f t="shared" si="4"/>
        <v>13</v>
      </c>
      <c r="N36" s="60">
        <f>VLOOKUP($A36,'Return Data'!$B$7:$R$2292,14,0)</f>
        <v>13.6119</v>
      </c>
      <c r="O36" s="61">
        <f t="shared" si="5"/>
        <v>10</v>
      </c>
      <c r="P36" s="60">
        <f>VLOOKUP($A36,'Return Data'!$B$7:$R$2292,15,0)</f>
        <v>7.7911999999999999</v>
      </c>
      <c r="Q36" s="61">
        <f t="shared" si="8"/>
        <v>16</v>
      </c>
      <c r="R36" s="60">
        <f>VLOOKUP($A36,'Return Data'!$B$7:$R$2292,16,0)</f>
        <v>11.1701</v>
      </c>
      <c r="S36" s="62">
        <f t="shared" si="6"/>
        <v>19</v>
      </c>
    </row>
    <row r="37" spans="1:19" x14ac:dyDescent="0.3">
      <c r="A37" s="58" t="s">
        <v>528</v>
      </c>
      <c r="B37" s="59">
        <f>VLOOKUP($A37,'Return Data'!$B$7:$R$2292,3,0)</f>
        <v>44939</v>
      </c>
      <c r="C37" s="60">
        <f>VLOOKUP($A37,'Return Data'!$B$7:$R$2292,4,0)</f>
        <v>437.92366712411598</v>
      </c>
      <c r="D37" s="60">
        <f>VLOOKUP($A37,'Return Data'!$B$7:$R$2292,10,0)</f>
        <v>4.7263999999999999</v>
      </c>
      <c r="E37" s="61">
        <f t="shared" si="0"/>
        <v>7</v>
      </c>
      <c r="F37" s="60">
        <f>VLOOKUP($A37,'Return Data'!$B$7:$R$2292,11,0)</f>
        <v>10.866099999999999</v>
      </c>
      <c r="G37" s="61">
        <f t="shared" si="1"/>
        <v>9</v>
      </c>
      <c r="H37" s="60">
        <f>VLOOKUP($A37,'Return Data'!$B$7:$R$2292,12,0)</f>
        <v>6.7628000000000004</v>
      </c>
      <c r="I37" s="61">
        <f t="shared" si="2"/>
        <v>2</v>
      </c>
      <c r="J37" s="60">
        <f>VLOOKUP($A37,'Return Data'!$B$7:$R$2292,13,0)</f>
        <v>2.4529999999999998</v>
      </c>
      <c r="K37" s="61">
        <f t="shared" si="3"/>
        <v>5</v>
      </c>
      <c r="L37" s="60">
        <f>VLOOKUP($A37,'Return Data'!$B$7:$R$2292,17,0)</f>
        <v>13.186199999999999</v>
      </c>
      <c r="M37" s="61">
        <f t="shared" si="4"/>
        <v>10</v>
      </c>
      <c r="N37" s="60">
        <f>VLOOKUP($A37,'Return Data'!$B$7:$R$2292,14,0)</f>
        <v>13.1288</v>
      </c>
      <c r="O37" s="61">
        <f t="shared" si="5"/>
        <v>13</v>
      </c>
      <c r="P37" s="60">
        <f>VLOOKUP($A37,'Return Data'!$B$7:$R$2292,15,0)</f>
        <v>8.5698000000000008</v>
      </c>
      <c r="Q37" s="61">
        <f t="shared" si="8"/>
        <v>13</v>
      </c>
      <c r="R37" s="60">
        <f>VLOOKUP($A37,'Return Data'!$B$7:$R$2292,16,0)</f>
        <v>14.857100000000001</v>
      </c>
      <c r="S37" s="62">
        <f t="shared" si="6"/>
        <v>5</v>
      </c>
    </row>
    <row r="38" spans="1:19" x14ac:dyDescent="0.3">
      <c r="A38" s="58" t="s">
        <v>530</v>
      </c>
      <c r="B38" s="59">
        <f>VLOOKUP($A38,'Return Data'!$B$7:$R$2292,3,0)</f>
        <v>44939</v>
      </c>
      <c r="C38" s="60">
        <f>VLOOKUP($A38,'Return Data'!$B$7:$R$2292,4,0)</f>
        <v>270.11059274812698</v>
      </c>
      <c r="D38" s="60">
        <f>VLOOKUP($A38,'Return Data'!$B$7:$R$2292,10,0)</f>
        <v>4.9180999999999999</v>
      </c>
      <c r="E38" s="61">
        <f t="shared" si="0"/>
        <v>6</v>
      </c>
      <c r="F38" s="60">
        <f>VLOOKUP($A38,'Return Data'!$B$7:$R$2292,11,0)</f>
        <v>9.8409999999999993</v>
      </c>
      <c r="G38" s="61">
        <f t="shared" si="1"/>
        <v>13</v>
      </c>
      <c r="H38" s="60">
        <f>VLOOKUP($A38,'Return Data'!$B$7:$R$2292,12,0)</f>
        <v>5.3567</v>
      </c>
      <c r="I38" s="61">
        <f t="shared" si="2"/>
        <v>5</v>
      </c>
      <c r="J38" s="60">
        <f>VLOOKUP($A38,'Return Data'!$B$7:$R$2292,13,0)</f>
        <v>1.6778999999999999</v>
      </c>
      <c r="K38" s="61">
        <f t="shared" si="3"/>
        <v>8</v>
      </c>
      <c r="L38" s="60">
        <f>VLOOKUP($A38,'Return Data'!$B$7:$R$2292,17,0)</f>
        <v>14.7539</v>
      </c>
      <c r="M38" s="61">
        <f t="shared" si="4"/>
        <v>4</v>
      </c>
      <c r="N38" s="60">
        <f>VLOOKUP($A38,'Return Data'!$B$7:$R$2292,14,0)</f>
        <v>15.331300000000001</v>
      </c>
      <c r="O38" s="61">
        <f t="shared" si="5"/>
        <v>7</v>
      </c>
      <c r="P38" s="60">
        <f>VLOOKUP($A38,'Return Data'!$B$7:$R$2292,15,0)</f>
        <v>8.2218999999999998</v>
      </c>
      <c r="Q38" s="61">
        <f t="shared" si="8"/>
        <v>14</v>
      </c>
      <c r="R38" s="60">
        <f>VLOOKUP($A38,'Return Data'!$B$7:$R$2292,16,0)</f>
        <v>12.47</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3.2688870967741934</v>
      </c>
      <c r="E40" s="69"/>
      <c r="F40" s="70">
        <f>AVERAGE(F8:F38)</f>
        <v>9.1766290322580666</v>
      </c>
      <c r="G40" s="69"/>
      <c r="H40" s="70">
        <f>AVERAGE(H8:H38)</f>
        <v>2.372551612903226</v>
      </c>
      <c r="I40" s="69"/>
      <c r="J40" s="70">
        <f>AVERAGE(J8:J38)</f>
        <v>-1.1730387096774193</v>
      </c>
      <c r="K40" s="69"/>
      <c r="L40" s="70">
        <f>AVERAGE(L8:L38)</f>
        <v>10.830906451612904</v>
      </c>
      <c r="M40" s="69"/>
      <c r="N40" s="70">
        <f>AVERAGE(N8:N38)</f>
        <v>12.789922580645159</v>
      </c>
      <c r="O40" s="69"/>
      <c r="P40" s="70">
        <f>AVERAGE(P8:P38)</f>
        <v>8.779541666666665</v>
      </c>
      <c r="Q40" s="69"/>
      <c r="R40" s="70">
        <f>AVERAGE(R8:R38)</f>
        <v>11.675074193548387</v>
      </c>
      <c r="S40" s="71"/>
    </row>
    <row r="41" spans="1:19" x14ac:dyDescent="0.3">
      <c r="A41" s="68" t="s">
        <v>28</v>
      </c>
      <c r="B41" s="69"/>
      <c r="C41" s="69"/>
      <c r="D41" s="70">
        <f>MIN(D8:D38)</f>
        <v>0</v>
      </c>
      <c r="E41" s="69"/>
      <c r="F41" s="70">
        <f>MIN(F8:F38)</f>
        <v>0</v>
      </c>
      <c r="G41" s="69"/>
      <c r="H41" s="70">
        <f>MIN(H8:H38)</f>
        <v>-4.7702999999999998</v>
      </c>
      <c r="I41" s="69"/>
      <c r="J41" s="70">
        <f>MIN(J8:J38)</f>
        <v>-8.6608999999999998</v>
      </c>
      <c r="K41" s="69"/>
      <c r="L41" s="70">
        <f>MIN(L8:L38)</f>
        <v>0</v>
      </c>
      <c r="M41" s="69"/>
      <c r="N41" s="70">
        <f>MIN(N8:N38)</f>
        <v>0</v>
      </c>
      <c r="O41" s="69"/>
      <c r="P41" s="70">
        <f>MIN(P8:P38)</f>
        <v>4.4893000000000001</v>
      </c>
      <c r="Q41" s="69"/>
      <c r="R41" s="70">
        <f>MIN(R8:R38)</f>
        <v>0</v>
      </c>
      <c r="S41" s="71"/>
    </row>
    <row r="42" spans="1:19" ht="15" thickBot="1" x14ac:dyDescent="0.35">
      <c r="A42" s="72" t="s">
        <v>29</v>
      </c>
      <c r="B42" s="73"/>
      <c r="C42" s="73"/>
      <c r="D42" s="74">
        <f>MAX(D8:D38)</f>
        <v>6.3981000000000003</v>
      </c>
      <c r="E42" s="73"/>
      <c r="F42" s="74">
        <f>MAX(F8:F38)</f>
        <v>13.2865</v>
      </c>
      <c r="G42" s="73"/>
      <c r="H42" s="74">
        <f>MAX(H8:H38)</f>
        <v>7.4211</v>
      </c>
      <c r="I42" s="73"/>
      <c r="J42" s="74">
        <f>MAX(J8:J38)</f>
        <v>8.0348000000000006</v>
      </c>
      <c r="K42" s="73"/>
      <c r="L42" s="74">
        <f>MAX(L8:L38)</f>
        <v>23.908999999999999</v>
      </c>
      <c r="M42" s="73"/>
      <c r="N42" s="74">
        <f>MAX(N8:N38)</f>
        <v>29.325900000000001</v>
      </c>
      <c r="O42" s="73"/>
      <c r="P42" s="74">
        <f>MAX(P8:P38)</f>
        <v>17.5322</v>
      </c>
      <c r="Q42" s="73"/>
      <c r="R42" s="74">
        <f>MAX(R8:R38)</f>
        <v>18.0779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44939</v>
      </c>
      <c r="C8" s="60">
        <f>VLOOKUP($A8,'Return Data'!$B$7:$R$2292,4,0)</f>
        <v>57.746200000000002</v>
      </c>
      <c r="D8" s="60">
        <f>VLOOKUP($A8,'Return Data'!$B$7:$R$2292,10,0)</f>
        <v>10.196999999999999</v>
      </c>
      <c r="E8" s="61">
        <f t="shared" ref="E8:E27" si="0">RANK(D8,D$8:D$27,0)</f>
        <v>8</v>
      </c>
      <c r="F8" s="60">
        <f>VLOOKUP($A8,'Return Data'!$B$7:$R$2292,11,0)</f>
        <v>10.3339</v>
      </c>
      <c r="G8" s="61">
        <f t="shared" ref="G8:G27" si="1">RANK(F8,F$8:F$27,0)</f>
        <v>8</v>
      </c>
      <c r="H8" s="60">
        <f>VLOOKUP($A8,'Return Data'!$B$7:$R$2292,12,0)</f>
        <v>4.7942</v>
      </c>
      <c r="I8" s="61">
        <f t="shared" ref="I8:I27" si="2">RANK(H8,H$8:H$27,0)</f>
        <v>11</v>
      </c>
      <c r="J8" s="60">
        <f>VLOOKUP($A8,'Return Data'!$B$7:$R$2292,13,0)</f>
        <v>5.5384000000000002</v>
      </c>
      <c r="K8" s="61">
        <f t="shared" ref="K8:K27" si="3">RANK(J8,J$8:J$27,0)</f>
        <v>2</v>
      </c>
      <c r="L8" s="60">
        <f>VLOOKUP($A8,'Return Data'!$B$7:$R$2292,17,0)</f>
        <v>9.0143000000000004</v>
      </c>
      <c r="M8" s="61">
        <f t="shared" ref="M8:M25" si="4">RANK(L8,L$8:L$27,0)</f>
        <v>5</v>
      </c>
      <c r="N8" s="60">
        <f>VLOOKUP($A8,'Return Data'!$B$7:$R$2292,14,0)</f>
        <v>9.9951000000000008</v>
      </c>
      <c r="O8" s="61">
        <f t="shared" ref="O8:O25" si="5">RANK(N8,N$8:N$27,0)</f>
        <v>5</v>
      </c>
      <c r="P8" s="60">
        <f>VLOOKUP($A8,'Return Data'!$B$7:$R$2292,15,0)</f>
        <v>7.1219000000000001</v>
      </c>
      <c r="Q8" s="61">
        <f t="shared" ref="Q8:Q25" si="6">RANK(P8,P$8:P$27,0)</f>
        <v>7</v>
      </c>
      <c r="R8" s="60">
        <f>VLOOKUP($A8,'Return Data'!$B$7:$R$2292,16,0)</f>
        <v>10.6357</v>
      </c>
      <c r="S8" s="62">
        <f t="shared" ref="S8:S27" si="7">RANK(R8,R$8:R$27,0)</f>
        <v>1</v>
      </c>
    </row>
    <row r="9" spans="1:20" x14ac:dyDescent="0.3">
      <c r="A9" s="58" t="s">
        <v>1466</v>
      </c>
      <c r="B9" s="59">
        <f>VLOOKUP($A9,'Return Data'!$B$7:$R$2292,3,0)</f>
        <v>44939</v>
      </c>
      <c r="C9" s="60">
        <f>VLOOKUP($A9,'Return Data'!$B$7:$R$2292,4,0)</f>
        <v>27.808700000000002</v>
      </c>
      <c r="D9" s="60">
        <f>VLOOKUP($A9,'Return Data'!$B$7:$R$2292,10,0)</f>
        <v>5.7724000000000002</v>
      </c>
      <c r="E9" s="61">
        <f t="shared" si="0"/>
        <v>17</v>
      </c>
      <c r="F9" s="60">
        <f>VLOOKUP($A9,'Return Data'!$B$7:$R$2292,11,0)</f>
        <v>8.7841000000000005</v>
      </c>
      <c r="G9" s="61">
        <f t="shared" si="1"/>
        <v>14</v>
      </c>
      <c r="H9" s="60">
        <f>VLOOKUP($A9,'Return Data'!$B$7:$R$2292,12,0)</f>
        <v>2.7098</v>
      </c>
      <c r="I9" s="61">
        <f t="shared" si="2"/>
        <v>17</v>
      </c>
      <c r="J9" s="60">
        <f>VLOOKUP($A9,'Return Data'!$B$7:$R$2292,13,0)</f>
        <v>0.82189999999999996</v>
      </c>
      <c r="K9" s="61">
        <f t="shared" si="3"/>
        <v>17</v>
      </c>
      <c r="L9" s="60">
        <f>VLOOKUP($A9,'Return Data'!$B$7:$R$2292,17,0)</f>
        <v>6.4687000000000001</v>
      </c>
      <c r="M9" s="61">
        <f t="shared" si="4"/>
        <v>12</v>
      </c>
      <c r="N9" s="60">
        <f>VLOOKUP($A9,'Return Data'!$B$7:$R$2292,14,0)</f>
        <v>9.1348000000000003</v>
      </c>
      <c r="O9" s="61">
        <f t="shared" si="5"/>
        <v>9</v>
      </c>
      <c r="P9" s="60">
        <f>VLOOKUP($A9,'Return Data'!$B$7:$R$2292,15,0)</f>
        <v>6.9230999999999998</v>
      </c>
      <c r="Q9" s="61">
        <f t="shared" si="6"/>
        <v>9</v>
      </c>
      <c r="R9" s="60">
        <f>VLOOKUP($A9,'Return Data'!$B$7:$R$2292,16,0)</f>
        <v>8.9487000000000005</v>
      </c>
      <c r="S9" s="62">
        <f t="shared" si="7"/>
        <v>9</v>
      </c>
    </row>
    <row r="10" spans="1:20" x14ac:dyDescent="0.3">
      <c r="A10" s="58" t="s">
        <v>1908</v>
      </c>
      <c r="B10" s="59">
        <f>VLOOKUP($A10,'Return Data'!$B$7:$R$2292,3,0)</f>
        <v>44939</v>
      </c>
      <c r="C10" s="60">
        <f>VLOOKUP($A10,'Return Data'!$B$7:$R$2292,4,0)</f>
        <v>41.7791</v>
      </c>
      <c r="D10" s="60">
        <f>VLOOKUP($A10,'Return Data'!$B$7:$R$2292,10,0)</f>
        <v>8.7773000000000003</v>
      </c>
      <c r="E10" s="61">
        <f t="shared" si="0"/>
        <v>15</v>
      </c>
      <c r="F10" s="60">
        <f>VLOOKUP($A10,'Return Data'!$B$7:$R$2292,11,0)</f>
        <v>9.4756</v>
      </c>
      <c r="G10" s="61">
        <f t="shared" si="1"/>
        <v>11</v>
      </c>
      <c r="H10" s="60">
        <f>VLOOKUP($A10,'Return Data'!$B$7:$R$2292,12,0)</f>
        <v>4.6576000000000004</v>
      </c>
      <c r="I10" s="61">
        <f t="shared" si="2"/>
        <v>12</v>
      </c>
      <c r="J10" s="60">
        <f>VLOOKUP($A10,'Return Data'!$B$7:$R$2292,13,0)</f>
        <v>2.9323000000000001</v>
      </c>
      <c r="K10" s="61">
        <f t="shared" si="3"/>
        <v>13</v>
      </c>
      <c r="L10" s="60">
        <f>VLOOKUP($A10,'Return Data'!$B$7:$R$2292,17,0)</f>
        <v>5.4214000000000002</v>
      </c>
      <c r="M10" s="61">
        <f t="shared" si="4"/>
        <v>16</v>
      </c>
      <c r="N10" s="60">
        <f>VLOOKUP($A10,'Return Data'!$B$7:$R$2292,14,0)</f>
        <v>7.3551000000000002</v>
      </c>
      <c r="O10" s="61">
        <f t="shared" si="5"/>
        <v>13</v>
      </c>
      <c r="P10" s="60">
        <f>VLOOKUP($A10,'Return Data'!$B$7:$R$2292,15,0)</f>
        <v>7.3766999999999996</v>
      </c>
      <c r="Q10" s="61">
        <f t="shared" si="6"/>
        <v>6</v>
      </c>
      <c r="R10" s="60">
        <f>VLOOKUP($A10,'Return Data'!$B$7:$R$2292,16,0)</f>
        <v>9.2978000000000005</v>
      </c>
      <c r="S10" s="62">
        <f t="shared" si="7"/>
        <v>8</v>
      </c>
    </row>
    <row r="11" spans="1:20" x14ac:dyDescent="0.3">
      <c r="A11" s="58" t="s">
        <v>1962</v>
      </c>
      <c r="B11" s="59">
        <f>VLOOKUP($A11,'Return Data'!$B$7:$R$2292,3,0)</f>
        <v>44939</v>
      </c>
      <c r="C11" s="60">
        <f>VLOOKUP($A11,'Return Data'!$B$7:$R$2292,4,0)</f>
        <v>29.457100000000001</v>
      </c>
      <c r="D11" s="60">
        <f>VLOOKUP($A11,'Return Data'!$B$7:$R$2292,10,0)</f>
        <v>9.4200999999999997</v>
      </c>
      <c r="E11" s="61">
        <f t="shared" si="0"/>
        <v>13</v>
      </c>
      <c r="F11" s="60">
        <f>VLOOKUP($A11,'Return Data'!$B$7:$R$2292,11,0)</f>
        <v>8.6402999999999999</v>
      </c>
      <c r="G11" s="61">
        <f t="shared" si="1"/>
        <v>16</v>
      </c>
      <c r="H11" s="60">
        <f>VLOOKUP($A11,'Return Data'!$B$7:$R$2292,12,0)</f>
        <v>4.0834000000000001</v>
      </c>
      <c r="I11" s="61">
        <f t="shared" si="2"/>
        <v>13</v>
      </c>
      <c r="J11" s="60">
        <f>VLOOKUP($A11,'Return Data'!$B$7:$R$2292,13,0)</f>
        <v>20.650700000000001</v>
      </c>
      <c r="K11" s="61">
        <f t="shared" si="3"/>
        <v>1</v>
      </c>
      <c r="L11" s="60">
        <f>VLOOKUP($A11,'Return Data'!$B$7:$R$2292,17,0)</f>
        <v>15.031000000000001</v>
      </c>
      <c r="M11" s="61">
        <f t="shared" si="4"/>
        <v>1</v>
      </c>
      <c r="N11" s="60">
        <f>VLOOKUP($A11,'Return Data'!$B$7:$R$2292,14,0)</f>
        <v>14.1462</v>
      </c>
      <c r="O11" s="61">
        <f t="shared" si="5"/>
        <v>1</v>
      </c>
      <c r="P11" s="60">
        <f>VLOOKUP($A11,'Return Data'!$B$7:$R$2292,15,0)</f>
        <v>6.1970000000000001</v>
      </c>
      <c r="Q11" s="61">
        <f t="shared" si="6"/>
        <v>14</v>
      </c>
      <c r="R11" s="60">
        <f>VLOOKUP($A11,'Return Data'!$B$7:$R$2292,16,0)</f>
        <v>8.4735999999999994</v>
      </c>
      <c r="S11" s="62">
        <f t="shared" si="7"/>
        <v>11</v>
      </c>
    </row>
    <row r="12" spans="1:20" x14ac:dyDescent="0.3">
      <c r="A12" s="58" t="s">
        <v>1468</v>
      </c>
      <c r="B12" s="59">
        <f>VLOOKUP($A12,'Return Data'!$B$7:$R$2292,3,0)</f>
        <v>44939</v>
      </c>
      <c r="C12" s="60">
        <f>VLOOKUP($A12,'Return Data'!$B$7:$R$2292,4,0)</f>
        <v>86.388400000000004</v>
      </c>
      <c r="D12" s="60">
        <f>VLOOKUP($A12,'Return Data'!$B$7:$R$2292,10,0)</f>
        <v>10.0921</v>
      </c>
      <c r="E12" s="61">
        <f t="shared" si="0"/>
        <v>10</v>
      </c>
      <c r="F12" s="60">
        <f>VLOOKUP($A12,'Return Data'!$B$7:$R$2292,11,0)</f>
        <v>10.144500000000001</v>
      </c>
      <c r="G12" s="61">
        <f t="shared" si="1"/>
        <v>9</v>
      </c>
      <c r="H12" s="60">
        <f>VLOOKUP($A12,'Return Data'!$B$7:$R$2292,12,0)</f>
        <v>5.0674999999999999</v>
      </c>
      <c r="I12" s="61">
        <f t="shared" si="2"/>
        <v>10</v>
      </c>
      <c r="J12" s="60">
        <f>VLOOKUP($A12,'Return Data'!$B$7:$R$2292,13,0)</f>
        <v>3.1011000000000002</v>
      </c>
      <c r="K12" s="61">
        <f t="shared" si="3"/>
        <v>12</v>
      </c>
      <c r="L12" s="60">
        <f>VLOOKUP($A12,'Return Data'!$B$7:$R$2292,17,0)</f>
        <v>7.3573000000000004</v>
      </c>
      <c r="M12" s="61">
        <f t="shared" si="4"/>
        <v>10</v>
      </c>
      <c r="N12" s="60">
        <f>VLOOKUP($A12,'Return Data'!$B$7:$R$2292,14,0)</f>
        <v>9.8625000000000007</v>
      </c>
      <c r="O12" s="61">
        <f t="shared" si="5"/>
        <v>6</v>
      </c>
      <c r="P12" s="60">
        <f>VLOOKUP($A12,'Return Data'!$B$7:$R$2292,15,0)</f>
        <v>9.1585000000000001</v>
      </c>
      <c r="Q12" s="61">
        <f t="shared" si="6"/>
        <v>2</v>
      </c>
      <c r="R12" s="60">
        <f>VLOOKUP($A12,'Return Data'!$B$7:$R$2292,16,0)</f>
        <v>9.7177000000000007</v>
      </c>
      <c r="S12" s="62">
        <f t="shared" si="7"/>
        <v>5</v>
      </c>
    </row>
    <row r="13" spans="1:20" x14ac:dyDescent="0.3">
      <c r="A13" s="58" t="s">
        <v>1469</v>
      </c>
      <c r="B13" s="59">
        <f>VLOOKUP($A13,'Return Data'!$B$7:$R$2292,3,0)</f>
        <v>44939</v>
      </c>
      <c r="C13" s="60">
        <f>VLOOKUP($A13,'Return Data'!$B$7:$R$2292,4,0)</f>
        <v>50.143599999999999</v>
      </c>
      <c r="D13" s="60">
        <f>VLOOKUP($A13,'Return Data'!$B$7:$R$2292,10,0)</f>
        <v>12.390499999999999</v>
      </c>
      <c r="E13" s="61">
        <f t="shared" si="0"/>
        <v>2</v>
      </c>
      <c r="F13" s="60">
        <f>VLOOKUP($A13,'Return Data'!$B$7:$R$2292,11,0)</f>
        <v>8.6716999999999995</v>
      </c>
      <c r="G13" s="61">
        <f t="shared" si="1"/>
        <v>15</v>
      </c>
      <c r="H13" s="60">
        <f>VLOOKUP($A13,'Return Data'!$B$7:$R$2292,12,0)</f>
        <v>4.0259</v>
      </c>
      <c r="I13" s="61">
        <f t="shared" si="2"/>
        <v>14</v>
      </c>
      <c r="J13" s="60">
        <f>VLOOKUP($A13,'Return Data'!$B$7:$R$2292,13,0)</f>
        <v>3.3809999999999998</v>
      </c>
      <c r="K13" s="61">
        <f t="shared" si="3"/>
        <v>9</v>
      </c>
      <c r="L13" s="60">
        <f>VLOOKUP($A13,'Return Data'!$B$7:$R$2292,17,0)</f>
        <v>6.5335999999999999</v>
      </c>
      <c r="M13" s="61">
        <f t="shared" si="4"/>
        <v>11</v>
      </c>
      <c r="N13" s="60">
        <f>VLOOKUP($A13,'Return Data'!$B$7:$R$2292,14,0)</f>
        <v>8.0465</v>
      </c>
      <c r="O13" s="61">
        <f t="shared" si="5"/>
        <v>11</v>
      </c>
      <c r="P13" s="60">
        <f>VLOOKUP($A13,'Return Data'!$B$7:$R$2292,15,0)</f>
        <v>5.7443999999999997</v>
      </c>
      <c r="Q13" s="61">
        <f t="shared" si="6"/>
        <v>15</v>
      </c>
      <c r="R13" s="60">
        <f>VLOOKUP($A13,'Return Data'!$B$7:$R$2292,16,0)</f>
        <v>8.2012999999999998</v>
      </c>
      <c r="S13" s="62">
        <f t="shared" si="7"/>
        <v>14</v>
      </c>
    </row>
    <row r="14" spans="1:20" x14ac:dyDescent="0.3">
      <c r="A14" s="58" t="s">
        <v>1470</v>
      </c>
      <c r="B14" s="59">
        <f>VLOOKUP($A14,'Return Data'!$B$7:$R$2292,3,0)</f>
        <v>44939</v>
      </c>
      <c r="C14" s="60">
        <f>VLOOKUP($A14,'Return Data'!$B$7:$R$2292,4,0)</f>
        <v>76.335099999999997</v>
      </c>
      <c r="D14" s="60">
        <f>VLOOKUP($A14,'Return Data'!$B$7:$R$2292,10,0)</f>
        <v>11.188499999999999</v>
      </c>
      <c r="E14" s="61">
        <f t="shared" si="0"/>
        <v>5</v>
      </c>
      <c r="F14" s="60">
        <f>VLOOKUP($A14,'Return Data'!$B$7:$R$2292,11,0)</f>
        <v>11.347200000000001</v>
      </c>
      <c r="G14" s="61">
        <f t="shared" si="1"/>
        <v>4</v>
      </c>
      <c r="H14" s="60">
        <f>VLOOKUP($A14,'Return Data'!$B$7:$R$2292,12,0)</f>
        <v>5.8798000000000004</v>
      </c>
      <c r="I14" s="61">
        <f t="shared" si="2"/>
        <v>6</v>
      </c>
      <c r="J14" s="60">
        <f>VLOOKUP($A14,'Return Data'!$B$7:$R$2292,13,0)</f>
        <v>3.6695000000000002</v>
      </c>
      <c r="K14" s="61">
        <f t="shared" si="3"/>
        <v>8</v>
      </c>
      <c r="L14" s="60">
        <f>VLOOKUP($A14,'Return Data'!$B$7:$R$2292,17,0)</f>
        <v>6.1037999999999997</v>
      </c>
      <c r="M14" s="61">
        <f t="shared" si="4"/>
        <v>13</v>
      </c>
      <c r="N14" s="60">
        <f>VLOOKUP($A14,'Return Data'!$B$7:$R$2292,14,0)</f>
        <v>7.0483000000000002</v>
      </c>
      <c r="O14" s="61">
        <f t="shared" si="5"/>
        <v>14</v>
      </c>
      <c r="P14" s="60">
        <f>VLOOKUP($A14,'Return Data'!$B$7:$R$2292,15,0)</f>
        <v>6.7263000000000002</v>
      </c>
      <c r="Q14" s="61">
        <f t="shared" si="6"/>
        <v>11</v>
      </c>
      <c r="R14" s="60">
        <f>VLOOKUP($A14,'Return Data'!$B$7:$R$2292,16,0)</f>
        <v>8.8919999999999995</v>
      </c>
      <c r="S14" s="62">
        <f t="shared" si="7"/>
        <v>10</v>
      </c>
    </row>
    <row r="15" spans="1:20" x14ac:dyDescent="0.3">
      <c r="A15" s="58" t="s">
        <v>1472</v>
      </c>
      <c r="B15" s="59">
        <f>VLOOKUP($A15,'Return Data'!$B$7:$R$2292,3,0)</f>
        <v>44939</v>
      </c>
      <c r="C15" s="60">
        <f>VLOOKUP($A15,'Return Data'!$B$7:$R$2292,4,0)</f>
        <v>66.236099999999993</v>
      </c>
      <c r="D15" s="60">
        <f>VLOOKUP($A15,'Return Data'!$B$7:$R$2292,10,0)</f>
        <v>15.628399999999999</v>
      </c>
      <c r="E15" s="61">
        <f t="shared" si="0"/>
        <v>1</v>
      </c>
      <c r="F15" s="60">
        <f>VLOOKUP($A15,'Return Data'!$B$7:$R$2292,11,0)</f>
        <v>13.537000000000001</v>
      </c>
      <c r="G15" s="61">
        <f t="shared" si="1"/>
        <v>1</v>
      </c>
      <c r="H15" s="60">
        <f>VLOOKUP($A15,'Return Data'!$B$7:$R$2292,12,0)</f>
        <v>7.2831000000000001</v>
      </c>
      <c r="I15" s="61">
        <f t="shared" si="2"/>
        <v>2</v>
      </c>
      <c r="J15" s="60">
        <f>VLOOKUP($A15,'Return Data'!$B$7:$R$2292,13,0)</f>
        <v>5.4034000000000004</v>
      </c>
      <c r="K15" s="61">
        <f t="shared" si="3"/>
        <v>3</v>
      </c>
      <c r="L15" s="60">
        <f>VLOOKUP($A15,'Return Data'!$B$7:$R$2292,17,0)</f>
        <v>9.3297000000000008</v>
      </c>
      <c r="M15" s="61">
        <f t="shared" si="4"/>
        <v>3</v>
      </c>
      <c r="N15" s="60">
        <f>VLOOKUP($A15,'Return Data'!$B$7:$R$2292,14,0)</f>
        <v>10.0846</v>
      </c>
      <c r="O15" s="61">
        <f t="shared" si="5"/>
        <v>4</v>
      </c>
      <c r="P15" s="60">
        <f>VLOOKUP($A15,'Return Data'!$B$7:$R$2292,15,0)</f>
        <v>7.7888000000000002</v>
      </c>
      <c r="Q15" s="61">
        <f t="shared" si="6"/>
        <v>5</v>
      </c>
      <c r="R15" s="60">
        <f>VLOOKUP($A15,'Return Data'!$B$7:$R$2292,16,0)</f>
        <v>9.5655999999999999</v>
      </c>
      <c r="S15" s="62">
        <f t="shared" si="7"/>
        <v>6</v>
      </c>
    </row>
    <row r="16" spans="1:20" x14ac:dyDescent="0.3">
      <c r="A16" t="s">
        <v>2018</v>
      </c>
      <c r="B16" s="59">
        <f>VLOOKUP($A16,'Return Data'!$B$7:$R$2292,3,0)</f>
        <v>44939</v>
      </c>
      <c r="C16" s="60">
        <f>VLOOKUP($A16,'Return Data'!$B$7:$R$2292,4,0)</f>
        <v>51.054400000000001</v>
      </c>
      <c r="D16" s="60">
        <f>VLOOKUP($A16,'Return Data'!$B$7:$R$2292,10,0)</f>
        <v>10.268800000000001</v>
      </c>
      <c r="E16" s="61">
        <f t="shared" si="0"/>
        <v>7</v>
      </c>
      <c r="F16" s="60">
        <f>VLOOKUP($A16,'Return Data'!$B$7:$R$2292,11,0)</f>
        <v>8.9542000000000002</v>
      </c>
      <c r="G16" s="61">
        <f t="shared" si="1"/>
        <v>13</v>
      </c>
      <c r="H16" s="60">
        <f>VLOOKUP($A16,'Return Data'!$B$7:$R$2292,12,0)</f>
        <v>3.5796999999999999</v>
      </c>
      <c r="I16" s="61">
        <f t="shared" si="2"/>
        <v>16</v>
      </c>
      <c r="J16" s="60">
        <f>VLOOKUP($A16,'Return Data'!$B$7:$R$2292,13,0)</f>
        <v>1.0354000000000001</v>
      </c>
      <c r="K16" s="61">
        <f t="shared" si="3"/>
        <v>16</v>
      </c>
      <c r="L16" s="60">
        <f>VLOOKUP($A16,'Return Data'!$B$7:$R$2292,17,0)</f>
        <v>5.4543999999999997</v>
      </c>
      <c r="M16" s="61">
        <f t="shared" si="4"/>
        <v>15</v>
      </c>
      <c r="N16" s="60">
        <f>VLOOKUP($A16,'Return Data'!$B$7:$R$2292,14,0)</f>
        <v>7.9572000000000003</v>
      </c>
      <c r="O16" s="61">
        <f t="shared" si="5"/>
        <v>12</v>
      </c>
      <c r="P16" s="60">
        <f>VLOOKUP($A16,'Return Data'!$B$7:$R$2292,15,0)</f>
        <v>6.9024999999999999</v>
      </c>
      <c r="Q16" s="61">
        <f t="shared" si="6"/>
        <v>10</v>
      </c>
      <c r="R16" s="60">
        <f>VLOOKUP($A16,'Return Data'!$B$7:$R$2292,16,0)</f>
        <v>8.4141999999999992</v>
      </c>
      <c r="S16" s="62">
        <f t="shared" si="7"/>
        <v>12</v>
      </c>
    </row>
    <row r="17" spans="1:19" x14ac:dyDescent="0.3">
      <c r="A17" s="58" t="s">
        <v>1473</v>
      </c>
      <c r="B17" s="59">
        <f>VLOOKUP($A17,'Return Data'!$B$7:$R$2292,3,0)</f>
        <v>44939</v>
      </c>
      <c r="C17" s="60">
        <f>VLOOKUP($A17,'Return Data'!$B$7:$R$2292,4,0)</f>
        <v>62.991900000000001</v>
      </c>
      <c r="D17" s="60">
        <f>VLOOKUP($A17,'Return Data'!$B$7:$R$2292,10,0)</f>
        <v>10.144299999999999</v>
      </c>
      <c r="E17" s="61">
        <f t="shared" si="0"/>
        <v>9</v>
      </c>
      <c r="F17" s="60">
        <f>VLOOKUP($A17,'Return Data'!$B$7:$R$2292,11,0)</f>
        <v>10.7561</v>
      </c>
      <c r="G17" s="61">
        <f t="shared" si="1"/>
        <v>6</v>
      </c>
      <c r="H17" s="60">
        <f>VLOOKUP($A17,'Return Data'!$B$7:$R$2292,12,0)</f>
        <v>6.5029000000000003</v>
      </c>
      <c r="I17" s="61">
        <f t="shared" si="2"/>
        <v>4</v>
      </c>
      <c r="J17" s="60">
        <f>VLOOKUP($A17,'Return Data'!$B$7:$R$2292,13,0)</f>
        <v>4.6238000000000001</v>
      </c>
      <c r="K17" s="61">
        <f t="shared" si="3"/>
        <v>6</v>
      </c>
      <c r="L17" s="60">
        <f>VLOOKUP($A17,'Return Data'!$B$7:$R$2292,17,0)</f>
        <v>8.0269999999999992</v>
      </c>
      <c r="M17" s="61">
        <f t="shared" si="4"/>
        <v>8</v>
      </c>
      <c r="N17" s="60">
        <f>VLOOKUP($A17,'Return Data'!$B$7:$R$2292,14,0)</f>
        <v>9.5052000000000003</v>
      </c>
      <c r="O17" s="61">
        <f t="shared" si="5"/>
        <v>7</v>
      </c>
      <c r="P17" s="60">
        <f>VLOOKUP($A17,'Return Data'!$B$7:$R$2292,15,0)</f>
        <v>8.8932000000000002</v>
      </c>
      <c r="Q17" s="61">
        <f t="shared" si="6"/>
        <v>3</v>
      </c>
      <c r="R17" s="60">
        <f>VLOOKUP($A17,'Return Data'!$B$7:$R$2292,16,0)</f>
        <v>10.5526</v>
      </c>
      <c r="S17" s="62">
        <f t="shared" si="7"/>
        <v>3</v>
      </c>
    </row>
    <row r="18" spans="1:19" x14ac:dyDescent="0.3">
      <c r="A18" s="58" t="s">
        <v>1474</v>
      </c>
      <c r="B18" s="59">
        <f>VLOOKUP($A18,'Return Data'!$B$7:$R$2292,3,0)</f>
        <v>44939</v>
      </c>
      <c r="C18" s="60">
        <f>VLOOKUP($A18,'Return Data'!$B$7:$R$2292,4,0)</f>
        <v>28.470099999999999</v>
      </c>
      <c r="D18" s="60">
        <f>VLOOKUP($A18,'Return Data'!$B$7:$R$2292,10,0)</f>
        <v>4.7453000000000003</v>
      </c>
      <c r="E18" s="61">
        <f t="shared" si="0"/>
        <v>18</v>
      </c>
      <c r="F18" s="60">
        <f>VLOOKUP($A18,'Return Data'!$B$7:$R$2292,11,0)</f>
        <v>6.4778000000000002</v>
      </c>
      <c r="G18" s="61">
        <f t="shared" si="1"/>
        <v>18</v>
      </c>
      <c r="H18" s="60">
        <f>VLOOKUP($A18,'Return Data'!$B$7:$R$2292,12,0)</f>
        <v>1.7898000000000001</v>
      </c>
      <c r="I18" s="61">
        <f t="shared" si="2"/>
        <v>18</v>
      </c>
      <c r="J18" s="60">
        <f>VLOOKUP($A18,'Return Data'!$B$7:$R$2292,13,0)</f>
        <v>1.1900000000000001E-2</v>
      </c>
      <c r="K18" s="61">
        <f t="shared" si="3"/>
        <v>18</v>
      </c>
      <c r="L18" s="60">
        <f>VLOOKUP($A18,'Return Data'!$B$7:$R$2292,17,0)</f>
        <v>3.5918999999999999</v>
      </c>
      <c r="M18" s="61">
        <f t="shared" si="4"/>
        <v>18</v>
      </c>
      <c r="N18" s="60">
        <f>VLOOKUP($A18,'Return Data'!$B$7:$R$2292,14,0)</f>
        <v>5.6692</v>
      </c>
      <c r="O18" s="61">
        <f t="shared" si="5"/>
        <v>17</v>
      </c>
      <c r="P18" s="60">
        <f>VLOOKUP($A18,'Return Data'!$B$7:$R$2292,15,0)</f>
        <v>5.6433999999999997</v>
      </c>
      <c r="Q18" s="61">
        <f t="shared" si="6"/>
        <v>17</v>
      </c>
      <c r="R18" s="60">
        <f>VLOOKUP($A18,'Return Data'!$B$7:$R$2292,16,0)</f>
        <v>8.1956000000000007</v>
      </c>
      <c r="S18" s="62">
        <f t="shared" si="7"/>
        <v>15</v>
      </c>
    </row>
    <row r="19" spans="1:19" x14ac:dyDescent="0.3">
      <c r="A19" s="58" t="s">
        <v>1476</v>
      </c>
      <c r="B19" s="59">
        <f>VLOOKUP($A19,'Return Data'!$B$7:$R$2292,3,0)</f>
        <v>44939</v>
      </c>
      <c r="C19" s="60">
        <f>VLOOKUP($A19,'Return Data'!$B$7:$R$2292,4,0)</f>
        <v>50.075800000000001</v>
      </c>
      <c r="D19" s="60">
        <f>VLOOKUP($A19,'Return Data'!$B$7:$R$2292,10,0)</f>
        <v>11.9499</v>
      </c>
      <c r="E19" s="61">
        <f t="shared" si="0"/>
        <v>3</v>
      </c>
      <c r="F19" s="60">
        <f>VLOOKUP($A19,'Return Data'!$B$7:$R$2292,11,0)</f>
        <v>13.206899999999999</v>
      </c>
      <c r="G19" s="61">
        <f t="shared" si="1"/>
        <v>2</v>
      </c>
      <c r="H19" s="60">
        <f>VLOOKUP($A19,'Return Data'!$B$7:$R$2292,12,0)</f>
        <v>7.6493000000000002</v>
      </c>
      <c r="I19" s="61">
        <f t="shared" si="2"/>
        <v>1</v>
      </c>
      <c r="J19" s="60">
        <f>VLOOKUP($A19,'Return Data'!$B$7:$R$2292,13,0)</f>
        <v>4.6933999999999996</v>
      </c>
      <c r="K19" s="61">
        <f t="shared" si="3"/>
        <v>5</v>
      </c>
      <c r="L19" s="60">
        <f>VLOOKUP($A19,'Return Data'!$B$7:$R$2292,17,0)</f>
        <v>9.4560999999999993</v>
      </c>
      <c r="M19" s="61">
        <f t="shared" si="4"/>
        <v>2</v>
      </c>
      <c r="N19" s="60">
        <f>VLOOKUP($A19,'Return Data'!$B$7:$R$2292,14,0)</f>
        <v>11.7994</v>
      </c>
      <c r="O19" s="61">
        <f t="shared" si="5"/>
        <v>2</v>
      </c>
      <c r="P19" s="60">
        <f>VLOOKUP($A19,'Return Data'!$B$7:$R$2292,15,0)</f>
        <v>9.702</v>
      </c>
      <c r="Q19" s="61">
        <f t="shared" si="6"/>
        <v>1</v>
      </c>
      <c r="R19" s="60">
        <f>VLOOKUP($A19,'Return Data'!$B$7:$R$2292,16,0)</f>
        <v>10.604200000000001</v>
      </c>
      <c r="S19" s="62">
        <f t="shared" si="7"/>
        <v>2</v>
      </c>
    </row>
    <row r="20" spans="1:19" x14ac:dyDescent="0.3">
      <c r="A20" s="58" t="s">
        <v>1477</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44939</v>
      </c>
      <c r="C21" s="60">
        <f>VLOOKUP($A21,'Return Data'!$B$7:$R$2292,4,0)</f>
        <v>74.288799999999995</v>
      </c>
      <c r="D21" s="60">
        <f>VLOOKUP($A21,'Return Data'!$B$7:$R$2292,10,0)</f>
        <v>9.5421999999999993</v>
      </c>
      <c r="E21" s="61">
        <f t="shared" si="0"/>
        <v>12</v>
      </c>
      <c r="F21" s="60">
        <f>VLOOKUP($A21,'Return Data'!$B$7:$R$2292,11,0)</f>
        <v>7.8156999999999996</v>
      </c>
      <c r="G21" s="61">
        <f t="shared" si="1"/>
        <v>17</v>
      </c>
      <c r="H21" s="60">
        <f>VLOOKUP($A21,'Return Data'!$B$7:$R$2292,12,0)</f>
        <v>3.7915000000000001</v>
      </c>
      <c r="I21" s="61">
        <f t="shared" si="2"/>
        <v>15</v>
      </c>
      <c r="J21" s="60">
        <f>VLOOKUP($A21,'Return Data'!$B$7:$R$2292,13,0)</f>
        <v>1.2473000000000001</v>
      </c>
      <c r="K21" s="61">
        <f t="shared" si="3"/>
        <v>15</v>
      </c>
      <c r="L21" s="60">
        <f>VLOOKUP($A21,'Return Data'!$B$7:$R$2292,17,0)</f>
        <v>4.5198999999999998</v>
      </c>
      <c r="M21" s="61">
        <f t="shared" si="4"/>
        <v>17</v>
      </c>
      <c r="N21" s="60">
        <f>VLOOKUP($A21,'Return Data'!$B$7:$R$2292,14,0)</f>
        <v>6.9123999999999999</v>
      </c>
      <c r="O21" s="61">
        <f t="shared" si="5"/>
        <v>15</v>
      </c>
      <c r="P21" s="60">
        <f>VLOOKUP($A21,'Return Data'!$B$7:$R$2292,15,0)</f>
        <v>6.4463999999999997</v>
      </c>
      <c r="Q21" s="61">
        <f t="shared" si="6"/>
        <v>13</v>
      </c>
      <c r="R21" s="60">
        <f>VLOOKUP($A21,'Return Data'!$B$7:$R$2292,16,0)</f>
        <v>7.6959999999999997</v>
      </c>
      <c r="S21" s="62">
        <f t="shared" si="7"/>
        <v>17</v>
      </c>
    </row>
    <row r="22" spans="1:19" x14ac:dyDescent="0.3">
      <c r="A22" s="58" t="s">
        <v>1815</v>
      </c>
      <c r="B22" s="59">
        <f>VLOOKUP($A22,'Return Data'!$B$7:$R$2292,3,0)</f>
        <v>44939</v>
      </c>
      <c r="C22" s="60">
        <f>VLOOKUP($A22,'Return Data'!$B$7:$R$2292,4,0)</f>
        <v>26.554400000000001</v>
      </c>
      <c r="D22" s="60">
        <f>VLOOKUP($A22,'Return Data'!$B$7:$R$2292,10,0)</f>
        <v>8.2851999999999997</v>
      </c>
      <c r="E22" s="61">
        <f t="shared" si="0"/>
        <v>16</v>
      </c>
      <c r="F22" s="60">
        <f>VLOOKUP($A22,'Return Data'!$B$7:$R$2292,11,0)</f>
        <v>9.9350000000000005</v>
      </c>
      <c r="G22" s="61">
        <f t="shared" si="1"/>
        <v>10</v>
      </c>
      <c r="H22" s="60">
        <f>VLOOKUP($A22,'Return Data'!$B$7:$R$2292,12,0)</f>
        <v>5.1351000000000004</v>
      </c>
      <c r="I22" s="61">
        <f t="shared" si="2"/>
        <v>9</v>
      </c>
      <c r="J22" s="60">
        <f>VLOOKUP($A22,'Return Data'!$B$7:$R$2292,13,0)</f>
        <v>3.2004000000000001</v>
      </c>
      <c r="K22" s="61">
        <f t="shared" si="3"/>
        <v>11</v>
      </c>
      <c r="L22" s="60">
        <f>VLOOKUP($A22,'Return Data'!$B$7:$R$2292,17,0)</f>
        <v>5.6759000000000004</v>
      </c>
      <c r="M22" s="61">
        <f t="shared" si="4"/>
        <v>14</v>
      </c>
      <c r="N22" s="60">
        <f>VLOOKUP($A22,'Return Data'!$B$7:$R$2292,14,0)</f>
        <v>6.1680000000000001</v>
      </c>
      <c r="O22" s="61">
        <f t="shared" si="5"/>
        <v>16</v>
      </c>
      <c r="P22" s="60">
        <f>VLOOKUP($A22,'Return Data'!$B$7:$R$2292,15,0)</f>
        <v>6.5082000000000004</v>
      </c>
      <c r="Q22" s="61">
        <f t="shared" si="6"/>
        <v>12</v>
      </c>
      <c r="R22" s="60">
        <f>VLOOKUP($A22,'Return Data'!$B$7:$R$2292,16,0)</f>
        <v>8.2941000000000003</v>
      </c>
      <c r="S22" s="62">
        <f t="shared" si="7"/>
        <v>13</v>
      </c>
    </row>
    <row r="23" spans="1:19" x14ac:dyDescent="0.3">
      <c r="A23" s="58" t="s">
        <v>1479</v>
      </c>
      <c r="B23" s="59">
        <f>VLOOKUP($A23,'Return Data'!$B$7:$R$2292,3,0)</f>
        <v>44939</v>
      </c>
      <c r="C23" s="60">
        <f>VLOOKUP($A23,'Return Data'!$B$7:$R$2292,4,0)</f>
        <v>50.080300000000001</v>
      </c>
      <c r="D23" s="60">
        <f>VLOOKUP($A23,'Return Data'!$B$7:$R$2292,10,0)</f>
        <v>9.6882999999999999</v>
      </c>
      <c r="E23" s="61">
        <f t="shared" si="0"/>
        <v>11</v>
      </c>
      <c r="F23" s="60">
        <f>VLOOKUP($A23,'Return Data'!$B$7:$R$2292,11,0)</f>
        <v>9.0882000000000005</v>
      </c>
      <c r="G23" s="61">
        <f t="shared" si="1"/>
        <v>12</v>
      </c>
      <c r="H23" s="60">
        <f>VLOOKUP($A23,'Return Data'!$B$7:$R$2292,12,0)</f>
        <v>5.9560000000000004</v>
      </c>
      <c r="I23" s="61">
        <f t="shared" si="2"/>
        <v>5</v>
      </c>
      <c r="J23" s="60">
        <f>VLOOKUP($A23,'Return Data'!$B$7:$R$2292,13,0)</f>
        <v>4.8522999999999996</v>
      </c>
      <c r="K23" s="61">
        <f t="shared" si="3"/>
        <v>4</v>
      </c>
      <c r="L23" s="60">
        <f>VLOOKUP($A23,'Return Data'!$B$7:$R$2292,17,0)</f>
        <v>7.7778</v>
      </c>
      <c r="M23" s="61">
        <f t="shared" si="4"/>
        <v>9</v>
      </c>
      <c r="N23" s="60">
        <f>VLOOKUP($A23,'Return Data'!$B$7:$R$2292,14,0)</f>
        <v>2.3433000000000002</v>
      </c>
      <c r="O23" s="61">
        <f t="shared" si="5"/>
        <v>18</v>
      </c>
      <c r="P23" s="60">
        <f>VLOOKUP($A23,'Return Data'!$B$7:$R$2292,15,0)</f>
        <v>3.1145999999999998</v>
      </c>
      <c r="Q23" s="61">
        <f t="shared" si="6"/>
        <v>18</v>
      </c>
      <c r="R23" s="60">
        <f>VLOOKUP($A23,'Return Data'!$B$7:$R$2292,16,0)</f>
        <v>6.9907000000000004</v>
      </c>
      <c r="S23" s="62">
        <f t="shared" si="7"/>
        <v>18</v>
      </c>
    </row>
    <row r="24" spans="1:19" x14ac:dyDescent="0.3">
      <c r="A24" s="58" t="s">
        <v>1852</v>
      </c>
      <c r="B24" s="59">
        <f>VLOOKUP($A24,'Return Data'!$B$7:$R$2292,3,0)</f>
        <v>44939</v>
      </c>
      <c r="C24" s="60">
        <f>VLOOKUP($A24,'Return Data'!$B$7:$R$2292,4,0)</f>
        <v>60.497399999999999</v>
      </c>
      <c r="D24" s="60">
        <f>VLOOKUP($A24,'Return Data'!$B$7:$R$2292,10,0)</f>
        <v>9.0457000000000001</v>
      </c>
      <c r="E24" s="61">
        <f t="shared" si="0"/>
        <v>14</v>
      </c>
      <c r="F24" s="60">
        <f>VLOOKUP($A24,'Return Data'!$B$7:$R$2292,11,0)</f>
        <v>11.7119</v>
      </c>
      <c r="G24" s="61">
        <f t="shared" si="1"/>
        <v>3</v>
      </c>
      <c r="H24" s="60">
        <f>VLOOKUP($A24,'Return Data'!$B$7:$R$2292,12,0)</f>
        <v>6.9611999999999998</v>
      </c>
      <c r="I24" s="61">
        <f t="shared" si="2"/>
        <v>3</v>
      </c>
      <c r="J24" s="60">
        <f>VLOOKUP($A24,'Return Data'!$B$7:$R$2292,13,0)</f>
        <v>4.3693999999999997</v>
      </c>
      <c r="K24" s="61">
        <f t="shared" si="3"/>
        <v>7</v>
      </c>
      <c r="L24" s="60">
        <f>VLOOKUP($A24,'Return Data'!$B$7:$R$2292,17,0)</f>
        <v>9.3265999999999991</v>
      </c>
      <c r="M24" s="61">
        <f t="shared" si="4"/>
        <v>4</v>
      </c>
      <c r="N24" s="60">
        <f>VLOOKUP($A24,'Return Data'!$B$7:$R$2292,14,0)</f>
        <v>11.1762</v>
      </c>
      <c r="O24" s="61">
        <f t="shared" si="5"/>
        <v>3</v>
      </c>
      <c r="P24" s="60">
        <f>VLOOKUP($A24,'Return Data'!$B$7:$R$2292,15,0)</f>
        <v>8.5916999999999994</v>
      </c>
      <c r="Q24" s="61">
        <f t="shared" si="6"/>
        <v>4</v>
      </c>
      <c r="R24" s="60">
        <f>VLOOKUP($A24,'Return Data'!$B$7:$R$2292,16,0)</f>
        <v>9.7319999999999993</v>
      </c>
      <c r="S24" s="62">
        <f t="shared" si="7"/>
        <v>4</v>
      </c>
    </row>
    <row r="25" spans="1:19" x14ac:dyDescent="0.3">
      <c r="A25" s="58" t="s">
        <v>1481</v>
      </c>
      <c r="B25" s="59">
        <f>VLOOKUP($A25,'Return Data'!$B$7:$R$2292,3,0)</f>
        <v>44939</v>
      </c>
      <c r="C25" s="60">
        <f>VLOOKUP($A25,'Return Data'!$B$7:$R$2292,4,0)</f>
        <v>26.237300000000001</v>
      </c>
      <c r="D25" s="60">
        <f>VLOOKUP($A25,'Return Data'!$B$7:$R$2292,10,0)</f>
        <v>10.5528</v>
      </c>
      <c r="E25" s="61">
        <f t="shared" si="0"/>
        <v>6</v>
      </c>
      <c r="F25" s="60">
        <f>VLOOKUP($A25,'Return Data'!$B$7:$R$2292,11,0)</f>
        <v>10.3537</v>
      </c>
      <c r="G25" s="61">
        <f t="shared" si="1"/>
        <v>7</v>
      </c>
      <c r="H25" s="60">
        <f>VLOOKUP($A25,'Return Data'!$B$7:$R$2292,12,0)</f>
        <v>5.6188000000000002</v>
      </c>
      <c r="I25" s="61">
        <f t="shared" si="2"/>
        <v>8</v>
      </c>
      <c r="J25" s="60">
        <f>VLOOKUP($A25,'Return Data'!$B$7:$R$2292,13,0)</f>
        <v>2.8599000000000001</v>
      </c>
      <c r="K25" s="61">
        <f t="shared" si="3"/>
        <v>14</v>
      </c>
      <c r="L25" s="60">
        <f>VLOOKUP($A25,'Return Data'!$B$7:$R$2292,17,0)</f>
        <v>8.7756000000000007</v>
      </c>
      <c r="M25" s="61">
        <f t="shared" si="4"/>
        <v>6</v>
      </c>
      <c r="N25" s="60">
        <f>VLOOKUP($A25,'Return Data'!$B$7:$R$2292,14,0)</f>
        <v>8.8454999999999995</v>
      </c>
      <c r="O25" s="61">
        <f t="shared" si="5"/>
        <v>10</v>
      </c>
      <c r="P25" s="60">
        <f>VLOOKUP($A25,'Return Data'!$B$7:$R$2292,15,0)</f>
        <v>5.7305000000000001</v>
      </c>
      <c r="Q25" s="61">
        <f t="shared" si="6"/>
        <v>16</v>
      </c>
      <c r="R25" s="60">
        <f>VLOOKUP($A25,'Return Data'!$B$7:$R$2292,16,0)</f>
        <v>8.1319999999999997</v>
      </c>
      <c r="S25" s="62">
        <f t="shared" si="7"/>
        <v>16</v>
      </c>
    </row>
    <row r="26" spans="1:19" x14ac:dyDescent="0.3">
      <c r="A26" s="58" t="s">
        <v>1482</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44939</v>
      </c>
      <c r="C27" s="60">
        <f>VLOOKUP($A27,'Return Data'!$B$7:$R$2292,4,0)</f>
        <v>57.209400000000002</v>
      </c>
      <c r="D27" s="60">
        <f>VLOOKUP($A27,'Return Data'!$B$7:$R$2292,10,0)</f>
        <v>11.5428</v>
      </c>
      <c r="E27" s="61">
        <f t="shared" si="0"/>
        <v>4</v>
      </c>
      <c r="F27" s="60">
        <f>VLOOKUP($A27,'Return Data'!$B$7:$R$2292,11,0)</f>
        <v>11.273</v>
      </c>
      <c r="G27" s="61">
        <f t="shared" si="1"/>
        <v>5</v>
      </c>
      <c r="H27" s="60">
        <f>VLOOKUP($A27,'Return Data'!$B$7:$R$2292,12,0)</f>
        <v>5.6341999999999999</v>
      </c>
      <c r="I27" s="61">
        <f t="shared" si="2"/>
        <v>7</v>
      </c>
      <c r="J27" s="60">
        <f>VLOOKUP($A27,'Return Data'!$B$7:$R$2292,13,0)</f>
        <v>3.2738999999999998</v>
      </c>
      <c r="K27" s="61">
        <f t="shared" si="3"/>
        <v>10</v>
      </c>
      <c r="L27" s="60">
        <f>VLOOKUP($A27,'Return Data'!$B$7:$R$2292,17,0)</f>
        <v>8.2853999999999992</v>
      </c>
      <c r="M27" s="61">
        <f>RANK(L27,L$8:L$27,0)</f>
        <v>7</v>
      </c>
      <c r="N27" s="60">
        <f>VLOOKUP($A27,'Return Data'!$B$7:$R$2292,14,0)</f>
        <v>9.2932000000000006</v>
      </c>
      <c r="O27" s="61">
        <f>RANK(N27,N$8:N$27,0)</f>
        <v>8</v>
      </c>
      <c r="P27" s="60">
        <f>VLOOKUP($A27,'Return Data'!$B$7:$R$2292,15,0)</f>
        <v>7.1196999999999999</v>
      </c>
      <c r="Q27" s="61">
        <f>RANK(P27,P$8:P$27,0)</f>
        <v>8</v>
      </c>
      <c r="R27" s="60">
        <f>VLOOKUP($A27,'Return Data'!$B$7:$R$2292,16,0)</f>
        <v>9.4392999999999994</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8.9615800000000014</v>
      </c>
      <c r="E29" s="69"/>
      <c r="F29" s="70">
        <f>AVERAGE(F8:F27)</f>
        <v>9.0253400000000017</v>
      </c>
      <c r="G29" s="69"/>
      <c r="H29" s="70">
        <f>AVERAGE(H8:H27)</f>
        <v>4.5559899999999995</v>
      </c>
      <c r="I29" s="69"/>
      <c r="J29" s="70">
        <f>AVERAGE(J8:J27)</f>
        <v>3.7832999999999997</v>
      </c>
      <c r="K29" s="69"/>
      <c r="L29" s="70">
        <f>AVERAGE(L8:L27)</f>
        <v>6.8075199999999993</v>
      </c>
      <c r="M29" s="69"/>
      <c r="N29" s="70">
        <f>AVERAGE(N8:N27)</f>
        <v>7.7671350000000015</v>
      </c>
      <c r="O29" s="69"/>
      <c r="P29" s="70">
        <f>AVERAGE(P8:P27)</f>
        <v>6.2844449999999998</v>
      </c>
      <c r="Q29" s="69"/>
      <c r="R29" s="70">
        <f>AVERAGE(R8:R27)</f>
        <v>8.0891549999999999</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15.628399999999999</v>
      </c>
      <c r="E31" s="73"/>
      <c r="F31" s="74">
        <f>MAX(F8:F27)</f>
        <v>13.537000000000001</v>
      </c>
      <c r="G31" s="73"/>
      <c r="H31" s="74">
        <f>MAX(H8:H27)</f>
        <v>7.6493000000000002</v>
      </c>
      <c r="I31" s="73"/>
      <c r="J31" s="74">
        <f>MAX(J8:J27)</f>
        <v>20.650700000000001</v>
      </c>
      <c r="K31" s="73"/>
      <c r="L31" s="74">
        <f>MAX(L8:L27)</f>
        <v>15.031000000000001</v>
      </c>
      <c r="M31" s="73"/>
      <c r="N31" s="74">
        <f>MAX(N8:N27)</f>
        <v>14.1462</v>
      </c>
      <c r="O31" s="73"/>
      <c r="P31" s="74">
        <f>MAX(P8:P27)</f>
        <v>9.702</v>
      </c>
      <c r="Q31" s="73"/>
      <c r="R31" s="74">
        <f>MAX(R8:R27)</f>
        <v>10.6357</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44939</v>
      </c>
      <c r="C8" s="60">
        <f>VLOOKUP($A8,'Return Data'!$B$7:$R$2292,4,0)</f>
        <v>52.880400000000002</v>
      </c>
      <c r="D8" s="60">
        <f>VLOOKUP($A8,'Return Data'!$B$7:$R$2292,10,0)</f>
        <v>9.2161000000000008</v>
      </c>
      <c r="E8" s="61">
        <f t="shared" ref="E8:E27" si="0">RANK(D8,D$8:D$27,0)</f>
        <v>8</v>
      </c>
      <c r="F8" s="60">
        <f>VLOOKUP($A8,'Return Data'!$B$7:$R$2292,11,0)</f>
        <v>9.3064999999999998</v>
      </c>
      <c r="G8" s="61">
        <f t="shared" ref="G8:G27" si="1">RANK(F8,F$8:F$27,0)</f>
        <v>8</v>
      </c>
      <c r="H8" s="60">
        <f>VLOOKUP($A8,'Return Data'!$B$7:$R$2292,12,0)</f>
        <v>3.7869000000000002</v>
      </c>
      <c r="I8" s="61">
        <f t="shared" ref="I8:I27" si="2">RANK(H8,H$8:H$27,0)</f>
        <v>10</v>
      </c>
      <c r="J8" s="60">
        <f>VLOOKUP($A8,'Return Data'!$B$7:$R$2292,13,0)</f>
        <v>4.5180999999999996</v>
      </c>
      <c r="K8" s="61">
        <f t="shared" ref="K8:K27" si="3">RANK(J8,J$8:J$27,0)</f>
        <v>3</v>
      </c>
      <c r="L8" s="60">
        <f>VLOOKUP($A8,'Return Data'!$B$7:$R$2292,17,0)</f>
        <v>8.0451999999999995</v>
      </c>
      <c r="M8" s="61">
        <f t="shared" ref="M8:M25" si="4">RANK(L8,L$8:L$27,0)</f>
        <v>4</v>
      </c>
      <c r="N8" s="60">
        <f>VLOOKUP($A8,'Return Data'!$B$7:$R$2292,14,0)</f>
        <v>9.0495000000000001</v>
      </c>
      <c r="O8" s="61">
        <f t="shared" ref="O8:O25" si="5">RANK(N8,N$8:N$27,0)</f>
        <v>5</v>
      </c>
      <c r="P8" s="60">
        <f>VLOOKUP($A8,'Return Data'!$B$7:$R$2292,15,0)</f>
        <v>6.1901000000000002</v>
      </c>
      <c r="Q8" s="61">
        <f t="shared" ref="Q8:Q25" si="6">RANK(P8,P$8:P$27,0)</f>
        <v>7</v>
      </c>
      <c r="R8" s="60">
        <f>VLOOKUP($A8,'Return Data'!$B$7:$R$2292,16,0)</f>
        <v>9.3369</v>
      </c>
      <c r="S8" s="62">
        <f t="shared" ref="S8:S27" si="7">RANK(R8,R$8:R$27,0)</f>
        <v>3</v>
      </c>
    </row>
    <row r="9" spans="1:20" x14ac:dyDescent="0.3">
      <c r="A9" s="58" t="s">
        <v>1839</v>
      </c>
      <c r="B9" s="59">
        <f>VLOOKUP($A9,'Return Data'!$B$7:$R$2292,3,0)</f>
        <v>44939</v>
      </c>
      <c r="C9" s="60">
        <f>VLOOKUP($A9,'Return Data'!$B$7:$R$2292,4,0)</f>
        <v>24.5655</v>
      </c>
      <c r="D9" s="60">
        <f>VLOOKUP($A9,'Return Data'!$B$7:$R$2292,10,0)</f>
        <v>4.4337999999999997</v>
      </c>
      <c r="E9" s="61">
        <f t="shared" si="0"/>
        <v>17</v>
      </c>
      <c r="F9" s="60">
        <f>VLOOKUP($A9,'Return Data'!$B$7:$R$2292,11,0)</f>
        <v>7.4013999999999998</v>
      </c>
      <c r="G9" s="61">
        <f t="shared" si="1"/>
        <v>16</v>
      </c>
      <c r="H9" s="60">
        <f>VLOOKUP($A9,'Return Data'!$B$7:$R$2292,12,0)</f>
        <v>1.3293999999999999</v>
      </c>
      <c r="I9" s="61">
        <f t="shared" si="2"/>
        <v>17</v>
      </c>
      <c r="J9" s="60">
        <f>VLOOKUP($A9,'Return Data'!$B$7:$R$2292,13,0)</f>
        <v>-0.55059999999999998</v>
      </c>
      <c r="K9" s="61">
        <f t="shared" si="3"/>
        <v>19</v>
      </c>
      <c r="L9" s="60">
        <f>VLOOKUP($A9,'Return Data'!$B$7:$R$2292,17,0)</f>
        <v>5.1112000000000002</v>
      </c>
      <c r="M9" s="61">
        <f t="shared" si="4"/>
        <v>13</v>
      </c>
      <c r="N9" s="60">
        <f>VLOOKUP($A9,'Return Data'!$B$7:$R$2292,14,0)</f>
        <v>7.8578999999999999</v>
      </c>
      <c r="O9" s="61">
        <f t="shared" si="5"/>
        <v>10</v>
      </c>
      <c r="P9" s="60">
        <f>VLOOKUP($A9,'Return Data'!$B$7:$R$2292,15,0)</f>
        <v>5.7450000000000001</v>
      </c>
      <c r="Q9" s="61">
        <f t="shared" si="6"/>
        <v>9</v>
      </c>
      <c r="R9" s="60">
        <f>VLOOKUP($A9,'Return Data'!$B$7:$R$2292,16,0)</f>
        <v>7.4523000000000001</v>
      </c>
      <c r="S9" s="62">
        <f t="shared" si="7"/>
        <v>15</v>
      </c>
    </row>
    <row r="10" spans="1:20" x14ac:dyDescent="0.3">
      <c r="A10" s="58" t="s">
        <v>1909</v>
      </c>
      <c r="B10" s="59">
        <f>VLOOKUP($A10,'Return Data'!$B$7:$R$2292,3,0)</f>
        <v>44939</v>
      </c>
      <c r="C10" s="60">
        <f>VLOOKUP($A10,'Return Data'!$B$7:$R$2292,4,0)</f>
        <v>35.599800000000002</v>
      </c>
      <c r="D10" s="60">
        <f>VLOOKUP($A10,'Return Data'!$B$7:$R$2292,10,0)</f>
        <v>7.1266999999999996</v>
      </c>
      <c r="E10" s="61">
        <f t="shared" si="0"/>
        <v>15</v>
      </c>
      <c r="F10" s="60">
        <f>VLOOKUP($A10,'Return Data'!$B$7:$R$2292,11,0)</f>
        <v>7.8672000000000004</v>
      </c>
      <c r="G10" s="61">
        <f t="shared" si="1"/>
        <v>14</v>
      </c>
      <c r="H10" s="60">
        <f>VLOOKUP($A10,'Return Data'!$B$7:$R$2292,12,0)</f>
        <v>3.1105999999999998</v>
      </c>
      <c r="I10" s="61">
        <f t="shared" si="2"/>
        <v>14</v>
      </c>
      <c r="J10" s="60">
        <f>VLOOKUP($A10,'Return Data'!$B$7:$R$2292,13,0)</f>
        <v>1.4026000000000001</v>
      </c>
      <c r="K10" s="61">
        <f t="shared" si="3"/>
        <v>14</v>
      </c>
      <c r="L10" s="60">
        <f>VLOOKUP($A10,'Return Data'!$B$7:$R$2292,17,0)</f>
        <v>3.7166999999999999</v>
      </c>
      <c r="M10" s="61">
        <f t="shared" si="4"/>
        <v>16</v>
      </c>
      <c r="N10" s="60">
        <f>VLOOKUP($A10,'Return Data'!$B$7:$R$2292,14,0)</f>
        <v>5.6761999999999997</v>
      </c>
      <c r="O10" s="61">
        <f t="shared" si="5"/>
        <v>15</v>
      </c>
      <c r="P10" s="60">
        <f>VLOOKUP($A10,'Return Data'!$B$7:$R$2292,15,0)</f>
        <v>5.5906000000000002</v>
      </c>
      <c r="Q10" s="61">
        <f t="shared" si="6"/>
        <v>11</v>
      </c>
      <c r="R10" s="60">
        <f>VLOOKUP($A10,'Return Data'!$B$7:$R$2292,16,0)</f>
        <v>7.1776999999999997</v>
      </c>
      <c r="S10" s="62">
        <f t="shared" si="7"/>
        <v>16</v>
      </c>
    </row>
    <row r="11" spans="1:20" x14ac:dyDescent="0.3">
      <c r="A11" s="58" t="s">
        <v>1963</v>
      </c>
      <c r="B11" s="59">
        <f>VLOOKUP($A11,'Return Data'!$B$7:$R$2292,3,0)</f>
        <v>44939</v>
      </c>
      <c r="C11" s="60">
        <f>VLOOKUP($A11,'Return Data'!$B$7:$R$2292,4,0)</f>
        <v>28.027000000000001</v>
      </c>
      <c r="D11" s="60">
        <f>VLOOKUP($A11,'Return Data'!$B$7:$R$2292,10,0)</f>
        <v>8.8877000000000006</v>
      </c>
      <c r="E11" s="61">
        <f t="shared" si="0"/>
        <v>11</v>
      </c>
      <c r="F11" s="60">
        <f>VLOOKUP($A11,'Return Data'!$B$7:$R$2292,11,0)</f>
        <v>8.0921000000000003</v>
      </c>
      <c r="G11" s="61">
        <f t="shared" si="1"/>
        <v>11</v>
      </c>
      <c r="H11" s="60">
        <f>VLOOKUP($A11,'Return Data'!$B$7:$R$2292,12,0)</f>
        <v>3.5085999999999999</v>
      </c>
      <c r="I11" s="61">
        <f t="shared" si="2"/>
        <v>11</v>
      </c>
      <c r="J11" s="60">
        <f>VLOOKUP($A11,'Return Data'!$B$7:$R$2292,13,0)</f>
        <v>19.964200000000002</v>
      </c>
      <c r="K11" s="61">
        <f t="shared" si="3"/>
        <v>1</v>
      </c>
      <c r="L11" s="60">
        <f>VLOOKUP($A11,'Return Data'!$B$7:$R$2292,17,0)</f>
        <v>14.4198</v>
      </c>
      <c r="M11" s="61">
        <f t="shared" si="4"/>
        <v>1</v>
      </c>
      <c r="N11" s="60">
        <f>VLOOKUP($A11,'Return Data'!$B$7:$R$2292,14,0)</f>
        <v>13.505699999999999</v>
      </c>
      <c r="O11" s="61">
        <f t="shared" si="5"/>
        <v>1</v>
      </c>
      <c r="P11" s="60">
        <f>VLOOKUP($A11,'Return Data'!$B$7:$R$2292,15,0)</f>
        <v>5.5918999999999999</v>
      </c>
      <c r="Q11" s="61">
        <f t="shared" si="6"/>
        <v>10</v>
      </c>
      <c r="R11" s="60">
        <f>VLOOKUP($A11,'Return Data'!$B$7:$R$2292,16,0)</f>
        <v>7.7347999999999999</v>
      </c>
      <c r="S11" s="62">
        <f t="shared" si="7"/>
        <v>13</v>
      </c>
    </row>
    <row r="12" spans="1:20" x14ac:dyDescent="0.3">
      <c r="A12" s="58" t="s">
        <v>1486</v>
      </c>
      <c r="B12" s="59">
        <f>VLOOKUP($A12,'Return Data'!$B$7:$R$2292,3,0)</f>
        <v>44939</v>
      </c>
      <c r="C12" s="60">
        <f>VLOOKUP($A12,'Return Data'!$B$7:$R$2292,4,0)</f>
        <v>89.379410921692099</v>
      </c>
      <c r="D12" s="60">
        <f>VLOOKUP($A12,'Return Data'!$B$7:$R$2292,10,0)</f>
        <v>8.8229000000000006</v>
      </c>
      <c r="E12" s="61">
        <f t="shared" si="0"/>
        <v>12</v>
      </c>
      <c r="F12" s="60">
        <f>VLOOKUP($A12,'Return Data'!$B$7:$R$2292,11,0)</f>
        <v>8.8445</v>
      </c>
      <c r="G12" s="61">
        <f t="shared" si="1"/>
        <v>9</v>
      </c>
      <c r="H12" s="60">
        <f>VLOOKUP($A12,'Return Data'!$B$7:$R$2292,12,0)</f>
        <v>3.7881</v>
      </c>
      <c r="I12" s="61">
        <f t="shared" si="2"/>
        <v>9</v>
      </c>
      <c r="J12" s="60">
        <f>VLOOKUP($A12,'Return Data'!$B$7:$R$2292,13,0)</f>
        <v>1.8287</v>
      </c>
      <c r="K12" s="61">
        <f t="shared" si="3"/>
        <v>12</v>
      </c>
      <c r="L12" s="60">
        <f>VLOOKUP($A12,'Return Data'!$B$7:$R$2292,17,0)</f>
        <v>6.0068999999999999</v>
      </c>
      <c r="M12" s="61">
        <f t="shared" si="4"/>
        <v>10</v>
      </c>
      <c r="N12" s="60">
        <f>VLOOKUP($A12,'Return Data'!$B$7:$R$2292,14,0)</f>
        <v>8.5469000000000008</v>
      </c>
      <c r="O12" s="61">
        <f t="shared" si="5"/>
        <v>8</v>
      </c>
      <c r="P12" s="60">
        <f>VLOOKUP($A12,'Return Data'!$B$7:$R$2292,15,0)</f>
        <v>7.9381000000000004</v>
      </c>
      <c r="Q12" s="61">
        <f t="shared" si="6"/>
        <v>3</v>
      </c>
      <c r="R12" s="60">
        <f>VLOOKUP($A12,'Return Data'!$B$7:$R$2292,16,0)</f>
        <v>8.3366000000000007</v>
      </c>
      <c r="S12" s="62">
        <f t="shared" si="7"/>
        <v>9</v>
      </c>
    </row>
    <row r="13" spans="1:20" x14ac:dyDescent="0.3">
      <c r="A13" s="58" t="s">
        <v>1487</v>
      </c>
      <c r="B13" s="59">
        <f>VLOOKUP($A13,'Return Data'!$B$7:$R$2292,3,0)</f>
        <v>44939</v>
      </c>
      <c r="C13" s="60">
        <f>VLOOKUP($A13,'Return Data'!$B$7:$R$2292,4,0)</f>
        <v>45.248699999999999</v>
      </c>
      <c r="D13" s="60">
        <f>VLOOKUP($A13,'Return Data'!$B$7:$R$2292,10,0)</f>
        <v>11.749499999999999</v>
      </c>
      <c r="E13" s="61">
        <f t="shared" si="0"/>
        <v>2</v>
      </c>
      <c r="F13" s="60">
        <f>VLOOKUP($A13,'Return Data'!$B$7:$R$2292,11,0)</f>
        <v>7.9858000000000002</v>
      </c>
      <c r="G13" s="61">
        <f t="shared" si="1"/>
        <v>13</v>
      </c>
      <c r="H13" s="60">
        <f>VLOOKUP($A13,'Return Data'!$B$7:$R$2292,12,0)</f>
        <v>3.3525999999999998</v>
      </c>
      <c r="I13" s="61">
        <f t="shared" si="2"/>
        <v>13</v>
      </c>
      <c r="J13" s="60">
        <f>VLOOKUP($A13,'Return Data'!$B$7:$R$2292,13,0)</f>
        <v>2.7016</v>
      </c>
      <c r="K13" s="61">
        <f t="shared" si="3"/>
        <v>9</v>
      </c>
      <c r="L13" s="60">
        <f>VLOOKUP($A13,'Return Data'!$B$7:$R$2292,17,0)</f>
        <v>5.3586999999999998</v>
      </c>
      <c r="M13" s="61">
        <f t="shared" si="4"/>
        <v>11</v>
      </c>
      <c r="N13" s="60">
        <f>VLOOKUP($A13,'Return Data'!$B$7:$R$2292,14,0)</f>
        <v>6.6651999999999996</v>
      </c>
      <c r="O13" s="61">
        <f t="shared" si="5"/>
        <v>11</v>
      </c>
      <c r="P13" s="60">
        <f>VLOOKUP($A13,'Return Data'!$B$7:$R$2292,15,0)</f>
        <v>4.3036000000000003</v>
      </c>
      <c r="Q13" s="61">
        <f t="shared" si="6"/>
        <v>17</v>
      </c>
      <c r="R13" s="60">
        <f>VLOOKUP($A13,'Return Data'!$B$7:$R$2292,16,0)</f>
        <v>8.4532000000000007</v>
      </c>
      <c r="S13" s="62">
        <f t="shared" si="7"/>
        <v>7</v>
      </c>
    </row>
    <row r="14" spans="1:20" x14ac:dyDescent="0.3">
      <c r="A14" s="58" t="s">
        <v>1488</v>
      </c>
      <c r="B14" s="59">
        <f>VLOOKUP($A14,'Return Data'!$B$7:$R$2292,3,0)</f>
        <v>44939</v>
      </c>
      <c r="C14" s="60">
        <f>VLOOKUP($A14,'Return Data'!$B$7:$R$2292,4,0)</f>
        <v>70.733599999999996</v>
      </c>
      <c r="D14" s="60">
        <f>VLOOKUP($A14,'Return Data'!$B$7:$R$2292,10,0)</f>
        <v>10.334899999999999</v>
      </c>
      <c r="E14" s="61">
        <f t="shared" si="0"/>
        <v>5</v>
      </c>
      <c r="F14" s="60">
        <f>VLOOKUP($A14,'Return Data'!$B$7:$R$2292,11,0)</f>
        <v>10.4748</v>
      </c>
      <c r="G14" s="61">
        <f t="shared" si="1"/>
        <v>5</v>
      </c>
      <c r="H14" s="60">
        <f>VLOOKUP($A14,'Return Data'!$B$7:$R$2292,12,0)</f>
        <v>5.0182000000000002</v>
      </c>
      <c r="I14" s="61">
        <f t="shared" si="2"/>
        <v>7</v>
      </c>
      <c r="J14" s="60">
        <f>VLOOKUP($A14,'Return Data'!$B$7:$R$2292,13,0)</f>
        <v>2.8073000000000001</v>
      </c>
      <c r="K14" s="61">
        <f t="shared" si="3"/>
        <v>8</v>
      </c>
      <c r="L14" s="60">
        <f>VLOOKUP($A14,'Return Data'!$B$7:$R$2292,17,0)</f>
        <v>5.2736999999999998</v>
      </c>
      <c r="M14" s="61">
        <f t="shared" si="4"/>
        <v>12</v>
      </c>
      <c r="N14" s="60">
        <f>VLOOKUP($A14,'Return Data'!$B$7:$R$2292,14,0)</f>
        <v>6.1905999999999999</v>
      </c>
      <c r="O14" s="61">
        <f t="shared" si="5"/>
        <v>13</v>
      </c>
      <c r="P14" s="60">
        <f>VLOOKUP($A14,'Return Data'!$B$7:$R$2292,15,0)</f>
        <v>5.9108999999999998</v>
      </c>
      <c r="Q14" s="61">
        <f t="shared" si="6"/>
        <v>8</v>
      </c>
      <c r="R14" s="60">
        <f>VLOOKUP($A14,'Return Data'!$B$7:$R$2292,16,0)</f>
        <v>9.1661999999999999</v>
      </c>
      <c r="S14" s="62">
        <f t="shared" si="7"/>
        <v>5</v>
      </c>
    </row>
    <row r="15" spans="1:20" x14ac:dyDescent="0.3">
      <c r="A15" s="58" t="s">
        <v>1490</v>
      </c>
      <c r="B15" s="59">
        <f>VLOOKUP($A15,'Return Data'!$B$7:$R$2292,3,0)</f>
        <v>44939</v>
      </c>
      <c r="C15" s="60">
        <f>VLOOKUP($A15,'Return Data'!$B$7:$R$2292,4,0)</f>
        <v>63.092199999999998</v>
      </c>
      <c r="D15" s="60">
        <f>VLOOKUP($A15,'Return Data'!$B$7:$R$2292,10,0)</f>
        <v>15.128</v>
      </c>
      <c r="E15" s="61">
        <f t="shared" si="0"/>
        <v>1</v>
      </c>
      <c r="F15" s="60">
        <f>VLOOKUP($A15,'Return Data'!$B$7:$R$2292,11,0)</f>
        <v>13.025700000000001</v>
      </c>
      <c r="G15" s="61">
        <f t="shared" si="1"/>
        <v>1</v>
      </c>
      <c r="H15" s="60">
        <f>VLOOKUP($A15,'Return Data'!$B$7:$R$2292,12,0)</f>
        <v>6.8185000000000002</v>
      </c>
      <c r="I15" s="61">
        <f t="shared" si="2"/>
        <v>1</v>
      </c>
      <c r="J15" s="60">
        <f>VLOOKUP($A15,'Return Data'!$B$7:$R$2292,13,0)</f>
        <v>4.9141000000000004</v>
      </c>
      <c r="K15" s="61">
        <f t="shared" si="3"/>
        <v>2</v>
      </c>
      <c r="L15" s="60">
        <f>VLOOKUP($A15,'Return Data'!$B$7:$R$2292,17,0)</f>
        <v>8.8434000000000008</v>
      </c>
      <c r="M15" s="61">
        <f t="shared" si="4"/>
        <v>2</v>
      </c>
      <c r="N15" s="60">
        <f>VLOOKUP($A15,'Return Data'!$B$7:$R$2292,14,0)</f>
        <v>9.6110000000000007</v>
      </c>
      <c r="O15" s="61">
        <f t="shared" si="5"/>
        <v>4</v>
      </c>
      <c r="P15" s="60">
        <f>VLOOKUP($A15,'Return Data'!$B$7:$R$2292,15,0)</f>
        <v>7.2865000000000002</v>
      </c>
      <c r="Q15" s="61">
        <f t="shared" si="6"/>
        <v>5</v>
      </c>
      <c r="R15" s="60">
        <f>VLOOKUP($A15,'Return Data'!$B$7:$R$2292,16,0)</f>
        <v>10.145</v>
      </c>
      <c r="S15" s="62">
        <f t="shared" si="7"/>
        <v>1</v>
      </c>
    </row>
    <row r="16" spans="1:20" x14ac:dyDescent="0.3">
      <c r="A16" t="s">
        <v>2017</v>
      </c>
      <c r="B16" s="59">
        <f>VLOOKUP($A16,'Return Data'!$B$7:$R$2292,3,0)</f>
        <v>44939</v>
      </c>
      <c r="C16" s="60">
        <f>VLOOKUP($A16,'Return Data'!$B$7:$R$2292,4,0)</f>
        <v>46.588700000000003</v>
      </c>
      <c r="D16" s="60">
        <f>VLOOKUP($A16,'Return Data'!$B$7:$R$2292,10,0)</f>
        <v>9.0167999999999999</v>
      </c>
      <c r="E16" s="61">
        <f t="shared" si="0"/>
        <v>9</v>
      </c>
      <c r="F16" s="60">
        <f>VLOOKUP($A16,'Return Data'!$B$7:$R$2292,11,0)</f>
        <v>7.6414999999999997</v>
      </c>
      <c r="G16" s="61">
        <f t="shared" si="1"/>
        <v>15</v>
      </c>
      <c r="H16" s="60">
        <f>VLOOKUP($A16,'Return Data'!$B$7:$R$2292,12,0)</f>
        <v>2.2829999999999999</v>
      </c>
      <c r="I16" s="61">
        <f t="shared" si="2"/>
        <v>16</v>
      </c>
      <c r="J16" s="60">
        <f>VLOOKUP($A16,'Return Data'!$B$7:$R$2292,13,0)</f>
        <v>-0.26050000000000001</v>
      </c>
      <c r="K16" s="61">
        <f t="shared" si="3"/>
        <v>18</v>
      </c>
      <c r="L16" s="60">
        <f>VLOOKUP($A16,'Return Data'!$B$7:$R$2292,17,0)</f>
        <v>3.9632999999999998</v>
      </c>
      <c r="M16" s="61">
        <f t="shared" si="4"/>
        <v>14</v>
      </c>
      <c r="N16" s="60">
        <f>VLOOKUP($A16,'Return Data'!$B$7:$R$2292,14,0)</f>
        <v>6.2990000000000004</v>
      </c>
      <c r="O16" s="61">
        <f t="shared" si="5"/>
        <v>12</v>
      </c>
      <c r="P16" s="60">
        <f>VLOOKUP($A16,'Return Data'!$B$7:$R$2292,15,0)</f>
        <v>5.5350000000000001</v>
      </c>
      <c r="Q16" s="61">
        <f t="shared" si="6"/>
        <v>12</v>
      </c>
      <c r="R16" s="60">
        <f>VLOOKUP($A16,'Return Data'!$B$7:$R$2292,16,0)</f>
        <v>8.4829000000000008</v>
      </c>
      <c r="S16" s="62">
        <f t="shared" si="7"/>
        <v>6</v>
      </c>
    </row>
    <row r="17" spans="1:19" x14ac:dyDescent="0.3">
      <c r="A17" s="58" t="s">
        <v>1491</v>
      </c>
      <c r="B17" s="59">
        <f>VLOOKUP($A17,'Return Data'!$B$7:$R$2292,3,0)</f>
        <v>44939</v>
      </c>
      <c r="C17" s="60">
        <f>VLOOKUP($A17,'Return Data'!$B$7:$R$2292,4,0)</f>
        <v>58.348100000000002</v>
      </c>
      <c r="D17" s="60">
        <f>VLOOKUP($A17,'Return Data'!$B$7:$R$2292,10,0)</f>
        <v>9.3718000000000004</v>
      </c>
      <c r="E17" s="61">
        <f t="shared" si="0"/>
        <v>7</v>
      </c>
      <c r="F17" s="60">
        <f>VLOOKUP($A17,'Return Data'!$B$7:$R$2292,11,0)</f>
        <v>9.9612999999999996</v>
      </c>
      <c r="G17" s="61">
        <f t="shared" si="1"/>
        <v>6</v>
      </c>
      <c r="H17" s="60">
        <f>VLOOKUP($A17,'Return Data'!$B$7:$R$2292,12,0)</f>
        <v>5.7123999999999997</v>
      </c>
      <c r="I17" s="61">
        <f t="shared" si="2"/>
        <v>4</v>
      </c>
      <c r="J17" s="60">
        <f>VLOOKUP($A17,'Return Data'!$B$7:$R$2292,13,0)</f>
        <v>3.8309000000000002</v>
      </c>
      <c r="K17" s="61">
        <f t="shared" si="3"/>
        <v>5</v>
      </c>
      <c r="L17" s="60">
        <f>VLOOKUP($A17,'Return Data'!$B$7:$R$2292,17,0)</f>
        <v>7.1269</v>
      </c>
      <c r="M17" s="61">
        <f t="shared" si="4"/>
        <v>8</v>
      </c>
      <c r="N17" s="60">
        <f>VLOOKUP($A17,'Return Data'!$B$7:$R$2292,14,0)</f>
        <v>8.6319999999999997</v>
      </c>
      <c r="O17" s="61">
        <f t="shared" si="5"/>
        <v>7</v>
      </c>
      <c r="P17" s="60">
        <f>VLOOKUP($A17,'Return Data'!$B$7:$R$2292,15,0)</f>
        <v>8.0789000000000009</v>
      </c>
      <c r="Q17" s="61">
        <f t="shared" si="6"/>
        <v>2</v>
      </c>
      <c r="R17" s="60">
        <f>VLOOKUP($A17,'Return Data'!$B$7:$R$2292,16,0)</f>
        <v>9.8348999999999993</v>
      </c>
      <c r="S17" s="62">
        <f t="shared" si="7"/>
        <v>2</v>
      </c>
    </row>
    <row r="18" spans="1:19" x14ac:dyDescent="0.3">
      <c r="A18" s="58" t="s">
        <v>1492</v>
      </c>
      <c r="B18" s="59">
        <f>VLOOKUP($A18,'Return Data'!$B$7:$R$2292,3,0)</f>
        <v>44939</v>
      </c>
      <c r="C18" s="60">
        <f>VLOOKUP($A18,'Return Data'!$B$7:$R$2292,4,0)</f>
        <v>26.0396</v>
      </c>
      <c r="D18" s="60">
        <f>VLOOKUP($A18,'Return Data'!$B$7:$R$2292,10,0)</f>
        <v>3.7930999999999999</v>
      </c>
      <c r="E18" s="61">
        <f t="shared" si="0"/>
        <v>18</v>
      </c>
      <c r="F18" s="60">
        <f>VLOOKUP($A18,'Return Data'!$B$7:$R$2292,11,0)</f>
        <v>5.5057</v>
      </c>
      <c r="G18" s="61">
        <f t="shared" si="1"/>
        <v>18</v>
      </c>
      <c r="H18" s="60">
        <f>VLOOKUP($A18,'Return Data'!$B$7:$R$2292,12,0)</f>
        <v>0.83089999999999997</v>
      </c>
      <c r="I18" s="61">
        <f t="shared" si="2"/>
        <v>18</v>
      </c>
      <c r="J18" s="60">
        <f>VLOOKUP($A18,'Return Data'!$B$7:$R$2292,13,0)</f>
        <v>-0.92949999999999999</v>
      </c>
      <c r="K18" s="61">
        <f t="shared" si="3"/>
        <v>20</v>
      </c>
      <c r="L18" s="60">
        <f>VLOOKUP($A18,'Return Data'!$B$7:$R$2292,17,0)</f>
        <v>2.6221000000000001</v>
      </c>
      <c r="M18" s="61">
        <f t="shared" si="4"/>
        <v>18</v>
      </c>
      <c r="N18" s="60">
        <f>VLOOKUP($A18,'Return Data'!$B$7:$R$2292,14,0)</f>
        <v>4.6847000000000003</v>
      </c>
      <c r="O18" s="61">
        <f t="shared" si="5"/>
        <v>16</v>
      </c>
      <c r="P18" s="60">
        <f>VLOOKUP($A18,'Return Data'!$B$7:$R$2292,15,0)</f>
        <v>4.6970999999999998</v>
      </c>
      <c r="Q18" s="61">
        <f t="shared" si="6"/>
        <v>15</v>
      </c>
      <c r="R18" s="60">
        <f>VLOOKUP($A18,'Return Data'!$B$7:$R$2292,16,0)</f>
        <v>7.7069000000000001</v>
      </c>
      <c r="S18" s="62">
        <f t="shared" si="7"/>
        <v>14</v>
      </c>
    </row>
    <row r="19" spans="1:19" x14ac:dyDescent="0.3">
      <c r="A19" s="58" t="s">
        <v>1494</v>
      </c>
      <c r="B19" s="59">
        <f>VLOOKUP($A19,'Return Data'!$B$7:$R$2292,3,0)</f>
        <v>44939</v>
      </c>
      <c r="C19" s="60">
        <f>VLOOKUP($A19,'Return Data'!$B$7:$R$2292,4,0)</f>
        <v>44.752299999999998</v>
      </c>
      <c r="D19" s="60">
        <f>VLOOKUP($A19,'Return Data'!$B$7:$R$2292,10,0)</f>
        <v>10.542400000000001</v>
      </c>
      <c r="E19" s="61">
        <f t="shared" si="0"/>
        <v>4</v>
      </c>
      <c r="F19" s="60">
        <f>VLOOKUP($A19,'Return Data'!$B$7:$R$2292,11,0)</f>
        <v>11.7447</v>
      </c>
      <c r="G19" s="61">
        <f t="shared" si="1"/>
        <v>2</v>
      </c>
      <c r="H19" s="60">
        <f>VLOOKUP($A19,'Return Data'!$B$7:$R$2292,12,0)</f>
        <v>6.1935000000000002</v>
      </c>
      <c r="I19" s="61">
        <f t="shared" si="2"/>
        <v>3</v>
      </c>
      <c r="J19" s="60">
        <f>VLOOKUP($A19,'Return Data'!$B$7:$R$2292,13,0)</f>
        <v>3.2515000000000001</v>
      </c>
      <c r="K19" s="61">
        <f t="shared" si="3"/>
        <v>7</v>
      </c>
      <c r="L19" s="60">
        <f>VLOOKUP($A19,'Return Data'!$B$7:$R$2292,17,0)</f>
        <v>7.9855999999999998</v>
      </c>
      <c r="M19" s="61">
        <f t="shared" si="4"/>
        <v>5</v>
      </c>
      <c r="N19" s="60">
        <f>VLOOKUP($A19,'Return Data'!$B$7:$R$2292,14,0)</f>
        <v>10.3688</v>
      </c>
      <c r="O19" s="61">
        <f t="shared" si="5"/>
        <v>3</v>
      </c>
      <c r="P19" s="60">
        <f>VLOOKUP($A19,'Return Data'!$B$7:$R$2292,15,0)</f>
        <v>8.3286999999999995</v>
      </c>
      <c r="Q19" s="61">
        <f t="shared" si="6"/>
        <v>1</v>
      </c>
      <c r="R19" s="60">
        <f>VLOOKUP($A19,'Return Data'!$B$7:$R$2292,16,0)</f>
        <v>8.1491000000000007</v>
      </c>
      <c r="S19" s="62">
        <f t="shared" si="7"/>
        <v>11</v>
      </c>
    </row>
    <row r="20" spans="1:19" x14ac:dyDescent="0.3">
      <c r="A20" s="58" t="s">
        <v>1495</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16</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44939</v>
      </c>
      <c r="C21" s="60">
        <f>VLOOKUP($A21,'Return Data'!$B$7:$R$2292,4,0)</f>
        <v>68.632099999999994</v>
      </c>
      <c r="D21" s="60">
        <f>VLOOKUP($A21,'Return Data'!$B$7:$R$2292,10,0)</f>
        <v>8.6062999999999992</v>
      </c>
      <c r="E21" s="61">
        <f t="shared" si="0"/>
        <v>13</v>
      </c>
      <c r="F21" s="60">
        <f>VLOOKUP($A21,'Return Data'!$B$7:$R$2292,11,0)</f>
        <v>6.8658999999999999</v>
      </c>
      <c r="G21" s="61">
        <f t="shared" si="1"/>
        <v>17</v>
      </c>
      <c r="H21" s="60">
        <f>VLOOKUP($A21,'Return Data'!$B$7:$R$2292,12,0)</f>
        <v>2.8479000000000001</v>
      </c>
      <c r="I21" s="61">
        <f t="shared" si="2"/>
        <v>15</v>
      </c>
      <c r="J21" s="60">
        <f>VLOOKUP($A21,'Return Data'!$B$7:$R$2292,13,0)</f>
        <v>0.31630000000000003</v>
      </c>
      <c r="K21" s="61">
        <f t="shared" si="3"/>
        <v>15</v>
      </c>
      <c r="L21" s="60">
        <f>VLOOKUP($A21,'Return Data'!$B$7:$R$2292,17,0)</f>
        <v>3.6151</v>
      </c>
      <c r="M21" s="61">
        <f t="shared" si="4"/>
        <v>17</v>
      </c>
      <c r="N21" s="60">
        <f>VLOOKUP($A21,'Return Data'!$B$7:$R$2292,14,0)</f>
        <v>5.9440999999999997</v>
      </c>
      <c r="O21" s="61">
        <f t="shared" si="5"/>
        <v>14</v>
      </c>
      <c r="P21" s="60">
        <f>VLOOKUP($A21,'Return Data'!$B$7:$R$2292,15,0)</f>
        <v>5.5186999999999999</v>
      </c>
      <c r="Q21" s="61">
        <f t="shared" si="6"/>
        <v>13</v>
      </c>
      <c r="R21" s="60">
        <f>VLOOKUP($A21,'Return Data'!$B$7:$R$2292,16,0)</f>
        <v>8.0754999999999999</v>
      </c>
      <c r="S21" s="62">
        <f t="shared" si="7"/>
        <v>12</v>
      </c>
    </row>
    <row r="22" spans="1:19" x14ac:dyDescent="0.3">
      <c r="A22" s="58" t="s">
        <v>1816</v>
      </c>
      <c r="B22" s="59">
        <f>VLOOKUP($A22,'Return Data'!$B$7:$R$2292,3,0)</f>
        <v>44939</v>
      </c>
      <c r="C22" s="60">
        <f>VLOOKUP($A22,'Return Data'!$B$7:$R$2292,4,0)</f>
        <v>22.747299999999999</v>
      </c>
      <c r="D22" s="60">
        <f>VLOOKUP($A22,'Return Data'!$B$7:$R$2292,10,0)</f>
        <v>6.4859999999999998</v>
      </c>
      <c r="E22" s="61">
        <f t="shared" si="0"/>
        <v>16</v>
      </c>
      <c r="F22" s="60">
        <f>VLOOKUP($A22,'Return Data'!$B$7:$R$2292,11,0)</f>
        <v>8.0896000000000008</v>
      </c>
      <c r="G22" s="61">
        <f t="shared" si="1"/>
        <v>12</v>
      </c>
      <c r="H22" s="60">
        <f>VLOOKUP($A22,'Return Data'!$B$7:$R$2292,12,0)</f>
        <v>3.4279000000000002</v>
      </c>
      <c r="I22" s="61">
        <f t="shared" si="2"/>
        <v>12</v>
      </c>
      <c r="J22" s="60">
        <f>VLOOKUP($A22,'Return Data'!$B$7:$R$2292,13,0)</f>
        <v>1.516</v>
      </c>
      <c r="K22" s="61">
        <f t="shared" si="3"/>
        <v>13</v>
      </c>
      <c r="L22" s="60">
        <f>VLOOKUP($A22,'Return Data'!$B$7:$R$2292,17,0)</f>
        <v>3.8860999999999999</v>
      </c>
      <c r="M22" s="61">
        <f t="shared" si="4"/>
        <v>15</v>
      </c>
      <c r="N22" s="60">
        <f>VLOOKUP($A22,'Return Data'!$B$7:$R$2292,14,0)</f>
        <v>4.3848000000000003</v>
      </c>
      <c r="O22" s="61">
        <f t="shared" si="5"/>
        <v>17</v>
      </c>
      <c r="P22" s="60">
        <f>VLOOKUP($A22,'Return Data'!$B$7:$R$2292,15,0)</f>
        <v>4.7594000000000003</v>
      </c>
      <c r="Q22" s="61">
        <f t="shared" si="6"/>
        <v>14</v>
      </c>
      <c r="R22" s="60">
        <f>VLOOKUP($A22,'Return Data'!$B$7:$R$2292,16,0)</f>
        <v>6.8136000000000001</v>
      </c>
      <c r="S22" s="62">
        <f t="shared" si="7"/>
        <v>18</v>
      </c>
    </row>
    <row r="23" spans="1:19" x14ac:dyDescent="0.3">
      <c r="A23" s="58" t="s">
        <v>1497</v>
      </c>
      <c r="B23" s="59">
        <f>VLOOKUP($A23,'Return Data'!$B$7:$R$2292,3,0)</f>
        <v>44939</v>
      </c>
      <c r="C23" s="60">
        <f>VLOOKUP($A23,'Return Data'!$B$7:$R$2292,4,0)</f>
        <v>46.264200000000002</v>
      </c>
      <c r="D23" s="60">
        <f>VLOOKUP($A23,'Return Data'!$B$7:$R$2292,10,0)</f>
        <v>8.9827999999999992</v>
      </c>
      <c r="E23" s="61">
        <f t="shared" si="0"/>
        <v>10</v>
      </c>
      <c r="F23" s="60">
        <f>VLOOKUP($A23,'Return Data'!$B$7:$R$2292,11,0)</f>
        <v>8.4113000000000007</v>
      </c>
      <c r="G23" s="61">
        <f t="shared" si="1"/>
        <v>10</v>
      </c>
      <c r="H23" s="60">
        <f>VLOOKUP($A23,'Return Data'!$B$7:$R$2292,12,0)</f>
        <v>5.2557999999999998</v>
      </c>
      <c r="I23" s="61">
        <f t="shared" si="2"/>
        <v>5</v>
      </c>
      <c r="J23" s="60">
        <f>VLOOKUP($A23,'Return Data'!$B$7:$R$2292,13,0)</f>
        <v>4.1649000000000003</v>
      </c>
      <c r="K23" s="61">
        <f t="shared" si="3"/>
        <v>4</v>
      </c>
      <c r="L23" s="60">
        <f>VLOOKUP($A23,'Return Data'!$B$7:$R$2292,17,0)</f>
        <v>7.0907</v>
      </c>
      <c r="M23" s="61">
        <f t="shared" si="4"/>
        <v>9</v>
      </c>
      <c r="N23" s="60">
        <f>VLOOKUP($A23,'Return Data'!$B$7:$R$2292,14,0)</f>
        <v>1.6957</v>
      </c>
      <c r="O23" s="61">
        <f t="shared" si="5"/>
        <v>18</v>
      </c>
      <c r="P23" s="60">
        <f>VLOOKUP($A23,'Return Data'!$B$7:$R$2292,15,0)</f>
        <v>2.3723999999999998</v>
      </c>
      <c r="Q23" s="61">
        <f t="shared" si="6"/>
        <v>18</v>
      </c>
      <c r="R23" s="60">
        <f>VLOOKUP($A23,'Return Data'!$B$7:$R$2292,16,0)</f>
        <v>8.3884000000000007</v>
      </c>
      <c r="S23" s="62">
        <f t="shared" si="7"/>
        <v>8</v>
      </c>
    </row>
    <row r="24" spans="1:19" x14ac:dyDescent="0.3">
      <c r="A24" s="58" t="s">
        <v>1853</v>
      </c>
      <c r="B24" s="59">
        <f>VLOOKUP($A24,'Return Data'!$B$7:$R$2292,3,0)</f>
        <v>44939</v>
      </c>
      <c r="C24" s="60">
        <f>VLOOKUP($A24,'Return Data'!$B$7:$R$2292,4,0)</f>
        <v>56.066000000000003</v>
      </c>
      <c r="D24" s="60">
        <f>VLOOKUP($A24,'Return Data'!$B$7:$R$2292,10,0)</f>
        <v>8.4933999999999994</v>
      </c>
      <c r="E24" s="61">
        <f t="shared" si="0"/>
        <v>14</v>
      </c>
      <c r="F24" s="60">
        <f>VLOOKUP($A24,'Return Data'!$B$7:$R$2292,11,0)</f>
        <v>11.1403</v>
      </c>
      <c r="G24" s="61">
        <f t="shared" si="1"/>
        <v>3</v>
      </c>
      <c r="H24" s="60">
        <f>VLOOKUP($A24,'Return Data'!$B$7:$R$2292,12,0)</f>
        <v>6.4096000000000002</v>
      </c>
      <c r="I24" s="61">
        <f t="shared" si="2"/>
        <v>2</v>
      </c>
      <c r="J24" s="60">
        <f>VLOOKUP($A24,'Return Data'!$B$7:$R$2292,13,0)</f>
        <v>3.8127</v>
      </c>
      <c r="K24" s="61">
        <f t="shared" si="3"/>
        <v>6</v>
      </c>
      <c r="L24" s="60">
        <f>VLOOKUP($A24,'Return Data'!$B$7:$R$2292,17,0)</f>
        <v>8.7207000000000008</v>
      </c>
      <c r="M24" s="61">
        <f t="shared" si="4"/>
        <v>3</v>
      </c>
      <c r="N24" s="60">
        <f>VLOOKUP($A24,'Return Data'!$B$7:$R$2292,14,0)</f>
        <v>10.539199999999999</v>
      </c>
      <c r="O24" s="61">
        <f t="shared" si="5"/>
        <v>2</v>
      </c>
      <c r="P24" s="60">
        <f>VLOOKUP($A24,'Return Data'!$B$7:$R$2292,15,0)</f>
        <v>7.8792</v>
      </c>
      <c r="Q24" s="61">
        <f t="shared" si="6"/>
        <v>4</v>
      </c>
      <c r="R24" s="60">
        <f>VLOOKUP($A24,'Return Data'!$B$7:$R$2292,16,0)</f>
        <v>8.2194000000000003</v>
      </c>
      <c r="S24" s="62">
        <f t="shared" si="7"/>
        <v>10</v>
      </c>
    </row>
    <row r="25" spans="1:19" x14ac:dyDescent="0.3">
      <c r="A25" s="58" t="s">
        <v>1499</v>
      </c>
      <c r="B25" s="59">
        <f>VLOOKUP($A25,'Return Data'!$B$7:$R$2292,3,0)</f>
        <v>44939</v>
      </c>
      <c r="C25" s="60">
        <f>VLOOKUP($A25,'Return Data'!$B$7:$R$2292,4,0)</f>
        <v>24.359300000000001</v>
      </c>
      <c r="D25" s="60">
        <f>VLOOKUP($A25,'Return Data'!$B$7:$R$2292,10,0)</f>
        <v>9.5675000000000008</v>
      </c>
      <c r="E25" s="61">
        <f t="shared" si="0"/>
        <v>6</v>
      </c>
      <c r="F25" s="60">
        <f>VLOOKUP($A25,'Return Data'!$B$7:$R$2292,11,0)</f>
        <v>9.3458000000000006</v>
      </c>
      <c r="G25" s="61">
        <f t="shared" si="1"/>
        <v>7</v>
      </c>
      <c r="H25" s="60">
        <f>VLOOKUP($A25,'Return Data'!$B$7:$R$2292,12,0)</f>
        <v>4.6375999999999999</v>
      </c>
      <c r="I25" s="61">
        <f t="shared" si="2"/>
        <v>8</v>
      </c>
      <c r="J25" s="60">
        <f>VLOOKUP($A25,'Return Data'!$B$7:$R$2292,13,0)</f>
        <v>1.8889</v>
      </c>
      <c r="K25" s="61">
        <f t="shared" si="3"/>
        <v>11</v>
      </c>
      <c r="L25" s="60">
        <f>VLOOKUP($A25,'Return Data'!$B$7:$R$2292,17,0)</f>
        <v>7.8287000000000004</v>
      </c>
      <c r="M25" s="61">
        <f t="shared" si="4"/>
        <v>6</v>
      </c>
      <c r="N25" s="60">
        <f>VLOOKUP($A25,'Return Data'!$B$7:$R$2292,14,0)</f>
        <v>7.8956999999999997</v>
      </c>
      <c r="O25" s="61">
        <f t="shared" si="5"/>
        <v>9</v>
      </c>
      <c r="P25" s="60">
        <f>VLOOKUP($A25,'Return Data'!$B$7:$R$2292,15,0)</f>
        <v>4.6898999999999997</v>
      </c>
      <c r="Q25" s="61">
        <f t="shared" si="6"/>
        <v>16</v>
      </c>
      <c r="R25" s="60">
        <f>VLOOKUP($A25,'Return Data'!$B$7:$R$2292,16,0)</f>
        <v>7.1684000000000001</v>
      </c>
      <c r="S25" s="62">
        <f t="shared" si="7"/>
        <v>17</v>
      </c>
    </row>
    <row r="26" spans="1:19" x14ac:dyDescent="0.3">
      <c r="A26" s="58" t="s">
        <v>1500</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16</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44939</v>
      </c>
      <c r="C27" s="60">
        <f>VLOOKUP($A27,'Return Data'!$B$7:$R$2292,4,0)</f>
        <v>53.673299999999998</v>
      </c>
      <c r="D27" s="60">
        <f>VLOOKUP($A27,'Return Data'!$B$7:$R$2292,10,0)</f>
        <v>10.9305</v>
      </c>
      <c r="E27" s="61">
        <f t="shared" si="0"/>
        <v>3</v>
      </c>
      <c r="F27" s="60">
        <f>VLOOKUP($A27,'Return Data'!$B$7:$R$2292,11,0)</f>
        <v>10.642300000000001</v>
      </c>
      <c r="G27" s="61">
        <f t="shared" si="1"/>
        <v>4</v>
      </c>
      <c r="H27" s="60">
        <f>VLOOKUP($A27,'Return Data'!$B$7:$R$2292,12,0)</f>
        <v>5.0236000000000001</v>
      </c>
      <c r="I27" s="61">
        <f t="shared" si="2"/>
        <v>6</v>
      </c>
      <c r="J27" s="60">
        <f>VLOOKUP($A27,'Return Data'!$B$7:$R$2292,13,0)</f>
        <v>2.6787999999999998</v>
      </c>
      <c r="K27" s="61">
        <f t="shared" si="3"/>
        <v>10</v>
      </c>
      <c r="L27" s="60">
        <f>VLOOKUP($A27,'Return Data'!$B$7:$R$2292,17,0)</f>
        <v>7.6585999999999999</v>
      </c>
      <c r="M27" s="61">
        <f>RANK(L27,L$8:L$27,0)</f>
        <v>7</v>
      </c>
      <c r="N27" s="60">
        <f>VLOOKUP($A27,'Return Data'!$B$7:$R$2292,14,0)</f>
        <v>8.6338000000000008</v>
      </c>
      <c r="O27" s="61">
        <f>RANK(N27,N$8:N$27,0)</f>
        <v>6</v>
      </c>
      <c r="P27" s="60">
        <f>VLOOKUP($A27,'Return Data'!$B$7:$R$2292,15,0)</f>
        <v>6.4459</v>
      </c>
      <c r="Q27" s="61">
        <f>RANK(P27,P$8:P$27,0)</f>
        <v>6</v>
      </c>
      <c r="R27" s="60">
        <f>VLOOKUP($A27,'Return Data'!$B$7:$R$2292,16,0)</f>
        <v>9.2010000000000005</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8.0745100000000001</v>
      </c>
      <c r="E29" s="69"/>
      <c r="F29" s="70">
        <f>AVERAGE(F8:F27)</f>
        <v>8.1173199999999994</v>
      </c>
      <c r="G29" s="69"/>
      <c r="H29" s="70">
        <f>AVERAGE(H8:H27)</f>
        <v>3.6667550000000007</v>
      </c>
      <c r="I29" s="69"/>
      <c r="J29" s="70">
        <f>AVERAGE(J8:J27)</f>
        <v>2.8928000000000003</v>
      </c>
      <c r="K29" s="69"/>
      <c r="L29" s="70">
        <f>AVERAGE(L8:L27)</f>
        <v>5.8636700000000008</v>
      </c>
      <c r="M29" s="69"/>
      <c r="N29" s="70">
        <f>AVERAGE(N8:N27)</f>
        <v>6.8090400000000004</v>
      </c>
      <c r="O29" s="69"/>
      <c r="P29" s="70">
        <f>AVERAGE(P8:P27)</f>
        <v>5.3430949999999999</v>
      </c>
      <c r="Q29" s="69"/>
      <c r="R29" s="70">
        <f>AVERAGE(R8:R27)</f>
        <v>7.4921400000000009</v>
      </c>
      <c r="S29" s="71"/>
    </row>
    <row r="30" spans="1:19" x14ac:dyDescent="0.3">
      <c r="A30" s="68" t="s">
        <v>28</v>
      </c>
      <c r="B30" s="69"/>
      <c r="C30" s="69"/>
      <c r="D30" s="70">
        <f>MIN(D8:D27)</f>
        <v>0</v>
      </c>
      <c r="E30" s="69"/>
      <c r="F30" s="70">
        <f>MIN(F8:F27)</f>
        <v>0</v>
      </c>
      <c r="G30" s="69"/>
      <c r="H30" s="70">
        <f>MIN(H8:H27)</f>
        <v>0</v>
      </c>
      <c r="I30" s="69"/>
      <c r="J30" s="70">
        <f>MIN(J8:J27)</f>
        <v>-0.92949999999999999</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15.128</v>
      </c>
      <c r="E31" s="73"/>
      <c r="F31" s="74">
        <f>MAX(F8:F27)</f>
        <v>13.025700000000001</v>
      </c>
      <c r="G31" s="73"/>
      <c r="H31" s="74">
        <f>MAX(H8:H27)</f>
        <v>6.8185000000000002</v>
      </c>
      <c r="I31" s="73"/>
      <c r="J31" s="74">
        <f>MAX(J8:J27)</f>
        <v>19.964200000000002</v>
      </c>
      <c r="K31" s="73"/>
      <c r="L31" s="74">
        <f>MAX(L8:L27)</f>
        <v>14.4198</v>
      </c>
      <c r="M31" s="73"/>
      <c r="N31" s="74">
        <f>MAX(N8:N27)</f>
        <v>13.505699999999999</v>
      </c>
      <c r="O31" s="73"/>
      <c r="P31" s="74">
        <f>MAX(P8:P27)</f>
        <v>8.3286999999999995</v>
      </c>
      <c r="Q31" s="73"/>
      <c r="R31" s="74">
        <f>MAX(R8:R27)</f>
        <v>10.145</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44939</v>
      </c>
      <c r="C8" s="60">
        <f>VLOOKUP($A8,'Return Data'!$B$7:$R$2292,4,0)</f>
        <v>18.920000000000002</v>
      </c>
      <c r="D8" s="60">
        <f>VLOOKUP($A8,'Return Data'!$B$7:$R$2292,10,0)</f>
        <v>1.9397</v>
      </c>
      <c r="E8" s="61">
        <f t="shared" ref="E8" si="0">RANK(D8,D$8:D$30,0)</f>
        <v>19</v>
      </c>
      <c r="F8" s="60">
        <f>VLOOKUP($A8,'Return Data'!$B$7:$R$2292,11,0)</f>
        <v>5.6393000000000004</v>
      </c>
      <c r="G8" s="61">
        <f t="shared" ref="G8" si="1">RANK(F8,F$8:F$30,0)</f>
        <v>11</v>
      </c>
      <c r="H8" s="60">
        <f>VLOOKUP($A8,'Return Data'!$B$7:$R$2292,12,0)</f>
        <v>0.90669999999999995</v>
      </c>
      <c r="I8" s="61">
        <f t="shared" ref="I8" si="2">RANK(H8,H$8:H$30,0)</f>
        <v>21</v>
      </c>
      <c r="J8" s="60">
        <f>VLOOKUP($A8,'Return Data'!$B$7:$R$2292,13,0)</f>
        <v>-1.9689000000000001</v>
      </c>
      <c r="K8" s="61">
        <f t="shared" ref="K8" si="3">RANK(J8,J$8:J$30,0)</f>
        <v>23</v>
      </c>
      <c r="L8" s="60">
        <f>VLOOKUP($A8,'Return Data'!$B$7:$R$2292,17,0)</f>
        <v>5.7763999999999998</v>
      </c>
      <c r="M8" s="61">
        <f t="shared" ref="M8" si="4">RANK(L8,L$8:L$30,0)</f>
        <v>19</v>
      </c>
      <c r="N8" s="60">
        <f>VLOOKUP($A8,'Return Data'!$B$7:$R$2292,14,0)</f>
        <v>8.1348000000000003</v>
      </c>
      <c r="O8" s="61">
        <f>RANK(N8,N$8:N$30,0)</f>
        <v>16</v>
      </c>
      <c r="P8" s="60">
        <f>VLOOKUP($A8,'Return Data'!$B$7:$R$2292,15,0)</f>
        <v>6.6153000000000004</v>
      </c>
      <c r="Q8" s="61">
        <f>RANK(P8,P$8:P$30,0)</f>
        <v>15</v>
      </c>
      <c r="R8" s="60">
        <f>VLOOKUP($A8,'Return Data'!$B$7:$R$2292,16,0)</f>
        <v>8.1571999999999996</v>
      </c>
      <c r="S8" s="62">
        <f t="shared" ref="S8" si="5">RANK(R8,R$8:R$30,0)</f>
        <v>16</v>
      </c>
    </row>
    <row r="9" spans="1:20" x14ac:dyDescent="0.3">
      <c r="A9" s="58" t="s">
        <v>1507</v>
      </c>
      <c r="B9" s="59">
        <f>VLOOKUP($A9,'Return Data'!$B$7:$R$2292,3,0)</f>
        <v>44939</v>
      </c>
      <c r="C9" s="60">
        <f>VLOOKUP($A9,'Return Data'!$B$7:$R$2292,4,0)</f>
        <v>18.559999999999999</v>
      </c>
      <c r="D9" s="60">
        <f>VLOOKUP($A9,'Return Data'!$B$7:$R$2292,10,0)</f>
        <v>2.3153000000000001</v>
      </c>
      <c r="E9" s="61">
        <f t="shared" ref="E9:E30" si="6">RANK(D9,D$8:D$30,0)</f>
        <v>15</v>
      </c>
      <c r="F9" s="60">
        <f>VLOOKUP($A9,'Return Data'!$B$7:$R$2292,11,0)</f>
        <v>5.9965999999999999</v>
      </c>
      <c r="G9" s="61">
        <f t="shared" ref="G9:G30" si="7">RANK(F9,F$8:F$30,0)</f>
        <v>10</v>
      </c>
      <c r="H9" s="60">
        <f>VLOOKUP($A9,'Return Data'!$B$7:$R$2292,12,0)</f>
        <v>2.6549</v>
      </c>
      <c r="I9" s="61">
        <f t="shared" ref="I9:I30" si="8">RANK(H9,H$8:H$30,0)</f>
        <v>16</v>
      </c>
      <c r="J9" s="60">
        <f>VLOOKUP($A9,'Return Data'!$B$7:$R$2292,13,0)</f>
        <v>-0.53590000000000004</v>
      </c>
      <c r="K9" s="61">
        <f t="shared" ref="K9:K30" si="9">RANK(J9,J$8:J$30,0)</f>
        <v>21</v>
      </c>
      <c r="L9" s="60">
        <f>VLOOKUP($A9,'Return Data'!$B$7:$R$2292,17,0)</f>
        <v>7.1025</v>
      </c>
      <c r="M9" s="61">
        <f t="shared" ref="M9:M30" si="10">RANK(L9,L$8:L$30,0)</f>
        <v>15</v>
      </c>
      <c r="N9" s="60">
        <f>VLOOKUP($A9,'Return Data'!$B$7:$R$2292,14,0)</f>
        <v>9.0718999999999994</v>
      </c>
      <c r="O9" s="61">
        <f t="shared" ref="O9:O30" si="11">RANK(N9,N$8:N$30,0)</f>
        <v>12</v>
      </c>
      <c r="P9" s="60">
        <f>VLOOKUP($A9,'Return Data'!$B$7:$R$2292,15,0)</f>
        <v>8.7436000000000007</v>
      </c>
      <c r="Q9" s="61">
        <f t="shared" ref="Q9:Q28" si="12">RANK(P9,P$8:P$30,0)</f>
        <v>5</v>
      </c>
      <c r="R9" s="60">
        <f>VLOOKUP($A9,'Return Data'!$B$7:$R$2292,16,0)</f>
        <v>8.6893999999999991</v>
      </c>
      <c r="S9" s="62">
        <f t="shared" ref="S9:S30" si="13">RANK(R9,R$8:R$30,0)</f>
        <v>11</v>
      </c>
    </row>
    <row r="10" spans="1:20" x14ac:dyDescent="0.3">
      <c r="A10" s="58" t="s">
        <v>1915</v>
      </c>
      <c r="B10" s="59">
        <f>VLOOKUP($A10,'Return Data'!$B$7:$R$2292,3,0)</f>
        <v>44939</v>
      </c>
      <c r="C10" s="60">
        <f>VLOOKUP($A10,'Return Data'!$B$7:$R$2292,4,0)</f>
        <v>13.1911</v>
      </c>
      <c r="D10" s="60">
        <f>VLOOKUP($A10,'Return Data'!$B$7:$R$2292,10,0)</f>
        <v>2.1877</v>
      </c>
      <c r="E10" s="61">
        <f t="shared" si="6"/>
        <v>16</v>
      </c>
      <c r="F10" s="60">
        <f>VLOOKUP($A10,'Return Data'!$B$7:$R$2292,11,0)</f>
        <v>6.1426999999999996</v>
      </c>
      <c r="G10" s="61">
        <f t="shared" si="7"/>
        <v>9</v>
      </c>
      <c r="H10" s="60">
        <f>VLOOKUP($A10,'Return Data'!$B$7:$R$2292,12,0)</f>
        <v>3.8105000000000002</v>
      </c>
      <c r="I10" s="61">
        <f t="shared" si="8"/>
        <v>9</v>
      </c>
      <c r="J10" s="60">
        <f>VLOOKUP($A10,'Return Data'!$B$7:$R$2292,13,0)</f>
        <v>2.4154</v>
      </c>
      <c r="K10" s="61">
        <f t="shared" si="9"/>
        <v>12</v>
      </c>
      <c r="L10" s="60">
        <f>VLOOKUP($A10,'Return Data'!$B$7:$R$2292,17,0)</f>
        <v>5.5961999999999996</v>
      </c>
      <c r="M10" s="61">
        <f t="shared" si="10"/>
        <v>20</v>
      </c>
      <c r="N10" s="60">
        <f>VLOOKUP($A10,'Return Data'!$B$7:$R$2292,14,0)</f>
        <v>8.0663999999999998</v>
      </c>
      <c r="O10" s="61">
        <f t="shared" si="11"/>
        <v>17</v>
      </c>
      <c r="P10" s="60"/>
      <c r="Q10" s="61"/>
      <c r="R10" s="60">
        <f>VLOOKUP($A10,'Return Data'!$B$7:$R$2292,16,0)</f>
        <v>8.2988</v>
      </c>
      <c r="S10" s="62">
        <f t="shared" si="13"/>
        <v>14</v>
      </c>
    </row>
    <row r="11" spans="1:20" x14ac:dyDescent="0.3">
      <c r="A11" s="58" t="s">
        <v>1508</v>
      </c>
      <c r="B11" s="59">
        <f>VLOOKUP($A11,'Return Data'!$B$7:$R$2292,3,0)</f>
        <v>44939</v>
      </c>
      <c r="C11" s="60">
        <f>VLOOKUP($A11,'Return Data'!$B$7:$R$2292,4,0)</f>
        <v>18.363</v>
      </c>
      <c r="D11" s="60">
        <f>VLOOKUP($A11,'Return Data'!$B$7:$R$2292,10,0)</f>
        <v>2.5636999999999999</v>
      </c>
      <c r="E11" s="61">
        <f t="shared" si="6"/>
        <v>10</v>
      </c>
      <c r="F11" s="60">
        <f>VLOOKUP($A11,'Return Data'!$B$7:$R$2292,11,0)</f>
        <v>5.0094000000000003</v>
      </c>
      <c r="G11" s="61">
        <f t="shared" si="7"/>
        <v>17</v>
      </c>
      <c r="H11" s="60">
        <f>VLOOKUP($A11,'Return Data'!$B$7:$R$2292,12,0)</f>
        <v>3.9512999999999998</v>
      </c>
      <c r="I11" s="61">
        <f t="shared" si="8"/>
        <v>7</v>
      </c>
      <c r="J11" s="60">
        <f>VLOOKUP($A11,'Return Data'!$B$7:$R$2292,13,0)</f>
        <v>3.7282000000000002</v>
      </c>
      <c r="K11" s="61">
        <f t="shared" si="9"/>
        <v>6</v>
      </c>
      <c r="L11" s="60">
        <f>VLOOKUP($A11,'Return Data'!$B$7:$R$2292,17,0)</f>
        <v>9.0520999999999994</v>
      </c>
      <c r="M11" s="61">
        <f t="shared" si="10"/>
        <v>7</v>
      </c>
      <c r="N11" s="60">
        <f>VLOOKUP($A11,'Return Data'!$B$7:$R$2292,14,0)</f>
        <v>9.4655000000000005</v>
      </c>
      <c r="O11" s="61">
        <f t="shared" si="11"/>
        <v>10</v>
      </c>
      <c r="P11" s="60">
        <f>VLOOKUP($A11,'Return Data'!$B$7:$R$2292,15,0)</f>
        <v>7.5670000000000002</v>
      </c>
      <c r="Q11" s="61">
        <f t="shared" si="12"/>
        <v>10</v>
      </c>
      <c r="R11" s="60">
        <f>VLOOKUP($A11,'Return Data'!$B$7:$R$2292,16,0)</f>
        <v>9.3491</v>
      </c>
      <c r="S11" s="62">
        <f t="shared" si="13"/>
        <v>5</v>
      </c>
    </row>
    <row r="12" spans="1:20" x14ac:dyDescent="0.3">
      <c r="A12" s="58" t="s">
        <v>1509</v>
      </c>
      <c r="B12" s="59">
        <f>VLOOKUP($A12,'Return Data'!$B$7:$R$2292,3,0)</f>
        <v>44939</v>
      </c>
      <c r="C12" s="60">
        <f>VLOOKUP($A12,'Return Data'!$B$7:$R$2292,4,0)</f>
        <v>20.295999999999999</v>
      </c>
      <c r="D12" s="60">
        <f>VLOOKUP($A12,'Return Data'!$B$7:$R$2292,10,0)</f>
        <v>2.4937</v>
      </c>
      <c r="E12" s="61">
        <f t="shared" si="6"/>
        <v>14</v>
      </c>
      <c r="F12" s="60">
        <f>VLOOKUP($A12,'Return Data'!$B$7:$R$2292,11,0)</f>
        <v>6.149</v>
      </c>
      <c r="G12" s="61">
        <f t="shared" si="7"/>
        <v>8</v>
      </c>
      <c r="H12" s="60">
        <f>VLOOKUP($A12,'Return Data'!$B$7:$R$2292,12,0)</f>
        <v>3.7892999999999999</v>
      </c>
      <c r="I12" s="61">
        <f t="shared" si="8"/>
        <v>10</v>
      </c>
      <c r="J12" s="60">
        <f>VLOOKUP($A12,'Return Data'!$B$7:$R$2292,13,0)</f>
        <v>3.1406000000000001</v>
      </c>
      <c r="K12" s="61">
        <f t="shared" si="9"/>
        <v>8</v>
      </c>
      <c r="L12" s="60">
        <f>VLOOKUP($A12,'Return Data'!$B$7:$R$2292,17,0)</f>
        <v>7.9086999999999996</v>
      </c>
      <c r="M12" s="61">
        <f t="shared" si="10"/>
        <v>12</v>
      </c>
      <c r="N12" s="60">
        <f>VLOOKUP($A12,'Return Data'!$B$7:$R$2292,14,0)</f>
        <v>10.3383</v>
      </c>
      <c r="O12" s="61">
        <f t="shared" si="11"/>
        <v>7</v>
      </c>
      <c r="P12" s="60">
        <f>VLOOKUP($A12,'Return Data'!$B$7:$R$2292,15,0)</f>
        <v>8.8154000000000003</v>
      </c>
      <c r="Q12" s="61">
        <f t="shared" si="12"/>
        <v>4</v>
      </c>
      <c r="R12" s="60">
        <f>VLOOKUP($A12,'Return Data'!$B$7:$R$2292,16,0)</f>
        <v>8.9502000000000006</v>
      </c>
      <c r="S12" s="62">
        <f t="shared" si="13"/>
        <v>9</v>
      </c>
    </row>
    <row r="13" spans="1:20" x14ac:dyDescent="0.3">
      <c r="A13" s="58" t="s">
        <v>1510</v>
      </c>
      <c r="B13" s="59">
        <f>VLOOKUP($A13,'Return Data'!$B$7:$R$2292,3,0)</f>
        <v>44939</v>
      </c>
      <c r="C13" s="60">
        <f>VLOOKUP($A13,'Return Data'!$B$7:$R$2292,4,0)</f>
        <v>14.1221</v>
      </c>
      <c r="D13" s="60">
        <f>VLOOKUP($A13,'Return Data'!$B$7:$R$2292,10,0)</f>
        <v>2.5503</v>
      </c>
      <c r="E13" s="61">
        <f t="shared" si="6"/>
        <v>11</v>
      </c>
      <c r="F13" s="60">
        <f>VLOOKUP($A13,'Return Data'!$B$7:$R$2292,11,0)</f>
        <v>6.4678000000000004</v>
      </c>
      <c r="G13" s="61">
        <f t="shared" si="7"/>
        <v>7</v>
      </c>
      <c r="H13" s="60">
        <f>VLOOKUP($A13,'Return Data'!$B$7:$R$2292,12,0)</f>
        <v>3.8856000000000002</v>
      </c>
      <c r="I13" s="61">
        <f t="shared" si="8"/>
        <v>8</v>
      </c>
      <c r="J13" s="60">
        <f>VLOOKUP($A13,'Return Data'!$B$7:$R$2292,13,0)</f>
        <v>2.7113999999999998</v>
      </c>
      <c r="K13" s="61">
        <f t="shared" si="9"/>
        <v>11</v>
      </c>
      <c r="L13" s="60">
        <f>VLOOKUP($A13,'Return Data'!$B$7:$R$2292,17,0)</f>
        <v>8.2566000000000006</v>
      </c>
      <c r="M13" s="61">
        <f t="shared" si="10"/>
        <v>9</v>
      </c>
      <c r="N13" s="60">
        <f>VLOOKUP($A13,'Return Data'!$B$7:$R$2292,14,0)</f>
        <v>9.5694999999999997</v>
      </c>
      <c r="O13" s="61">
        <f t="shared" si="11"/>
        <v>9</v>
      </c>
      <c r="P13" s="60"/>
      <c r="Q13" s="61"/>
      <c r="R13" s="60">
        <f>VLOOKUP($A13,'Return Data'!$B$7:$R$2292,16,0)</f>
        <v>8.1921999999999997</v>
      </c>
      <c r="S13" s="62">
        <f t="shared" si="13"/>
        <v>15</v>
      </c>
    </row>
    <row r="14" spans="1:20" x14ac:dyDescent="0.3">
      <c r="A14" s="58" t="s">
        <v>1511</v>
      </c>
      <c r="B14" s="59">
        <f>VLOOKUP($A14,'Return Data'!$B$7:$R$2292,3,0)</f>
        <v>44939</v>
      </c>
      <c r="C14" s="60">
        <f>VLOOKUP($A14,'Return Data'!$B$7:$R$2292,4,0)</f>
        <v>55.335999999999999</v>
      </c>
      <c r="D14" s="60">
        <f>VLOOKUP($A14,'Return Data'!$B$7:$R$2292,10,0)</f>
        <v>3.2658</v>
      </c>
      <c r="E14" s="61">
        <f t="shared" si="6"/>
        <v>3</v>
      </c>
      <c r="F14" s="60">
        <f>VLOOKUP($A14,'Return Data'!$B$7:$R$2292,11,0)</f>
        <v>7.3109999999999999</v>
      </c>
      <c r="G14" s="61">
        <f t="shared" si="7"/>
        <v>2</v>
      </c>
      <c r="H14" s="60">
        <f>VLOOKUP($A14,'Return Data'!$B$7:$R$2292,12,0)</f>
        <v>4.5753000000000004</v>
      </c>
      <c r="I14" s="61">
        <f t="shared" si="8"/>
        <v>5</v>
      </c>
      <c r="J14" s="60">
        <f>VLOOKUP($A14,'Return Data'!$B$7:$R$2292,13,0)</f>
        <v>4.3426</v>
      </c>
      <c r="K14" s="61">
        <f t="shared" si="9"/>
        <v>4</v>
      </c>
      <c r="L14" s="60">
        <f>VLOOKUP($A14,'Return Data'!$B$7:$R$2292,17,0)</f>
        <v>10.8224</v>
      </c>
      <c r="M14" s="61">
        <f t="shared" si="10"/>
        <v>2</v>
      </c>
      <c r="N14" s="60">
        <f>VLOOKUP($A14,'Return Data'!$B$7:$R$2292,14,0)</f>
        <v>10.930300000000001</v>
      </c>
      <c r="O14" s="61">
        <f t="shared" si="11"/>
        <v>4</v>
      </c>
      <c r="P14" s="60">
        <f>VLOOKUP($A14,'Return Data'!$B$7:$R$2292,15,0)</f>
        <v>8.4479000000000006</v>
      </c>
      <c r="Q14" s="61">
        <f t="shared" si="12"/>
        <v>6</v>
      </c>
      <c r="R14" s="60">
        <f>VLOOKUP($A14,'Return Data'!$B$7:$R$2292,16,0)</f>
        <v>10.106199999999999</v>
      </c>
      <c r="S14" s="62">
        <f t="shared" si="13"/>
        <v>3</v>
      </c>
    </row>
    <row r="15" spans="1:20" x14ac:dyDescent="0.3">
      <c r="A15" s="58" t="s">
        <v>1512</v>
      </c>
      <c r="B15" s="59">
        <f>VLOOKUP($A15,'Return Data'!$B$7:$R$2292,3,0)</f>
        <v>44939</v>
      </c>
      <c r="C15" s="60">
        <f>VLOOKUP($A15,'Return Data'!$B$7:$R$2292,4,0)</f>
        <v>19.22</v>
      </c>
      <c r="D15" s="60">
        <f>VLOOKUP($A15,'Return Data'!$B$7:$R$2292,10,0)</f>
        <v>3.1116000000000001</v>
      </c>
      <c r="E15" s="61">
        <f t="shared" si="6"/>
        <v>6</v>
      </c>
      <c r="F15" s="60">
        <f>VLOOKUP($A15,'Return Data'!$B$7:$R$2292,11,0)</f>
        <v>5.1997999999999998</v>
      </c>
      <c r="G15" s="61">
        <f t="shared" si="7"/>
        <v>16</v>
      </c>
      <c r="H15" s="60">
        <f>VLOOKUP($A15,'Return Data'!$B$7:$R$2292,12,0)</f>
        <v>4.7411000000000003</v>
      </c>
      <c r="I15" s="61">
        <f t="shared" si="8"/>
        <v>3</v>
      </c>
      <c r="J15" s="60">
        <f>VLOOKUP($A15,'Return Data'!$B$7:$R$2292,13,0)</f>
        <v>7.0156000000000001</v>
      </c>
      <c r="K15" s="61">
        <f t="shared" si="9"/>
        <v>1</v>
      </c>
      <c r="L15" s="60">
        <f>VLOOKUP($A15,'Return Data'!$B$7:$R$2292,17,0)</f>
        <v>8.1577999999999999</v>
      </c>
      <c r="M15" s="61">
        <f t="shared" si="10"/>
        <v>10</v>
      </c>
      <c r="N15" s="60">
        <f>VLOOKUP($A15,'Return Data'!$B$7:$R$2292,14,0)</f>
        <v>7.6120000000000001</v>
      </c>
      <c r="O15" s="61">
        <f t="shared" si="11"/>
        <v>19</v>
      </c>
      <c r="P15" s="60">
        <f>VLOOKUP($A15,'Return Data'!$B$7:$R$2292,15,0)</f>
        <v>7.633</v>
      </c>
      <c r="Q15" s="61">
        <f t="shared" si="12"/>
        <v>8</v>
      </c>
      <c r="R15" s="60">
        <f>VLOOKUP($A15,'Return Data'!$B$7:$R$2292,16,0)</f>
        <v>8.3872</v>
      </c>
      <c r="S15" s="62">
        <f t="shared" si="13"/>
        <v>13</v>
      </c>
    </row>
    <row r="16" spans="1:20" x14ac:dyDescent="0.3">
      <c r="A16" s="58" t="s">
        <v>1513</v>
      </c>
      <c r="B16" s="59">
        <f>VLOOKUP($A16,'Return Data'!$B$7:$R$2292,3,0)</f>
        <v>44939</v>
      </c>
      <c r="C16" s="60">
        <f>VLOOKUP($A16,'Return Data'!$B$7:$R$2292,4,0)</f>
        <v>23.582699999999999</v>
      </c>
      <c r="D16" s="60">
        <f>VLOOKUP($A16,'Return Data'!$B$7:$R$2292,10,0)</f>
        <v>2.629</v>
      </c>
      <c r="E16" s="61">
        <f t="shared" si="6"/>
        <v>9</v>
      </c>
      <c r="F16" s="60">
        <f>VLOOKUP($A16,'Return Data'!$B$7:$R$2292,11,0)</f>
        <v>5.3593999999999999</v>
      </c>
      <c r="G16" s="61">
        <f t="shared" si="7"/>
        <v>15</v>
      </c>
      <c r="H16" s="60">
        <f>VLOOKUP($A16,'Return Data'!$B$7:$R$2292,12,0)</f>
        <v>2.6141999999999999</v>
      </c>
      <c r="I16" s="61">
        <f t="shared" si="8"/>
        <v>17</v>
      </c>
      <c r="J16" s="60">
        <f>VLOOKUP($A16,'Return Data'!$B$7:$R$2292,13,0)</f>
        <v>0.9879</v>
      </c>
      <c r="K16" s="61">
        <f t="shared" si="9"/>
        <v>18</v>
      </c>
      <c r="L16" s="60">
        <f>VLOOKUP($A16,'Return Data'!$B$7:$R$2292,17,0)</f>
        <v>6.3727</v>
      </c>
      <c r="M16" s="61">
        <f t="shared" si="10"/>
        <v>18</v>
      </c>
      <c r="N16" s="60">
        <f>VLOOKUP($A16,'Return Data'!$B$7:$R$2292,14,0)</f>
        <v>8.2034000000000002</v>
      </c>
      <c r="O16" s="61">
        <f t="shared" si="11"/>
        <v>14</v>
      </c>
      <c r="P16" s="60">
        <f>VLOOKUP($A16,'Return Data'!$B$7:$R$2292,15,0)</f>
        <v>7.5674000000000001</v>
      </c>
      <c r="Q16" s="61">
        <f t="shared" si="12"/>
        <v>9</v>
      </c>
      <c r="R16" s="60">
        <f>VLOOKUP($A16,'Return Data'!$B$7:$R$2292,16,0)</f>
        <v>7.3535000000000004</v>
      </c>
      <c r="S16" s="62">
        <f t="shared" si="13"/>
        <v>21</v>
      </c>
    </row>
    <row r="17" spans="1:19" x14ac:dyDescent="0.3">
      <c r="A17" s="58" t="s">
        <v>1514</v>
      </c>
      <c r="B17" s="59">
        <f>VLOOKUP($A17,'Return Data'!$B$7:$R$2292,3,0)</f>
        <v>44939</v>
      </c>
      <c r="C17" s="60">
        <f>VLOOKUP($A17,'Return Data'!$B$7:$R$2292,4,0)</f>
        <v>27.614000000000001</v>
      </c>
      <c r="D17" s="60">
        <f>VLOOKUP($A17,'Return Data'!$B$7:$R$2292,10,0)</f>
        <v>1.9605999999999999</v>
      </c>
      <c r="E17" s="61">
        <f t="shared" si="6"/>
        <v>18</v>
      </c>
      <c r="F17" s="60">
        <f>VLOOKUP($A17,'Return Data'!$B$7:$R$2292,11,0)</f>
        <v>4.6380999999999997</v>
      </c>
      <c r="G17" s="61">
        <f t="shared" si="7"/>
        <v>19</v>
      </c>
      <c r="H17" s="60">
        <f>VLOOKUP($A17,'Return Data'!$B$7:$R$2292,12,0)</f>
        <v>3.2299000000000002</v>
      </c>
      <c r="I17" s="61">
        <f t="shared" si="8"/>
        <v>12</v>
      </c>
      <c r="J17" s="60">
        <f>VLOOKUP($A17,'Return Data'!$B$7:$R$2292,13,0)</f>
        <v>2.7307000000000001</v>
      </c>
      <c r="K17" s="61">
        <f t="shared" si="9"/>
        <v>10</v>
      </c>
      <c r="L17" s="60">
        <f>VLOOKUP($A17,'Return Data'!$B$7:$R$2292,17,0)</f>
        <v>6.5571999999999999</v>
      </c>
      <c r="M17" s="61">
        <f t="shared" si="10"/>
        <v>17</v>
      </c>
      <c r="N17" s="60">
        <f>VLOOKUP($A17,'Return Data'!$B$7:$R$2292,14,0)</f>
        <v>8.1418999999999997</v>
      </c>
      <c r="O17" s="61">
        <f t="shared" si="11"/>
        <v>15</v>
      </c>
      <c r="P17" s="60">
        <f>VLOOKUP($A17,'Return Data'!$B$7:$R$2292,15,0)</f>
        <v>7.1772</v>
      </c>
      <c r="Q17" s="61">
        <f t="shared" si="12"/>
        <v>13</v>
      </c>
      <c r="R17" s="60">
        <f>VLOOKUP($A17,'Return Data'!$B$7:$R$2292,16,0)</f>
        <v>7.4371</v>
      </c>
      <c r="S17" s="62">
        <f t="shared" si="13"/>
        <v>20</v>
      </c>
    </row>
    <row r="18" spans="1:19" x14ac:dyDescent="0.3">
      <c r="A18" s="58" t="s">
        <v>1515</v>
      </c>
      <c r="B18" s="59">
        <f>VLOOKUP($A18,'Return Data'!$B$7:$R$2292,3,0)</f>
        <v>44939</v>
      </c>
      <c r="C18" s="60">
        <f>VLOOKUP($A18,'Return Data'!$B$7:$R$2292,4,0)</f>
        <v>13.266500000000001</v>
      </c>
      <c r="D18" s="60">
        <f>VLOOKUP($A18,'Return Data'!$B$7:$R$2292,10,0)</f>
        <v>1.3793</v>
      </c>
      <c r="E18" s="61">
        <f t="shared" si="6"/>
        <v>20</v>
      </c>
      <c r="F18" s="60">
        <f>VLOOKUP($A18,'Return Data'!$B$7:$R$2292,11,0)</f>
        <v>4.4097</v>
      </c>
      <c r="G18" s="61">
        <f t="shared" si="7"/>
        <v>20</v>
      </c>
      <c r="H18" s="60">
        <f>VLOOKUP($A18,'Return Data'!$B$7:$R$2292,12,0)</f>
        <v>0.63570000000000004</v>
      </c>
      <c r="I18" s="61">
        <f t="shared" si="8"/>
        <v>22</v>
      </c>
      <c r="J18" s="60">
        <f>VLOOKUP($A18,'Return Data'!$B$7:$R$2292,13,0)</f>
        <v>-1.8190999999999999</v>
      </c>
      <c r="K18" s="61">
        <f t="shared" si="9"/>
        <v>22</v>
      </c>
      <c r="L18" s="60">
        <f>VLOOKUP($A18,'Return Data'!$B$7:$R$2292,17,0)</f>
        <v>5.3331999999999997</v>
      </c>
      <c r="M18" s="61">
        <f t="shared" si="10"/>
        <v>21</v>
      </c>
      <c r="N18" s="60">
        <f>VLOOKUP($A18,'Return Data'!$B$7:$R$2292,14,0)</f>
        <v>6.976</v>
      </c>
      <c r="O18" s="61">
        <f t="shared" si="11"/>
        <v>21</v>
      </c>
      <c r="P18" s="60"/>
      <c r="Q18" s="61"/>
      <c r="R18" s="60">
        <f>VLOOKUP($A18,'Return Data'!$B$7:$R$2292,16,0)</f>
        <v>7.6025</v>
      </c>
      <c r="S18" s="62">
        <f t="shared" si="13"/>
        <v>19</v>
      </c>
    </row>
    <row r="19" spans="1:19" x14ac:dyDescent="0.3">
      <c r="A19" s="58" t="s">
        <v>1516</v>
      </c>
      <c r="B19" s="59">
        <f>VLOOKUP($A19,'Return Data'!$B$7:$R$2292,3,0)</f>
        <v>44939</v>
      </c>
      <c r="C19" s="60">
        <f>VLOOKUP($A19,'Return Data'!$B$7:$R$2292,4,0)</f>
        <v>20.9361</v>
      </c>
      <c r="D19" s="60">
        <f>VLOOKUP($A19,'Return Data'!$B$7:$R$2292,10,0)</f>
        <v>3.6677</v>
      </c>
      <c r="E19" s="61">
        <f t="shared" si="6"/>
        <v>2</v>
      </c>
      <c r="F19" s="60">
        <f>VLOOKUP($A19,'Return Data'!$B$7:$R$2292,11,0)</f>
        <v>7.0845000000000002</v>
      </c>
      <c r="G19" s="61">
        <f t="shared" si="7"/>
        <v>5</v>
      </c>
      <c r="H19" s="60">
        <f>VLOOKUP($A19,'Return Data'!$B$7:$R$2292,12,0)</f>
        <v>5.7</v>
      </c>
      <c r="I19" s="61">
        <f t="shared" si="8"/>
        <v>1</v>
      </c>
      <c r="J19" s="60">
        <f>VLOOKUP($A19,'Return Data'!$B$7:$R$2292,13,0)</f>
        <v>6.2271999999999998</v>
      </c>
      <c r="K19" s="61">
        <f t="shared" si="9"/>
        <v>2</v>
      </c>
      <c r="L19" s="60">
        <f>VLOOKUP($A19,'Return Data'!$B$7:$R$2292,17,0)</f>
        <v>9.4838000000000005</v>
      </c>
      <c r="M19" s="61">
        <f t="shared" si="10"/>
        <v>6</v>
      </c>
      <c r="N19" s="60">
        <f>VLOOKUP($A19,'Return Data'!$B$7:$R$2292,14,0)</f>
        <v>10.3462</v>
      </c>
      <c r="O19" s="61">
        <f t="shared" si="11"/>
        <v>6</v>
      </c>
      <c r="P19" s="60">
        <f>VLOOKUP($A19,'Return Data'!$B$7:$R$2292,15,0)</f>
        <v>8.8953000000000007</v>
      </c>
      <c r="Q19" s="61">
        <f t="shared" si="12"/>
        <v>3</v>
      </c>
      <c r="R19" s="60">
        <f>VLOOKUP($A19,'Return Data'!$B$7:$R$2292,16,0)</f>
        <v>9.3605999999999998</v>
      </c>
      <c r="S19" s="62">
        <f t="shared" si="13"/>
        <v>4</v>
      </c>
    </row>
    <row r="20" spans="1:19" x14ac:dyDescent="0.3">
      <c r="A20" t="s">
        <v>2027</v>
      </c>
      <c r="B20" s="59">
        <f>VLOOKUP($A20,'Return Data'!$B$7:$R$2292,3,0)</f>
        <v>44939</v>
      </c>
      <c r="C20" s="60">
        <f>VLOOKUP($A20,'Return Data'!$B$7:$R$2292,4,0)</f>
        <v>25.354800000000001</v>
      </c>
      <c r="D20" s="60">
        <f>VLOOKUP($A20,'Return Data'!$B$7:$R$2292,10,0)</f>
        <v>0.63429999999999997</v>
      </c>
      <c r="E20" s="61">
        <f t="shared" si="6"/>
        <v>22</v>
      </c>
      <c r="F20" s="60">
        <f>VLOOKUP($A20,'Return Data'!$B$7:$R$2292,11,0)</f>
        <v>3.8323</v>
      </c>
      <c r="G20" s="61">
        <f t="shared" si="7"/>
        <v>22</v>
      </c>
      <c r="H20" s="60">
        <f>VLOOKUP($A20,'Return Data'!$B$7:$R$2292,12,0)</f>
        <v>1.1601999999999999</v>
      </c>
      <c r="I20" s="61">
        <f t="shared" si="8"/>
        <v>20</v>
      </c>
      <c r="J20" s="60">
        <f>VLOOKUP($A20,'Return Data'!$B$7:$R$2292,13,0)</f>
        <v>1.4801</v>
      </c>
      <c r="K20" s="61">
        <f t="shared" si="9"/>
        <v>16</v>
      </c>
      <c r="L20" s="60">
        <f>VLOOKUP($A20,'Return Data'!$B$7:$R$2292,17,0)</f>
        <v>8.3536000000000001</v>
      </c>
      <c r="M20" s="61">
        <f t="shared" si="10"/>
        <v>8</v>
      </c>
      <c r="N20" s="60">
        <f>VLOOKUP($A20,'Return Data'!$B$7:$R$2292,14,0)</f>
        <v>9.7690999999999999</v>
      </c>
      <c r="O20" s="61">
        <f t="shared" si="11"/>
        <v>8</v>
      </c>
      <c r="P20" s="60">
        <f>VLOOKUP($A20,'Return Data'!$B$7:$R$2292,15,0)</f>
        <v>6.9078999999999997</v>
      </c>
      <c r="Q20" s="61">
        <f t="shared" si="12"/>
        <v>14</v>
      </c>
      <c r="R20" s="60">
        <f>VLOOKUP($A20,'Return Data'!$B$7:$R$2292,16,0)</f>
        <v>8.5978999999999992</v>
      </c>
      <c r="S20" s="62">
        <f t="shared" si="13"/>
        <v>12</v>
      </c>
    </row>
    <row r="21" spans="1:19" x14ac:dyDescent="0.3">
      <c r="A21" t="s">
        <v>2063</v>
      </c>
      <c r="B21" s="59">
        <f>VLOOKUP($A21,'Return Data'!$B$7:$R$2292,3,0)</f>
        <v>44939</v>
      </c>
      <c r="C21" s="60">
        <f>VLOOKUP($A21,'Return Data'!$B$7:$R$2292,4,0)</f>
        <v>17.8154</v>
      </c>
      <c r="D21" s="60">
        <f>VLOOKUP($A21,'Return Data'!$B$7:$R$2292,10,0)</f>
        <v>2.7547000000000001</v>
      </c>
      <c r="E21" s="61">
        <f t="shared" si="6"/>
        <v>8</v>
      </c>
      <c r="F21" s="60">
        <f>VLOOKUP($A21,'Return Data'!$B$7:$R$2292,11,0)</f>
        <v>7.1158000000000001</v>
      </c>
      <c r="G21" s="61">
        <f t="shared" si="7"/>
        <v>4</v>
      </c>
      <c r="H21" s="60">
        <f>VLOOKUP($A21,'Return Data'!$B$7:$R$2292,12,0)</f>
        <v>2.3626</v>
      </c>
      <c r="I21" s="61">
        <f t="shared" si="8"/>
        <v>18</v>
      </c>
      <c r="J21" s="60">
        <f>VLOOKUP($A21,'Return Data'!$B$7:$R$2292,13,0)</f>
        <v>1.6355999999999999</v>
      </c>
      <c r="K21" s="61">
        <f t="shared" si="9"/>
        <v>15</v>
      </c>
      <c r="L21" s="60">
        <f>VLOOKUP($A21,'Return Data'!$B$7:$R$2292,17,0)</f>
        <v>9.6662999999999997</v>
      </c>
      <c r="M21" s="61">
        <f t="shared" si="10"/>
        <v>3</v>
      </c>
      <c r="N21" s="60">
        <f>VLOOKUP($A21,'Return Data'!$B$7:$R$2292,14,0)</f>
        <v>12.070399999999999</v>
      </c>
      <c r="O21" s="61">
        <f t="shared" si="11"/>
        <v>2</v>
      </c>
      <c r="P21" s="60">
        <f>VLOOKUP($A21,'Return Data'!$B$7:$R$2292,15,0)</f>
        <v>9.0863999999999994</v>
      </c>
      <c r="Q21" s="61">
        <f t="shared" si="12"/>
        <v>2</v>
      </c>
      <c r="R21" s="60">
        <f>VLOOKUP($A21,'Return Data'!$B$7:$R$2292,16,0)</f>
        <v>10.190899999999999</v>
      </c>
      <c r="S21" s="62">
        <f t="shared" si="13"/>
        <v>2</v>
      </c>
    </row>
    <row r="22" spans="1:19" x14ac:dyDescent="0.3">
      <c r="A22" s="58" t="s">
        <v>1517</v>
      </c>
      <c r="B22" s="59">
        <f>VLOOKUP($A22,'Return Data'!$B$7:$R$2292,3,0)</f>
        <v>44939</v>
      </c>
      <c r="C22" s="60">
        <f>VLOOKUP($A22,'Return Data'!$B$7:$R$2292,4,0)</f>
        <v>15.842000000000001</v>
      </c>
      <c r="D22" s="60">
        <f>VLOOKUP($A22,'Return Data'!$B$7:$R$2292,10,0)</f>
        <v>3.1379999999999999</v>
      </c>
      <c r="E22" s="61">
        <f t="shared" si="6"/>
        <v>5</v>
      </c>
      <c r="F22" s="60">
        <f>VLOOKUP($A22,'Return Data'!$B$7:$R$2292,11,0)</f>
        <v>7.1635999999999997</v>
      </c>
      <c r="G22" s="61">
        <f t="shared" si="7"/>
        <v>3</v>
      </c>
      <c r="H22" s="60">
        <f>VLOOKUP($A22,'Return Data'!$B$7:$R$2292,12,0)</f>
        <v>4.2786</v>
      </c>
      <c r="I22" s="61">
        <f t="shared" si="8"/>
        <v>6</v>
      </c>
      <c r="J22" s="60">
        <f>VLOOKUP($A22,'Return Data'!$B$7:$R$2292,13,0)</f>
        <v>2.9369999999999998</v>
      </c>
      <c r="K22" s="61">
        <f t="shared" si="9"/>
        <v>9</v>
      </c>
      <c r="L22" s="60">
        <f>VLOOKUP($A22,'Return Data'!$B$7:$R$2292,17,0)</f>
        <v>9.5970999999999993</v>
      </c>
      <c r="M22" s="61">
        <f t="shared" si="10"/>
        <v>5</v>
      </c>
      <c r="N22" s="60">
        <f>VLOOKUP($A22,'Return Data'!$B$7:$R$2292,14,0)</f>
        <v>11.7415</v>
      </c>
      <c r="O22" s="61">
        <f t="shared" si="11"/>
        <v>3</v>
      </c>
      <c r="P22" s="60"/>
      <c r="Q22" s="61"/>
      <c r="R22" s="60">
        <f>VLOOKUP($A22,'Return Data'!$B$7:$R$2292,16,0)</f>
        <v>11.946999999999999</v>
      </c>
      <c r="S22" s="62">
        <f t="shared" si="13"/>
        <v>1</v>
      </c>
    </row>
    <row r="23" spans="1:19" x14ac:dyDescent="0.3">
      <c r="A23" s="58" t="s">
        <v>1518</v>
      </c>
      <c r="B23" s="59">
        <f>VLOOKUP($A23,'Return Data'!$B$7:$R$2292,3,0)</f>
        <v>44939</v>
      </c>
      <c r="C23" s="60">
        <f>VLOOKUP($A23,'Return Data'!$B$7:$R$2292,4,0)</f>
        <v>13.703200000000001</v>
      </c>
      <c r="D23" s="60">
        <f>VLOOKUP($A23,'Return Data'!$B$7:$R$2292,10,0)</f>
        <v>2.9967000000000001</v>
      </c>
      <c r="E23" s="61">
        <f t="shared" si="6"/>
        <v>7</v>
      </c>
      <c r="F23" s="60">
        <f>VLOOKUP($A23,'Return Data'!$B$7:$R$2292,11,0)</f>
        <v>5.4059999999999997</v>
      </c>
      <c r="G23" s="61">
        <f t="shared" si="7"/>
        <v>13</v>
      </c>
      <c r="H23" s="60">
        <f>VLOOKUP($A23,'Return Data'!$B$7:$R$2292,12,0)</f>
        <v>3.4883000000000002</v>
      </c>
      <c r="I23" s="61">
        <f t="shared" si="8"/>
        <v>11</v>
      </c>
      <c r="J23" s="60">
        <f>VLOOKUP($A23,'Return Data'!$B$7:$R$2292,13,0)</f>
        <v>2.1772999999999998</v>
      </c>
      <c r="K23" s="61">
        <f t="shared" si="9"/>
        <v>14</v>
      </c>
      <c r="L23" s="60">
        <f>VLOOKUP($A23,'Return Data'!$B$7:$R$2292,17,0)</f>
        <v>7.3608000000000002</v>
      </c>
      <c r="M23" s="61">
        <f t="shared" si="10"/>
        <v>13</v>
      </c>
      <c r="N23" s="60">
        <f>VLOOKUP($A23,'Return Data'!$B$7:$R$2292,14,0)</f>
        <v>3.3064</v>
      </c>
      <c r="O23" s="61">
        <f t="shared" si="11"/>
        <v>22</v>
      </c>
      <c r="P23" s="60">
        <f>VLOOKUP($A23,'Return Data'!$B$7:$R$2292,15,0)</f>
        <v>0.86350000000000005</v>
      </c>
      <c r="Q23" s="61">
        <f t="shared" si="12"/>
        <v>16</v>
      </c>
      <c r="R23" s="60">
        <f>VLOOKUP($A23,'Return Data'!$B$7:$R$2292,16,0)</f>
        <v>4.2153999999999998</v>
      </c>
      <c r="S23" s="62">
        <f t="shared" si="13"/>
        <v>22</v>
      </c>
    </row>
    <row r="24" spans="1:19" x14ac:dyDescent="0.3">
      <c r="A24" s="58" t="s">
        <v>1519</v>
      </c>
      <c r="B24" s="59">
        <f>VLOOKUP($A24,'Return Data'!$B$7:$R$2292,3,0)</f>
        <v>44939</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44939</v>
      </c>
      <c r="C25" s="60">
        <f>VLOOKUP($A25,'Return Data'!$B$7:$R$2292,4,0)</f>
        <v>45.500300000000003</v>
      </c>
      <c r="D25" s="60">
        <f>VLOOKUP($A25,'Return Data'!$B$7:$R$2292,10,0)</f>
        <v>2.0568</v>
      </c>
      <c r="E25" s="61">
        <f t="shared" si="6"/>
        <v>17</v>
      </c>
      <c r="F25" s="60">
        <f>VLOOKUP($A25,'Return Data'!$B$7:$R$2292,11,0)</f>
        <v>4.1962000000000002</v>
      </c>
      <c r="G25" s="61">
        <f t="shared" si="7"/>
        <v>21</v>
      </c>
      <c r="H25" s="60">
        <f>VLOOKUP($A25,'Return Data'!$B$7:$R$2292,12,0)</f>
        <v>3.0608</v>
      </c>
      <c r="I25" s="61">
        <f t="shared" si="8"/>
        <v>13</v>
      </c>
      <c r="J25" s="60">
        <f>VLOOKUP($A25,'Return Data'!$B$7:$R$2292,13,0)</f>
        <v>3.3832</v>
      </c>
      <c r="K25" s="61">
        <f t="shared" si="9"/>
        <v>7</v>
      </c>
      <c r="L25" s="60">
        <f>VLOOKUP($A25,'Return Data'!$B$7:$R$2292,17,0)</f>
        <v>7.9295999999999998</v>
      </c>
      <c r="M25" s="61">
        <f t="shared" si="10"/>
        <v>11</v>
      </c>
      <c r="N25" s="60">
        <f>VLOOKUP($A25,'Return Data'!$B$7:$R$2292,14,0)</f>
        <v>7.8714000000000004</v>
      </c>
      <c r="O25" s="61">
        <f t="shared" si="11"/>
        <v>18</v>
      </c>
      <c r="P25" s="60">
        <f>VLOOKUP($A25,'Return Data'!$B$7:$R$2292,15,0)</f>
        <v>7.4591000000000003</v>
      </c>
      <c r="Q25" s="61">
        <f t="shared" si="12"/>
        <v>11</v>
      </c>
      <c r="R25" s="60">
        <f>VLOOKUP($A25,'Return Data'!$B$7:$R$2292,16,0)</f>
        <v>9.1448</v>
      </c>
      <c r="S25" s="62">
        <f t="shared" si="13"/>
        <v>7</v>
      </c>
    </row>
    <row r="26" spans="1:19" x14ac:dyDescent="0.3">
      <c r="A26" s="58" t="s">
        <v>1522</v>
      </c>
      <c r="B26" s="59">
        <f>VLOOKUP($A26,'Return Data'!$B$7:$R$2292,3,0)</f>
        <v>44939</v>
      </c>
      <c r="C26" s="60">
        <f>VLOOKUP($A26,'Return Data'!$B$7:$R$2292,4,0)</f>
        <v>19.261800000000001</v>
      </c>
      <c r="D26" s="60">
        <f>VLOOKUP($A26,'Return Data'!$B$7:$R$2292,10,0)</f>
        <v>0.64690000000000003</v>
      </c>
      <c r="E26" s="61">
        <f t="shared" si="6"/>
        <v>21</v>
      </c>
      <c r="F26" s="60">
        <f>VLOOKUP($A26,'Return Data'!$B$7:$R$2292,11,0)</f>
        <v>5.4141000000000004</v>
      </c>
      <c r="G26" s="61">
        <f t="shared" si="7"/>
        <v>12</v>
      </c>
      <c r="H26" s="60">
        <f>VLOOKUP($A26,'Return Data'!$B$7:$R$2292,12,0)</f>
        <v>1.5548</v>
      </c>
      <c r="I26" s="61">
        <f t="shared" si="8"/>
        <v>19</v>
      </c>
      <c r="J26" s="60">
        <f>VLOOKUP($A26,'Return Data'!$B$7:$R$2292,13,0)</f>
        <v>0.92900000000000005</v>
      </c>
      <c r="K26" s="61">
        <f t="shared" si="9"/>
        <v>19</v>
      </c>
      <c r="L26" s="60">
        <f>VLOOKUP($A26,'Return Data'!$B$7:$R$2292,17,0)</f>
        <v>6.8775000000000004</v>
      </c>
      <c r="M26" s="61">
        <f t="shared" si="10"/>
        <v>16</v>
      </c>
      <c r="N26" s="60">
        <f>VLOOKUP($A26,'Return Data'!$B$7:$R$2292,14,0)</f>
        <v>9.3442000000000007</v>
      </c>
      <c r="O26" s="61">
        <f t="shared" si="11"/>
        <v>11</v>
      </c>
      <c r="P26" s="60">
        <f>VLOOKUP($A26,'Return Data'!$B$7:$R$2292,15,0)</f>
        <v>7.8289999999999997</v>
      </c>
      <c r="Q26" s="61">
        <f t="shared" si="12"/>
        <v>7</v>
      </c>
      <c r="R26" s="60">
        <f>VLOOKUP($A26,'Return Data'!$B$7:$R$2292,16,0)</f>
        <v>8.9611999999999998</v>
      </c>
      <c r="S26" s="62">
        <f t="shared" si="13"/>
        <v>8</v>
      </c>
    </row>
    <row r="27" spans="1:19" x14ac:dyDescent="0.3">
      <c r="A27" s="58" t="s">
        <v>1523</v>
      </c>
      <c r="B27" s="59">
        <f>VLOOKUP($A27,'Return Data'!$B$7:$R$2292,3,0)</f>
        <v>44939</v>
      </c>
      <c r="C27" s="60">
        <f>VLOOKUP($A27,'Return Data'!$B$7:$R$2292,4,0)</f>
        <v>58.293999999999997</v>
      </c>
      <c r="D27" s="60">
        <f>VLOOKUP($A27,'Return Data'!$B$7:$R$2292,10,0)</f>
        <v>3.2353000000000001</v>
      </c>
      <c r="E27" s="61">
        <f t="shared" si="6"/>
        <v>4</v>
      </c>
      <c r="F27" s="60">
        <f>VLOOKUP($A27,'Return Data'!$B$7:$R$2292,11,0)</f>
        <v>6.9499000000000004</v>
      </c>
      <c r="G27" s="61">
        <f t="shared" si="7"/>
        <v>6</v>
      </c>
      <c r="H27" s="60">
        <f>VLOOKUP($A27,'Return Data'!$B$7:$R$2292,12,0)</f>
        <v>4.6063999999999998</v>
      </c>
      <c r="I27" s="61">
        <f t="shared" si="8"/>
        <v>4</v>
      </c>
      <c r="J27" s="60">
        <f>VLOOKUP($A27,'Return Data'!$B$7:$R$2292,13,0)</f>
        <v>3.7749000000000001</v>
      </c>
      <c r="K27" s="61">
        <f t="shared" si="9"/>
        <v>5</v>
      </c>
      <c r="L27" s="60">
        <f>VLOOKUP($A27,'Return Data'!$B$7:$R$2292,17,0)</f>
        <v>11.5769</v>
      </c>
      <c r="M27" s="61">
        <f t="shared" si="10"/>
        <v>1</v>
      </c>
      <c r="N27" s="60">
        <f>VLOOKUP($A27,'Return Data'!$B$7:$R$2292,14,0)</f>
        <v>13.7197</v>
      </c>
      <c r="O27" s="61">
        <f t="shared" si="11"/>
        <v>1</v>
      </c>
      <c r="P27" s="60">
        <f>VLOOKUP($A27,'Return Data'!$B$7:$R$2292,15,0)</f>
        <v>10.007899999999999</v>
      </c>
      <c r="Q27" s="61">
        <f t="shared" si="12"/>
        <v>1</v>
      </c>
      <c r="R27" s="60">
        <f>VLOOKUP($A27,'Return Data'!$B$7:$R$2292,16,0)</f>
        <v>9.1524999999999999</v>
      </c>
      <c r="S27" s="62">
        <f t="shared" si="13"/>
        <v>6</v>
      </c>
    </row>
    <row r="28" spans="1:19" x14ac:dyDescent="0.3">
      <c r="A28" s="58" t="s">
        <v>1524</v>
      </c>
      <c r="B28" s="59">
        <f>VLOOKUP($A28,'Return Data'!$B$7:$R$2292,3,0)</f>
        <v>44939</v>
      </c>
      <c r="C28" s="60">
        <f>VLOOKUP($A28,'Return Data'!$B$7:$R$2292,4,0)</f>
        <v>46.949199999999998</v>
      </c>
      <c r="D28" s="60">
        <f>VLOOKUP($A28,'Return Data'!$B$7:$R$2292,10,0)</f>
        <v>2.4994999999999998</v>
      </c>
      <c r="E28" s="61">
        <f t="shared" si="6"/>
        <v>13</v>
      </c>
      <c r="F28" s="60">
        <f>VLOOKUP($A28,'Return Data'!$B$7:$R$2292,11,0)</f>
        <v>4.9770000000000003</v>
      </c>
      <c r="G28" s="61">
        <f t="shared" si="7"/>
        <v>18</v>
      </c>
      <c r="H28" s="60">
        <f>VLOOKUP($A28,'Return Data'!$B$7:$R$2292,12,0)</f>
        <v>2.7496999999999998</v>
      </c>
      <c r="I28" s="61">
        <f t="shared" si="8"/>
        <v>14</v>
      </c>
      <c r="J28" s="60">
        <f>VLOOKUP($A28,'Return Data'!$B$7:$R$2292,13,0)</f>
        <v>2.1840999999999999</v>
      </c>
      <c r="K28" s="61">
        <f t="shared" si="9"/>
        <v>13</v>
      </c>
      <c r="L28" s="60">
        <f>VLOOKUP($A28,'Return Data'!$B$7:$R$2292,17,0)</f>
        <v>7.1405000000000003</v>
      </c>
      <c r="M28" s="61">
        <f t="shared" si="10"/>
        <v>14</v>
      </c>
      <c r="N28" s="60">
        <f>VLOOKUP($A28,'Return Data'!$B$7:$R$2292,14,0)</f>
        <v>8.5516000000000005</v>
      </c>
      <c r="O28" s="61">
        <f t="shared" si="11"/>
        <v>13</v>
      </c>
      <c r="P28" s="60">
        <f>VLOOKUP($A28,'Return Data'!$B$7:$R$2292,15,0)</f>
        <v>7.4561999999999999</v>
      </c>
      <c r="Q28" s="61">
        <f t="shared" si="12"/>
        <v>12</v>
      </c>
      <c r="R28" s="60">
        <f>VLOOKUP($A28,'Return Data'!$B$7:$R$2292,16,0)</f>
        <v>8.0439000000000007</v>
      </c>
      <c r="S28" s="62">
        <f t="shared" si="13"/>
        <v>17</v>
      </c>
    </row>
    <row r="29" spans="1:19" x14ac:dyDescent="0.3">
      <c r="A29" s="58" t="s">
        <v>1525</v>
      </c>
      <c r="B29" s="59">
        <f>VLOOKUP($A29,'Return Data'!$B$7:$R$2292,3,0)</f>
        <v>44939</v>
      </c>
      <c r="C29" s="60">
        <f>VLOOKUP($A29,'Return Data'!$B$7:$R$2292,4,0)</f>
        <v>13.87</v>
      </c>
      <c r="D29" s="60">
        <f>VLOOKUP($A29,'Return Data'!$B$7:$R$2292,10,0)</f>
        <v>2.5129000000000001</v>
      </c>
      <c r="E29" s="61">
        <f t="shared" si="6"/>
        <v>12</v>
      </c>
      <c r="F29" s="60">
        <f>VLOOKUP($A29,'Return Data'!$B$7:$R$2292,11,0)</f>
        <v>5.3951000000000002</v>
      </c>
      <c r="G29" s="61">
        <f t="shared" si="7"/>
        <v>14</v>
      </c>
      <c r="H29" s="60">
        <f>VLOOKUP($A29,'Return Data'!$B$7:$R$2292,12,0)</f>
        <v>2.6646999999999998</v>
      </c>
      <c r="I29" s="61">
        <f t="shared" si="8"/>
        <v>15</v>
      </c>
      <c r="J29" s="60">
        <f>VLOOKUP($A29,'Return Data'!$B$7:$R$2292,13,0)</f>
        <v>1.2408999999999999</v>
      </c>
      <c r="K29" s="61">
        <f t="shared" si="9"/>
        <v>17</v>
      </c>
      <c r="L29" s="60">
        <f>VLOOKUP($A29,'Return Data'!$B$7:$R$2292,17,0)</f>
        <v>5.0021000000000004</v>
      </c>
      <c r="M29" s="61">
        <f t="shared" si="10"/>
        <v>22</v>
      </c>
      <c r="N29" s="60">
        <f>VLOOKUP($A29,'Return Data'!$B$7:$R$2292,14,0)</f>
        <v>7.4762000000000004</v>
      </c>
      <c r="O29" s="61">
        <f t="shared" si="11"/>
        <v>20</v>
      </c>
      <c r="P29" s="60"/>
      <c r="Q29" s="61"/>
      <c r="R29" s="60">
        <f>VLOOKUP($A29,'Return Data'!$B$7:$R$2292,16,0)</f>
        <v>7.6590999999999996</v>
      </c>
      <c r="S29" s="62">
        <f t="shared" si="13"/>
        <v>18</v>
      </c>
    </row>
    <row r="30" spans="1:19" x14ac:dyDescent="0.3">
      <c r="A30" s="58" t="s">
        <v>1526</v>
      </c>
      <c r="B30" s="59">
        <f>VLOOKUP($A30,'Return Data'!$B$7:$R$2292,3,0)</f>
        <v>44939</v>
      </c>
      <c r="C30" s="60">
        <f>VLOOKUP($A30,'Return Data'!$B$7:$R$2292,4,0)</f>
        <v>14.459199999999999</v>
      </c>
      <c r="D30" s="60">
        <f>VLOOKUP($A30,'Return Data'!$B$7:$R$2292,10,0)</f>
        <v>3.7631999999999999</v>
      </c>
      <c r="E30" s="61">
        <f t="shared" si="6"/>
        <v>1</v>
      </c>
      <c r="F30" s="60">
        <f>VLOOKUP($A30,'Return Data'!$B$7:$R$2292,11,0)</f>
        <v>7.4275000000000002</v>
      </c>
      <c r="G30" s="61">
        <f t="shared" si="7"/>
        <v>1</v>
      </c>
      <c r="H30" s="60">
        <f>VLOOKUP($A30,'Return Data'!$B$7:$R$2292,12,0)</f>
        <v>5.2672999999999996</v>
      </c>
      <c r="I30" s="61">
        <f t="shared" si="8"/>
        <v>2</v>
      </c>
      <c r="J30" s="60">
        <f>VLOOKUP($A30,'Return Data'!$B$7:$R$2292,13,0)</f>
        <v>5.1158000000000001</v>
      </c>
      <c r="K30" s="61">
        <f t="shared" si="9"/>
        <v>3</v>
      </c>
      <c r="L30" s="60">
        <f>VLOOKUP($A30,'Return Data'!$B$7:$R$2292,17,0)</f>
        <v>9.6502999999999997</v>
      </c>
      <c r="M30" s="61">
        <f t="shared" si="10"/>
        <v>4</v>
      </c>
      <c r="N30" s="60">
        <f>VLOOKUP($A30,'Return Data'!$B$7:$R$2292,14,0)</f>
        <v>10.758100000000001</v>
      </c>
      <c r="O30" s="61">
        <f t="shared" si="11"/>
        <v>5</v>
      </c>
      <c r="P30" s="60"/>
      <c r="Q30" s="61"/>
      <c r="R30" s="60">
        <f>VLOOKUP($A30,'Return Data'!$B$7:$R$2292,16,0)</f>
        <v>8.7931000000000008</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2.3609869565217392</v>
      </c>
      <c r="E32" s="69"/>
      <c r="F32" s="70">
        <f>AVERAGE(F8:F30)</f>
        <v>5.5341217391304358</v>
      </c>
      <c r="G32" s="69"/>
      <c r="H32" s="70">
        <f>AVERAGE(H8:H30)</f>
        <v>3.1168652173913047</v>
      </c>
      <c r="I32" s="69"/>
      <c r="J32" s="70">
        <f>AVERAGE(J8:J30)</f>
        <v>2.3405913043478264</v>
      </c>
      <c r="K32" s="69"/>
      <c r="L32" s="70">
        <f>AVERAGE(L8:L30)</f>
        <v>7.5467086956521738</v>
      </c>
      <c r="M32" s="69"/>
      <c r="N32" s="70">
        <f>AVERAGE(N8:N30)</f>
        <v>8.7593391304347819</v>
      </c>
      <c r="O32" s="69"/>
      <c r="P32" s="70">
        <f>AVERAGE(P8:P30)</f>
        <v>7.1218882352941177</v>
      </c>
      <c r="Q32" s="69"/>
      <c r="R32" s="70">
        <f>AVERAGE(R8:R30)</f>
        <v>8.1995565217391295</v>
      </c>
      <c r="S32" s="71"/>
    </row>
    <row r="33" spans="1:19" x14ac:dyDescent="0.3">
      <c r="A33" s="68" t="s">
        <v>28</v>
      </c>
      <c r="B33" s="69"/>
      <c r="C33" s="69"/>
      <c r="D33" s="70">
        <f>MIN(D8:D30)</f>
        <v>0</v>
      </c>
      <c r="E33" s="69"/>
      <c r="F33" s="70">
        <f>MIN(F8:F30)</f>
        <v>0</v>
      </c>
      <c r="G33" s="69"/>
      <c r="H33" s="70">
        <f>MIN(H8:H30)</f>
        <v>0</v>
      </c>
      <c r="I33" s="69"/>
      <c r="J33" s="70">
        <f>MIN(J8:J30)</f>
        <v>-1.9689000000000001</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3.7631999999999999</v>
      </c>
      <c r="E34" s="73"/>
      <c r="F34" s="74">
        <f>MAX(F8:F30)</f>
        <v>7.4275000000000002</v>
      </c>
      <c r="G34" s="73"/>
      <c r="H34" s="74">
        <f>MAX(H8:H30)</f>
        <v>5.7</v>
      </c>
      <c r="I34" s="73"/>
      <c r="J34" s="74">
        <f>MAX(J8:J30)</f>
        <v>7.0156000000000001</v>
      </c>
      <c r="K34" s="73"/>
      <c r="L34" s="74">
        <f>MAX(L8:L30)</f>
        <v>11.5769</v>
      </c>
      <c r="M34" s="73"/>
      <c r="N34" s="74">
        <f>MAX(N8:N30)</f>
        <v>13.7197</v>
      </c>
      <c r="O34" s="73"/>
      <c r="P34" s="74">
        <f>MAX(P8:P30)</f>
        <v>10.007899999999999</v>
      </c>
      <c r="Q34" s="73"/>
      <c r="R34" s="74">
        <f>MAX(R8:R30)</f>
        <v>11.946999999999999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44939</v>
      </c>
      <c r="C8" s="60">
        <f>VLOOKUP($A8,'Return Data'!$B$7:$R$2292,4,0)</f>
        <v>17.36</v>
      </c>
      <c r="D8" s="60">
        <f>VLOOKUP($A8,'Return Data'!$B$7:$R$2292,10,0)</f>
        <v>1.7585</v>
      </c>
      <c r="E8" s="61">
        <f t="shared" ref="E8" si="0">RANK(D8,D$8:D$30,0)</f>
        <v>18</v>
      </c>
      <c r="F8" s="60">
        <f>VLOOKUP($A8,'Return Data'!$B$7:$R$2292,11,0)</f>
        <v>5.1483999999999996</v>
      </c>
      <c r="G8" s="61">
        <f t="shared" ref="G8" si="1">RANK(F8,F$8:F$30,0)</f>
        <v>11</v>
      </c>
      <c r="H8" s="60">
        <f>VLOOKUP($A8,'Return Data'!$B$7:$R$2292,12,0)</f>
        <v>0.1731</v>
      </c>
      <c r="I8" s="61">
        <f t="shared" ref="I8" si="2">RANK(H8,H$8:H$30,0)</f>
        <v>21</v>
      </c>
      <c r="J8" s="60">
        <f>VLOOKUP($A8,'Return Data'!$B$7:$R$2292,13,0)</f>
        <v>-2.9624999999999999</v>
      </c>
      <c r="K8" s="61">
        <f t="shared" ref="K8" si="3">RANK(J8,J$8:J$30,0)</f>
        <v>22</v>
      </c>
      <c r="L8" s="60">
        <f>VLOOKUP($A8,'Return Data'!$B$7:$R$2292,17,0)</f>
        <v>4.6881000000000004</v>
      </c>
      <c r="M8" s="61">
        <f t="shared" ref="M8" si="4">RANK(L8,L$8:L$30,0)</f>
        <v>19</v>
      </c>
      <c r="N8" s="60">
        <f>VLOOKUP($A8,'Return Data'!$B$7:$R$2292,14,0)</f>
        <v>7.0461</v>
      </c>
      <c r="O8" s="61">
        <f>RANK(N8,N$8:N$30,0)</f>
        <v>15</v>
      </c>
      <c r="P8" s="60">
        <f>VLOOKUP($A8,'Return Data'!$B$7:$R$2292,15,0)</f>
        <v>5.5298999999999996</v>
      </c>
      <c r="Q8" s="61">
        <f>RANK(P8,P$8:P$30,0)</f>
        <v>15</v>
      </c>
      <c r="R8" s="60">
        <f>VLOOKUP($A8,'Return Data'!$B$7:$R$2292,16,0)</f>
        <v>7.0186000000000002</v>
      </c>
      <c r="S8" s="62">
        <f t="shared" ref="S8" si="5">RANK(R8,R$8:R$30,0)</f>
        <v>16</v>
      </c>
    </row>
    <row r="9" spans="1:20" x14ac:dyDescent="0.3">
      <c r="A9" s="58" t="s">
        <v>1528</v>
      </c>
      <c r="B9" s="59">
        <f>VLOOKUP($A9,'Return Data'!$B$7:$R$2292,3,0)</f>
        <v>44939</v>
      </c>
      <c r="C9" s="60">
        <f>VLOOKUP($A9,'Return Data'!$B$7:$R$2292,4,0)</f>
        <v>16.920000000000002</v>
      </c>
      <c r="D9" s="60">
        <f>VLOOKUP($A9,'Return Data'!$B$7:$R$2292,10,0)</f>
        <v>1.9892000000000001</v>
      </c>
      <c r="E9" s="61">
        <f t="shared" ref="E9:E30" si="6">RANK(D9,D$8:D$30,0)</f>
        <v>15</v>
      </c>
      <c r="F9" s="60">
        <f>VLOOKUP($A9,'Return Data'!$B$7:$R$2292,11,0)</f>
        <v>5.2893999999999997</v>
      </c>
      <c r="G9" s="61">
        <f t="shared" ref="G9:G30" si="7">RANK(F9,F$8:F$30,0)</f>
        <v>10</v>
      </c>
      <c r="H9" s="60">
        <f>VLOOKUP($A9,'Return Data'!$B$7:$R$2292,12,0)</f>
        <v>1.6827000000000001</v>
      </c>
      <c r="I9" s="61">
        <f t="shared" ref="I9:I30" si="8">RANK(H9,H$8:H$30,0)</f>
        <v>17</v>
      </c>
      <c r="J9" s="60">
        <f>VLOOKUP($A9,'Return Data'!$B$7:$R$2292,13,0)</f>
        <v>-1.8561000000000001</v>
      </c>
      <c r="K9" s="61">
        <f t="shared" ref="K9:K30" si="9">RANK(J9,J$8:J$30,0)</f>
        <v>21</v>
      </c>
      <c r="L9" s="60">
        <f>VLOOKUP($A9,'Return Data'!$B$7:$R$2292,17,0)</f>
        <v>5.6454000000000004</v>
      </c>
      <c r="M9" s="61">
        <f t="shared" ref="M9:M30" si="10">RANK(L9,L$8:L$30,0)</f>
        <v>16</v>
      </c>
      <c r="N9" s="60">
        <f>VLOOKUP($A9,'Return Data'!$B$7:$R$2292,14,0)</f>
        <v>7.5980999999999996</v>
      </c>
      <c r="O9" s="61">
        <f t="shared" ref="O9:O30" si="11">RANK(N9,N$8:N$30,0)</f>
        <v>12</v>
      </c>
      <c r="P9" s="60">
        <f>VLOOKUP($A9,'Return Data'!$B$7:$R$2292,15,0)</f>
        <v>7.3747999999999996</v>
      </c>
      <c r="Q9" s="61">
        <f t="shared" ref="Q9:Q28" si="12">RANK(P9,P$8:P$30,0)</f>
        <v>5</v>
      </c>
      <c r="R9" s="60">
        <f>VLOOKUP($A9,'Return Data'!$B$7:$R$2292,16,0)</f>
        <v>7.343</v>
      </c>
      <c r="S9" s="62">
        <f t="shared" ref="S9:S30" si="13">RANK(R9,R$8:R$30,0)</f>
        <v>14</v>
      </c>
    </row>
    <row r="10" spans="1:20" x14ac:dyDescent="0.3">
      <c r="A10" s="58" t="s">
        <v>1916</v>
      </c>
      <c r="B10" s="59">
        <f>VLOOKUP($A10,'Return Data'!$B$7:$R$2292,3,0)</f>
        <v>44939</v>
      </c>
      <c r="C10" s="60">
        <f>VLOOKUP($A10,'Return Data'!$B$7:$R$2292,4,0)</f>
        <v>12.703200000000001</v>
      </c>
      <c r="D10" s="60">
        <f>VLOOKUP($A10,'Return Data'!$B$7:$R$2292,10,0)</f>
        <v>1.9069</v>
      </c>
      <c r="E10" s="61">
        <f t="shared" si="6"/>
        <v>16</v>
      </c>
      <c r="F10" s="60">
        <f>VLOOKUP($A10,'Return Data'!$B$7:$R$2292,11,0)</f>
        <v>5.5468999999999999</v>
      </c>
      <c r="G10" s="61">
        <f t="shared" si="7"/>
        <v>8</v>
      </c>
      <c r="H10" s="60">
        <f>VLOOKUP($A10,'Return Data'!$B$7:$R$2292,12,0)</f>
        <v>2.9390999999999998</v>
      </c>
      <c r="I10" s="61">
        <f t="shared" si="8"/>
        <v>8</v>
      </c>
      <c r="J10" s="60">
        <f>VLOOKUP($A10,'Return Data'!$B$7:$R$2292,13,0)</f>
        <v>1.3013999999999999</v>
      </c>
      <c r="K10" s="61">
        <f t="shared" si="9"/>
        <v>13</v>
      </c>
      <c r="L10" s="60">
        <f>VLOOKUP($A10,'Return Data'!$B$7:$R$2292,17,0)</f>
        <v>4.4672000000000001</v>
      </c>
      <c r="M10" s="61">
        <f t="shared" si="10"/>
        <v>20</v>
      </c>
      <c r="N10" s="60">
        <f>VLOOKUP($A10,'Return Data'!$B$7:$R$2292,14,0)</f>
        <v>6.9234</v>
      </c>
      <c r="O10" s="61">
        <f t="shared" si="11"/>
        <v>18</v>
      </c>
      <c r="P10" s="60"/>
      <c r="Q10" s="61"/>
      <c r="R10" s="60">
        <f>VLOOKUP($A10,'Return Data'!$B$7:$R$2292,16,0)</f>
        <v>7.1302000000000003</v>
      </c>
      <c r="S10" s="62">
        <f t="shared" si="13"/>
        <v>15</v>
      </c>
    </row>
    <row r="11" spans="1:20" x14ac:dyDescent="0.3">
      <c r="A11" s="58" t="s">
        <v>1529</v>
      </c>
      <c r="B11" s="59">
        <f>VLOOKUP($A11,'Return Data'!$B$7:$R$2292,3,0)</f>
        <v>44939</v>
      </c>
      <c r="C11" s="60">
        <f>VLOOKUP($A11,'Return Data'!$B$7:$R$2292,4,0)</f>
        <v>16.738</v>
      </c>
      <c r="D11" s="60">
        <f>VLOOKUP($A11,'Return Data'!$B$7:$R$2292,10,0)</f>
        <v>2.3355000000000001</v>
      </c>
      <c r="E11" s="61">
        <f t="shared" si="6"/>
        <v>10</v>
      </c>
      <c r="F11" s="60">
        <f>VLOOKUP($A11,'Return Data'!$B$7:$R$2292,11,0)</f>
        <v>4.5732999999999997</v>
      </c>
      <c r="G11" s="61">
        <f t="shared" si="7"/>
        <v>17</v>
      </c>
      <c r="H11" s="60">
        <f>VLOOKUP($A11,'Return Data'!$B$7:$R$2292,12,0)</f>
        <v>3.3081999999999998</v>
      </c>
      <c r="I11" s="61">
        <f t="shared" si="8"/>
        <v>6</v>
      </c>
      <c r="J11" s="60">
        <f>VLOOKUP($A11,'Return Data'!$B$7:$R$2292,13,0)</f>
        <v>2.8574999999999999</v>
      </c>
      <c r="K11" s="61">
        <f t="shared" si="9"/>
        <v>5</v>
      </c>
      <c r="L11" s="60">
        <f>VLOOKUP($A11,'Return Data'!$B$7:$R$2292,17,0)</f>
        <v>7.7904</v>
      </c>
      <c r="M11" s="61">
        <f t="shared" si="10"/>
        <v>6</v>
      </c>
      <c r="N11" s="60">
        <f>VLOOKUP($A11,'Return Data'!$B$7:$R$2292,14,0)</f>
        <v>8.0687999999999995</v>
      </c>
      <c r="O11" s="61">
        <f t="shared" si="11"/>
        <v>11</v>
      </c>
      <c r="P11" s="60">
        <f>VLOOKUP($A11,'Return Data'!$B$7:$R$2292,15,0)</f>
        <v>6.0824999999999996</v>
      </c>
      <c r="Q11" s="61">
        <f t="shared" si="12"/>
        <v>12</v>
      </c>
      <c r="R11" s="60">
        <f>VLOOKUP($A11,'Return Data'!$B$7:$R$2292,16,0)</f>
        <v>7.8692000000000002</v>
      </c>
      <c r="S11" s="62">
        <f t="shared" si="13"/>
        <v>7</v>
      </c>
    </row>
    <row r="12" spans="1:20" x14ac:dyDescent="0.3">
      <c r="A12" s="58" t="s">
        <v>1530</v>
      </c>
      <c r="B12" s="59">
        <f>VLOOKUP($A12,'Return Data'!$B$7:$R$2292,3,0)</f>
        <v>44939</v>
      </c>
      <c r="C12" s="60">
        <f>VLOOKUP($A12,'Return Data'!$B$7:$R$2292,4,0)</f>
        <v>18.8813</v>
      </c>
      <c r="D12" s="60">
        <f>VLOOKUP($A12,'Return Data'!$B$7:$R$2292,10,0)</f>
        <v>2.1427999999999998</v>
      </c>
      <c r="E12" s="61">
        <f t="shared" si="6"/>
        <v>14</v>
      </c>
      <c r="F12" s="60">
        <f>VLOOKUP($A12,'Return Data'!$B$7:$R$2292,11,0)</f>
        <v>5.4231999999999996</v>
      </c>
      <c r="G12" s="61">
        <f t="shared" si="7"/>
        <v>9</v>
      </c>
      <c r="H12" s="60">
        <f>VLOOKUP($A12,'Return Data'!$B$7:$R$2292,12,0)</f>
        <v>2.7313000000000001</v>
      </c>
      <c r="I12" s="61">
        <f t="shared" si="8"/>
        <v>11</v>
      </c>
      <c r="J12" s="60">
        <f>VLOOKUP($A12,'Return Data'!$B$7:$R$2292,13,0)</f>
        <v>1.7498</v>
      </c>
      <c r="K12" s="61">
        <f t="shared" si="9"/>
        <v>9</v>
      </c>
      <c r="L12" s="60">
        <f>VLOOKUP($A12,'Return Data'!$B$7:$R$2292,17,0)</f>
        <v>6.5076000000000001</v>
      </c>
      <c r="M12" s="61">
        <f t="shared" si="10"/>
        <v>12</v>
      </c>
      <c r="N12" s="60">
        <f>VLOOKUP($A12,'Return Data'!$B$7:$R$2292,14,0)</f>
        <v>9.0219000000000005</v>
      </c>
      <c r="O12" s="61">
        <f t="shared" si="11"/>
        <v>7</v>
      </c>
      <c r="P12" s="60">
        <f>VLOOKUP($A12,'Return Data'!$B$7:$R$2292,15,0)</f>
        <v>7.5762999999999998</v>
      </c>
      <c r="Q12" s="61">
        <f t="shared" si="12"/>
        <v>3</v>
      </c>
      <c r="R12" s="60">
        <f>VLOOKUP($A12,'Return Data'!$B$7:$R$2292,16,0)</f>
        <v>8.0009999999999994</v>
      </c>
      <c r="S12" s="62">
        <f t="shared" si="13"/>
        <v>6</v>
      </c>
    </row>
    <row r="13" spans="1:20" x14ac:dyDescent="0.3">
      <c r="A13" s="58" t="s">
        <v>1531</v>
      </c>
      <c r="B13" s="59">
        <f>VLOOKUP($A13,'Return Data'!$B$7:$R$2292,3,0)</f>
        <v>44939</v>
      </c>
      <c r="C13" s="60">
        <f>VLOOKUP($A13,'Return Data'!$B$7:$R$2292,4,0)</f>
        <v>13.2187</v>
      </c>
      <c r="D13" s="60">
        <f>VLOOKUP($A13,'Return Data'!$B$7:$R$2292,10,0)</f>
        <v>2.2233000000000001</v>
      </c>
      <c r="E13" s="61">
        <f t="shared" si="6"/>
        <v>13</v>
      </c>
      <c r="F13" s="60">
        <f>VLOOKUP($A13,'Return Data'!$B$7:$R$2292,11,0)</f>
        <v>5.8037999999999998</v>
      </c>
      <c r="G13" s="61">
        <f t="shared" si="7"/>
        <v>7</v>
      </c>
      <c r="H13" s="60">
        <f>VLOOKUP($A13,'Return Data'!$B$7:$R$2292,12,0)</f>
        <v>2.9245000000000001</v>
      </c>
      <c r="I13" s="61">
        <f t="shared" si="8"/>
        <v>9</v>
      </c>
      <c r="J13" s="60">
        <f>VLOOKUP($A13,'Return Data'!$B$7:$R$2292,13,0)</f>
        <v>1.4459</v>
      </c>
      <c r="K13" s="61">
        <f t="shared" si="9"/>
        <v>11</v>
      </c>
      <c r="L13" s="60">
        <f>VLOOKUP($A13,'Return Data'!$B$7:$R$2292,17,0)</f>
        <v>6.8853999999999997</v>
      </c>
      <c r="M13" s="61">
        <f t="shared" si="10"/>
        <v>10</v>
      </c>
      <c r="N13" s="60">
        <f>VLOOKUP($A13,'Return Data'!$B$7:$R$2292,14,0)</f>
        <v>8.0814000000000004</v>
      </c>
      <c r="O13" s="61">
        <f t="shared" si="11"/>
        <v>10</v>
      </c>
      <c r="P13" s="60"/>
      <c r="Q13" s="61"/>
      <c r="R13" s="60">
        <f>VLOOKUP($A13,'Return Data'!$B$7:$R$2292,16,0)</f>
        <v>6.5728</v>
      </c>
      <c r="S13" s="62">
        <f t="shared" si="13"/>
        <v>20</v>
      </c>
    </row>
    <row r="14" spans="1:20" x14ac:dyDescent="0.3">
      <c r="A14" s="58" t="s">
        <v>1532</v>
      </c>
      <c r="B14" s="59">
        <f>VLOOKUP($A14,'Return Data'!$B$7:$R$2292,3,0)</f>
        <v>44939</v>
      </c>
      <c r="C14" s="60">
        <f>VLOOKUP($A14,'Return Data'!$B$7:$R$2292,4,0)</f>
        <v>50.610999999999997</v>
      </c>
      <c r="D14" s="60">
        <f>VLOOKUP($A14,'Return Data'!$B$7:$R$2292,10,0)</f>
        <v>3.0228000000000002</v>
      </c>
      <c r="E14" s="61">
        <f t="shared" si="6"/>
        <v>3</v>
      </c>
      <c r="F14" s="60">
        <f>VLOOKUP($A14,'Return Data'!$B$7:$R$2292,11,0)</f>
        <v>6.8193000000000001</v>
      </c>
      <c r="G14" s="61">
        <f t="shared" si="7"/>
        <v>2</v>
      </c>
      <c r="H14" s="60">
        <f>VLOOKUP($A14,'Return Data'!$B$7:$R$2292,12,0)</f>
        <v>3.8685999999999998</v>
      </c>
      <c r="I14" s="61">
        <f t="shared" si="8"/>
        <v>4</v>
      </c>
      <c r="J14" s="60">
        <f>VLOOKUP($A14,'Return Data'!$B$7:$R$2292,13,0)</f>
        <v>3.4207000000000001</v>
      </c>
      <c r="K14" s="61">
        <f t="shared" si="9"/>
        <v>4</v>
      </c>
      <c r="L14" s="60">
        <f>VLOOKUP($A14,'Return Data'!$B$7:$R$2292,17,0)</f>
        <v>9.8795999999999999</v>
      </c>
      <c r="M14" s="61">
        <f t="shared" si="10"/>
        <v>1</v>
      </c>
      <c r="N14" s="60">
        <f>VLOOKUP($A14,'Return Data'!$B$7:$R$2292,14,0)</f>
        <v>10.027799999999999</v>
      </c>
      <c r="O14" s="61">
        <f t="shared" si="11"/>
        <v>4</v>
      </c>
      <c r="P14" s="60">
        <f>VLOOKUP($A14,'Return Data'!$B$7:$R$2292,15,0)</f>
        <v>7.4013</v>
      </c>
      <c r="Q14" s="61">
        <f t="shared" si="12"/>
        <v>4</v>
      </c>
      <c r="R14" s="60">
        <f>VLOOKUP($A14,'Return Data'!$B$7:$R$2292,16,0)</f>
        <v>9.2475000000000005</v>
      </c>
      <c r="S14" s="62">
        <f t="shared" si="13"/>
        <v>2</v>
      </c>
    </row>
    <row r="15" spans="1:20" x14ac:dyDescent="0.3">
      <c r="A15" s="58" t="s">
        <v>1533</v>
      </c>
      <c r="B15" s="59">
        <f>VLOOKUP($A15,'Return Data'!$B$7:$R$2292,3,0)</f>
        <v>44939</v>
      </c>
      <c r="C15" s="60">
        <f>VLOOKUP($A15,'Return Data'!$B$7:$R$2292,4,0)</f>
        <v>18.12</v>
      </c>
      <c r="D15" s="60">
        <f>VLOOKUP($A15,'Return Data'!$B$7:$R$2292,10,0)</f>
        <v>2.9544999999999999</v>
      </c>
      <c r="E15" s="61">
        <f t="shared" si="6"/>
        <v>4</v>
      </c>
      <c r="F15" s="60">
        <f>VLOOKUP($A15,'Return Data'!$B$7:$R$2292,11,0)</f>
        <v>4.9218000000000002</v>
      </c>
      <c r="G15" s="61">
        <f t="shared" si="7"/>
        <v>14</v>
      </c>
      <c r="H15" s="60">
        <f>VLOOKUP($A15,'Return Data'!$B$7:$R$2292,12,0)</f>
        <v>4.3178000000000001</v>
      </c>
      <c r="I15" s="61">
        <f t="shared" si="8"/>
        <v>3</v>
      </c>
      <c r="J15" s="60">
        <f>VLOOKUP($A15,'Return Data'!$B$7:$R$2292,13,0)</f>
        <v>6.4630000000000001</v>
      </c>
      <c r="K15" s="61">
        <f t="shared" si="9"/>
        <v>1</v>
      </c>
      <c r="L15" s="60">
        <f>VLOOKUP($A15,'Return Data'!$B$7:$R$2292,17,0)</f>
        <v>7.5336999999999996</v>
      </c>
      <c r="M15" s="61">
        <f t="shared" si="10"/>
        <v>8</v>
      </c>
      <c r="N15" s="60">
        <f>VLOOKUP($A15,'Return Data'!$B$7:$R$2292,14,0)</f>
        <v>6.9725000000000001</v>
      </c>
      <c r="O15" s="61">
        <f t="shared" si="11"/>
        <v>17</v>
      </c>
      <c r="P15" s="60">
        <f>VLOOKUP($A15,'Return Data'!$B$7:$R$2292,15,0)</f>
        <v>6.9579000000000004</v>
      </c>
      <c r="Q15" s="61">
        <f t="shared" si="12"/>
        <v>7</v>
      </c>
      <c r="R15" s="60">
        <f>VLOOKUP($A15,'Return Data'!$B$7:$R$2292,16,0)</f>
        <v>7.6025999999999998</v>
      </c>
      <c r="S15" s="62">
        <f t="shared" si="13"/>
        <v>13</v>
      </c>
    </row>
    <row r="16" spans="1:20" x14ac:dyDescent="0.3">
      <c r="A16" s="58" t="s">
        <v>1534</v>
      </c>
      <c r="B16" s="59">
        <f>VLOOKUP($A16,'Return Data'!$B$7:$R$2292,3,0)</f>
        <v>44939</v>
      </c>
      <c r="C16" s="60">
        <f>VLOOKUP($A16,'Return Data'!$B$7:$R$2292,4,0)</f>
        <v>21.430700000000002</v>
      </c>
      <c r="D16" s="60">
        <f>VLOOKUP($A16,'Return Data'!$B$7:$R$2292,10,0)</f>
        <v>2.3776000000000002</v>
      </c>
      <c r="E16" s="61">
        <f t="shared" si="6"/>
        <v>8</v>
      </c>
      <c r="F16" s="60">
        <f>VLOOKUP($A16,'Return Data'!$B$7:$R$2292,11,0)</f>
        <v>4.8428000000000004</v>
      </c>
      <c r="G16" s="61">
        <f t="shared" si="7"/>
        <v>16</v>
      </c>
      <c r="H16" s="60">
        <f>VLOOKUP($A16,'Return Data'!$B$7:$R$2292,12,0)</f>
        <v>1.8694999999999999</v>
      </c>
      <c r="I16" s="61">
        <f t="shared" si="8"/>
        <v>16</v>
      </c>
      <c r="J16" s="60">
        <f>VLOOKUP($A16,'Return Data'!$B$7:$R$2292,13,0)</f>
        <v>3.0800000000000001E-2</v>
      </c>
      <c r="K16" s="61">
        <f t="shared" si="9"/>
        <v>18</v>
      </c>
      <c r="L16" s="60">
        <f>VLOOKUP($A16,'Return Data'!$B$7:$R$2292,17,0)</f>
        <v>5.3552999999999997</v>
      </c>
      <c r="M16" s="61">
        <f t="shared" si="10"/>
        <v>18</v>
      </c>
      <c r="N16" s="60">
        <f>VLOOKUP($A16,'Return Data'!$B$7:$R$2292,14,0)</f>
        <v>7.1677999999999997</v>
      </c>
      <c r="O16" s="61">
        <f t="shared" si="11"/>
        <v>14</v>
      </c>
      <c r="P16" s="60">
        <f>VLOOKUP($A16,'Return Data'!$B$7:$R$2292,15,0)</f>
        <v>6.2416999999999998</v>
      </c>
      <c r="Q16" s="61">
        <f t="shared" si="12"/>
        <v>11</v>
      </c>
      <c r="R16" s="60">
        <f>VLOOKUP($A16,'Return Data'!$B$7:$R$2292,16,0)</f>
        <v>6.6363000000000003</v>
      </c>
      <c r="S16" s="62">
        <f t="shared" si="13"/>
        <v>18</v>
      </c>
    </row>
    <row r="17" spans="1:19" x14ac:dyDescent="0.3">
      <c r="A17" s="58" t="s">
        <v>1535</v>
      </c>
      <c r="B17" s="59">
        <f>VLOOKUP($A17,'Return Data'!$B$7:$R$2292,3,0)</f>
        <v>44939</v>
      </c>
      <c r="C17" s="60">
        <f>VLOOKUP($A17,'Return Data'!$B$7:$R$2292,4,0)</f>
        <v>25.484999999999999</v>
      </c>
      <c r="D17" s="60">
        <f>VLOOKUP($A17,'Return Data'!$B$7:$R$2292,10,0)</f>
        <v>1.6959</v>
      </c>
      <c r="E17" s="61">
        <f t="shared" si="6"/>
        <v>19</v>
      </c>
      <c r="F17" s="60">
        <f>VLOOKUP($A17,'Return Data'!$B$7:$R$2292,11,0)</f>
        <v>4.1054000000000004</v>
      </c>
      <c r="G17" s="61">
        <f t="shared" si="7"/>
        <v>19</v>
      </c>
      <c r="H17" s="60">
        <f>VLOOKUP($A17,'Return Data'!$B$7:$R$2292,12,0)</f>
        <v>2.4317000000000002</v>
      </c>
      <c r="I17" s="61">
        <f t="shared" si="8"/>
        <v>12</v>
      </c>
      <c r="J17" s="60">
        <f>VLOOKUP($A17,'Return Data'!$B$7:$R$2292,13,0)</f>
        <v>1.6554</v>
      </c>
      <c r="K17" s="61">
        <f t="shared" si="9"/>
        <v>10</v>
      </c>
      <c r="L17" s="60">
        <f>VLOOKUP($A17,'Return Data'!$B$7:$R$2292,17,0)</f>
        <v>5.4241999999999999</v>
      </c>
      <c r="M17" s="61">
        <f t="shared" si="10"/>
        <v>17</v>
      </c>
      <c r="N17" s="60">
        <f>VLOOKUP($A17,'Return Data'!$B$7:$R$2292,14,0)</f>
        <v>7.0163000000000002</v>
      </c>
      <c r="O17" s="61">
        <f t="shared" si="11"/>
        <v>16</v>
      </c>
      <c r="P17" s="60">
        <f>VLOOKUP($A17,'Return Data'!$B$7:$R$2292,15,0)</f>
        <v>6.0556999999999999</v>
      </c>
      <c r="Q17" s="61">
        <f t="shared" si="12"/>
        <v>13</v>
      </c>
      <c r="R17" s="60">
        <f>VLOOKUP($A17,'Return Data'!$B$7:$R$2292,16,0)</f>
        <v>6.6147</v>
      </c>
      <c r="S17" s="62">
        <f t="shared" si="13"/>
        <v>19</v>
      </c>
    </row>
    <row r="18" spans="1:19" x14ac:dyDescent="0.3">
      <c r="A18" s="58" t="s">
        <v>1536</v>
      </c>
      <c r="B18" s="59">
        <f>VLOOKUP($A18,'Return Data'!$B$7:$R$2292,3,0)</f>
        <v>44939</v>
      </c>
      <c r="C18" s="60">
        <f>VLOOKUP($A18,'Return Data'!$B$7:$R$2292,4,0)</f>
        <v>12.402799999999999</v>
      </c>
      <c r="D18" s="60">
        <f>VLOOKUP($A18,'Return Data'!$B$7:$R$2292,10,0)</f>
        <v>0.96960000000000002</v>
      </c>
      <c r="E18" s="61">
        <f t="shared" si="6"/>
        <v>20</v>
      </c>
      <c r="F18" s="60">
        <f>VLOOKUP($A18,'Return Data'!$B$7:$R$2292,11,0)</f>
        <v>3.5438999999999998</v>
      </c>
      <c r="G18" s="61">
        <f t="shared" si="7"/>
        <v>21</v>
      </c>
      <c r="H18" s="60">
        <f>VLOOKUP($A18,'Return Data'!$B$7:$R$2292,12,0)</f>
        <v>-0.61780000000000002</v>
      </c>
      <c r="I18" s="61">
        <f t="shared" si="8"/>
        <v>23</v>
      </c>
      <c r="J18" s="60">
        <f>VLOOKUP($A18,'Return Data'!$B$7:$R$2292,13,0)</f>
        <v>-3.4470999999999998</v>
      </c>
      <c r="K18" s="61">
        <f t="shared" si="9"/>
        <v>23</v>
      </c>
      <c r="L18" s="60">
        <f>VLOOKUP($A18,'Return Data'!$B$7:$R$2292,17,0)</f>
        <v>3.5672999999999999</v>
      </c>
      <c r="M18" s="61">
        <f t="shared" si="10"/>
        <v>22</v>
      </c>
      <c r="N18" s="60">
        <f>VLOOKUP($A18,'Return Data'!$B$7:$R$2292,14,0)</f>
        <v>5.1679000000000004</v>
      </c>
      <c r="O18" s="61">
        <f t="shared" si="11"/>
        <v>21</v>
      </c>
      <c r="P18" s="60"/>
      <c r="Q18" s="61"/>
      <c r="R18" s="60">
        <f>VLOOKUP($A18,'Return Data'!$B$7:$R$2292,16,0)</f>
        <v>5.7409999999999997</v>
      </c>
      <c r="S18" s="62">
        <f t="shared" si="13"/>
        <v>21</v>
      </c>
    </row>
    <row r="19" spans="1:19" x14ac:dyDescent="0.3">
      <c r="A19" s="58" t="s">
        <v>1537</v>
      </c>
      <c r="B19" s="59">
        <f>VLOOKUP($A19,'Return Data'!$B$7:$R$2292,3,0)</f>
        <v>44939</v>
      </c>
      <c r="C19" s="60">
        <f>VLOOKUP($A19,'Return Data'!$B$7:$R$2292,4,0)</f>
        <v>19.59</v>
      </c>
      <c r="D19" s="60">
        <f>VLOOKUP($A19,'Return Data'!$B$7:$R$2292,10,0)</f>
        <v>3.3980000000000001</v>
      </c>
      <c r="E19" s="61">
        <f t="shared" si="6"/>
        <v>2</v>
      </c>
      <c r="F19" s="60">
        <f>VLOOKUP($A19,'Return Data'!$B$7:$R$2292,11,0)</f>
        <v>6.5275999999999996</v>
      </c>
      <c r="G19" s="61">
        <f t="shared" si="7"/>
        <v>4</v>
      </c>
      <c r="H19" s="60">
        <f>VLOOKUP($A19,'Return Data'!$B$7:$R$2292,12,0)</f>
        <v>4.8860999999999999</v>
      </c>
      <c r="I19" s="61">
        <f t="shared" si="8"/>
        <v>1</v>
      </c>
      <c r="J19" s="60">
        <f>VLOOKUP($A19,'Return Data'!$B$7:$R$2292,13,0)</f>
        <v>5.149</v>
      </c>
      <c r="K19" s="61">
        <f t="shared" si="9"/>
        <v>2</v>
      </c>
      <c r="L19" s="60">
        <f>VLOOKUP($A19,'Return Data'!$B$7:$R$2292,17,0)</f>
        <v>8.3975000000000009</v>
      </c>
      <c r="M19" s="61">
        <f t="shared" si="10"/>
        <v>5</v>
      </c>
      <c r="N19" s="60">
        <f>VLOOKUP($A19,'Return Data'!$B$7:$R$2292,14,0)</f>
        <v>9.2708999999999993</v>
      </c>
      <c r="O19" s="61">
        <f t="shared" si="11"/>
        <v>6</v>
      </c>
      <c r="P19" s="60">
        <f>VLOOKUP($A19,'Return Data'!$B$7:$R$2292,15,0)</f>
        <v>7.9390999999999998</v>
      </c>
      <c r="Q19" s="61">
        <f t="shared" si="12"/>
        <v>2</v>
      </c>
      <c r="R19" s="60">
        <f>VLOOKUP($A19,'Return Data'!$B$7:$R$2292,16,0)</f>
        <v>8.484</v>
      </c>
      <c r="S19" s="62">
        <f t="shared" si="13"/>
        <v>3</v>
      </c>
    </row>
    <row r="20" spans="1:19" x14ac:dyDescent="0.3">
      <c r="A20" t="s">
        <v>2028</v>
      </c>
      <c r="B20" s="59">
        <f>VLOOKUP($A20,'Return Data'!$B$7:$R$2292,3,0)</f>
        <v>44939</v>
      </c>
      <c r="C20" s="60">
        <f>VLOOKUP($A20,'Return Data'!$B$7:$R$2292,4,0)</f>
        <v>23.373200000000001</v>
      </c>
      <c r="D20" s="60">
        <f>VLOOKUP($A20,'Return Data'!$B$7:$R$2292,10,0)</f>
        <v>0.40899999999999997</v>
      </c>
      <c r="E20" s="61">
        <f t="shared" si="6"/>
        <v>22</v>
      </c>
      <c r="F20" s="60">
        <f>VLOOKUP($A20,'Return Data'!$B$7:$R$2292,11,0)</f>
        <v>3.3664000000000001</v>
      </c>
      <c r="G20" s="61">
        <f t="shared" si="7"/>
        <v>22</v>
      </c>
      <c r="H20" s="60">
        <f>VLOOKUP($A20,'Return Data'!$B$7:$R$2292,12,0)</f>
        <v>0.48670000000000002</v>
      </c>
      <c r="I20" s="61">
        <f t="shared" si="8"/>
        <v>20</v>
      </c>
      <c r="J20" s="60">
        <f>VLOOKUP($A20,'Return Data'!$B$7:$R$2292,13,0)</f>
        <v>0.58609999999999995</v>
      </c>
      <c r="K20" s="61">
        <f t="shared" si="9"/>
        <v>15</v>
      </c>
      <c r="L20" s="60">
        <f>VLOOKUP($A20,'Return Data'!$B$7:$R$2292,17,0)</f>
        <v>7.4086999999999996</v>
      </c>
      <c r="M20" s="61">
        <f t="shared" si="10"/>
        <v>9</v>
      </c>
      <c r="N20" s="60">
        <f>VLOOKUP($A20,'Return Data'!$B$7:$R$2292,14,0)</f>
        <v>8.7997999999999994</v>
      </c>
      <c r="O20" s="61">
        <f t="shared" si="11"/>
        <v>8</v>
      </c>
      <c r="P20" s="60">
        <f>VLOOKUP($A20,'Return Data'!$B$7:$R$2292,15,0)</f>
        <v>5.9856999999999996</v>
      </c>
      <c r="Q20" s="61">
        <f t="shared" si="12"/>
        <v>14</v>
      </c>
      <c r="R20" s="60">
        <f>VLOOKUP($A20,'Return Data'!$B$7:$R$2292,16,0)</f>
        <v>7.8413000000000004</v>
      </c>
      <c r="S20" s="62">
        <f t="shared" si="13"/>
        <v>8</v>
      </c>
    </row>
    <row r="21" spans="1:19" x14ac:dyDescent="0.3">
      <c r="A21" t="s">
        <v>2064</v>
      </c>
      <c r="B21" s="59">
        <f>VLOOKUP($A21,'Return Data'!$B$7:$R$2292,3,0)</f>
        <v>44939</v>
      </c>
      <c r="C21" s="60">
        <f>VLOOKUP($A21,'Return Data'!$B$7:$R$2292,4,0)</f>
        <v>15.918699999999999</v>
      </c>
      <c r="D21" s="60">
        <f>VLOOKUP($A21,'Return Data'!$B$7:$R$2292,10,0)</f>
        <v>2.2724000000000002</v>
      </c>
      <c r="E21" s="61">
        <f t="shared" si="6"/>
        <v>11</v>
      </c>
      <c r="F21" s="60">
        <f>VLOOKUP($A21,'Return Data'!$B$7:$R$2292,11,0)</f>
        <v>6.1020000000000003</v>
      </c>
      <c r="G21" s="61">
        <f t="shared" si="7"/>
        <v>5</v>
      </c>
      <c r="H21" s="60">
        <f>VLOOKUP($A21,'Return Data'!$B$7:$R$2292,12,0)</f>
        <v>0.90969999999999995</v>
      </c>
      <c r="I21" s="61">
        <f t="shared" si="8"/>
        <v>19</v>
      </c>
      <c r="J21" s="60">
        <f>VLOOKUP($A21,'Return Data'!$B$7:$R$2292,13,0)</f>
        <v>-0.27250000000000002</v>
      </c>
      <c r="K21" s="61">
        <f t="shared" si="9"/>
        <v>20</v>
      </c>
      <c r="L21" s="60">
        <f>VLOOKUP($A21,'Return Data'!$B$7:$R$2292,17,0)</f>
        <v>7.6912000000000003</v>
      </c>
      <c r="M21" s="61">
        <f t="shared" si="10"/>
        <v>7</v>
      </c>
      <c r="N21" s="60">
        <f>VLOOKUP($A21,'Return Data'!$B$7:$R$2292,14,0)</f>
        <v>10.1242</v>
      </c>
      <c r="O21" s="61">
        <f t="shared" si="11"/>
        <v>3</v>
      </c>
      <c r="P21" s="60">
        <f>VLOOKUP($A21,'Return Data'!$B$7:$R$2292,15,0)</f>
        <v>7.1254</v>
      </c>
      <c r="Q21" s="61">
        <f t="shared" si="12"/>
        <v>6</v>
      </c>
      <c r="R21" s="60">
        <f>VLOOKUP($A21,'Return Data'!$B$7:$R$2292,16,0)</f>
        <v>8.1259999999999994</v>
      </c>
      <c r="S21" s="62">
        <f t="shared" si="13"/>
        <v>5</v>
      </c>
    </row>
    <row r="22" spans="1:19" x14ac:dyDescent="0.3">
      <c r="A22" s="58" t="s">
        <v>1538</v>
      </c>
      <c r="B22" s="59">
        <f>VLOOKUP($A22,'Return Data'!$B$7:$R$2292,3,0)</f>
        <v>44939</v>
      </c>
      <c r="C22" s="60">
        <f>VLOOKUP($A22,'Return Data'!$B$7:$R$2292,4,0)</f>
        <v>15.166</v>
      </c>
      <c r="D22" s="60">
        <f>VLOOKUP($A22,'Return Data'!$B$7:$R$2292,10,0)</f>
        <v>2.8761000000000001</v>
      </c>
      <c r="E22" s="61">
        <f t="shared" si="6"/>
        <v>5</v>
      </c>
      <c r="F22" s="60">
        <f>VLOOKUP($A22,'Return Data'!$B$7:$R$2292,11,0)</f>
        <v>6.6151</v>
      </c>
      <c r="G22" s="61">
        <f t="shared" si="7"/>
        <v>3</v>
      </c>
      <c r="H22" s="60">
        <f>VLOOKUP($A22,'Return Data'!$B$7:$R$2292,12,0)</f>
        <v>3.4868999999999999</v>
      </c>
      <c r="I22" s="61">
        <f t="shared" si="8"/>
        <v>5</v>
      </c>
      <c r="J22" s="60">
        <f>VLOOKUP($A22,'Return Data'!$B$7:$R$2292,13,0)</f>
        <v>1.9083000000000001</v>
      </c>
      <c r="K22" s="61">
        <f t="shared" si="9"/>
        <v>8</v>
      </c>
      <c r="L22" s="60">
        <f>VLOOKUP($A22,'Return Data'!$B$7:$R$2292,17,0)</f>
        <v>8.4908999999999999</v>
      </c>
      <c r="M22" s="61">
        <f t="shared" si="10"/>
        <v>4</v>
      </c>
      <c r="N22" s="60">
        <f>VLOOKUP($A22,'Return Data'!$B$7:$R$2292,14,0)</f>
        <v>10.625999999999999</v>
      </c>
      <c r="O22" s="61">
        <f t="shared" si="11"/>
        <v>2</v>
      </c>
      <c r="P22" s="60"/>
      <c r="Q22" s="61"/>
      <c r="R22" s="60">
        <f>VLOOKUP($A22,'Return Data'!$B$7:$R$2292,16,0)</f>
        <v>10.7559</v>
      </c>
      <c r="S22" s="62">
        <f t="shared" si="13"/>
        <v>1</v>
      </c>
    </row>
    <row r="23" spans="1:19" x14ac:dyDescent="0.3">
      <c r="A23" s="58" t="s">
        <v>1539</v>
      </c>
      <c r="B23" s="59">
        <f>VLOOKUP($A23,'Return Data'!$B$7:$R$2292,3,0)</f>
        <v>44939</v>
      </c>
      <c r="C23" s="60">
        <f>VLOOKUP($A23,'Return Data'!$B$7:$R$2292,4,0)</f>
        <v>12.7355</v>
      </c>
      <c r="D23" s="60">
        <f>VLOOKUP($A23,'Return Data'!$B$7:$R$2292,10,0)</f>
        <v>2.7486999999999999</v>
      </c>
      <c r="E23" s="61">
        <f t="shared" si="6"/>
        <v>7</v>
      </c>
      <c r="F23" s="60">
        <f>VLOOKUP($A23,'Return Data'!$B$7:$R$2292,11,0)</f>
        <v>4.9191000000000003</v>
      </c>
      <c r="G23" s="61">
        <f t="shared" si="7"/>
        <v>15</v>
      </c>
      <c r="H23" s="60">
        <f>VLOOKUP($A23,'Return Data'!$B$7:$R$2292,12,0)</f>
        <v>2.8441999999999998</v>
      </c>
      <c r="I23" s="61">
        <f t="shared" si="8"/>
        <v>10</v>
      </c>
      <c r="J23" s="60">
        <f>VLOOKUP($A23,'Return Data'!$B$7:$R$2292,13,0)</f>
        <v>1.3384</v>
      </c>
      <c r="K23" s="61">
        <f t="shared" si="9"/>
        <v>12</v>
      </c>
      <c r="L23" s="60">
        <f>VLOOKUP($A23,'Return Data'!$B$7:$R$2292,17,0)</f>
        <v>6.4752000000000001</v>
      </c>
      <c r="M23" s="61">
        <f t="shared" si="10"/>
        <v>13</v>
      </c>
      <c r="N23" s="60">
        <f>VLOOKUP($A23,'Return Data'!$B$7:$R$2292,14,0)</f>
        <v>2.4422999999999999</v>
      </c>
      <c r="O23" s="61">
        <f t="shared" si="11"/>
        <v>22</v>
      </c>
      <c r="P23" s="60">
        <f>VLOOKUP($A23,'Return Data'!$B$7:$R$2292,15,0)</f>
        <v>-4.1000000000000003E-3</v>
      </c>
      <c r="Q23" s="61">
        <f t="shared" si="12"/>
        <v>17</v>
      </c>
      <c r="R23" s="60">
        <f>VLOOKUP($A23,'Return Data'!$B$7:$R$2292,16,0)</f>
        <v>3.2199</v>
      </c>
      <c r="S23" s="62">
        <f t="shared" si="13"/>
        <v>22</v>
      </c>
    </row>
    <row r="24" spans="1:19" x14ac:dyDescent="0.3">
      <c r="A24" s="58" t="s">
        <v>1540</v>
      </c>
      <c r="B24" s="59">
        <f>VLOOKUP($A24,'Return Data'!$B$7:$R$2292,3,0)</f>
        <v>44939</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22</v>
      </c>
      <c r="J24" s="60">
        <f>VLOOKUP($A24,'Return Data'!$B$7:$R$2292,13,0)</f>
        <v>0</v>
      </c>
      <c r="K24" s="61">
        <f t="shared" si="9"/>
        <v>19</v>
      </c>
      <c r="L24" s="60">
        <f>VLOOKUP($A24,'Return Data'!$B$7:$R$2292,17,0)</f>
        <v>0</v>
      </c>
      <c r="M24" s="61">
        <f t="shared" si="10"/>
        <v>23</v>
      </c>
      <c r="N24" s="60">
        <f>VLOOKUP($A24,'Return Data'!$B$7:$R$2292,14,0)</f>
        <v>0</v>
      </c>
      <c r="O24" s="61">
        <f t="shared" si="11"/>
        <v>23</v>
      </c>
      <c r="P24" s="60">
        <f>VLOOKUP($A24,'Return Data'!$B$7:$R$2292,15,0)</f>
        <v>0</v>
      </c>
      <c r="Q24" s="61">
        <f t="shared" si="12"/>
        <v>16</v>
      </c>
      <c r="R24" s="60">
        <f>VLOOKUP($A24,'Return Data'!$B$7:$R$2292,16,0)</f>
        <v>0</v>
      </c>
      <c r="S24" s="62">
        <f t="shared" si="13"/>
        <v>23</v>
      </c>
    </row>
    <row r="25" spans="1:19" x14ac:dyDescent="0.3">
      <c r="A25" s="58" t="s">
        <v>1542</v>
      </c>
      <c r="B25" s="59">
        <f>VLOOKUP($A25,'Return Data'!$B$7:$R$2292,3,0)</f>
        <v>44939</v>
      </c>
      <c r="C25" s="60">
        <f>VLOOKUP($A25,'Return Data'!$B$7:$R$2292,4,0)</f>
        <v>40.974699999999999</v>
      </c>
      <c r="D25" s="60">
        <f>VLOOKUP($A25,'Return Data'!$B$7:$R$2292,10,0)</f>
        <v>1.8495999999999999</v>
      </c>
      <c r="E25" s="61">
        <f t="shared" si="6"/>
        <v>17</v>
      </c>
      <c r="F25" s="60">
        <f>VLOOKUP($A25,'Return Data'!$B$7:$R$2292,11,0)</f>
        <v>3.7654999999999998</v>
      </c>
      <c r="G25" s="61">
        <f t="shared" si="7"/>
        <v>20</v>
      </c>
      <c r="H25" s="60">
        <f>VLOOKUP($A25,'Return Data'!$B$7:$R$2292,12,0)</f>
        <v>2.4201000000000001</v>
      </c>
      <c r="I25" s="61">
        <f t="shared" si="8"/>
        <v>13</v>
      </c>
      <c r="J25" s="60">
        <f>VLOOKUP($A25,'Return Data'!$B$7:$R$2292,13,0)</f>
        <v>2.5265</v>
      </c>
      <c r="K25" s="61">
        <f t="shared" si="9"/>
        <v>6</v>
      </c>
      <c r="L25" s="60">
        <f>VLOOKUP($A25,'Return Data'!$B$7:$R$2292,17,0)</f>
        <v>6.8140999999999998</v>
      </c>
      <c r="M25" s="61">
        <f t="shared" si="10"/>
        <v>11</v>
      </c>
      <c r="N25" s="60">
        <f>VLOOKUP($A25,'Return Data'!$B$7:$R$2292,14,0)</f>
        <v>6.7023999999999999</v>
      </c>
      <c r="O25" s="61">
        <f t="shared" si="11"/>
        <v>20</v>
      </c>
      <c r="P25" s="60">
        <f>VLOOKUP($A25,'Return Data'!$B$7:$R$2292,15,0)</f>
        <v>6.3205999999999998</v>
      </c>
      <c r="Q25" s="61">
        <f t="shared" si="12"/>
        <v>9</v>
      </c>
      <c r="R25" s="60">
        <f>VLOOKUP($A25,'Return Data'!$B$7:$R$2292,16,0)</f>
        <v>7.7263000000000002</v>
      </c>
      <c r="S25" s="62">
        <f t="shared" si="13"/>
        <v>11</v>
      </c>
    </row>
    <row r="26" spans="1:19" x14ac:dyDescent="0.3">
      <c r="A26" s="58" t="s">
        <v>1543</v>
      </c>
      <c r="B26" s="59">
        <f>VLOOKUP($A26,'Return Data'!$B$7:$R$2292,3,0)</f>
        <v>44939</v>
      </c>
      <c r="C26" s="60">
        <f>VLOOKUP($A26,'Return Data'!$B$7:$R$2292,4,0)</f>
        <v>17.6995</v>
      </c>
      <c r="D26" s="60">
        <f>VLOOKUP($A26,'Return Data'!$B$7:$R$2292,10,0)</f>
        <v>0.5151</v>
      </c>
      <c r="E26" s="61">
        <f t="shared" si="6"/>
        <v>21</v>
      </c>
      <c r="F26" s="60">
        <f>VLOOKUP($A26,'Return Data'!$B$7:$R$2292,11,0)</f>
        <v>5.1345000000000001</v>
      </c>
      <c r="G26" s="61">
        <f t="shared" si="7"/>
        <v>12</v>
      </c>
      <c r="H26" s="60">
        <f>VLOOKUP($A26,'Return Data'!$B$7:$R$2292,12,0)</f>
        <v>1.1568000000000001</v>
      </c>
      <c r="I26" s="61">
        <f t="shared" si="8"/>
        <v>18</v>
      </c>
      <c r="J26" s="60">
        <f>VLOOKUP($A26,'Return Data'!$B$7:$R$2292,13,0)</f>
        <v>0.39589999999999997</v>
      </c>
      <c r="K26" s="61">
        <f t="shared" si="9"/>
        <v>17</v>
      </c>
      <c r="L26" s="60">
        <f>VLOOKUP($A26,'Return Data'!$B$7:$R$2292,17,0)</f>
        <v>6.2626999999999997</v>
      </c>
      <c r="M26" s="61">
        <f t="shared" si="10"/>
        <v>14</v>
      </c>
      <c r="N26" s="60">
        <f>VLOOKUP($A26,'Return Data'!$B$7:$R$2292,14,0)</f>
        <v>8.6795000000000009</v>
      </c>
      <c r="O26" s="61">
        <f t="shared" si="11"/>
        <v>9</v>
      </c>
      <c r="P26" s="60">
        <f>VLOOKUP($A26,'Return Data'!$B$7:$R$2292,15,0)</f>
        <v>6.9127999999999998</v>
      </c>
      <c r="Q26" s="61">
        <f t="shared" si="12"/>
        <v>8</v>
      </c>
      <c r="R26" s="60">
        <f>VLOOKUP($A26,'Return Data'!$B$7:$R$2292,16,0)</f>
        <v>7.7611999999999997</v>
      </c>
      <c r="S26" s="62">
        <f t="shared" si="13"/>
        <v>10</v>
      </c>
    </row>
    <row r="27" spans="1:19" x14ac:dyDescent="0.3">
      <c r="A27" s="58" t="s">
        <v>1858</v>
      </c>
      <c r="B27" s="59">
        <f>VLOOKUP($A27,'Return Data'!$B$7:$R$2292,3,0)</f>
        <v>44939</v>
      </c>
      <c r="C27" s="60">
        <f>VLOOKUP($A27,'Return Data'!$B$7:$R$2292,4,0)</f>
        <v>52.3172</v>
      </c>
      <c r="D27" s="60">
        <f>VLOOKUP($A27,'Return Data'!$B$7:$R$2292,10,0)</f>
        <v>2.7791999999999999</v>
      </c>
      <c r="E27" s="61">
        <f t="shared" si="6"/>
        <v>6</v>
      </c>
      <c r="F27" s="60">
        <f>VLOOKUP($A27,'Return Data'!$B$7:$R$2292,11,0)</f>
        <v>6.0194000000000001</v>
      </c>
      <c r="G27" s="61">
        <f t="shared" si="7"/>
        <v>6</v>
      </c>
      <c r="H27" s="60">
        <f>VLOOKUP($A27,'Return Data'!$B$7:$R$2292,12,0)</f>
        <v>3.2553000000000001</v>
      </c>
      <c r="I27" s="61">
        <f t="shared" si="8"/>
        <v>7</v>
      </c>
      <c r="J27" s="60">
        <f>VLOOKUP($A27,'Return Data'!$B$7:$R$2292,13,0)</f>
        <v>1.9945999999999999</v>
      </c>
      <c r="K27" s="61">
        <f t="shared" si="9"/>
        <v>7</v>
      </c>
      <c r="L27" s="60">
        <f>VLOOKUP($A27,'Return Data'!$B$7:$R$2292,17,0)</f>
        <v>9.7919</v>
      </c>
      <c r="M27" s="61">
        <f t="shared" si="10"/>
        <v>2</v>
      </c>
      <c r="N27" s="60">
        <f>VLOOKUP($A27,'Return Data'!$B$7:$R$2292,14,0)</f>
        <v>12.079800000000001</v>
      </c>
      <c r="O27" s="61">
        <f t="shared" si="11"/>
        <v>1</v>
      </c>
      <c r="P27" s="60">
        <f>VLOOKUP($A27,'Return Data'!$B$7:$R$2292,15,0)</f>
        <v>8.4594000000000005</v>
      </c>
      <c r="Q27" s="61">
        <f t="shared" si="12"/>
        <v>1</v>
      </c>
      <c r="R27" s="60">
        <f>VLOOKUP($A27,'Return Data'!$B$7:$R$2292,16,0)</f>
        <v>8.3399000000000001</v>
      </c>
      <c r="S27" s="62">
        <f t="shared" si="13"/>
        <v>4</v>
      </c>
    </row>
    <row r="28" spans="1:19" x14ac:dyDescent="0.3">
      <c r="A28" s="58" t="s">
        <v>1544</v>
      </c>
      <c r="B28" s="59">
        <f>VLOOKUP($A28,'Return Data'!$B$7:$R$2292,3,0)</f>
        <v>44939</v>
      </c>
      <c r="C28" s="60">
        <f>VLOOKUP($A28,'Return Data'!$B$7:$R$2292,4,0)</f>
        <v>55.899993677428199</v>
      </c>
      <c r="D28" s="60">
        <f>VLOOKUP($A28,'Return Data'!$B$7:$R$2292,10,0)</f>
        <v>2.2538</v>
      </c>
      <c r="E28" s="61">
        <f t="shared" si="6"/>
        <v>12</v>
      </c>
      <c r="F28" s="60">
        <f>VLOOKUP($A28,'Return Data'!$B$7:$R$2292,11,0)</f>
        <v>4.4767000000000001</v>
      </c>
      <c r="G28" s="61">
        <f t="shared" si="7"/>
        <v>18</v>
      </c>
      <c r="H28" s="60">
        <f>VLOOKUP($A28,'Return Data'!$B$7:$R$2292,12,0)</f>
        <v>2.0177999999999998</v>
      </c>
      <c r="I28" s="61">
        <f t="shared" si="8"/>
        <v>15</v>
      </c>
      <c r="J28" s="60">
        <f>VLOOKUP($A28,'Return Data'!$B$7:$R$2292,13,0)</f>
        <v>1.1938</v>
      </c>
      <c r="K28" s="61">
        <f t="shared" si="9"/>
        <v>14</v>
      </c>
      <c r="L28" s="60">
        <f>VLOOKUP($A28,'Return Data'!$B$7:$R$2292,17,0)</f>
        <v>5.9695</v>
      </c>
      <c r="M28" s="61">
        <f t="shared" si="10"/>
        <v>15</v>
      </c>
      <c r="N28" s="60">
        <f>VLOOKUP($A28,'Return Data'!$B$7:$R$2292,14,0)</f>
        <v>7.3621999999999996</v>
      </c>
      <c r="O28" s="61">
        <f t="shared" si="11"/>
        <v>13</v>
      </c>
      <c r="P28" s="60">
        <f>VLOOKUP($A28,'Return Data'!$B$7:$R$2292,15,0)</f>
        <v>6.3057999999999996</v>
      </c>
      <c r="Q28" s="61">
        <f t="shared" si="12"/>
        <v>10</v>
      </c>
      <c r="R28" s="60">
        <f>VLOOKUP($A28,'Return Data'!$B$7:$R$2292,16,0)</f>
        <v>7.6417999999999999</v>
      </c>
      <c r="S28" s="62">
        <f t="shared" si="13"/>
        <v>12</v>
      </c>
    </row>
    <row r="29" spans="1:19" x14ac:dyDescent="0.3">
      <c r="A29" s="58" t="s">
        <v>1545</v>
      </c>
      <c r="B29" s="59">
        <f>VLOOKUP($A29,'Return Data'!$B$7:$R$2292,3,0)</f>
        <v>44939</v>
      </c>
      <c r="C29" s="60">
        <f>VLOOKUP($A29,'Return Data'!$B$7:$R$2292,4,0)</f>
        <v>13.5</v>
      </c>
      <c r="D29" s="60">
        <f>VLOOKUP($A29,'Return Data'!$B$7:$R$2292,10,0)</f>
        <v>2.3502999999999998</v>
      </c>
      <c r="E29" s="61">
        <f t="shared" si="6"/>
        <v>9</v>
      </c>
      <c r="F29" s="60">
        <f>VLOOKUP($A29,'Return Data'!$B$7:$R$2292,11,0)</f>
        <v>5.0583999999999998</v>
      </c>
      <c r="G29" s="61">
        <f t="shared" si="7"/>
        <v>13</v>
      </c>
      <c r="H29" s="60">
        <f>VLOOKUP($A29,'Return Data'!$B$7:$R$2292,12,0)</f>
        <v>2.1179999999999999</v>
      </c>
      <c r="I29" s="61">
        <f t="shared" si="8"/>
        <v>14</v>
      </c>
      <c r="J29" s="60">
        <f>VLOOKUP($A29,'Return Data'!$B$7:$R$2292,13,0)</f>
        <v>0.5212</v>
      </c>
      <c r="K29" s="61">
        <f t="shared" si="9"/>
        <v>16</v>
      </c>
      <c r="L29" s="60">
        <f>VLOOKUP($A29,'Return Data'!$B$7:$R$2292,17,0)</f>
        <v>4.3413000000000004</v>
      </c>
      <c r="M29" s="61">
        <f t="shared" si="10"/>
        <v>21</v>
      </c>
      <c r="N29" s="60">
        <f>VLOOKUP($A29,'Return Data'!$B$7:$R$2292,14,0)</f>
        <v>6.8643999999999998</v>
      </c>
      <c r="O29" s="61">
        <f t="shared" si="11"/>
        <v>19</v>
      </c>
      <c r="P29" s="60"/>
      <c r="Q29" s="61"/>
      <c r="R29" s="60">
        <f>VLOOKUP($A29,'Return Data'!$B$7:$R$2292,16,0)</f>
        <v>7.0044000000000004</v>
      </c>
      <c r="S29" s="62">
        <f t="shared" si="13"/>
        <v>17</v>
      </c>
    </row>
    <row r="30" spans="1:19" x14ac:dyDescent="0.3">
      <c r="A30" s="58" t="s">
        <v>1546</v>
      </c>
      <c r="B30" s="59">
        <f>VLOOKUP($A30,'Return Data'!$B$7:$R$2292,3,0)</f>
        <v>44939</v>
      </c>
      <c r="C30" s="60">
        <f>VLOOKUP($A30,'Return Data'!$B$7:$R$2292,4,0)</f>
        <v>13.901199999999999</v>
      </c>
      <c r="D30" s="60">
        <f>VLOOKUP($A30,'Return Data'!$B$7:$R$2292,10,0)</f>
        <v>3.5493999999999999</v>
      </c>
      <c r="E30" s="61">
        <f t="shared" si="6"/>
        <v>1</v>
      </c>
      <c r="F30" s="60">
        <f>VLOOKUP($A30,'Return Data'!$B$7:$R$2292,11,0)</f>
        <v>6.9882999999999997</v>
      </c>
      <c r="G30" s="61">
        <f t="shared" si="7"/>
        <v>1</v>
      </c>
      <c r="H30" s="60">
        <f>VLOOKUP($A30,'Return Data'!$B$7:$R$2292,12,0)</f>
        <v>4.6218000000000004</v>
      </c>
      <c r="I30" s="61">
        <f t="shared" si="8"/>
        <v>2</v>
      </c>
      <c r="J30" s="60">
        <f>VLOOKUP($A30,'Return Data'!$B$7:$R$2292,13,0)</f>
        <v>4.2561</v>
      </c>
      <c r="K30" s="61">
        <f t="shared" si="9"/>
        <v>3</v>
      </c>
      <c r="L30" s="60">
        <f>VLOOKUP($A30,'Return Data'!$B$7:$R$2292,17,0)</f>
        <v>8.7486999999999995</v>
      </c>
      <c r="M30" s="61">
        <f t="shared" si="10"/>
        <v>3</v>
      </c>
      <c r="N30" s="60">
        <f>VLOOKUP($A30,'Return Data'!$B$7:$R$2292,14,0)</f>
        <v>9.8557000000000006</v>
      </c>
      <c r="O30" s="61">
        <f t="shared" si="11"/>
        <v>5</v>
      </c>
      <c r="P30" s="60"/>
      <c r="Q30" s="61"/>
      <c r="R30" s="60">
        <f>VLOOKUP($A30,'Return Data'!$B$7:$R$2292,16,0)</f>
        <v>7.819</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2.1034000000000002</v>
      </c>
      <c r="E32" s="69"/>
      <c r="F32" s="70">
        <f>AVERAGE(F8:F30)</f>
        <v>4.9996173913043478</v>
      </c>
      <c r="G32" s="69"/>
      <c r="H32" s="70">
        <f>AVERAGE(H8:H30)</f>
        <v>2.3405260869565212</v>
      </c>
      <c r="I32" s="69"/>
      <c r="J32" s="70">
        <f>AVERAGE(J8:J30)</f>
        <v>1.3154869565217389</v>
      </c>
      <c r="K32" s="69"/>
      <c r="L32" s="70">
        <f>AVERAGE(L8:L30)</f>
        <v>6.4406913043478253</v>
      </c>
      <c r="M32" s="69"/>
      <c r="N32" s="70">
        <f>AVERAGE(N8:N30)</f>
        <v>7.6477913043478267</v>
      </c>
      <c r="O32" s="69"/>
      <c r="P32" s="70">
        <f>AVERAGE(P8:P30)</f>
        <v>6.0155764705882362</v>
      </c>
      <c r="Q32" s="69"/>
      <c r="R32" s="70">
        <f>AVERAGE(R8:R30)</f>
        <v>7.1520260869565204</v>
      </c>
      <c r="S32" s="71"/>
    </row>
    <row r="33" spans="1:19" x14ac:dyDescent="0.3">
      <c r="A33" s="68" t="s">
        <v>28</v>
      </c>
      <c r="B33" s="69"/>
      <c r="C33" s="69"/>
      <c r="D33" s="70">
        <f>MIN(D8:D30)</f>
        <v>0</v>
      </c>
      <c r="E33" s="69"/>
      <c r="F33" s="70">
        <f>MIN(F8:F30)</f>
        <v>0</v>
      </c>
      <c r="G33" s="69"/>
      <c r="H33" s="70">
        <f>MIN(H8:H30)</f>
        <v>-0.61780000000000002</v>
      </c>
      <c r="I33" s="69"/>
      <c r="J33" s="70">
        <f>MIN(J8:J30)</f>
        <v>-3.4470999999999998</v>
      </c>
      <c r="K33" s="69"/>
      <c r="L33" s="70">
        <f>MIN(L8:L30)</f>
        <v>0</v>
      </c>
      <c r="M33" s="69"/>
      <c r="N33" s="70">
        <f>MIN(N8:N30)</f>
        <v>0</v>
      </c>
      <c r="O33" s="69"/>
      <c r="P33" s="70">
        <f>MIN(P8:P30)</f>
        <v>-4.1000000000000003E-3</v>
      </c>
      <c r="Q33" s="69"/>
      <c r="R33" s="70">
        <f>MIN(R8:R30)</f>
        <v>0</v>
      </c>
      <c r="S33" s="71"/>
    </row>
    <row r="34" spans="1:19" ht="15" thickBot="1" x14ac:dyDescent="0.35">
      <c r="A34" s="72" t="s">
        <v>29</v>
      </c>
      <c r="B34" s="73"/>
      <c r="C34" s="73"/>
      <c r="D34" s="74">
        <f>MAX(D8:D30)</f>
        <v>3.5493999999999999</v>
      </c>
      <c r="E34" s="73"/>
      <c r="F34" s="74">
        <f>MAX(F8:F30)</f>
        <v>6.9882999999999997</v>
      </c>
      <c r="G34" s="73"/>
      <c r="H34" s="74">
        <f>MAX(H8:H30)</f>
        <v>4.8860999999999999</v>
      </c>
      <c r="I34" s="73"/>
      <c r="J34" s="74">
        <f>MAX(J8:J30)</f>
        <v>6.4630000000000001</v>
      </c>
      <c r="K34" s="73"/>
      <c r="L34" s="74">
        <f>MAX(L8:L30)</f>
        <v>9.8795999999999999</v>
      </c>
      <c r="M34" s="73"/>
      <c r="N34" s="74">
        <f>MAX(N8:N30)</f>
        <v>12.079800000000001</v>
      </c>
      <c r="O34" s="73"/>
      <c r="P34" s="74">
        <f>MAX(P8:P30)</f>
        <v>8.4594000000000005</v>
      </c>
      <c r="Q34" s="73"/>
      <c r="R34" s="74">
        <f>MAX(R8:R30)</f>
        <v>10.7559</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44939</v>
      </c>
      <c r="C8" s="60">
        <f>VLOOKUP($A8,'Return Data'!$B$7:$R$2292,4,0)</f>
        <v>23.662099999999999</v>
      </c>
      <c r="D8" s="60">
        <f>VLOOKUP($A8,'Return Data'!$B$7:$R$2292,10,0)</f>
        <v>1.5419</v>
      </c>
      <c r="E8" s="61">
        <f t="shared" ref="E8:E32" si="0">RANK(D8,D$8:D$32,0)</f>
        <v>11</v>
      </c>
      <c r="F8" s="60">
        <f>VLOOKUP($A8,'Return Data'!$B$7:$R$2292,11,0)</f>
        <v>2.8616999999999999</v>
      </c>
      <c r="G8" s="61">
        <f t="shared" ref="G8:G32" si="1">RANK(F8,F$8:F$32,0)</f>
        <v>12</v>
      </c>
      <c r="H8" s="60">
        <f>VLOOKUP($A8,'Return Data'!$B$7:$R$2292,12,0)</f>
        <v>3.7907000000000002</v>
      </c>
      <c r="I8" s="61">
        <f t="shared" ref="I8:I32" si="2">RANK(H8,H$8:H$32,0)</f>
        <v>12</v>
      </c>
      <c r="J8" s="60">
        <f>VLOOKUP($A8,'Return Data'!$B$7:$R$2292,13,0)</f>
        <v>4.8559000000000001</v>
      </c>
      <c r="K8" s="61">
        <f>RANK(J8,J$8:J$32,0)</f>
        <v>11</v>
      </c>
      <c r="L8" s="60">
        <f>VLOOKUP($A8,'Return Data'!$B$7:$R$2292,17,0)</f>
        <v>4.7934999999999999</v>
      </c>
      <c r="M8" s="61">
        <f>RANK(L8,L$8:L$32,0)</f>
        <v>8</v>
      </c>
      <c r="N8" s="60">
        <f>VLOOKUP($A8,'Return Data'!$B$7:$R$2292,14,0)</f>
        <v>4.6684000000000001</v>
      </c>
      <c r="O8" s="61">
        <f>RANK(N8,N$8:N$32,0)</f>
        <v>8</v>
      </c>
      <c r="P8" s="60">
        <f>VLOOKUP($A8,'Return Data'!$B$7:$R$2292,15,0)</f>
        <v>5.4947999999999997</v>
      </c>
      <c r="Q8" s="61">
        <f>RANK(P8,P$8:P$32,0)</f>
        <v>9</v>
      </c>
      <c r="R8" s="60">
        <f>VLOOKUP($A8,'Return Data'!$B$7:$R$2292,16,0)</f>
        <v>6.7652999999999999</v>
      </c>
      <c r="S8" s="62">
        <f>RANK(R8,R$8:R$32,0)</f>
        <v>4</v>
      </c>
    </row>
    <row r="9" spans="1:20" x14ac:dyDescent="0.3">
      <c r="A9" s="58" t="s">
        <v>1548</v>
      </c>
      <c r="B9" s="59">
        <f>VLOOKUP($A9,'Return Data'!$B$7:$R$2292,3,0)</f>
        <v>44939</v>
      </c>
      <c r="C9" s="60">
        <f>VLOOKUP($A9,'Return Data'!$B$7:$R$2292,4,0)</f>
        <v>16.825399999999998</v>
      </c>
      <c r="D9" s="60">
        <f>VLOOKUP($A9,'Return Data'!$B$7:$R$2292,10,0)</f>
        <v>1.5034000000000001</v>
      </c>
      <c r="E9" s="61">
        <f t="shared" si="0"/>
        <v>18</v>
      </c>
      <c r="F9" s="60">
        <f>VLOOKUP($A9,'Return Data'!$B$7:$R$2292,11,0)</f>
        <v>2.7856999999999998</v>
      </c>
      <c r="G9" s="61">
        <f t="shared" si="1"/>
        <v>15</v>
      </c>
      <c r="H9" s="60">
        <f>VLOOKUP($A9,'Return Data'!$B$7:$R$2292,12,0)</f>
        <v>3.7694999999999999</v>
      </c>
      <c r="I9" s="61">
        <f t="shared" si="2"/>
        <v>13</v>
      </c>
      <c r="J9" s="60">
        <f>VLOOKUP($A9,'Return Data'!$B$7:$R$2292,13,0)</f>
        <v>5.0124000000000004</v>
      </c>
      <c r="K9" s="61">
        <f t="shared" ref="K9:K32" si="3">RANK(J9,J$8:J$32,0)</f>
        <v>6</v>
      </c>
      <c r="L9" s="60">
        <f>VLOOKUP($A9,'Return Data'!$B$7:$R$2292,17,0)</f>
        <v>4.9142000000000001</v>
      </c>
      <c r="M9" s="61">
        <f t="shared" ref="M9:M32" si="4">RANK(L9,L$8:L$32,0)</f>
        <v>4</v>
      </c>
      <c r="N9" s="60">
        <f>VLOOKUP($A9,'Return Data'!$B$7:$R$2292,14,0)</f>
        <v>4.7775999999999996</v>
      </c>
      <c r="O9" s="61">
        <f t="shared" ref="O9:O32" si="5">RANK(N9,N$8:N$32,0)</f>
        <v>6</v>
      </c>
      <c r="P9" s="60">
        <f>VLOOKUP($A9,'Return Data'!$B$7:$R$2292,15,0)</f>
        <v>5.5827999999999998</v>
      </c>
      <c r="Q9" s="61">
        <f t="shared" ref="Q9:Q32" si="6">RANK(P9,P$8:P$32,0)</f>
        <v>5</v>
      </c>
      <c r="R9" s="60">
        <f>VLOOKUP($A9,'Return Data'!$B$7:$R$2292,16,0)</f>
        <v>6.3727999999999998</v>
      </c>
      <c r="S9" s="62">
        <f t="shared" ref="S9:S32" si="7">RANK(R9,R$8:R$32,0)</f>
        <v>10</v>
      </c>
    </row>
    <row r="10" spans="1:20" x14ac:dyDescent="0.3">
      <c r="A10" s="58" t="s">
        <v>1960</v>
      </c>
      <c r="B10" s="59">
        <f>VLOOKUP($A10,'Return Data'!$B$7:$R$2292,3,0)</f>
        <v>44939</v>
      </c>
      <c r="C10" s="60">
        <f>VLOOKUP($A10,'Return Data'!$B$7:$R$2292,4,0)</f>
        <v>12.1259</v>
      </c>
      <c r="D10" s="60">
        <f>VLOOKUP($A10,'Return Data'!$B$7:$R$2292,10,0)</f>
        <v>1.2584</v>
      </c>
      <c r="E10" s="61">
        <f t="shared" si="0"/>
        <v>24</v>
      </c>
      <c r="F10" s="60">
        <f>VLOOKUP($A10,'Return Data'!$B$7:$R$2292,11,0)</f>
        <v>2.2134999999999998</v>
      </c>
      <c r="G10" s="61">
        <f t="shared" si="1"/>
        <v>24</v>
      </c>
      <c r="H10" s="60">
        <f>VLOOKUP($A10,'Return Data'!$B$7:$R$2292,12,0)</f>
        <v>2.8315999999999999</v>
      </c>
      <c r="I10" s="61">
        <f t="shared" si="2"/>
        <v>23</v>
      </c>
      <c r="J10" s="60">
        <f>VLOOKUP($A10,'Return Data'!$B$7:$R$2292,13,0)</f>
        <v>3.5419</v>
      </c>
      <c r="K10" s="61">
        <f t="shared" si="3"/>
        <v>23</v>
      </c>
      <c r="L10" s="60">
        <f>VLOOKUP($A10,'Return Data'!$B$7:$R$2292,17,0)</f>
        <v>3.2738</v>
      </c>
      <c r="M10" s="61">
        <f t="shared" si="4"/>
        <v>25</v>
      </c>
      <c r="N10" s="60">
        <f>VLOOKUP($A10,'Return Data'!$B$7:$R$2292,14,0)</f>
        <v>3.3772000000000002</v>
      </c>
      <c r="O10" s="61">
        <f t="shared" si="5"/>
        <v>20</v>
      </c>
      <c r="P10" s="60"/>
      <c r="Q10" s="61"/>
      <c r="R10" s="60">
        <f>VLOOKUP($A10,'Return Data'!$B$7:$R$2292,16,0)</f>
        <v>4.3029999999999999</v>
      </c>
      <c r="S10" s="62">
        <f t="shared" si="7"/>
        <v>22</v>
      </c>
    </row>
    <row r="11" spans="1:20" x14ac:dyDescent="0.3">
      <c r="A11" s="58" t="s">
        <v>1904</v>
      </c>
      <c r="B11" s="59">
        <f>VLOOKUP($A11,'Return Data'!$B$7:$R$2292,3,0)</f>
        <v>44939</v>
      </c>
      <c r="C11" s="60">
        <f>VLOOKUP($A11,'Return Data'!$B$7:$R$2292,4,0)</f>
        <v>14.0441</v>
      </c>
      <c r="D11" s="60">
        <f>VLOOKUP($A11,'Return Data'!$B$7:$R$2292,10,0)</f>
        <v>1.5062</v>
      </c>
      <c r="E11" s="61">
        <f t="shared" si="0"/>
        <v>17</v>
      </c>
      <c r="F11" s="60">
        <f>VLOOKUP($A11,'Return Data'!$B$7:$R$2292,11,0)</f>
        <v>2.6863000000000001</v>
      </c>
      <c r="G11" s="61">
        <f t="shared" si="1"/>
        <v>21</v>
      </c>
      <c r="H11" s="60">
        <f>VLOOKUP($A11,'Return Data'!$B$7:$R$2292,12,0)</f>
        <v>3.4678</v>
      </c>
      <c r="I11" s="61">
        <f t="shared" si="2"/>
        <v>21</v>
      </c>
      <c r="J11" s="60">
        <f>VLOOKUP($A11,'Return Data'!$B$7:$R$2292,13,0)</f>
        <v>4.5570000000000004</v>
      </c>
      <c r="K11" s="61">
        <f t="shared" si="3"/>
        <v>19</v>
      </c>
      <c r="L11" s="60">
        <f>VLOOKUP($A11,'Return Data'!$B$7:$R$2292,17,0)</f>
        <v>4.5186999999999999</v>
      </c>
      <c r="M11" s="61">
        <f t="shared" si="4"/>
        <v>16</v>
      </c>
      <c r="N11" s="60">
        <f>VLOOKUP($A11,'Return Data'!$B$7:$R$2292,14,0)</f>
        <v>4.6426999999999996</v>
      </c>
      <c r="O11" s="61">
        <f t="shared" si="5"/>
        <v>10</v>
      </c>
      <c r="P11" s="60">
        <f>VLOOKUP($A11,'Return Data'!$B$7:$R$2292,15,0)</f>
        <v>5.4969999999999999</v>
      </c>
      <c r="Q11" s="61">
        <f t="shared" si="6"/>
        <v>7</v>
      </c>
      <c r="R11" s="60">
        <f>VLOOKUP($A11,'Return Data'!$B$7:$R$2292,16,0)</f>
        <v>5.7774000000000001</v>
      </c>
      <c r="S11" s="62">
        <f t="shared" si="7"/>
        <v>15</v>
      </c>
    </row>
    <row r="12" spans="1:20" x14ac:dyDescent="0.3">
      <c r="A12" s="58" t="s">
        <v>1549</v>
      </c>
      <c r="B12" s="59">
        <f>VLOOKUP($A12,'Return Data'!$B$7:$R$2292,3,0)</f>
        <v>44939</v>
      </c>
      <c r="C12" s="60">
        <f>VLOOKUP($A12,'Return Data'!$B$7:$R$2292,4,0)</f>
        <v>12.971</v>
      </c>
      <c r="D12" s="60">
        <f>VLOOKUP($A12,'Return Data'!$B$7:$R$2292,10,0)</f>
        <v>1.6137999999999999</v>
      </c>
      <c r="E12" s="61">
        <f t="shared" si="0"/>
        <v>4</v>
      </c>
      <c r="F12" s="60">
        <f>VLOOKUP($A12,'Return Data'!$B$7:$R$2292,11,0)</f>
        <v>2.9199000000000002</v>
      </c>
      <c r="G12" s="61">
        <f t="shared" si="1"/>
        <v>8</v>
      </c>
      <c r="H12" s="60">
        <f>VLOOKUP($A12,'Return Data'!$B$7:$R$2292,12,0)</f>
        <v>3.8178000000000001</v>
      </c>
      <c r="I12" s="61">
        <f t="shared" si="2"/>
        <v>9</v>
      </c>
      <c r="J12" s="60">
        <f>VLOOKUP($A12,'Return Data'!$B$7:$R$2292,13,0)</f>
        <v>4.7737999999999996</v>
      </c>
      <c r="K12" s="61">
        <f t="shared" si="3"/>
        <v>14</v>
      </c>
      <c r="L12" s="60">
        <f>VLOOKUP($A12,'Return Data'!$B$7:$R$2292,17,0)</f>
        <v>4.4821</v>
      </c>
      <c r="M12" s="61">
        <f t="shared" si="4"/>
        <v>17</v>
      </c>
      <c r="N12" s="60">
        <f>VLOOKUP($A12,'Return Data'!$B$7:$R$2292,14,0)</f>
        <v>4.4238</v>
      </c>
      <c r="O12" s="61">
        <f t="shared" si="5"/>
        <v>15</v>
      </c>
      <c r="P12" s="60"/>
      <c r="Q12" s="61"/>
      <c r="R12" s="60">
        <f>VLOOKUP($A12,'Return Data'!$B$7:$R$2292,16,0)</f>
        <v>5.3735999999999997</v>
      </c>
      <c r="S12" s="62">
        <f t="shared" si="7"/>
        <v>18</v>
      </c>
    </row>
    <row r="13" spans="1:20" x14ac:dyDescent="0.3">
      <c r="A13" s="58" t="s">
        <v>1550</v>
      </c>
      <c r="B13" s="59">
        <f>VLOOKUP($A13,'Return Data'!$B$7:$R$2292,3,0)</f>
        <v>44939</v>
      </c>
      <c r="C13" s="60">
        <f>VLOOKUP($A13,'Return Data'!$B$7:$R$2292,4,0)</f>
        <v>17.171500000000002</v>
      </c>
      <c r="D13" s="60">
        <f>VLOOKUP($A13,'Return Data'!$B$7:$R$2292,10,0)</f>
        <v>1.5956999999999999</v>
      </c>
      <c r="E13" s="61">
        <f t="shared" si="0"/>
        <v>6</v>
      </c>
      <c r="F13" s="60">
        <f>VLOOKUP($A13,'Return Data'!$B$7:$R$2292,11,0)</f>
        <v>2.9516</v>
      </c>
      <c r="G13" s="61">
        <f t="shared" si="1"/>
        <v>4</v>
      </c>
      <c r="H13" s="60">
        <f>VLOOKUP($A13,'Return Data'!$B$7:$R$2292,12,0)</f>
        <v>3.9613</v>
      </c>
      <c r="I13" s="61">
        <f t="shared" si="2"/>
        <v>4</v>
      </c>
      <c r="J13" s="60">
        <f>VLOOKUP($A13,'Return Data'!$B$7:$R$2292,13,0)</f>
        <v>5.1756000000000002</v>
      </c>
      <c r="K13" s="61">
        <f t="shared" si="3"/>
        <v>3</v>
      </c>
      <c r="L13" s="60">
        <f>VLOOKUP($A13,'Return Data'!$B$7:$R$2292,17,0)</f>
        <v>4.9705000000000004</v>
      </c>
      <c r="M13" s="61">
        <f t="shared" si="4"/>
        <v>2</v>
      </c>
      <c r="N13" s="60">
        <f>VLOOKUP($A13,'Return Data'!$B$7:$R$2292,14,0)</f>
        <v>4.9504999999999999</v>
      </c>
      <c r="O13" s="61">
        <f t="shared" si="5"/>
        <v>3</v>
      </c>
      <c r="P13" s="60">
        <f>VLOOKUP($A13,'Return Data'!$B$7:$R$2292,15,0)</f>
        <v>5.7207999999999997</v>
      </c>
      <c r="Q13" s="61">
        <f t="shared" si="6"/>
        <v>2</v>
      </c>
      <c r="R13" s="60">
        <f>VLOOKUP($A13,'Return Data'!$B$7:$R$2292,16,0)</f>
        <v>6.5251000000000001</v>
      </c>
      <c r="S13" s="62">
        <f t="shared" si="7"/>
        <v>8</v>
      </c>
    </row>
    <row r="14" spans="1:20" x14ac:dyDescent="0.3">
      <c r="A14" s="58" t="s">
        <v>1551</v>
      </c>
      <c r="B14" s="59">
        <f>VLOOKUP($A14,'Return Data'!$B$7:$R$2292,3,0)</f>
        <v>44939</v>
      </c>
      <c r="C14" s="60">
        <f>VLOOKUP($A14,'Return Data'!$B$7:$R$2292,4,0)</f>
        <v>16.722000000000001</v>
      </c>
      <c r="D14" s="60">
        <f>VLOOKUP($A14,'Return Data'!$B$7:$R$2292,10,0)</f>
        <v>1.5793999999999999</v>
      </c>
      <c r="E14" s="61">
        <f t="shared" si="0"/>
        <v>9</v>
      </c>
      <c r="F14" s="60">
        <f>VLOOKUP($A14,'Return Data'!$B$7:$R$2292,11,0)</f>
        <v>2.9045999999999998</v>
      </c>
      <c r="G14" s="61">
        <f t="shared" si="1"/>
        <v>10</v>
      </c>
      <c r="H14" s="60">
        <f>VLOOKUP($A14,'Return Data'!$B$7:$R$2292,12,0)</f>
        <v>3.8182</v>
      </c>
      <c r="I14" s="61">
        <f t="shared" si="2"/>
        <v>8</v>
      </c>
      <c r="J14" s="60">
        <f>VLOOKUP($A14,'Return Data'!$B$7:$R$2292,13,0)</f>
        <v>4.8072999999999997</v>
      </c>
      <c r="K14" s="61">
        <f t="shared" si="3"/>
        <v>13</v>
      </c>
      <c r="L14" s="60">
        <f>VLOOKUP($A14,'Return Data'!$B$7:$R$2292,17,0)</f>
        <v>4.5951000000000004</v>
      </c>
      <c r="M14" s="61">
        <f t="shared" si="4"/>
        <v>14</v>
      </c>
      <c r="N14" s="60">
        <f>VLOOKUP($A14,'Return Data'!$B$7:$R$2292,14,0)</f>
        <v>4.3830999999999998</v>
      </c>
      <c r="O14" s="61">
        <f t="shared" si="5"/>
        <v>17</v>
      </c>
      <c r="P14" s="60">
        <f>VLOOKUP($A14,'Return Data'!$B$7:$R$2292,15,0)</f>
        <v>5.1797000000000004</v>
      </c>
      <c r="Q14" s="61">
        <f t="shared" si="6"/>
        <v>13</v>
      </c>
      <c r="R14" s="60">
        <f>VLOOKUP($A14,'Return Data'!$B$7:$R$2292,16,0)</f>
        <v>6.0204000000000004</v>
      </c>
      <c r="S14" s="62">
        <f t="shared" si="7"/>
        <v>14</v>
      </c>
    </row>
    <row r="15" spans="1:20" x14ac:dyDescent="0.3">
      <c r="A15" s="102" t="s">
        <v>2011</v>
      </c>
      <c r="B15" s="59">
        <f>VLOOKUP($A15,'Return Data'!$B$7:$R$2292,3,0)</f>
        <v>44939</v>
      </c>
      <c r="C15" s="60">
        <f>VLOOKUP($A15,'Return Data'!$B$7:$R$2292,4,0)</f>
        <v>16.871700000000001</v>
      </c>
      <c r="D15" s="60">
        <f>VLOOKUP($A15,'Return Data'!$B$7:$R$2292,10,0)</f>
        <v>1.5083</v>
      </c>
      <c r="E15" s="61">
        <f t="shared" si="0"/>
        <v>15</v>
      </c>
      <c r="F15" s="60">
        <f>VLOOKUP($A15,'Return Data'!$B$7:$R$2292,11,0)</f>
        <v>2.7947000000000002</v>
      </c>
      <c r="G15" s="61">
        <f t="shared" si="1"/>
        <v>14</v>
      </c>
      <c r="H15" s="60">
        <f>VLOOKUP($A15,'Return Data'!$B$7:$R$2292,12,0)</f>
        <v>3.6408999999999998</v>
      </c>
      <c r="I15" s="61">
        <f t="shared" si="2"/>
        <v>19</v>
      </c>
      <c r="J15" s="60">
        <f>VLOOKUP($A15,'Return Data'!$B$7:$R$2292,13,0)</f>
        <v>4.6890999999999998</v>
      </c>
      <c r="K15" s="61">
        <f t="shared" si="3"/>
        <v>16</v>
      </c>
      <c r="L15" s="60">
        <f>VLOOKUP($A15,'Return Data'!$B$7:$R$2292,17,0)</f>
        <v>4.6047000000000002</v>
      </c>
      <c r="M15" s="61">
        <f t="shared" si="4"/>
        <v>13</v>
      </c>
      <c r="N15" s="60">
        <f>VLOOKUP($A15,'Return Data'!$B$7:$R$2292,14,0)</f>
        <v>4.7361000000000004</v>
      </c>
      <c r="O15" s="61">
        <f t="shared" si="5"/>
        <v>7</v>
      </c>
      <c r="P15" s="60">
        <f>VLOOKUP($A15,'Return Data'!$B$7:$R$2292,15,0)</f>
        <v>5.5022000000000002</v>
      </c>
      <c r="Q15" s="61">
        <f t="shared" si="6"/>
        <v>6</v>
      </c>
      <c r="R15" s="60">
        <f>VLOOKUP($A15,'Return Data'!$B$7:$R$2292,16,0)</f>
        <v>6.3121999999999998</v>
      </c>
      <c r="S15" s="62">
        <f t="shared" si="7"/>
        <v>11</v>
      </c>
    </row>
    <row r="16" spans="1:20" x14ac:dyDescent="0.3">
      <c r="A16" s="58" t="s">
        <v>1552</v>
      </c>
      <c r="B16" s="59">
        <f>VLOOKUP($A16,'Return Data'!$B$7:$R$2292,3,0)</f>
        <v>44939</v>
      </c>
      <c r="C16" s="60">
        <f>VLOOKUP($A16,'Return Data'!$B$7:$R$2292,4,0)</f>
        <v>30.464300000000001</v>
      </c>
      <c r="D16" s="60">
        <f>VLOOKUP($A16,'Return Data'!$B$7:$R$2292,10,0)</f>
        <v>1.5423</v>
      </c>
      <c r="E16" s="61">
        <f t="shared" si="0"/>
        <v>10</v>
      </c>
      <c r="F16" s="60">
        <f>VLOOKUP($A16,'Return Data'!$B$7:$R$2292,11,0)</f>
        <v>2.9184999999999999</v>
      </c>
      <c r="G16" s="61">
        <f t="shared" si="1"/>
        <v>9</v>
      </c>
      <c r="H16" s="60">
        <f>VLOOKUP($A16,'Return Data'!$B$7:$R$2292,12,0)</f>
        <v>3.8090000000000002</v>
      </c>
      <c r="I16" s="61">
        <f t="shared" si="2"/>
        <v>11</v>
      </c>
      <c r="J16" s="60">
        <f>VLOOKUP($A16,'Return Data'!$B$7:$R$2292,13,0)</f>
        <v>4.8449999999999998</v>
      </c>
      <c r="K16" s="61">
        <f t="shared" si="3"/>
        <v>12</v>
      </c>
      <c r="L16" s="60">
        <f>VLOOKUP($A16,'Return Data'!$B$7:$R$2292,17,0)</f>
        <v>4.7239000000000004</v>
      </c>
      <c r="M16" s="61">
        <f t="shared" si="4"/>
        <v>9</v>
      </c>
      <c r="N16" s="60">
        <f>VLOOKUP($A16,'Return Data'!$B$7:$R$2292,14,0)</f>
        <v>4.6368999999999998</v>
      </c>
      <c r="O16" s="61">
        <f t="shared" si="5"/>
        <v>11</v>
      </c>
      <c r="P16" s="60">
        <f>VLOOKUP($A16,'Return Data'!$B$7:$R$2292,15,0)</f>
        <v>5.4720000000000004</v>
      </c>
      <c r="Q16" s="61">
        <f t="shared" si="6"/>
        <v>11</v>
      </c>
      <c r="R16" s="60">
        <f>VLOOKUP($A16,'Return Data'!$B$7:$R$2292,16,0)</f>
        <v>6.8449</v>
      </c>
      <c r="S16" s="62">
        <f t="shared" si="7"/>
        <v>3</v>
      </c>
    </row>
    <row r="17" spans="1:19" x14ac:dyDescent="0.3">
      <c r="A17" s="58" t="s">
        <v>1553</v>
      </c>
      <c r="B17" s="59">
        <f>VLOOKUP($A17,'Return Data'!$B$7:$R$2292,3,0)</f>
        <v>44939</v>
      </c>
      <c r="C17" s="60">
        <f>VLOOKUP($A17,'Return Data'!$B$7:$R$2292,4,0)</f>
        <v>29.025300000000001</v>
      </c>
      <c r="D17" s="60">
        <f>VLOOKUP($A17,'Return Data'!$B$7:$R$2292,10,0)</f>
        <v>1.583</v>
      </c>
      <c r="E17" s="61">
        <f t="shared" si="0"/>
        <v>8</v>
      </c>
      <c r="F17" s="60">
        <f>VLOOKUP($A17,'Return Data'!$B$7:$R$2292,11,0)</f>
        <v>2.9207999999999998</v>
      </c>
      <c r="G17" s="61">
        <f t="shared" si="1"/>
        <v>7</v>
      </c>
      <c r="H17" s="60">
        <f>VLOOKUP($A17,'Return Data'!$B$7:$R$2292,12,0)</f>
        <v>3.8134000000000001</v>
      </c>
      <c r="I17" s="61">
        <f t="shared" si="2"/>
        <v>10</v>
      </c>
      <c r="J17" s="60">
        <f>VLOOKUP($A17,'Return Data'!$B$7:$R$2292,13,0)</f>
        <v>4.8920000000000003</v>
      </c>
      <c r="K17" s="61">
        <f t="shared" si="3"/>
        <v>9</v>
      </c>
      <c r="L17" s="60">
        <f>VLOOKUP($A17,'Return Data'!$B$7:$R$2292,17,0)</f>
        <v>4.6544999999999996</v>
      </c>
      <c r="M17" s="61">
        <f t="shared" si="4"/>
        <v>11</v>
      </c>
      <c r="N17" s="60">
        <f>VLOOKUP($A17,'Return Data'!$B$7:$R$2292,14,0)</f>
        <v>4.5262000000000002</v>
      </c>
      <c r="O17" s="61">
        <f t="shared" si="5"/>
        <v>12</v>
      </c>
      <c r="P17" s="60">
        <f>VLOOKUP($A17,'Return Data'!$B$7:$R$2292,15,0)</f>
        <v>5.4958</v>
      </c>
      <c r="Q17" s="61">
        <f t="shared" si="6"/>
        <v>8</v>
      </c>
      <c r="R17" s="60">
        <f>VLOOKUP($A17,'Return Data'!$B$7:$R$2292,16,0)</f>
        <v>6.7251000000000003</v>
      </c>
      <c r="S17" s="62">
        <f t="shared" si="7"/>
        <v>5</v>
      </c>
    </row>
    <row r="18" spans="1:19" x14ac:dyDescent="0.3">
      <c r="A18" s="58" t="s">
        <v>1554</v>
      </c>
      <c r="B18" s="59">
        <f>VLOOKUP($A18,'Return Data'!$B$7:$R$2292,3,0)</f>
        <v>44939</v>
      </c>
      <c r="C18" s="60">
        <f>VLOOKUP($A18,'Return Data'!$B$7:$R$2292,4,0)</f>
        <v>15.681100000000001</v>
      </c>
      <c r="D18" s="60">
        <f>VLOOKUP($A18,'Return Data'!$B$7:$R$2292,10,0)</f>
        <v>1.2748999999999999</v>
      </c>
      <c r="E18" s="61">
        <f t="shared" si="0"/>
        <v>22</v>
      </c>
      <c r="F18" s="60">
        <f>VLOOKUP($A18,'Return Data'!$B$7:$R$2292,11,0)</f>
        <v>2.2363</v>
      </c>
      <c r="G18" s="61">
        <f t="shared" si="1"/>
        <v>23</v>
      </c>
      <c r="H18" s="60">
        <f>VLOOKUP($A18,'Return Data'!$B$7:$R$2292,12,0)</f>
        <v>2.8161</v>
      </c>
      <c r="I18" s="61">
        <f t="shared" si="2"/>
        <v>24</v>
      </c>
      <c r="J18" s="60">
        <f>VLOOKUP($A18,'Return Data'!$B$7:$R$2292,13,0)</f>
        <v>3.4571000000000001</v>
      </c>
      <c r="K18" s="61">
        <f t="shared" si="3"/>
        <v>24</v>
      </c>
      <c r="L18" s="60">
        <f>VLOOKUP($A18,'Return Data'!$B$7:$R$2292,17,0)</f>
        <v>3.4091999999999998</v>
      </c>
      <c r="M18" s="61">
        <f t="shared" si="4"/>
        <v>23</v>
      </c>
      <c r="N18" s="60">
        <f>VLOOKUP($A18,'Return Data'!$B$7:$R$2292,14,0)</f>
        <v>3.3658999999999999</v>
      </c>
      <c r="O18" s="61">
        <f t="shared" si="5"/>
        <v>21</v>
      </c>
      <c r="P18" s="60">
        <f>VLOOKUP($A18,'Return Data'!$B$7:$R$2292,15,0)</f>
        <v>4.5552999999999999</v>
      </c>
      <c r="Q18" s="61">
        <f t="shared" si="6"/>
        <v>15</v>
      </c>
      <c r="R18" s="60">
        <f>VLOOKUP($A18,'Return Data'!$B$7:$R$2292,16,0)</f>
        <v>5.73</v>
      </c>
      <c r="S18" s="62">
        <f t="shared" si="7"/>
        <v>16</v>
      </c>
    </row>
    <row r="19" spans="1:19" x14ac:dyDescent="0.3">
      <c r="A19" s="58" t="s">
        <v>1555</v>
      </c>
      <c r="B19" s="59">
        <f>VLOOKUP($A19,'Return Data'!$B$7:$R$2292,3,0)</f>
        <v>44939</v>
      </c>
      <c r="C19" s="60">
        <f>VLOOKUP($A19,'Return Data'!$B$7:$R$2292,4,0)</f>
        <v>28.470600000000001</v>
      </c>
      <c r="D19" s="60">
        <f>VLOOKUP($A19,'Return Data'!$B$7:$R$2292,10,0)</f>
        <v>1.7403</v>
      </c>
      <c r="E19" s="61">
        <f t="shared" si="0"/>
        <v>1</v>
      </c>
      <c r="F19" s="60">
        <f>VLOOKUP($A19,'Return Data'!$B$7:$R$2292,11,0)</f>
        <v>3.2616999999999998</v>
      </c>
      <c r="G19" s="61">
        <f t="shared" si="1"/>
        <v>1</v>
      </c>
      <c r="H19" s="60">
        <f>VLOOKUP($A19,'Return Data'!$B$7:$R$2292,12,0)</f>
        <v>4.4562999999999997</v>
      </c>
      <c r="I19" s="61">
        <f t="shared" si="2"/>
        <v>1</v>
      </c>
      <c r="J19" s="60">
        <f>VLOOKUP($A19,'Return Data'!$B$7:$R$2292,13,0)</f>
        <v>5.9001000000000001</v>
      </c>
      <c r="K19" s="61">
        <f t="shared" si="3"/>
        <v>1</v>
      </c>
      <c r="L19" s="60">
        <f>VLOOKUP($A19,'Return Data'!$B$7:$R$2292,17,0)</f>
        <v>5.1273999999999997</v>
      </c>
      <c r="M19" s="61">
        <f t="shared" si="4"/>
        <v>1</v>
      </c>
      <c r="N19" s="60">
        <f>VLOOKUP($A19,'Return Data'!$B$7:$R$2292,14,0)</f>
        <v>4.9783999999999997</v>
      </c>
      <c r="O19" s="61">
        <f t="shared" si="5"/>
        <v>2</v>
      </c>
      <c r="P19" s="60">
        <f>VLOOKUP($A19,'Return Data'!$B$7:$R$2292,15,0)</f>
        <v>5.6109</v>
      </c>
      <c r="Q19" s="61">
        <f t="shared" si="6"/>
        <v>3</v>
      </c>
      <c r="R19" s="60">
        <f>VLOOKUP($A19,'Return Data'!$B$7:$R$2292,16,0)</f>
        <v>6.7039</v>
      </c>
      <c r="S19" s="62">
        <f t="shared" si="7"/>
        <v>6</v>
      </c>
    </row>
    <row r="20" spans="1:19" x14ac:dyDescent="0.3">
      <c r="A20" s="58" t="s">
        <v>1556</v>
      </c>
      <c r="B20" s="59">
        <f>VLOOKUP($A20,'Return Data'!$B$7:$R$2292,3,0)</f>
        <v>44939</v>
      </c>
      <c r="C20" s="60">
        <f>VLOOKUP($A20,'Return Data'!$B$7:$R$2292,4,0)</f>
        <v>11.2644</v>
      </c>
      <c r="D20" s="60">
        <f>VLOOKUP($A20,'Return Data'!$B$7:$R$2292,10,0)</f>
        <v>0.85509999999999997</v>
      </c>
      <c r="E20" s="61">
        <f t="shared" si="0"/>
        <v>25</v>
      </c>
      <c r="F20" s="60">
        <f>VLOOKUP($A20,'Return Data'!$B$7:$R$2292,11,0)</f>
        <v>1.8371</v>
      </c>
      <c r="G20" s="61">
        <f t="shared" si="1"/>
        <v>25</v>
      </c>
      <c r="H20" s="60">
        <f>VLOOKUP($A20,'Return Data'!$B$7:$R$2292,12,0)</f>
        <v>2.4771999999999998</v>
      </c>
      <c r="I20" s="61">
        <f t="shared" si="2"/>
        <v>25</v>
      </c>
      <c r="J20" s="60">
        <f>VLOOKUP($A20,'Return Data'!$B$7:$R$2292,13,0)</f>
        <v>3.2351000000000001</v>
      </c>
      <c r="K20" s="61">
        <f t="shared" si="3"/>
        <v>25</v>
      </c>
      <c r="L20" s="60">
        <f>VLOOKUP($A20,'Return Data'!$B$7:$R$2292,17,0)</f>
        <v>3.2873000000000001</v>
      </c>
      <c r="M20" s="61">
        <f t="shared" si="4"/>
        <v>24</v>
      </c>
      <c r="N20" s="60">
        <f>VLOOKUP($A20,'Return Data'!$B$7:$R$2292,14,0)</f>
        <v>3.347</v>
      </c>
      <c r="O20" s="61">
        <f t="shared" si="5"/>
        <v>22</v>
      </c>
      <c r="P20" s="60"/>
      <c r="Q20" s="61"/>
      <c r="R20" s="60">
        <f>VLOOKUP($A20,'Return Data'!$B$7:$R$2292,16,0)</f>
        <v>3.6202999999999999</v>
      </c>
      <c r="S20" s="62">
        <f t="shared" si="7"/>
        <v>24</v>
      </c>
    </row>
    <row r="21" spans="1:19" x14ac:dyDescent="0.3">
      <c r="A21" s="58" t="s">
        <v>1557</v>
      </c>
      <c r="B21" s="59">
        <f>VLOOKUP($A21,'Return Data'!$B$7:$R$2292,3,0)</f>
        <v>44939</v>
      </c>
      <c r="C21" s="60">
        <f>VLOOKUP($A21,'Return Data'!$B$7:$R$2292,4,0)</f>
        <v>29.066500000000001</v>
      </c>
      <c r="D21" s="60">
        <f>VLOOKUP($A21,'Return Data'!$B$7:$R$2292,10,0)</f>
        <v>1.5275000000000001</v>
      </c>
      <c r="E21" s="61">
        <f t="shared" si="0"/>
        <v>13</v>
      </c>
      <c r="F21" s="60">
        <f>VLOOKUP($A21,'Return Data'!$B$7:$R$2292,11,0)</f>
        <v>2.7814999999999999</v>
      </c>
      <c r="G21" s="61">
        <f t="shared" si="1"/>
        <v>17</v>
      </c>
      <c r="H21" s="60">
        <f>VLOOKUP($A21,'Return Data'!$B$7:$R$2292,12,0)</f>
        <v>3.6785999999999999</v>
      </c>
      <c r="I21" s="61">
        <f t="shared" si="2"/>
        <v>15</v>
      </c>
      <c r="J21" s="60">
        <f>VLOOKUP($A21,'Return Data'!$B$7:$R$2292,13,0)</f>
        <v>4.6818999999999997</v>
      </c>
      <c r="K21" s="61">
        <f t="shared" si="3"/>
        <v>17</v>
      </c>
      <c r="L21" s="60">
        <f>VLOOKUP($A21,'Return Data'!$B$7:$R$2292,17,0)</f>
        <v>4.0331000000000001</v>
      </c>
      <c r="M21" s="61">
        <f t="shared" si="4"/>
        <v>20</v>
      </c>
      <c r="N21" s="60">
        <f>VLOOKUP($A21,'Return Data'!$B$7:$R$2292,14,0)</f>
        <v>3.5836000000000001</v>
      </c>
      <c r="O21" s="61">
        <f t="shared" si="5"/>
        <v>19</v>
      </c>
      <c r="P21" s="60">
        <f>VLOOKUP($A21,'Return Data'!$B$7:$R$2292,15,0)</f>
        <v>4.4512</v>
      </c>
      <c r="Q21" s="61">
        <f t="shared" si="6"/>
        <v>16</v>
      </c>
      <c r="R21" s="60">
        <f>VLOOKUP($A21,'Return Data'!$B$7:$R$2292,16,0)</f>
        <v>6.1506999999999996</v>
      </c>
      <c r="S21" s="62">
        <f t="shared" si="7"/>
        <v>12</v>
      </c>
    </row>
    <row r="22" spans="1:19" x14ac:dyDescent="0.3">
      <c r="A22" s="108" t="s">
        <v>1558</v>
      </c>
      <c r="B22" s="59">
        <f>VLOOKUP($A22,'Return Data'!$B$7:$R$2292,3,0)</f>
        <v>44939</v>
      </c>
      <c r="C22" s="60">
        <f>VLOOKUP($A22,'Return Data'!$B$7:$R$2292,4,0)</f>
        <v>33.010100000000001</v>
      </c>
      <c r="D22" s="60">
        <f>VLOOKUP($A22,'Return Data'!$B$7:$R$2292,10,0)</f>
        <v>1.5939000000000001</v>
      </c>
      <c r="E22" s="61">
        <f t="shared" si="0"/>
        <v>7</v>
      </c>
      <c r="F22" s="60">
        <f>VLOOKUP($A22,'Return Data'!$B$7:$R$2292,11,0)</f>
        <v>2.9828000000000001</v>
      </c>
      <c r="G22" s="61">
        <f t="shared" si="1"/>
        <v>3</v>
      </c>
      <c r="H22" s="60">
        <f>VLOOKUP($A22,'Return Data'!$B$7:$R$2292,12,0)</f>
        <v>4.0107999999999997</v>
      </c>
      <c r="I22" s="61">
        <f t="shared" si="2"/>
        <v>2</v>
      </c>
      <c r="J22" s="60">
        <f>VLOOKUP($A22,'Return Data'!$B$7:$R$2292,13,0)</f>
        <v>5.2038000000000002</v>
      </c>
      <c r="K22" s="61">
        <f t="shared" si="3"/>
        <v>2</v>
      </c>
      <c r="L22" s="60">
        <f>VLOOKUP($A22,'Return Data'!$B$7:$R$2292,17,0)</f>
        <v>4.9672999999999998</v>
      </c>
      <c r="M22" s="61">
        <f t="shared" si="4"/>
        <v>3</v>
      </c>
      <c r="N22" s="60">
        <f>VLOOKUP($A22,'Return Data'!$B$7:$R$2292,14,0)</f>
        <v>4.8422000000000001</v>
      </c>
      <c r="O22" s="61">
        <f t="shared" si="5"/>
        <v>4</v>
      </c>
      <c r="P22" s="60">
        <f>VLOOKUP($A22,'Return Data'!$B$7:$R$2292,15,0)</f>
        <v>5.5964999999999998</v>
      </c>
      <c r="Q22" s="61">
        <f t="shared" si="6"/>
        <v>4</v>
      </c>
      <c r="R22" s="60">
        <f>VLOOKUP($A22,'Return Data'!$B$7:$R$2292,16,0)</f>
        <v>6.8741000000000003</v>
      </c>
      <c r="S22" s="62">
        <f t="shared" si="7"/>
        <v>2</v>
      </c>
    </row>
    <row r="23" spans="1:19" x14ac:dyDescent="0.3">
      <c r="A23" s="58" t="s">
        <v>1559</v>
      </c>
      <c r="B23" s="59">
        <f>VLOOKUP($A23,'Return Data'!$B$7:$R$2292,3,0)</f>
        <v>44939</v>
      </c>
      <c r="C23" s="60">
        <f>VLOOKUP($A23,'Return Data'!$B$7:$R$2292,4,0)</f>
        <v>12.0611</v>
      </c>
      <c r="D23" s="60">
        <f>VLOOKUP($A23,'Return Data'!$B$7:$R$2292,10,0)</f>
        <v>1.4638</v>
      </c>
      <c r="E23" s="61">
        <f t="shared" si="0"/>
        <v>20</v>
      </c>
      <c r="F23" s="60">
        <f>VLOOKUP($A23,'Return Data'!$B$7:$R$2292,11,0)</f>
        <v>2.8288000000000002</v>
      </c>
      <c r="G23" s="61">
        <f t="shared" si="1"/>
        <v>13</v>
      </c>
      <c r="H23" s="60">
        <f>VLOOKUP($A23,'Return Data'!$B$7:$R$2292,12,0)</f>
        <v>3.8397999999999999</v>
      </c>
      <c r="I23" s="61">
        <f t="shared" si="2"/>
        <v>7</v>
      </c>
      <c r="J23" s="60">
        <f>VLOOKUP($A23,'Return Data'!$B$7:$R$2292,13,0)</f>
        <v>5.0846999999999998</v>
      </c>
      <c r="K23" s="61">
        <f t="shared" si="3"/>
        <v>5</v>
      </c>
      <c r="L23" s="60">
        <f>VLOOKUP($A23,'Return Data'!$B$7:$R$2292,17,0)</f>
        <v>4.5834000000000001</v>
      </c>
      <c r="M23" s="61">
        <f t="shared" si="4"/>
        <v>15</v>
      </c>
      <c r="N23" s="60">
        <f>VLOOKUP($A23,'Return Data'!$B$7:$R$2292,14,0)</f>
        <v>4.3353000000000002</v>
      </c>
      <c r="O23" s="61">
        <f t="shared" si="5"/>
        <v>18</v>
      </c>
      <c r="P23" s="60"/>
      <c r="Q23" s="61"/>
      <c r="R23" s="60">
        <f>VLOOKUP($A23,'Return Data'!$B$7:$R$2292,16,0)</f>
        <v>4.8338000000000001</v>
      </c>
      <c r="S23" s="62">
        <f t="shared" si="7"/>
        <v>20</v>
      </c>
    </row>
    <row r="24" spans="1:19" x14ac:dyDescent="0.3">
      <c r="A24" s="58" t="s">
        <v>1560</v>
      </c>
      <c r="B24" s="59">
        <f>VLOOKUP($A24,'Return Data'!$B$7:$R$2292,3,0)</f>
        <v>44939</v>
      </c>
      <c r="C24" s="60">
        <f>VLOOKUP($A24,'Return Data'!$B$7:$R$2292,4,0)</f>
        <v>10.9427</v>
      </c>
      <c r="D24" s="60">
        <f>VLOOKUP($A24,'Return Data'!$B$7:$R$2292,10,0)</f>
        <v>1.2641</v>
      </c>
      <c r="E24" s="61">
        <f t="shared" si="0"/>
        <v>23</v>
      </c>
      <c r="F24" s="60">
        <f>VLOOKUP($A24,'Return Data'!$B$7:$R$2292,11,0)</f>
        <v>2.4338000000000002</v>
      </c>
      <c r="G24" s="61">
        <f t="shared" si="1"/>
        <v>22</v>
      </c>
      <c r="H24" s="60">
        <f>VLOOKUP($A24,'Return Data'!$B$7:$R$2292,12,0)</f>
        <v>3.2233000000000001</v>
      </c>
      <c r="I24" s="61">
        <f t="shared" si="2"/>
        <v>22</v>
      </c>
      <c r="J24" s="60">
        <f>VLOOKUP($A24,'Return Data'!$B$7:$R$2292,13,0)</f>
        <v>4.1784999999999997</v>
      </c>
      <c r="K24" s="61">
        <f t="shared" si="3"/>
        <v>22</v>
      </c>
      <c r="L24" s="60">
        <f>VLOOKUP($A24,'Return Data'!$B$7:$R$2292,17,0)</f>
        <v>4.0011999999999999</v>
      </c>
      <c r="M24" s="61">
        <f t="shared" si="4"/>
        <v>21</v>
      </c>
      <c r="N24" s="60"/>
      <c r="O24" s="61"/>
      <c r="P24" s="60"/>
      <c r="Q24" s="61"/>
      <c r="R24" s="60">
        <f>VLOOKUP($A24,'Return Data'!$B$7:$R$2292,16,0)</f>
        <v>3.8429000000000002</v>
      </c>
      <c r="S24" s="62">
        <f t="shared" si="7"/>
        <v>23</v>
      </c>
    </row>
    <row r="25" spans="1:19" x14ac:dyDescent="0.3">
      <c r="A25" s="58" t="s">
        <v>1561</v>
      </c>
      <c r="B25" s="59">
        <f>VLOOKUP($A25,'Return Data'!$B$7:$R$2292,3,0)</f>
        <v>44939</v>
      </c>
      <c r="C25" s="60">
        <f>VLOOKUP($A25,'Return Data'!$B$7:$R$2292,4,0)</f>
        <v>11.175000000000001</v>
      </c>
      <c r="D25" s="60">
        <f>VLOOKUP($A25,'Return Data'!$B$7:$R$2292,10,0)</f>
        <v>1.5079</v>
      </c>
      <c r="E25" s="61">
        <f t="shared" si="0"/>
        <v>16</v>
      </c>
      <c r="F25" s="60">
        <f>VLOOKUP($A25,'Return Data'!$B$7:$R$2292,11,0)</f>
        <v>2.8626999999999998</v>
      </c>
      <c r="G25" s="61">
        <f t="shared" si="1"/>
        <v>11</v>
      </c>
      <c r="H25" s="60">
        <f>VLOOKUP($A25,'Return Data'!$B$7:$R$2292,12,0)</f>
        <v>3.7604000000000002</v>
      </c>
      <c r="I25" s="61">
        <f t="shared" si="2"/>
        <v>14</v>
      </c>
      <c r="J25" s="60">
        <f>VLOOKUP($A25,'Return Data'!$B$7:$R$2292,13,0)</f>
        <v>4.8803000000000001</v>
      </c>
      <c r="K25" s="61">
        <f t="shared" si="3"/>
        <v>10</v>
      </c>
      <c r="L25" s="60">
        <f>VLOOKUP($A25,'Return Data'!$B$7:$R$2292,17,0)</f>
        <v>4.6242000000000001</v>
      </c>
      <c r="M25" s="61">
        <f t="shared" si="4"/>
        <v>12</v>
      </c>
      <c r="N25" s="60"/>
      <c r="O25" s="61"/>
      <c r="P25" s="60"/>
      <c r="Q25" s="61"/>
      <c r="R25" s="60">
        <f>VLOOKUP($A25,'Return Data'!$B$7:$R$2292,16,0)</f>
        <v>4.4177999999999997</v>
      </c>
      <c r="S25" s="62">
        <f t="shared" si="7"/>
        <v>21</v>
      </c>
    </row>
    <row r="26" spans="1:19" x14ac:dyDescent="0.3">
      <c r="A26" s="58" t="s">
        <v>1562</v>
      </c>
      <c r="B26" s="59">
        <f>VLOOKUP($A26,'Return Data'!$B$7:$R$2292,3,0)</f>
        <v>44939</v>
      </c>
      <c r="C26" s="60">
        <f>VLOOKUP($A26,'Return Data'!$B$7:$R$2292,4,0)</f>
        <v>23.7607</v>
      </c>
      <c r="D26" s="60">
        <f>VLOOKUP($A26,'Return Data'!$B$7:$R$2292,10,0)</f>
        <v>1.5974999999999999</v>
      </c>
      <c r="E26" s="61">
        <f t="shared" si="0"/>
        <v>5</v>
      </c>
      <c r="F26" s="60">
        <f>VLOOKUP($A26,'Return Data'!$B$7:$R$2292,11,0)</f>
        <v>2.9407999999999999</v>
      </c>
      <c r="G26" s="61">
        <f t="shared" si="1"/>
        <v>5</v>
      </c>
      <c r="H26" s="60">
        <f>VLOOKUP($A26,'Return Data'!$B$7:$R$2292,12,0)</f>
        <v>3.8818999999999999</v>
      </c>
      <c r="I26" s="61">
        <f t="shared" si="2"/>
        <v>6</v>
      </c>
      <c r="J26" s="60">
        <f>VLOOKUP($A26,'Return Data'!$B$7:$R$2292,13,0)</f>
        <v>4.9996999999999998</v>
      </c>
      <c r="K26" s="61">
        <f t="shared" si="3"/>
        <v>7</v>
      </c>
      <c r="L26" s="60">
        <f>VLOOKUP($A26,'Return Data'!$B$7:$R$2292,17,0)</f>
        <v>4.8688000000000002</v>
      </c>
      <c r="M26" s="61">
        <f t="shared" si="4"/>
        <v>6</v>
      </c>
      <c r="N26" s="60">
        <f>VLOOKUP($A26,'Return Data'!$B$7:$R$2292,14,0)</f>
        <v>4.8257000000000003</v>
      </c>
      <c r="O26" s="61">
        <f t="shared" si="5"/>
        <v>5</v>
      </c>
      <c r="P26" s="60">
        <f>VLOOKUP($A26,'Return Data'!$B$7:$R$2292,15,0)</f>
        <v>5.7445000000000004</v>
      </c>
      <c r="Q26" s="61">
        <f t="shared" si="6"/>
        <v>1</v>
      </c>
      <c r="R26" s="60">
        <f>VLOOKUP($A26,'Return Data'!$B$7:$R$2292,16,0)</f>
        <v>6.9211999999999998</v>
      </c>
      <c r="S26" s="62">
        <f t="shared" si="7"/>
        <v>1</v>
      </c>
    </row>
    <row r="27" spans="1:19" x14ac:dyDescent="0.3">
      <c r="A27" s="58" t="s">
        <v>1563</v>
      </c>
      <c r="B27" s="59">
        <f>VLOOKUP($A27,'Return Data'!$B$7:$R$2292,3,0)</f>
        <v>44939</v>
      </c>
      <c r="C27" s="60">
        <f>VLOOKUP($A27,'Return Data'!$B$7:$R$2292,4,0)</f>
        <v>16.3855</v>
      </c>
      <c r="D27" s="60">
        <f>VLOOKUP($A27,'Return Data'!$B$7:$R$2292,10,0)</f>
        <v>1.4771000000000001</v>
      </c>
      <c r="E27" s="61">
        <f t="shared" si="0"/>
        <v>19</v>
      </c>
      <c r="F27" s="60">
        <f>VLOOKUP($A27,'Return Data'!$B$7:$R$2292,11,0)</f>
        <v>2.7362000000000002</v>
      </c>
      <c r="G27" s="61">
        <f t="shared" si="1"/>
        <v>20</v>
      </c>
      <c r="H27" s="60">
        <f>VLOOKUP($A27,'Return Data'!$B$7:$R$2292,12,0)</f>
        <v>3.6440000000000001</v>
      </c>
      <c r="I27" s="61">
        <f t="shared" si="2"/>
        <v>18</v>
      </c>
      <c r="J27" s="60">
        <f>VLOOKUP($A27,'Return Data'!$B$7:$R$2292,13,0)</f>
        <v>4.5766999999999998</v>
      </c>
      <c r="K27" s="61">
        <f t="shared" si="3"/>
        <v>18</v>
      </c>
      <c r="L27" s="60">
        <f>VLOOKUP($A27,'Return Data'!$B$7:$R$2292,17,0)</f>
        <v>4.4805000000000001</v>
      </c>
      <c r="M27" s="61">
        <f t="shared" si="4"/>
        <v>18</v>
      </c>
      <c r="N27" s="60">
        <f>VLOOKUP($A27,'Return Data'!$B$7:$R$2292,14,0)</f>
        <v>4.3959999999999999</v>
      </c>
      <c r="O27" s="61">
        <f t="shared" si="5"/>
        <v>16</v>
      </c>
      <c r="P27" s="60">
        <f>VLOOKUP($A27,'Return Data'!$B$7:$R$2292,15,0)</f>
        <v>5.1742999999999997</v>
      </c>
      <c r="Q27" s="61">
        <f t="shared" si="6"/>
        <v>14</v>
      </c>
      <c r="R27" s="60">
        <f>VLOOKUP($A27,'Return Data'!$B$7:$R$2292,16,0)</f>
        <v>6.0651000000000002</v>
      </c>
      <c r="S27" s="62">
        <f t="shared" si="7"/>
        <v>13</v>
      </c>
    </row>
    <row r="28" spans="1:19" x14ac:dyDescent="0.3">
      <c r="A28" s="58" t="s">
        <v>1564</v>
      </c>
      <c r="B28" s="59">
        <f>VLOOKUP($A28,'Return Data'!$B$7:$R$2292,3,0)</f>
        <v>44939</v>
      </c>
      <c r="C28" s="60">
        <f>VLOOKUP($A28,'Return Data'!$B$7:$R$2292,4,0)</f>
        <v>29.738199999999999</v>
      </c>
      <c r="D28" s="60">
        <f>VLOOKUP($A28,'Return Data'!$B$7:$R$2292,10,0)</f>
        <v>1.6253</v>
      </c>
      <c r="E28" s="61">
        <f t="shared" si="0"/>
        <v>3</v>
      </c>
      <c r="F28" s="60">
        <f>VLOOKUP($A28,'Return Data'!$B$7:$R$2292,11,0)</f>
        <v>3.0190000000000001</v>
      </c>
      <c r="G28" s="61">
        <f t="shared" si="1"/>
        <v>2</v>
      </c>
      <c r="H28" s="60">
        <f>VLOOKUP($A28,'Return Data'!$B$7:$R$2292,12,0)</f>
        <v>3.9771999999999998</v>
      </c>
      <c r="I28" s="61">
        <f t="shared" si="2"/>
        <v>3</v>
      </c>
      <c r="J28" s="60">
        <f>VLOOKUP($A28,'Return Data'!$B$7:$R$2292,13,0)</f>
        <v>5.1551999999999998</v>
      </c>
      <c r="K28" s="61">
        <f t="shared" si="3"/>
        <v>4</v>
      </c>
      <c r="L28" s="60">
        <f>VLOOKUP($A28,'Return Data'!$B$7:$R$2292,17,0)</f>
        <v>4.8808999999999996</v>
      </c>
      <c r="M28" s="61">
        <f t="shared" si="4"/>
        <v>5</v>
      </c>
      <c r="N28" s="60">
        <f>VLOOKUP($A28,'Return Data'!$B$7:$R$2292,14,0)</f>
        <v>4.4646999999999997</v>
      </c>
      <c r="O28" s="61">
        <f t="shared" si="5"/>
        <v>13</v>
      </c>
      <c r="P28" s="60">
        <f>VLOOKUP($A28,'Return Data'!$B$7:$R$2292,15,0)</f>
        <v>5.3714000000000004</v>
      </c>
      <c r="Q28" s="61">
        <f t="shared" si="6"/>
        <v>12</v>
      </c>
      <c r="R28" s="60">
        <f>VLOOKUP($A28,'Return Data'!$B$7:$R$2292,16,0)</f>
        <v>6.5835999999999997</v>
      </c>
      <c r="S28" s="62">
        <f t="shared" si="7"/>
        <v>7</v>
      </c>
    </row>
    <row r="29" spans="1:19" x14ac:dyDescent="0.3">
      <c r="A29" s="58" t="s">
        <v>1565</v>
      </c>
      <c r="B29" s="59">
        <f>VLOOKUP($A29,'Return Data'!$B$7:$R$2292,3,0)</f>
        <v>44939</v>
      </c>
      <c r="C29" s="60">
        <f>VLOOKUP($A29,'Return Data'!$B$7:$R$2292,4,0)</f>
        <v>12.698600000000001</v>
      </c>
      <c r="D29" s="60">
        <f>VLOOKUP($A29,'Return Data'!$B$7:$R$2292,10,0)</f>
        <v>1.4523999999999999</v>
      </c>
      <c r="E29" s="61">
        <f t="shared" si="0"/>
        <v>21</v>
      </c>
      <c r="F29" s="60">
        <f>VLOOKUP($A29,'Return Data'!$B$7:$R$2292,11,0)</f>
        <v>2.7544</v>
      </c>
      <c r="G29" s="61">
        <f t="shared" si="1"/>
        <v>18</v>
      </c>
      <c r="H29" s="60">
        <f>VLOOKUP($A29,'Return Data'!$B$7:$R$2292,12,0)</f>
        <v>3.6543999999999999</v>
      </c>
      <c r="I29" s="61">
        <f t="shared" si="2"/>
        <v>17</v>
      </c>
      <c r="J29" s="60">
        <f>VLOOKUP($A29,'Return Data'!$B$7:$R$2292,13,0)</f>
        <v>4.3563000000000001</v>
      </c>
      <c r="K29" s="61">
        <f t="shared" si="3"/>
        <v>21</v>
      </c>
      <c r="L29" s="60">
        <f>VLOOKUP($A29,'Return Data'!$B$7:$R$2292,17,0)</f>
        <v>3.6263000000000001</v>
      </c>
      <c r="M29" s="61">
        <f t="shared" si="4"/>
        <v>22</v>
      </c>
      <c r="N29" s="60">
        <f>VLOOKUP($A29,'Return Data'!$B$7:$R$2292,14,0)</f>
        <v>3.2515000000000001</v>
      </c>
      <c r="O29" s="61">
        <f t="shared" si="5"/>
        <v>23</v>
      </c>
      <c r="P29" s="60">
        <f>VLOOKUP($A29,'Return Data'!$B$7:$R$2292,15,0)</f>
        <v>2.7359</v>
      </c>
      <c r="Q29" s="61">
        <f t="shared" si="6"/>
        <v>17</v>
      </c>
      <c r="R29" s="60">
        <f>VLOOKUP($A29,'Return Data'!$B$7:$R$2292,16,0)</f>
        <v>3.6113</v>
      </c>
      <c r="S29" s="62">
        <f t="shared" si="7"/>
        <v>25</v>
      </c>
    </row>
    <row r="30" spans="1:19" x14ac:dyDescent="0.3">
      <c r="A30" s="58" t="s">
        <v>1566</v>
      </c>
      <c r="B30" s="59">
        <f>VLOOKUP($A30,'Return Data'!$B$7:$R$2292,3,0)</f>
        <v>44939</v>
      </c>
      <c r="C30" s="60">
        <f>VLOOKUP($A30,'Return Data'!$B$7:$R$2292,4,0)</f>
        <v>12.474</v>
      </c>
      <c r="D30" s="60">
        <f>VLOOKUP($A30,'Return Data'!$B$7:$R$2292,10,0)</f>
        <v>1.6286</v>
      </c>
      <c r="E30" s="61">
        <f t="shared" si="0"/>
        <v>2</v>
      </c>
      <c r="F30" s="60">
        <f>VLOOKUP($A30,'Return Data'!$B$7:$R$2292,11,0)</f>
        <v>2.9327000000000001</v>
      </c>
      <c r="G30" s="61">
        <f t="shared" si="1"/>
        <v>6</v>
      </c>
      <c r="H30" s="60">
        <f>VLOOKUP($A30,'Return Data'!$B$7:$R$2292,12,0)</f>
        <v>3.8841999999999999</v>
      </c>
      <c r="I30" s="61">
        <f t="shared" si="2"/>
        <v>5</v>
      </c>
      <c r="J30" s="60">
        <f>VLOOKUP($A30,'Return Data'!$B$7:$R$2292,13,0)</f>
        <v>4.9478999999999997</v>
      </c>
      <c r="K30" s="61">
        <f t="shared" si="3"/>
        <v>8</v>
      </c>
      <c r="L30" s="60">
        <f>VLOOKUP($A30,'Return Data'!$B$7:$R$2292,17,0)</f>
        <v>4.8503999999999996</v>
      </c>
      <c r="M30" s="61">
        <f t="shared" si="4"/>
        <v>7</v>
      </c>
      <c r="N30" s="60">
        <f>VLOOKUP($A30,'Return Data'!$B$7:$R$2292,14,0)</f>
        <v>5.0399000000000003</v>
      </c>
      <c r="O30" s="61">
        <f t="shared" si="5"/>
        <v>1</v>
      </c>
      <c r="P30" s="60"/>
      <c r="Q30" s="61"/>
      <c r="R30" s="60">
        <f>VLOOKUP($A30,'Return Data'!$B$7:$R$2292,16,0)</f>
        <v>5.5761000000000003</v>
      </c>
      <c r="S30" s="62">
        <f t="shared" si="7"/>
        <v>17</v>
      </c>
    </row>
    <row r="31" spans="1:19" x14ac:dyDescent="0.3">
      <c r="A31" s="58" t="s">
        <v>1567</v>
      </c>
      <c r="B31" s="59">
        <f>VLOOKUP($A31,'Return Data'!$B$7:$R$2292,3,0)</f>
        <v>44939</v>
      </c>
      <c r="C31" s="60">
        <f>VLOOKUP($A31,'Return Data'!$B$7:$R$2292,4,0)</f>
        <v>12.072900000000001</v>
      </c>
      <c r="D31" s="60">
        <f>VLOOKUP($A31,'Return Data'!$B$7:$R$2292,10,0)</f>
        <v>1.5161</v>
      </c>
      <c r="E31" s="61">
        <f t="shared" si="0"/>
        <v>14</v>
      </c>
      <c r="F31" s="60">
        <f>VLOOKUP($A31,'Return Data'!$B$7:$R$2292,11,0)</f>
        <v>2.7839999999999998</v>
      </c>
      <c r="G31" s="61">
        <f t="shared" si="1"/>
        <v>16</v>
      </c>
      <c r="H31" s="60">
        <f>VLOOKUP($A31,'Return Data'!$B$7:$R$2292,12,0)</f>
        <v>3.5091999999999999</v>
      </c>
      <c r="I31" s="61">
        <f t="shared" si="2"/>
        <v>20</v>
      </c>
      <c r="J31" s="60">
        <f>VLOOKUP($A31,'Return Data'!$B$7:$R$2292,13,0)</f>
        <v>4.3935000000000004</v>
      </c>
      <c r="K31" s="61">
        <f t="shared" si="3"/>
        <v>20</v>
      </c>
      <c r="L31" s="60">
        <f>VLOOKUP($A31,'Return Data'!$B$7:$R$2292,17,0)</f>
        <v>4.3312999999999997</v>
      </c>
      <c r="M31" s="61">
        <f t="shared" si="4"/>
        <v>19</v>
      </c>
      <c r="N31" s="60">
        <f>VLOOKUP($A31,'Return Data'!$B$7:$R$2292,14,0)</f>
        <v>4.4344999999999999</v>
      </c>
      <c r="O31" s="61">
        <f t="shared" si="5"/>
        <v>14</v>
      </c>
      <c r="P31" s="60"/>
      <c r="Q31" s="61"/>
      <c r="R31" s="60">
        <f>VLOOKUP($A31,'Return Data'!$B$7:$R$2292,16,0)</f>
        <v>4.9504999999999999</v>
      </c>
      <c r="S31" s="62">
        <f t="shared" si="7"/>
        <v>19</v>
      </c>
    </row>
    <row r="32" spans="1:19" x14ac:dyDescent="0.3">
      <c r="A32" s="58" t="s">
        <v>1568</v>
      </c>
      <c r="B32" s="59">
        <f>VLOOKUP($A32,'Return Data'!$B$7:$R$2292,3,0)</f>
        <v>44939</v>
      </c>
      <c r="C32" s="60">
        <f>VLOOKUP($A32,'Return Data'!$B$7:$R$2292,4,0)</f>
        <v>30.8704</v>
      </c>
      <c r="D32" s="60">
        <f>VLOOKUP($A32,'Return Data'!$B$7:$R$2292,10,0)</f>
        <v>1.5283</v>
      </c>
      <c r="E32" s="61">
        <f t="shared" si="0"/>
        <v>12</v>
      </c>
      <c r="F32" s="60">
        <f>VLOOKUP($A32,'Return Data'!$B$7:$R$2292,11,0)</f>
        <v>2.7492999999999999</v>
      </c>
      <c r="G32" s="61">
        <f t="shared" si="1"/>
        <v>19</v>
      </c>
      <c r="H32" s="60">
        <f>VLOOKUP($A32,'Return Data'!$B$7:$R$2292,12,0)</f>
        <v>3.6716000000000002</v>
      </c>
      <c r="I32" s="61">
        <f t="shared" si="2"/>
        <v>16</v>
      </c>
      <c r="J32" s="60">
        <f>VLOOKUP($A32,'Return Data'!$B$7:$R$2292,13,0)</f>
        <v>4.6958000000000002</v>
      </c>
      <c r="K32" s="61">
        <f t="shared" si="3"/>
        <v>15</v>
      </c>
      <c r="L32" s="60">
        <f>VLOOKUP($A32,'Return Data'!$B$7:$R$2292,17,0)</f>
        <v>4.6756000000000002</v>
      </c>
      <c r="M32" s="61">
        <f t="shared" si="4"/>
        <v>10</v>
      </c>
      <c r="N32" s="60">
        <f>VLOOKUP($A32,'Return Data'!$B$7:$R$2292,14,0)</f>
        <v>4.6444999999999999</v>
      </c>
      <c r="O32" s="61">
        <f t="shared" si="5"/>
        <v>9</v>
      </c>
      <c r="P32" s="60">
        <f>VLOOKUP($A32,'Return Data'!$B$7:$R$2292,15,0)</f>
        <v>5.4728000000000003</v>
      </c>
      <c r="Q32" s="61">
        <f t="shared" si="6"/>
        <v>10</v>
      </c>
      <c r="R32" s="60">
        <f>VLOOKUP($A32,'Return Data'!$B$7:$R$2292,16,0)</f>
        <v>6.5209999999999999</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1.4914080000000001</v>
      </c>
      <c r="E34" s="69"/>
      <c r="F34" s="70">
        <f>AVERAGE(F8:F32)</f>
        <v>2.7639359999999997</v>
      </c>
      <c r="G34" s="69"/>
      <c r="H34" s="70">
        <f>AVERAGE(H8:H32)</f>
        <v>3.648207999999999</v>
      </c>
      <c r="I34" s="69"/>
      <c r="J34" s="70">
        <f>AVERAGE(J8:J32)</f>
        <v>4.6758640000000007</v>
      </c>
      <c r="K34" s="69"/>
      <c r="L34" s="70">
        <f>AVERAGE(L8:L32)</f>
        <v>4.4511159999999999</v>
      </c>
      <c r="M34" s="69"/>
      <c r="N34" s="70">
        <f>AVERAGE(N8:N32)</f>
        <v>4.3752913043478259</v>
      </c>
      <c r="O34" s="69"/>
      <c r="P34" s="70">
        <f>AVERAGE(P8:P32)</f>
        <v>5.2151705882352948</v>
      </c>
      <c r="Q34" s="69"/>
      <c r="R34" s="70">
        <f>AVERAGE(R8:R32)</f>
        <v>5.7368839999999999</v>
      </c>
      <c r="S34" s="71"/>
    </row>
    <row r="35" spans="1:19" x14ac:dyDescent="0.3">
      <c r="A35" s="68" t="s">
        <v>28</v>
      </c>
      <c r="B35" s="69"/>
      <c r="C35" s="69"/>
      <c r="D35" s="70">
        <f>MIN(D8:D32)</f>
        <v>0.85509999999999997</v>
      </c>
      <c r="E35" s="69"/>
      <c r="F35" s="70">
        <f>MIN(F8:F32)</f>
        <v>1.8371</v>
      </c>
      <c r="G35" s="69"/>
      <c r="H35" s="70">
        <f>MIN(H8:H32)</f>
        <v>2.4771999999999998</v>
      </c>
      <c r="I35" s="69"/>
      <c r="J35" s="70">
        <f>MIN(J8:J32)</f>
        <v>3.2351000000000001</v>
      </c>
      <c r="K35" s="69"/>
      <c r="L35" s="70">
        <f>MIN(L8:L32)</f>
        <v>3.2738</v>
      </c>
      <c r="M35" s="69"/>
      <c r="N35" s="70">
        <f>MIN(N8:N32)</f>
        <v>3.2515000000000001</v>
      </c>
      <c r="O35" s="69"/>
      <c r="P35" s="70">
        <f>MIN(P8:P32)</f>
        <v>2.7359</v>
      </c>
      <c r="Q35" s="69"/>
      <c r="R35" s="70">
        <f>MIN(R8:R32)</f>
        <v>3.6113</v>
      </c>
      <c r="S35" s="71"/>
    </row>
    <row r="36" spans="1:19" ht="15" thickBot="1" x14ac:dyDescent="0.35">
      <c r="A36" s="72" t="s">
        <v>29</v>
      </c>
      <c r="B36" s="73"/>
      <c r="C36" s="73"/>
      <c r="D36" s="74">
        <f>MAX(D8:D32)</f>
        <v>1.7403</v>
      </c>
      <c r="E36" s="73"/>
      <c r="F36" s="74">
        <f>MAX(F8:F32)</f>
        <v>3.2616999999999998</v>
      </c>
      <c r="G36" s="73"/>
      <c r="H36" s="74">
        <f>MAX(H8:H32)</f>
        <v>4.4562999999999997</v>
      </c>
      <c r="I36" s="73"/>
      <c r="J36" s="74">
        <f>MAX(J8:J32)</f>
        <v>5.9001000000000001</v>
      </c>
      <c r="K36" s="73"/>
      <c r="L36" s="74">
        <f>MAX(L8:L32)</f>
        <v>5.1273999999999997</v>
      </c>
      <c r="M36" s="73"/>
      <c r="N36" s="74">
        <f>MAX(N8:N32)</f>
        <v>5.0399000000000003</v>
      </c>
      <c r="O36" s="73"/>
      <c r="P36" s="74">
        <f>MAX(P8:P32)</f>
        <v>5.7445000000000004</v>
      </c>
      <c r="Q36" s="73"/>
      <c r="R36" s="74">
        <f>MAX(R8:R32)</f>
        <v>6.9211999999999998</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44939</v>
      </c>
      <c r="C8" s="60">
        <f>VLOOKUP($A8,'Return Data'!$B$7:$R$2292,4,0)</f>
        <v>22.336300000000001</v>
      </c>
      <c r="D8" s="60">
        <f>VLOOKUP($A8,'Return Data'!$B$7:$R$2292,10,0)</f>
        <v>1.3609</v>
      </c>
      <c r="E8" s="61">
        <f t="shared" ref="E8:E32" si="0">RANK(D8,D$8:D$32,0)</f>
        <v>14</v>
      </c>
      <c r="F8" s="60">
        <f>VLOOKUP($A8,'Return Data'!$B$7:$R$2292,11,0)</f>
        <v>2.4944000000000002</v>
      </c>
      <c r="G8" s="61">
        <f t="shared" ref="G8:G32" si="1">RANK(F8,F$8:F$32,0)</f>
        <v>11</v>
      </c>
      <c r="H8" s="60">
        <f>VLOOKUP($A8,'Return Data'!$B$7:$R$2292,12,0)</f>
        <v>3.2401</v>
      </c>
      <c r="I8" s="61">
        <f t="shared" ref="I8:I32" si="2">RANK(H8,H$8:H$32,0)</f>
        <v>12</v>
      </c>
      <c r="J8" s="60">
        <f>VLOOKUP($A8,'Return Data'!$B$7:$R$2292,13,0)</f>
        <v>4.1250999999999998</v>
      </c>
      <c r="K8" s="61">
        <f>RANK(J8,J$8:J$32,0)</f>
        <v>13</v>
      </c>
      <c r="L8" s="60">
        <f>VLOOKUP($A8,'Return Data'!$B$7:$R$2292,17,0)</f>
        <v>4.0838999999999999</v>
      </c>
      <c r="M8" s="61">
        <f>RANK(L8,L$8:L$32,0)</f>
        <v>8</v>
      </c>
      <c r="N8" s="60">
        <f>VLOOKUP($A8,'Return Data'!$B$7:$R$2292,14,0)</f>
        <v>3.9885999999999999</v>
      </c>
      <c r="O8" s="61">
        <f>RANK(N8,N$8:N$32,0)</f>
        <v>11</v>
      </c>
      <c r="P8" s="60">
        <f>VLOOKUP($A8,'Return Data'!$B$7:$R$2292,15,0)</f>
        <v>4.8338999999999999</v>
      </c>
      <c r="Q8" s="61">
        <f>RANK(P8,P$8:P$32,0)</f>
        <v>10</v>
      </c>
      <c r="R8" s="60">
        <f>VLOOKUP($A8,'Return Data'!$B$7:$R$2292,16,0)</f>
        <v>6.1418999999999997</v>
      </c>
      <c r="S8" s="62">
        <f>RANK(R8,R$8:R$32,0)</f>
        <v>10</v>
      </c>
    </row>
    <row r="9" spans="1:20" x14ac:dyDescent="0.3">
      <c r="A9" s="58" t="s">
        <v>1570</v>
      </c>
      <c r="B9" s="59">
        <f>VLOOKUP($A9,'Return Data'!$B$7:$R$2292,3,0)</f>
        <v>44939</v>
      </c>
      <c r="C9" s="60">
        <f>VLOOKUP($A9,'Return Data'!$B$7:$R$2292,4,0)</f>
        <v>15.7515</v>
      </c>
      <c r="D9" s="60">
        <f>VLOOKUP($A9,'Return Data'!$B$7:$R$2292,10,0)</f>
        <v>1.3133999999999999</v>
      </c>
      <c r="E9" s="61">
        <f t="shared" si="0"/>
        <v>19</v>
      </c>
      <c r="F9" s="60">
        <f>VLOOKUP($A9,'Return Data'!$B$7:$R$2292,11,0)</f>
        <v>2.4028</v>
      </c>
      <c r="G9" s="61">
        <f t="shared" si="1"/>
        <v>18</v>
      </c>
      <c r="H9" s="60">
        <f>VLOOKUP($A9,'Return Data'!$B$7:$R$2292,12,0)</f>
        <v>3.1918000000000002</v>
      </c>
      <c r="I9" s="61">
        <f t="shared" si="2"/>
        <v>15</v>
      </c>
      <c r="J9" s="60">
        <f>VLOOKUP($A9,'Return Data'!$B$7:$R$2292,13,0)</f>
        <v>4.2373000000000003</v>
      </c>
      <c r="K9" s="61">
        <f t="shared" ref="K9:K32" si="3">RANK(J9,J$8:J$32,0)</f>
        <v>7</v>
      </c>
      <c r="L9" s="60">
        <f>VLOOKUP($A9,'Return Data'!$B$7:$R$2292,17,0)</f>
        <v>4.1379000000000001</v>
      </c>
      <c r="M9" s="61">
        <f t="shared" ref="M9:M32" si="4">RANK(L9,L$8:L$32,0)</f>
        <v>6</v>
      </c>
      <c r="N9" s="60">
        <f>VLOOKUP($A9,'Return Data'!$B$7:$R$2292,14,0)</f>
        <v>4.0039999999999996</v>
      </c>
      <c r="O9" s="61">
        <f t="shared" ref="O9:O32" si="5">RANK(N9,N$8:N$32,0)</f>
        <v>9</v>
      </c>
      <c r="P9" s="60">
        <f>VLOOKUP($A9,'Return Data'!$B$7:$R$2292,15,0)</f>
        <v>4.7969999999999997</v>
      </c>
      <c r="Q9" s="61">
        <f t="shared" ref="Q9:Q32" si="6">RANK(P9,P$8:P$32,0)</f>
        <v>11</v>
      </c>
      <c r="R9" s="60">
        <f>VLOOKUP($A9,'Return Data'!$B$7:$R$2292,16,0)</f>
        <v>5.5430000000000001</v>
      </c>
      <c r="S9" s="62">
        <f t="shared" ref="S9:S32" si="7">RANK(R9,R$8:R$32,0)</f>
        <v>13</v>
      </c>
    </row>
    <row r="10" spans="1:20" x14ac:dyDescent="0.3">
      <c r="A10" s="58" t="s">
        <v>1961</v>
      </c>
      <c r="B10" s="59">
        <f>VLOOKUP($A10,'Return Data'!$B$7:$R$2292,3,0)</f>
        <v>44939</v>
      </c>
      <c r="C10" s="60">
        <f>VLOOKUP($A10,'Return Data'!$B$7:$R$2292,4,0)</f>
        <v>11.7948</v>
      </c>
      <c r="D10" s="60">
        <f>VLOOKUP($A10,'Return Data'!$B$7:$R$2292,10,0)</f>
        <v>1.1483000000000001</v>
      </c>
      <c r="E10" s="61">
        <f t="shared" si="0"/>
        <v>22</v>
      </c>
      <c r="F10" s="60">
        <f>VLOOKUP($A10,'Return Data'!$B$7:$R$2292,11,0)</f>
        <v>1.9914000000000001</v>
      </c>
      <c r="G10" s="61">
        <f t="shared" si="1"/>
        <v>23</v>
      </c>
      <c r="H10" s="60">
        <f>VLOOKUP($A10,'Return Data'!$B$7:$R$2292,12,0)</f>
        <v>2.4984000000000002</v>
      </c>
      <c r="I10" s="61">
        <f t="shared" si="2"/>
        <v>23</v>
      </c>
      <c r="J10" s="60">
        <f>VLOOKUP($A10,'Return Data'!$B$7:$R$2292,13,0)</f>
        <v>3.0969000000000002</v>
      </c>
      <c r="K10" s="61">
        <f t="shared" si="3"/>
        <v>23</v>
      </c>
      <c r="L10" s="60">
        <f>VLOOKUP($A10,'Return Data'!$B$7:$R$2292,17,0)</f>
        <v>2.7684000000000002</v>
      </c>
      <c r="M10" s="61">
        <f t="shared" si="4"/>
        <v>23</v>
      </c>
      <c r="N10" s="60">
        <f>VLOOKUP($A10,'Return Data'!$B$7:$R$2292,14,0)</f>
        <v>2.7751000000000001</v>
      </c>
      <c r="O10" s="61">
        <f t="shared" si="5"/>
        <v>20</v>
      </c>
      <c r="P10" s="60"/>
      <c r="Q10" s="61"/>
      <c r="R10" s="60">
        <f>VLOOKUP($A10,'Return Data'!$B$7:$R$2292,16,0)</f>
        <v>3.6738</v>
      </c>
      <c r="S10" s="62">
        <f t="shared" si="7"/>
        <v>22</v>
      </c>
    </row>
    <row r="11" spans="1:20" x14ac:dyDescent="0.3">
      <c r="A11" s="58" t="s">
        <v>1905</v>
      </c>
      <c r="B11" s="59">
        <f>VLOOKUP($A11,'Return Data'!$B$7:$R$2292,3,0)</f>
        <v>44939</v>
      </c>
      <c r="C11" s="60">
        <f>VLOOKUP($A11,'Return Data'!$B$7:$R$2292,4,0)</f>
        <v>13.533899999999999</v>
      </c>
      <c r="D11" s="60">
        <f>VLOOKUP($A11,'Return Data'!$B$7:$R$2292,10,0)</f>
        <v>1.3487</v>
      </c>
      <c r="E11" s="61">
        <f t="shared" si="0"/>
        <v>15</v>
      </c>
      <c r="F11" s="60">
        <f>VLOOKUP($A11,'Return Data'!$B$7:$R$2292,11,0)</f>
        <v>2.3681999999999999</v>
      </c>
      <c r="G11" s="61">
        <f t="shared" si="1"/>
        <v>21</v>
      </c>
      <c r="H11" s="60">
        <f>VLOOKUP($A11,'Return Data'!$B$7:$R$2292,12,0)</f>
        <v>2.9773000000000001</v>
      </c>
      <c r="I11" s="61">
        <f t="shared" si="2"/>
        <v>21</v>
      </c>
      <c r="J11" s="60">
        <f>VLOOKUP($A11,'Return Data'!$B$7:$R$2292,13,0)</f>
        <v>3.8752</v>
      </c>
      <c r="K11" s="61">
        <f t="shared" si="3"/>
        <v>18</v>
      </c>
      <c r="L11" s="60">
        <f>VLOOKUP($A11,'Return Data'!$B$7:$R$2292,17,0)</f>
        <v>3.8294000000000001</v>
      </c>
      <c r="M11" s="61">
        <f t="shared" si="4"/>
        <v>16</v>
      </c>
      <c r="N11" s="60">
        <f>VLOOKUP($A11,'Return Data'!$B$7:$R$2292,14,0)</f>
        <v>3.9721000000000002</v>
      </c>
      <c r="O11" s="61">
        <f t="shared" si="5"/>
        <v>12</v>
      </c>
      <c r="P11" s="60">
        <f>VLOOKUP($A11,'Return Data'!$B$7:$R$2292,15,0)</f>
        <v>4.8449999999999998</v>
      </c>
      <c r="Q11" s="61">
        <f t="shared" si="6"/>
        <v>9</v>
      </c>
      <c r="R11" s="60">
        <f>VLOOKUP($A11,'Return Data'!$B$7:$R$2292,16,0)</f>
        <v>5.1319999999999997</v>
      </c>
      <c r="S11" s="62">
        <f t="shared" si="7"/>
        <v>15</v>
      </c>
    </row>
    <row r="12" spans="1:20" x14ac:dyDescent="0.3">
      <c r="A12" s="58" t="s">
        <v>1571</v>
      </c>
      <c r="B12" s="59">
        <f>VLOOKUP($A12,'Return Data'!$B$7:$R$2292,3,0)</f>
        <v>44939</v>
      </c>
      <c r="C12" s="60">
        <f>VLOOKUP($A12,'Return Data'!$B$7:$R$2292,4,0)</f>
        <v>12.59</v>
      </c>
      <c r="D12" s="60">
        <f>VLOOKUP($A12,'Return Data'!$B$7:$R$2292,10,0)</f>
        <v>1.4503999999999999</v>
      </c>
      <c r="E12" s="61">
        <f t="shared" si="0"/>
        <v>3</v>
      </c>
      <c r="F12" s="60">
        <f>VLOOKUP($A12,'Return Data'!$B$7:$R$2292,11,0)</f>
        <v>2.6080000000000001</v>
      </c>
      <c r="G12" s="61">
        <f t="shared" si="1"/>
        <v>6</v>
      </c>
      <c r="H12" s="60">
        <f>VLOOKUP($A12,'Return Data'!$B$7:$R$2292,12,0)</f>
        <v>3.3576999999999999</v>
      </c>
      <c r="I12" s="61">
        <f t="shared" si="2"/>
        <v>7</v>
      </c>
      <c r="J12" s="60">
        <f>VLOOKUP($A12,'Return Data'!$B$7:$R$2292,13,0)</f>
        <v>4.1528999999999998</v>
      </c>
      <c r="K12" s="61">
        <f t="shared" si="3"/>
        <v>11</v>
      </c>
      <c r="L12" s="60">
        <f>VLOOKUP($A12,'Return Data'!$B$7:$R$2292,17,0)</f>
        <v>3.867</v>
      </c>
      <c r="M12" s="61">
        <f t="shared" si="4"/>
        <v>15</v>
      </c>
      <c r="N12" s="60">
        <f>VLOOKUP($A12,'Return Data'!$B$7:$R$2292,14,0)</f>
        <v>3.8066</v>
      </c>
      <c r="O12" s="61">
        <f t="shared" si="5"/>
        <v>15</v>
      </c>
      <c r="P12" s="60"/>
      <c r="Q12" s="61"/>
      <c r="R12" s="60">
        <f>VLOOKUP($A12,'Return Data'!$B$7:$R$2292,16,0)</f>
        <v>4.7432999999999996</v>
      </c>
      <c r="S12" s="62">
        <f t="shared" si="7"/>
        <v>18</v>
      </c>
    </row>
    <row r="13" spans="1:20" x14ac:dyDescent="0.3">
      <c r="A13" s="58" t="s">
        <v>1572</v>
      </c>
      <c r="B13" s="59">
        <f>VLOOKUP($A13,'Return Data'!$B$7:$R$2292,3,0)</f>
        <v>44939</v>
      </c>
      <c r="C13" s="60">
        <f>VLOOKUP($A13,'Return Data'!$B$7:$R$2292,4,0)</f>
        <v>16.276199999999999</v>
      </c>
      <c r="D13" s="60">
        <f>VLOOKUP($A13,'Return Data'!$B$7:$R$2292,10,0)</f>
        <v>1.4157</v>
      </c>
      <c r="E13" s="61">
        <f t="shared" si="0"/>
        <v>7</v>
      </c>
      <c r="F13" s="60">
        <f>VLOOKUP($A13,'Return Data'!$B$7:$R$2292,11,0)</f>
        <v>2.5848</v>
      </c>
      <c r="G13" s="61">
        <f t="shared" si="1"/>
        <v>7</v>
      </c>
      <c r="H13" s="60">
        <f>VLOOKUP($A13,'Return Data'!$B$7:$R$2292,12,0)</f>
        <v>3.4060000000000001</v>
      </c>
      <c r="I13" s="61">
        <f t="shared" si="2"/>
        <v>4</v>
      </c>
      <c r="J13" s="60">
        <f>VLOOKUP($A13,'Return Data'!$B$7:$R$2292,13,0)</f>
        <v>4.4269999999999996</v>
      </c>
      <c r="K13" s="61">
        <f t="shared" si="3"/>
        <v>4</v>
      </c>
      <c r="L13" s="60">
        <f>VLOOKUP($A13,'Return Data'!$B$7:$R$2292,17,0)</f>
        <v>4.2188999999999997</v>
      </c>
      <c r="M13" s="61">
        <f t="shared" si="4"/>
        <v>4</v>
      </c>
      <c r="N13" s="60">
        <f>VLOOKUP($A13,'Return Data'!$B$7:$R$2292,14,0)</f>
        <v>4.1963999999999997</v>
      </c>
      <c r="O13" s="61">
        <f t="shared" si="5"/>
        <v>4</v>
      </c>
      <c r="P13" s="60">
        <f>VLOOKUP($A13,'Return Data'!$B$7:$R$2292,15,0)</f>
        <v>4.9801000000000002</v>
      </c>
      <c r="Q13" s="61">
        <f t="shared" si="6"/>
        <v>3</v>
      </c>
      <c r="R13" s="60">
        <f>VLOOKUP($A13,'Return Data'!$B$7:$R$2292,16,0)</f>
        <v>5.8602999999999996</v>
      </c>
      <c r="S13" s="62">
        <f t="shared" si="7"/>
        <v>11</v>
      </c>
    </row>
    <row r="14" spans="1:20" x14ac:dyDescent="0.3">
      <c r="A14" s="58" t="s">
        <v>1573</v>
      </c>
      <c r="B14" s="59">
        <f>VLOOKUP($A14,'Return Data'!$B$7:$R$2292,3,0)</f>
        <v>44939</v>
      </c>
      <c r="C14" s="60">
        <f>VLOOKUP($A14,'Return Data'!$B$7:$R$2292,4,0)</f>
        <v>25.731000000000002</v>
      </c>
      <c r="D14" s="60">
        <f>VLOOKUP($A14,'Return Data'!$B$7:$R$2292,10,0)</f>
        <v>1.4469000000000001</v>
      </c>
      <c r="E14" s="61">
        <f t="shared" si="0"/>
        <v>4</v>
      </c>
      <c r="F14" s="60">
        <f>VLOOKUP($A14,'Return Data'!$B$7:$R$2292,11,0)</f>
        <v>2.6284000000000001</v>
      </c>
      <c r="G14" s="61">
        <f t="shared" si="1"/>
        <v>4</v>
      </c>
      <c r="H14" s="60">
        <f>VLOOKUP($A14,'Return Data'!$B$7:$R$2292,12,0)</f>
        <v>3.3996</v>
      </c>
      <c r="I14" s="61">
        <f t="shared" si="2"/>
        <v>5</v>
      </c>
      <c r="J14" s="60">
        <f>VLOOKUP($A14,'Return Data'!$B$7:$R$2292,13,0)</f>
        <v>4.2416</v>
      </c>
      <c r="K14" s="61">
        <f t="shared" si="3"/>
        <v>6</v>
      </c>
      <c r="L14" s="60">
        <f>VLOOKUP($A14,'Return Data'!$B$7:$R$2292,17,0)</f>
        <v>4.0256999999999996</v>
      </c>
      <c r="M14" s="61">
        <f t="shared" si="4"/>
        <v>11</v>
      </c>
      <c r="N14" s="60">
        <f>VLOOKUP($A14,'Return Data'!$B$7:$R$2292,14,0)</f>
        <v>3.8134000000000001</v>
      </c>
      <c r="O14" s="61">
        <f t="shared" si="5"/>
        <v>14</v>
      </c>
      <c r="P14" s="60">
        <f>VLOOKUP($A14,'Return Data'!$B$7:$R$2292,15,0)</f>
        <v>4.6246999999999998</v>
      </c>
      <c r="Q14" s="61">
        <f t="shared" si="6"/>
        <v>13</v>
      </c>
      <c r="R14" s="60">
        <f>VLOOKUP($A14,'Return Data'!$B$7:$R$2292,16,0)</f>
        <v>6.3997000000000002</v>
      </c>
      <c r="S14" s="62">
        <f t="shared" si="7"/>
        <v>8</v>
      </c>
    </row>
    <row r="15" spans="1:20" x14ac:dyDescent="0.3">
      <c r="A15" s="102" t="s">
        <v>2012</v>
      </c>
      <c r="B15" s="59">
        <f>VLOOKUP($A15,'Return Data'!$B$7:$R$2292,3,0)</f>
        <v>44939</v>
      </c>
      <c r="C15" s="60">
        <f>VLOOKUP($A15,'Return Data'!$B$7:$R$2292,4,0)</f>
        <v>16.0212</v>
      </c>
      <c r="D15" s="60">
        <f>VLOOKUP($A15,'Return Data'!$B$7:$R$2292,10,0)</f>
        <v>1.3359000000000001</v>
      </c>
      <c r="E15" s="61">
        <f t="shared" si="0"/>
        <v>16</v>
      </c>
      <c r="F15" s="60">
        <f>VLOOKUP($A15,'Return Data'!$B$7:$R$2292,11,0)</f>
        <v>2.4504000000000001</v>
      </c>
      <c r="G15" s="61">
        <f t="shared" si="1"/>
        <v>16</v>
      </c>
      <c r="H15" s="60">
        <f>VLOOKUP($A15,'Return Data'!$B$7:$R$2292,12,0)</f>
        <v>3.1231</v>
      </c>
      <c r="I15" s="61">
        <f t="shared" si="2"/>
        <v>18</v>
      </c>
      <c r="J15" s="60">
        <f>VLOOKUP($A15,'Return Data'!$B$7:$R$2292,13,0)</f>
        <v>3.9864999999999999</v>
      </c>
      <c r="K15" s="61">
        <f t="shared" si="3"/>
        <v>17</v>
      </c>
      <c r="L15" s="60">
        <f>VLOOKUP($A15,'Return Data'!$B$7:$R$2292,17,0)</f>
        <v>3.9036</v>
      </c>
      <c r="M15" s="61">
        <f t="shared" si="4"/>
        <v>13</v>
      </c>
      <c r="N15" s="60">
        <f>VLOOKUP($A15,'Return Data'!$B$7:$R$2292,14,0)</f>
        <v>4.0810000000000004</v>
      </c>
      <c r="O15" s="61">
        <f t="shared" si="5"/>
        <v>5</v>
      </c>
      <c r="P15" s="60">
        <f>VLOOKUP($A15,'Return Data'!$B$7:$R$2292,15,0)</f>
        <v>4.8646000000000003</v>
      </c>
      <c r="Q15" s="61">
        <f t="shared" si="6"/>
        <v>7</v>
      </c>
      <c r="R15" s="60">
        <f>VLOOKUP($A15,'Return Data'!$B$7:$R$2292,16,0)</f>
        <v>5.6706000000000003</v>
      </c>
      <c r="S15" s="62">
        <f t="shared" si="7"/>
        <v>12</v>
      </c>
    </row>
    <row r="16" spans="1:20" x14ac:dyDescent="0.3">
      <c r="A16" s="58" t="s">
        <v>1574</v>
      </c>
      <c r="B16" s="59">
        <f>VLOOKUP($A16,'Return Data'!$B$7:$R$2292,3,0)</f>
        <v>44939</v>
      </c>
      <c r="C16" s="60">
        <f>VLOOKUP($A16,'Return Data'!$B$7:$R$2292,4,0)</f>
        <v>28.817599999999999</v>
      </c>
      <c r="D16" s="60">
        <f>VLOOKUP($A16,'Return Data'!$B$7:$R$2292,10,0)</f>
        <v>1.3951</v>
      </c>
      <c r="E16" s="61">
        <f t="shared" si="0"/>
        <v>9</v>
      </c>
      <c r="F16" s="60">
        <f>VLOOKUP($A16,'Return Data'!$B$7:$R$2292,11,0)</f>
        <v>2.6219999999999999</v>
      </c>
      <c r="G16" s="61">
        <f t="shared" si="1"/>
        <v>5</v>
      </c>
      <c r="H16" s="60">
        <f>VLOOKUP($A16,'Return Data'!$B$7:$R$2292,12,0)</f>
        <v>3.363</v>
      </c>
      <c r="I16" s="61">
        <f t="shared" si="2"/>
        <v>6</v>
      </c>
      <c r="J16" s="60">
        <f>VLOOKUP($A16,'Return Data'!$B$7:$R$2292,13,0)</f>
        <v>4.2480000000000002</v>
      </c>
      <c r="K16" s="61">
        <f t="shared" si="3"/>
        <v>5</v>
      </c>
      <c r="L16" s="60">
        <f>VLOOKUP($A16,'Return Data'!$B$7:$R$2292,17,0)</f>
        <v>4.1479999999999997</v>
      </c>
      <c r="M16" s="61">
        <f t="shared" si="4"/>
        <v>5</v>
      </c>
      <c r="N16" s="60">
        <f>VLOOKUP($A16,'Return Data'!$B$7:$R$2292,14,0)</f>
        <v>4.0721999999999996</v>
      </c>
      <c r="O16" s="61">
        <f t="shared" si="5"/>
        <v>7</v>
      </c>
      <c r="P16" s="60">
        <f>VLOOKUP($A16,'Return Data'!$B$7:$R$2292,15,0)</f>
        <v>4.8815</v>
      </c>
      <c r="Q16" s="61">
        <f t="shared" si="6"/>
        <v>6</v>
      </c>
      <c r="R16" s="60">
        <f>VLOOKUP($A16,'Return Data'!$B$7:$R$2292,16,0)</f>
        <v>6.8170000000000002</v>
      </c>
      <c r="S16" s="62">
        <f t="shared" si="7"/>
        <v>2</v>
      </c>
    </row>
    <row r="17" spans="1:19" x14ac:dyDescent="0.3">
      <c r="A17" s="58" t="s">
        <v>1575</v>
      </c>
      <c r="B17" s="59">
        <f>VLOOKUP($A17,'Return Data'!$B$7:$R$2292,3,0)</f>
        <v>44939</v>
      </c>
      <c r="C17" s="60">
        <f>VLOOKUP($A17,'Return Data'!$B$7:$R$2292,4,0)</f>
        <v>27.292400000000001</v>
      </c>
      <c r="D17" s="60">
        <f>VLOOKUP($A17,'Return Data'!$B$7:$R$2292,10,0)</f>
        <v>1.4075</v>
      </c>
      <c r="E17" s="61">
        <f t="shared" si="0"/>
        <v>8</v>
      </c>
      <c r="F17" s="60">
        <f>VLOOKUP($A17,'Return Data'!$B$7:$R$2292,11,0)</f>
        <v>2.5659999999999998</v>
      </c>
      <c r="G17" s="61">
        <f t="shared" si="1"/>
        <v>8</v>
      </c>
      <c r="H17" s="60">
        <f>VLOOKUP($A17,'Return Data'!$B$7:$R$2292,12,0)</f>
        <v>3.2766000000000002</v>
      </c>
      <c r="I17" s="61">
        <f t="shared" si="2"/>
        <v>9</v>
      </c>
      <c r="J17" s="60">
        <f>VLOOKUP($A17,'Return Data'!$B$7:$R$2292,13,0)</f>
        <v>4.1611000000000002</v>
      </c>
      <c r="K17" s="61">
        <f t="shared" si="3"/>
        <v>10</v>
      </c>
      <c r="L17" s="60">
        <f>VLOOKUP($A17,'Return Data'!$B$7:$R$2292,17,0)</f>
        <v>3.9434999999999998</v>
      </c>
      <c r="M17" s="61">
        <f t="shared" si="4"/>
        <v>12</v>
      </c>
      <c r="N17" s="60">
        <f>VLOOKUP($A17,'Return Data'!$B$7:$R$2292,14,0)</f>
        <v>3.7841999999999998</v>
      </c>
      <c r="O17" s="61">
        <f t="shared" si="5"/>
        <v>16</v>
      </c>
      <c r="P17" s="60">
        <f>VLOOKUP($A17,'Return Data'!$B$7:$R$2292,15,0)</f>
        <v>4.7523999999999997</v>
      </c>
      <c r="Q17" s="61">
        <f t="shared" si="6"/>
        <v>12</v>
      </c>
      <c r="R17" s="60">
        <f>VLOOKUP($A17,'Return Data'!$B$7:$R$2292,16,0)</f>
        <v>6.4455</v>
      </c>
      <c r="S17" s="62">
        <f t="shared" si="7"/>
        <v>7</v>
      </c>
    </row>
    <row r="18" spans="1:19" x14ac:dyDescent="0.3">
      <c r="A18" s="58" t="s">
        <v>1576</v>
      </c>
      <c r="B18" s="59">
        <f>VLOOKUP($A18,'Return Data'!$B$7:$R$2292,3,0)</f>
        <v>44939</v>
      </c>
      <c r="C18" s="60">
        <f>VLOOKUP($A18,'Return Data'!$B$7:$R$2292,4,0)</f>
        <v>14.919</v>
      </c>
      <c r="D18" s="60">
        <f>VLOOKUP($A18,'Return Data'!$B$7:$R$2292,10,0)</f>
        <v>1.1142000000000001</v>
      </c>
      <c r="E18" s="61">
        <f t="shared" si="0"/>
        <v>23</v>
      </c>
      <c r="F18" s="60">
        <f>VLOOKUP($A18,'Return Data'!$B$7:$R$2292,11,0)</f>
        <v>1.8988</v>
      </c>
      <c r="G18" s="61">
        <f t="shared" si="1"/>
        <v>24</v>
      </c>
      <c r="H18" s="60">
        <f>VLOOKUP($A18,'Return Data'!$B$7:$R$2292,12,0)</f>
        <v>2.2984</v>
      </c>
      <c r="I18" s="61">
        <f t="shared" si="2"/>
        <v>24</v>
      </c>
      <c r="J18" s="60">
        <f>VLOOKUP($A18,'Return Data'!$B$7:$R$2292,13,0)</f>
        <v>2.7585000000000002</v>
      </c>
      <c r="K18" s="61">
        <f t="shared" si="3"/>
        <v>24</v>
      </c>
      <c r="L18" s="60">
        <f>VLOOKUP($A18,'Return Data'!$B$7:$R$2292,17,0)</f>
        <v>2.6991000000000001</v>
      </c>
      <c r="M18" s="61">
        <f t="shared" si="4"/>
        <v>24</v>
      </c>
      <c r="N18" s="60">
        <f>VLOOKUP($A18,'Return Data'!$B$7:$R$2292,14,0)</f>
        <v>2.6585000000000001</v>
      </c>
      <c r="O18" s="61">
        <f t="shared" si="5"/>
        <v>22</v>
      </c>
      <c r="P18" s="60">
        <f>VLOOKUP($A18,'Return Data'!$B$7:$R$2292,15,0)</f>
        <v>3.9173</v>
      </c>
      <c r="Q18" s="61">
        <f t="shared" si="6"/>
        <v>16</v>
      </c>
      <c r="R18" s="60">
        <f>VLOOKUP($A18,'Return Data'!$B$7:$R$2292,16,0)</f>
        <v>5.0796000000000001</v>
      </c>
      <c r="S18" s="62">
        <f t="shared" si="7"/>
        <v>16</v>
      </c>
    </row>
    <row r="19" spans="1:19" x14ac:dyDescent="0.3">
      <c r="A19" s="58" t="s">
        <v>1577</v>
      </c>
      <c r="B19" s="59">
        <f>VLOOKUP($A19,'Return Data'!$B$7:$R$2292,3,0)</f>
        <v>44939</v>
      </c>
      <c r="C19" s="60">
        <f>VLOOKUP($A19,'Return Data'!$B$7:$R$2292,4,0)</f>
        <v>26.764700000000001</v>
      </c>
      <c r="D19" s="60">
        <f>VLOOKUP($A19,'Return Data'!$B$7:$R$2292,10,0)</f>
        <v>1.5688</v>
      </c>
      <c r="E19" s="61">
        <f t="shared" si="0"/>
        <v>1</v>
      </c>
      <c r="F19" s="60">
        <f>VLOOKUP($A19,'Return Data'!$B$7:$R$2292,11,0)</f>
        <v>2.9115000000000002</v>
      </c>
      <c r="G19" s="61">
        <f t="shared" si="1"/>
        <v>1</v>
      </c>
      <c r="H19" s="60">
        <f>VLOOKUP($A19,'Return Data'!$B$7:$R$2292,12,0)</f>
        <v>3.9228000000000001</v>
      </c>
      <c r="I19" s="61">
        <f t="shared" si="2"/>
        <v>1</v>
      </c>
      <c r="J19" s="60">
        <f>VLOOKUP($A19,'Return Data'!$B$7:$R$2292,13,0)</f>
        <v>5.1802999999999999</v>
      </c>
      <c r="K19" s="61">
        <f t="shared" si="3"/>
        <v>1</v>
      </c>
      <c r="L19" s="60">
        <f>VLOOKUP($A19,'Return Data'!$B$7:$R$2292,17,0)</f>
        <v>4.4344999999999999</v>
      </c>
      <c r="M19" s="61">
        <f t="shared" si="4"/>
        <v>1</v>
      </c>
      <c r="N19" s="60">
        <f>VLOOKUP($A19,'Return Data'!$B$7:$R$2292,14,0)</f>
        <v>4.2721</v>
      </c>
      <c r="O19" s="61">
        <f t="shared" si="5"/>
        <v>1</v>
      </c>
      <c r="P19" s="60">
        <f>VLOOKUP($A19,'Return Data'!$B$7:$R$2292,15,0)</f>
        <v>4.9318</v>
      </c>
      <c r="Q19" s="61">
        <f t="shared" si="6"/>
        <v>4</v>
      </c>
      <c r="R19" s="60">
        <f>VLOOKUP($A19,'Return Data'!$B$7:$R$2292,16,0)</f>
        <v>6.4638999999999998</v>
      </c>
      <c r="S19" s="62">
        <f t="shared" si="7"/>
        <v>6</v>
      </c>
    </row>
    <row r="20" spans="1:19" x14ac:dyDescent="0.3">
      <c r="A20" s="58" t="s">
        <v>1578</v>
      </c>
      <c r="B20" s="59">
        <f>VLOOKUP($A20,'Return Data'!$B$7:$R$2292,3,0)</f>
        <v>44939</v>
      </c>
      <c r="C20" s="60">
        <f>VLOOKUP($A20,'Return Data'!$B$7:$R$2292,4,0)</f>
        <v>10.982799999999999</v>
      </c>
      <c r="D20" s="60">
        <f>VLOOKUP($A20,'Return Data'!$B$7:$R$2292,10,0)</f>
        <v>0.66449999999999998</v>
      </c>
      <c r="E20" s="61">
        <f t="shared" si="0"/>
        <v>25</v>
      </c>
      <c r="F20" s="60">
        <f>VLOOKUP($A20,'Return Data'!$B$7:$R$2292,11,0)</f>
        <v>1.4512</v>
      </c>
      <c r="G20" s="61">
        <f t="shared" si="1"/>
        <v>25</v>
      </c>
      <c r="H20" s="60">
        <f>VLOOKUP($A20,'Return Data'!$B$7:$R$2292,12,0)</f>
        <v>1.8859999999999999</v>
      </c>
      <c r="I20" s="61">
        <f t="shared" si="2"/>
        <v>25</v>
      </c>
      <c r="J20" s="60">
        <f>VLOOKUP($A20,'Return Data'!$B$7:$R$2292,13,0)</f>
        <v>2.4409999999999998</v>
      </c>
      <c r="K20" s="61">
        <f t="shared" si="3"/>
        <v>25</v>
      </c>
      <c r="L20" s="60">
        <f>VLOOKUP($A20,'Return Data'!$B$7:$R$2292,17,0)</f>
        <v>2.5047999999999999</v>
      </c>
      <c r="M20" s="61">
        <f t="shared" si="4"/>
        <v>25</v>
      </c>
      <c r="N20" s="60">
        <f>VLOOKUP($A20,'Return Data'!$B$7:$R$2292,14,0)</f>
        <v>2.5684999999999998</v>
      </c>
      <c r="O20" s="61">
        <f t="shared" si="5"/>
        <v>23</v>
      </c>
      <c r="P20" s="60"/>
      <c r="Q20" s="61"/>
      <c r="R20" s="60">
        <f>VLOOKUP($A20,'Return Data'!$B$7:$R$2292,16,0)</f>
        <v>2.8397000000000001</v>
      </c>
      <c r="S20" s="62">
        <f t="shared" si="7"/>
        <v>25</v>
      </c>
    </row>
    <row r="21" spans="1:19" x14ac:dyDescent="0.3">
      <c r="A21" s="58" t="s">
        <v>1579</v>
      </c>
      <c r="B21" s="59">
        <f>VLOOKUP($A21,'Return Data'!$B$7:$R$2292,3,0)</f>
        <v>44939</v>
      </c>
      <c r="C21" s="60">
        <f>VLOOKUP($A21,'Return Data'!$B$7:$R$2292,4,0)</f>
        <v>27.727</v>
      </c>
      <c r="D21" s="60">
        <f>VLOOKUP($A21,'Return Data'!$B$7:$R$2292,10,0)</f>
        <v>1.3744000000000001</v>
      </c>
      <c r="E21" s="61">
        <f t="shared" si="0"/>
        <v>12</v>
      </c>
      <c r="F21" s="60">
        <f>VLOOKUP($A21,'Return Data'!$B$7:$R$2292,11,0)</f>
        <v>2.4664000000000001</v>
      </c>
      <c r="G21" s="61">
        <f t="shared" si="1"/>
        <v>14</v>
      </c>
      <c r="H21" s="60">
        <f>VLOOKUP($A21,'Return Data'!$B$7:$R$2292,12,0)</f>
        <v>3.1724999999999999</v>
      </c>
      <c r="I21" s="61">
        <f t="shared" si="2"/>
        <v>17</v>
      </c>
      <c r="J21" s="60">
        <f>VLOOKUP($A21,'Return Data'!$B$7:$R$2292,13,0)</f>
        <v>4.0252999999999997</v>
      </c>
      <c r="K21" s="61">
        <f t="shared" si="3"/>
        <v>16</v>
      </c>
      <c r="L21" s="60">
        <f>VLOOKUP($A21,'Return Data'!$B$7:$R$2292,17,0)</f>
        <v>3.4952999999999999</v>
      </c>
      <c r="M21" s="61">
        <f t="shared" si="4"/>
        <v>20</v>
      </c>
      <c r="N21" s="60">
        <f>VLOOKUP($A21,'Return Data'!$B$7:$R$2292,14,0)</f>
        <v>3.0888</v>
      </c>
      <c r="O21" s="61">
        <f t="shared" si="5"/>
        <v>19</v>
      </c>
      <c r="P21" s="60">
        <f>VLOOKUP($A21,'Return Data'!$B$7:$R$2292,15,0)</f>
        <v>3.9872999999999998</v>
      </c>
      <c r="Q21" s="61">
        <f t="shared" si="6"/>
        <v>15</v>
      </c>
      <c r="R21" s="60">
        <f>VLOOKUP($A21,'Return Data'!$B$7:$R$2292,16,0)</f>
        <v>6.3752000000000004</v>
      </c>
      <c r="S21" s="62">
        <f t="shared" si="7"/>
        <v>9</v>
      </c>
    </row>
    <row r="22" spans="1:19" x14ac:dyDescent="0.3">
      <c r="A22" s="108" t="s">
        <v>1580</v>
      </c>
      <c r="B22" s="59">
        <f>VLOOKUP($A22,'Return Data'!$B$7:$R$2292,3,0)</f>
        <v>44939</v>
      </c>
      <c r="C22" s="60">
        <f>VLOOKUP($A22,'Return Data'!$B$7:$R$2292,4,0)</f>
        <v>31.343299999999999</v>
      </c>
      <c r="D22" s="60">
        <f>VLOOKUP($A22,'Return Data'!$B$7:$R$2292,10,0)</f>
        <v>1.4435</v>
      </c>
      <c r="E22" s="61">
        <f t="shared" si="0"/>
        <v>5</v>
      </c>
      <c r="F22" s="60">
        <f>VLOOKUP($A22,'Return Data'!$B$7:$R$2292,11,0)</f>
        <v>2.6781000000000001</v>
      </c>
      <c r="G22" s="61">
        <f t="shared" si="1"/>
        <v>3</v>
      </c>
      <c r="H22" s="60">
        <f>VLOOKUP($A22,'Return Data'!$B$7:$R$2292,12,0)</f>
        <v>3.5508999999999999</v>
      </c>
      <c r="I22" s="61">
        <f t="shared" si="2"/>
        <v>3</v>
      </c>
      <c r="J22" s="60">
        <f>VLOOKUP($A22,'Return Data'!$B$7:$R$2292,13,0)</f>
        <v>4.5877999999999997</v>
      </c>
      <c r="K22" s="61">
        <f t="shared" si="3"/>
        <v>3</v>
      </c>
      <c r="L22" s="60">
        <f>VLOOKUP($A22,'Return Data'!$B$7:$R$2292,17,0)</f>
        <v>4.3564999999999996</v>
      </c>
      <c r="M22" s="61">
        <f t="shared" si="4"/>
        <v>3</v>
      </c>
      <c r="N22" s="60">
        <f>VLOOKUP($A22,'Return Data'!$B$7:$R$2292,14,0)</f>
        <v>4.2434000000000003</v>
      </c>
      <c r="O22" s="61">
        <f t="shared" si="5"/>
        <v>2</v>
      </c>
      <c r="P22" s="60">
        <f>VLOOKUP($A22,'Return Data'!$B$7:$R$2292,15,0)</f>
        <v>5.0294999999999996</v>
      </c>
      <c r="Q22" s="61">
        <f t="shared" si="6"/>
        <v>1</v>
      </c>
      <c r="R22" s="60">
        <f>VLOOKUP($A22,'Return Data'!$B$7:$R$2292,16,0)</f>
        <v>6.8258999999999999</v>
      </c>
      <c r="S22" s="62">
        <f t="shared" si="7"/>
        <v>1</v>
      </c>
    </row>
    <row r="23" spans="1:19" x14ac:dyDescent="0.3">
      <c r="A23" s="58" t="s">
        <v>1581</v>
      </c>
      <c r="B23" s="59">
        <f>VLOOKUP($A23,'Return Data'!$B$7:$R$2292,3,0)</f>
        <v>44939</v>
      </c>
      <c r="C23" s="60">
        <f>VLOOKUP($A23,'Return Data'!$B$7:$R$2292,4,0)</f>
        <v>11.726100000000001</v>
      </c>
      <c r="D23" s="60">
        <f>VLOOKUP($A23,'Return Data'!$B$7:$R$2292,10,0)</f>
        <v>1.2459</v>
      </c>
      <c r="E23" s="61">
        <f t="shared" si="0"/>
        <v>21</v>
      </c>
      <c r="F23" s="60">
        <f>VLOOKUP($A23,'Return Data'!$B$7:$R$2292,11,0)</f>
        <v>2.3862999999999999</v>
      </c>
      <c r="G23" s="61">
        <f t="shared" si="1"/>
        <v>20</v>
      </c>
      <c r="H23" s="60">
        <f>VLOOKUP($A23,'Return Data'!$B$7:$R$2292,12,0)</f>
        <v>3.1728000000000001</v>
      </c>
      <c r="I23" s="61">
        <f t="shared" si="2"/>
        <v>16</v>
      </c>
      <c r="J23" s="60">
        <f>VLOOKUP($A23,'Return Data'!$B$7:$R$2292,13,0)</f>
        <v>4.1866000000000003</v>
      </c>
      <c r="K23" s="61">
        <f t="shared" si="3"/>
        <v>9</v>
      </c>
      <c r="L23" s="60">
        <f>VLOOKUP($A23,'Return Data'!$B$7:$R$2292,17,0)</f>
        <v>3.7564000000000002</v>
      </c>
      <c r="M23" s="61">
        <f t="shared" si="4"/>
        <v>19</v>
      </c>
      <c r="N23" s="60">
        <f>VLOOKUP($A23,'Return Data'!$B$7:$R$2292,14,0)</f>
        <v>3.5775999999999999</v>
      </c>
      <c r="O23" s="61">
        <f t="shared" si="5"/>
        <v>18</v>
      </c>
      <c r="P23" s="60"/>
      <c r="Q23" s="61"/>
      <c r="R23" s="60">
        <f>VLOOKUP($A23,'Return Data'!$B$7:$R$2292,16,0)</f>
        <v>4.0925000000000002</v>
      </c>
      <c r="S23" s="62">
        <f t="shared" si="7"/>
        <v>20</v>
      </c>
    </row>
    <row r="24" spans="1:19" x14ac:dyDescent="0.3">
      <c r="A24" s="58" t="s">
        <v>1582</v>
      </c>
      <c r="B24" s="59">
        <f>VLOOKUP($A24,'Return Data'!$B$7:$R$2292,3,0)</f>
        <v>44939</v>
      </c>
      <c r="C24" s="60">
        <f>VLOOKUP($A24,'Return Data'!$B$7:$R$2292,4,0)</f>
        <v>10.7234</v>
      </c>
      <c r="D24" s="60">
        <f>VLOOKUP($A24,'Return Data'!$B$7:$R$2292,10,0)</f>
        <v>1.0468999999999999</v>
      </c>
      <c r="E24" s="61">
        <f t="shared" si="0"/>
        <v>24</v>
      </c>
      <c r="F24" s="60">
        <f>VLOOKUP($A24,'Return Data'!$B$7:$R$2292,11,0)</f>
        <v>1.9955000000000001</v>
      </c>
      <c r="G24" s="61">
        <f t="shared" si="1"/>
        <v>22</v>
      </c>
      <c r="H24" s="60">
        <f>VLOOKUP($A24,'Return Data'!$B$7:$R$2292,12,0)</f>
        <v>2.5651999999999999</v>
      </c>
      <c r="I24" s="61">
        <f t="shared" si="2"/>
        <v>22</v>
      </c>
      <c r="J24" s="60">
        <f>VLOOKUP($A24,'Return Data'!$B$7:$R$2292,13,0)</f>
        <v>3.2972999999999999</v>
      </c>
      <c r="K24" s="61">
        <f t="shared" si="3"/>
        <v>22</v>
      </c>
      <c r="L24" s="60">
        <f>VLOOKUP($A24,'Return Data'!$B$7:$R$2292,17,0)</f>
        <v>3.1257000000000001</v>
      </c>
      <c r="M24" s="61">
        <f t="shared" si="4"/>
        <v>21</v>
      </c>
      <c r="N24" s="60"/>
      <c r="O24" s="61"/>
      <c r="P24" s="60"/>
      <c r="Q24" s="61"/>
      <c r="R24" s="60">
        <f>VLOOKUP($A24,'Return Data'!$B$7:$R$2292,16,0)</f>
        <v>2.9666000000000001</v>
      </c>
      <c r="S24" s="62">
        <f t="shared" si="7"/>
        <v>24</v>
      </c>
    </row>
    <row r="25" spans="1:19" x14ac:dyDescent="0.3">
      <c r="A25" s="58" t="s">
        <v>1583</v>
      </c>
      <c r="B25" s="59">
        <f>VLOOKUP($A25,'Return Data'!$B$7:$R$2292,3,0)</f>
        <v>44939</v>
      </c>
      <c r="C25" s="60">
        <f>VLOOKUP($A25,'Return Data'!$B$7:$R$2292,4,0)</f>
        <v>10.976000000000001</v>
      </c>
      <c r="D25" s="60">
        <f>VLOOKUP($A25,'Return Data'!$B$7:$R$2292,10,0)</f>
        <v>1.32</v>
      </c>
      <c r="E25" s="61">
        <f t="shared" si="0"/>
        <v>18</v>
      </c>
      <c r="F25" s="60">
        <f>VLOOKUP($A25,'Return Data'!$B$7:$R$2292,11,0)</f>
        <v>2.4836999999999998</v>
      </c>
      <c r="G25" s="61">
        <f t="shared" si="1"/>
        <v>12</v>
      </c>
      <c r="H25" s="60">
        <f>VLOOKUP($A25,'Return Data'!$B$7:$R$2292,12,0)</f>
        <v>3.1966999999999999</v>
      </c>
      <c r="I25" s="61">
        <f t="shared" si="2"/>
        <v>14</v>
      </c>
      <c r="J25" s="60">
        <f>VLOOKUP($A25,'Return Data'!$B$7:$R$2292,13,0)</f>
        <v>4.1266999999999996</v>
      </c>
      <c r="K25" s="61">
        <f t="shared" si="3"/>
        <v>12</v>
      </c>
      <c r="L25" s="60">
        <f>VLOOKUP($A25,'Return Data'!$B$7:$R$2292,17,0)</f>
        <v>3.8921999999999999</v>
      </c>
      <c r="M25" s="61">
        <f t="shared" si="4"/>
        <v>14</v>
      </c>
      <c r="N25" s="60"/>
      <c r="O25" s="61"/>
      <c r="P25" s="60"/>
      <c r="Q25" s="61"/>
      <c r="R25" s="60">
        <f>VLOOKUP($A25,'Return Data'!$B$7:$R$2292,16,0)</f>
        <v>3.6901999999999999</v>
      </c>
      <c r="S25" s="62">
        <f t="shared" si="7"/>
        <v>21</v>
      </c>
    </row>
    <row r="26" spans="1:19" x14ac:dyDescent="0.3">
      <c r="A26" s="58" t="s">
        <v>1584</v>
      </c>
      <c r="B26" s="59">
        <f>VLOOKUP($A26,'Return Data'!$B$7:$R$2292,3,0)</f>
        <v>44939</v>
      </c>
      <c r="C26" s="60">
        <f>VLOOKUP($A26,'Return Data'!$B$7:$R$2292,4,0)</f>
        <v>22.3842</v>
      </c>
      <c r="D26" s="60">
        <f>VLOOKUP($A26,'Return Data'!$B$7:$R$2292,10,0)</f>
        <v>1.3874</v>
      </c>
      <c r="E26" s="61">
        <f t="shared" si="0"/>
        <v>10</v>
      </c>
      <c r="F26" s="60">
        <f>VLOOKUP($A26,'Return Data'!$B$7:$R$2292,11,0)</f>
        <v>2.5406</v>
      </c>
      <c r="G26" s="61">
        <f t="shared" si="1"/>
        <v>9</v>
      </c>
      <c r="H26" s="60">
        <f>VLOOKUP($A26,'Return Data'!$B$7:$R$2292,12,0)</f>
        <v>3.2925</v>
      </c>
      <c r="I26" s="61">
        <f t="shared" si="2"/>
        <v>8</v>
      </c>
      <c r="J26" s="60">
        <f>VLOOKUP($A26,'Return Data'!$B$7:$R$2292,13,0)</f>
        <v>4.2104999999999997</v>
      </c>
      <c r="K26" s="61">
        <f t="shared" si="3"/>
        <v>8</v>
      </c>
      <c r="L26" s="60">
        <f>VLOOKUP($A26,'Return Data'!$B$7:$R$2292,17,0)</f>
        <v>4.1239999999999997</v>
      </c>
      <c r="M26" s="61">
        <f t="shared" si="4"/>
        <v>7</v>
      </c>
      <c r="N26" s="60">
        <f>VLOOKUP($A26,'Return Data'!$B$7:$R$2292,14,0)</f>
        <v>4.0750000000000002</v>
      </c>
      <c r="O26" s="61">
        <f t="shared" si="5"/>
        <v>6</v>
      </c>
      <c r="P26" s="60">
        <f>VLOOKUP($A26,'Return Data'!$B$7:$R$2292,15,0)</f>
        <v>5.0180999999999996</v>
      </c>
      <c r="Q26" s="61">
        <f t="shared" si="6"/>
        <v>2</v>
      </c>
      <c r="R26" s="60">
        <f>VLOOKUP($A26,'Return Data'!$B$7:$R$2292,16,0)</f>
        <v>6.7946</v>
      </c>
      <c r="S26" s="62">
        <f t="shared" si="7"/>
        <v>3</v>
      </c>
    </row>
    <row r="27" spans="1:19" x14ac:dyDescent="0.3">
      <c r="A27" s="58" t="s">
        <v>1585</v>
      </c>
      <c r="B27" s="59">
        <f>VLOOKUP($A27,'Return Data'!$B$7:$R$2292,3,0)</f>
        <v>44939</v>
      </c>
      <c r="C27" s="60">
        <f>VLOOKUP($A27,'Return Data'!$B$7:$R$2292,4,0)</f>
        <v>15.602499999999999</v>
      </c>
      <c r="D27" s="60">
        <f>VLOOKUP($A27,'Return Data'!$B$7:$R$2292,10,0)</f>
        <v>1.2998000000000001</v>
      </c>
      <c r="E27" s="61">
        <f t="shared" si="0"/>
        <v>20</v>
      </c>
      <c r="F27" s="60">
        <f>VLOOKUP($A27,'Return Data'!$B$7:$R$2292,11,0)</f>
        <v>2.3879999999999999</v>
      </c>
      <c r="G27" s="61">
        <f t="shared" si="1"/>
        <v>19</v>
      </c>
      <c r="H27" s="60">
        <f>VLOOKUP($A27,'Return Data'!$B$7:$R$2292,12,0)</f>
        <v>3.1229</v>
      </c>
      <c r="I27" s="61">
        <f t="shared" si="2"/>
        <v>19</v>
      </c>
      <c r="J27" s="60">
        <f>VLOOKUP($A27,'Return Data'!$B$7:$R$2292,13,0)</f>
        <v>3.8712</v>
      </c>
      <c r="K27" s="61">
        <f t="shared" si="3"/>
        <v>19</v>
      </c>
      <c r="L27" s="60">
        <f>VLOOKUP($A27,'Return Data'!$B$7:$R$2292,17,0)</f>
        <v>3.7951000000000001</v>
      </c>
      <c r="M27" s="61">
        <f t="shared" si="4"/>
        <v>18</v>
      </c>
      <c r="N27" s="60">
        <f>VLOOKUP($A27,'Return Data'!$B$7:$R$2292,14,0)</f>
        <v>3.7267000000000001</v>
      </c>
      <c r="O27" s="61">
        <f t="shared" si="5"/>
        <v>17</v>
      </c>
      <c r="P27" s="60">
        <f>VLOOKUP($A27,'Return Data'!$B$7:$R$2292,15,0)</f>
        <v>4.5408999999999997</v>
      </c>
      <c r="Q27" s="61">
        <f t="shared" si="6"/>
        <v>14</v>
      </c>
      <c r="R27" s="60">
        <f>VLOOKUP($A27,'Return Data'!$B$7:$R$2292,16,0)</f>
        <v>5.4476000000000004</v>
      </c>
      <c r="S27" s="62">
        <f t="shared" si="7"/>
        <v>14</v>
      </c>
    </row>
    <row r="28" spans="1:19" x14ac:dyDescent="0.3">
      <c r="A28" s="58" t="s">
        <v>1586</v>
      </c>
      <c r="B28" s="59">
        <f>VLOOKUP($A28,'Return Data'!$B$7:$R$2292,3,0)</f>
        <v>44939</v>
      </c>
      <c r="C28" s="60">
        <f>VLOOKUP($A28,'Return Data'!$B$7:$R$2292,4,0)</f>
        <v>28.331</v>
      </c>
      <c r="D28" s="60">
        <f>VLOOKUP($A28,'Return Data'!$B$7:$R$2292,10,0)</f>
        <v>1.5073000000000001</v>
      </c>
      <c r="E28" s="61">
        <f t="shared" si="0"/>
        <v>2</v>
      </c>
      <c r="F28" s="60">
        <f>VLOOKUP($A28,'Return Data'!$B$7:$R$2292,11,0)</f>
        <v>2.7804000000000002</v>
      </c>
      <c r="G28" s="61">
        <f t="shared" si="1"/>
        <v>2</v>
      </c>
      <c r="H28" s="60">
        <f>VLOOKUP($A28,'Return Data'!$B$7:$R$2292,12,0)</f>
        <v>3.6175000000000002</v>
      </c>
      <c r="I28" s="61">
        <f t="shared" si="2"/>
        <v>2</v>
      </c>
      <c r="J28" s="60">
        <f>VLOOKUP($A28,'Return Data'!$B$7:$R$2292,13,0)</f>
        <v>4.6722000000000001</v>
      </c>
      <c r="K28" s="61">
        <f t="shared" si="3"/>
        <v>2</v>
      </c>
      <c r="L28" s="60">
        <f>VLOOKUP($A28,'Return Data'!$B$7:$R$2292,17,0)</f>
        <v>4.4038000000000004</v>
      </c>
      <c r="M28" s="61">
        <f t="shared" si="4"/>
        <v>2</v>
      </c>
      <c r="N28" s="60">
        <f>VLOOKUP($A28,'Return Data'!$B$7:$R$2292,14,0)</f>
        <v>3.992</v>
      </c>
      <c r="O28" s="61">
        <f t="shared" si="5"/>
        <v>10</v>
      </c>
      <c r="P28" s="60">
        <f>VLOOKUP($A28,'Return Data'!$B$7:$R$2292,15,0)</f>
        <v>4.8525</v>
      </c>
      <c r="Q28" s="61">
        <f t="shared" si="6"/>
        <v>8</v>
      </c>
      <c r="R28" s="60">
        <f>VLOOKUP($A28,'Return Data'!$B$7:$R$2292,16,0)</f>
        <v>6.6369999999999996</v>
      </c>
      <c r="S28" s="62">
        <f t="shared" si="7"/>
        <v>5</v>
      </c>
    </row>
    <row r="29" spans="1:19" x14ac:dyDescent="0.3">
      <c r="A29" s="58" t="s">
        <v>1847</v>
      </c>
      <c r="B29" s="59">
        <f>VLOOKUP($A29,'Return Data'!$B$7:$R$2292,3,0)</f>
        <v>44939</v>
      </c>
      <c r="C29" s="60">
        <f>VLOOKUP($A29,'Return Data'!$B$7:$R$2292,4,0)</f>
        <v>12.241300000000001</v>
      </c>
      <c r="D29" s="60">
        <f>VLOOKUP($A29,'Return Data'!$B$7:$R$2292,10,0)</f>
        <v>1.3293999999999999</v>
      </c>
      <c r="E29" s="61">
        <f t="shared" si="0"/>
        <v>17</v>
      </c>
      <c r="F29" s="60">
        <f>VLOOKUP($A29,'Return Data'!$B$7:$R$2292,11,0)</f>
        <v>2.4419</v>
      </c>
      <c r="G29" s="61">
        <f t="shared" si="1"/>
        <v>17</v>
      </c>
      <c r="H29" s="60">
        <f>VLOOKUP($A29,'Return Data'!$B$7:$R$2292,12,0)</f>
        <v>3.2454999999999998</v>
      </c>
      <c r="I29" s="61">
        <f t="shared" si="2"/>
        <v>11</v>
      </c>
      <c r="J29" s="60">
        <f>VLOOKUP($A29,'Return Data'!$B$7:$R$2292,13,0)</f>
        <v>3.7547999999999999</v>
      </c>
      <c r="K29" s="61">
        <f t="shared" si="3"/>
        <v>20</v>
      </c>
      <c r="L29" s="60">
        <f>VLOOKUP($A29,'Return Data'!$B$7:$R$2292,17,0)</f>
        <v>3.1032999999999999</v>
      </c>
      <c r="M29" s="61">
        <f t="shared" si="4"/>
        <v>22</v>
      </c>
      <c r="N29" s="60">
        <f>VLOOKUP($A29,'Return Data'!$B$7:$R$2292,14,0)</f>
        <v>2.7507999999999999</v>
      </c>
      <c r="O29" s="61">
        <f t="shared" si="5"/>
        <v>21</v>
      </c>
      <c r="P29" s="60">
        <f>VLOOKUP($A29,'Return Data'!$B$7:$R$2292,15,0)</f>
        <v>2.2324999999999999</v>
      </c>
      <c r="Q29" s="61">
        <f t="shared" si="6"/>
        <v>17</v>
      </c>
      <c r="R29" s="60">
        <f>VLOOKUP($A29,'Return Data'!$B$7:$R$2292,16,0)</f>
        <v>3.0486</v>
      </c>
      <c r="S29" s="62">
        <f t="shared" si="7"/>
        <v>23</v>
      </c>
    </row>
    <row r="30" spans="1:19" x14ac:dyDescent="0.3">
      <c r="A30" s="58" t="s">
        <v>1587</v>
      </c>
      <c r="B30" s="59">
        <f>VLOOKUP($A30,'Return Data'!$B$7:$R$2292,3,0)</f>
        <v>44939</v>
      </c>
      <c r="C30" s="60">
        <f>VLOOKUP($A30,'Return Data'!$B$7:$R$2292,4,0)</f>
        <v>12.0906</v>
      </c>
      <c r="D30" s="60">
        <f>VLOOKUP($A30,'Return Data'!$B$7:$R$2292,10,0)</f>
        <v>1.427</v>
      </c>
      <c r="E30" s="61">
        <f t="shared" si="0"/>
        <v>6</v>
      </c>
      <c r="F30" s="60">
        <f>VLOOKUP($A30,'Return Data'!$B$7:$R$2292,11,0)</f>
        <v>2.5234999999999999</v>
      </c>
      <c r="G30" s="61">
        <f t="shared" si="1"/>
        <v>10</v>
      </c>
      <c r="H30" s="60">
        <f>VLOOKUP($A30,'Return Data'!$B$7:$R$2292,12,0)</f>
        <v>3.2696000000000001</v>
      </c>
      <c r="I30" s="61">
        <f t="shared" si="2"/>
        <v>10</v>
      </c>
      <c r="J30" s="60">
        <f>VLOOKUP($A30,'Return Data'!$B$7:$R$2292,13,0)</f>
        <v>4.1224999999999996</v>
      </c>
      <c r="K30" s="61">
        <f t="shared" si="3"/>
        <v>14</v>
      </c>
      <c r="L30" s="60">
        <f>VLOOKUP($A30,'Return Data'!$B$7:$R$2292,17,0)</f>
        <v>4.0323000000000002</v>
      </c>
      <c r="M30" s="61">
        <f t="shared" si="4"/>
        <v>10</v>
      </c>
      <c r="N30" s="60">
        <f>VLOOKUP($A30,'Return Data'!$B$7:$R$2292,14,0)</f>
        <v>4.2267000000000001</v>
      </c>
      <c r="O30" s="61">
        <f t="shared" si="5"/>
        <v>3</v>
      </c>
      <c r="P30" s="60"/>
      <c r="Q30" s="61"/>
      <c r="R30" s="60">
        <f>VLOOKUP($A30,'Return Data'!$B$7:$R$2292,16,0)</f>
        <v>4.7702</v>
      </c>
      <c r="S30" s="62">
        <f t="shared" si="7"/>
        <v>17</v>
      </c>
    </row>
    <row r="31" spans="1:19" x14ac:dyDescent="0.3">
      <c r="A31" s="58" t="s">
        <v>1588</v>
      </c>
      <c r="B31" s="59">
        <f>VLOOKUP($A31,'Return Data'!$B$7:$R$2292,3,0)</f>
        <v>44939</v>
      </c>
      <c r="C31" s="60">
        <f>VLOOKUP($A31,'Return Data'!$B$7:$R$2292,4,0)</f>
        <v>11.832100000000001</v>
      </c>
      <c r="D31" s="60">
        <f>VLOOKUP($A31,'Return Data'!$B$7:$R$2292,10,0)</f>
        <v>1.3673</v>
      </c>
      <c r="E31" s="61">
        <f t="shared" si="0"/>
        <v>13</v>
      </c>
      <c r="F31" s="60">
        <f>VLOOKUP($A31,'Return Data'!$B$7:$R$2292,11,0)</f>
        <v>2.4788000000000001</v>
      </c>
      <c r="G31" s="61">
        <f t="shared" si="1"/>
        <v>13</v>
      </c>
      <c r="H31" s="60">
        <f>VLOOKUP($A31,'Return Data'!$B$7:$R$2292,12,0)</f>
        <v>3.0482</v>
      </c>
      <c r="I31" s="61">
        <f t="shared" si="2"/>
        <v>20</v>
      </c>
      <c r="J31" s="60">
        <f>VLOOKUP($A31,'Return Data'!$B$7:$R$2292,13,0)</f>
        <v>3.7503000000000002</v>
      </c>
      <c r="K31" s="61">
        <f t="shared" si="3"/>
        <v>21</v>
      </c>
      <c r="L31" s="60">
        <f>VLOOKUP($A31,'Return Data'!$B$7:$R$2292,17,0)</f>
        <v>3.8010999999999999</v>
      </c>
      <c r="M31" s="61">
        <f t="shared" si="4"/>
        <v>17</v>
      </c>
      <c r="N31" s="60">
        <f>VLOOKUP($A31,'Return Data'!$B$7:$R$2292,14,0)</f>
        <v>3.9140999999999999</v>
      </c>
      <c r="O31" s="61">
        <f t="shared" si="5"/>
        <v>13</v>
      </c>
      <c r="P31" s="60"/>
      <c r="Q31" s="61"/>
      <c r="R31" s="60">
        <f>VLOOKUP($A31,'Return Data'!$B$7:$R$2292,16,0)</f>
        <v>4.4096000000000002</v>
      </c>
      <c r="S31" s="62">
        <f t="shared" si="7"/>
        <v>19</v>
      </c>
    </row>
    <row r="32" spans="1:19" x14ac:dyDescent="0.3">
      <c r="A32" s="58" t="s">
        <v>1589</v>
      </c>
      <c r="B32" s="59">
        <f>VLOOKUP($A32,'Return Data'!$B$7:$R$2292,3,0)</f>
        <v>44939</v>
      </c>
      <c r="C32" s="60">
        <f>VLOOKUP($A32,'Return Data'!$B$7:$R$2292,4,0)</f>
        <v>29.3871</v>
      </c>
      <c r="D32" s="60">
        <f>VLOOKUP($A32,'Return Data'!$B$7:$R$2292,10,0)</f>
        <v>1.3824000000000001</v>
      </c>
      <c r="E32" s="61">
        <f t="shared" si="0"/>
        <v>11</v>
      </c>
      <c r="F32" s="60">
        <f>VLOOKUP($A32,'Return Data'!$B$7:$R$2292,11,0)</f>
        <v>2.4565999999999999</v>
      </c>
      <c r="G32" s="61">
        <f t="shared" si="1"/>
        <v>15</v>
      </c>
      <c r="H32" s="60">
        <f>VLOOKUP($A32,'Return Data'!$B$7:$R$2292,12,0)</f>
        <v>3.2267000000000001</v>
      </c>
      <c r="I32" s="61">
        <f t="shared" si="2"/>
        <v>13</v>
      </c>
      <c r="J32" s="60">
        <f>VLOOKUP($A32,'Return Data'!$B$7:$R$2292,13,0)</f>
        <v>4.0951000000000004</v>
      </c>
      <c r="K32" s="61">
        <f t="shared" si="3"/>
        <v>15</v>
      </c>
      <c r="L32" s="60">
        <f>VLOOKUP($A32,'Return Data'!$B$7:$R$2292,17,0)</f>
        <v>4.0705999999999998</v>
      </c>
      <c r="M32" s="61">
        <f t="shared" si="4"/>
        <v>9</v>
      </c>
      <c r="N32" s="60">
        <f>VLOOKUP($A32,'Return Data'!$B$7:$R$2292,14,0)</f>
        <v>4.0496999999999996</v>
      </c>
      <c r="O32" s="61">
        <f t="shared" si="5"/>
        <v>8</v>
      </c>
      <c r="P32" s="60">
        <f>VLOOKUP($A32,'Return Data'!$B$7:$R$2292,15,0)</f>
        <v>4.9086999999999996</v>
      </c>
      <c r="Q32" s="61">
        <f t="shared" si="6"/>
        <v>5</v>
      </c>
      <c r="R32" s="60">
        <f>VLOOKUP($A32,'Return Data'!$B$7:$R$2292,16,0)</f>
        <v>6.7287999999999997</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1.3240640000000001</v>
      </c>
      <c r="E34" s="69"/>
      <c r="F34" s="70">
        <f>AVERAGE(F8:F32)</f>
        <v>2.4239079999999995</v>
      </c>
      <c r="G34" s="69"/>
      <c r="H34" s="70">
        <f>AVERAGE(H8:H32)</f>
        <v>3.136871999999999</v>
      </c>
      <c r="I34" s="69"/>
      <c r="J34" s="70">
        <f>AVERAGE(J8:J32)</f>
        <v>3.9852680000000005</v>
      </c>
      <c r="K34" s="69"/>
      <c r="L34" s="70">
        <f>AVERAGE(L8:L32)</f>
        <v>3.7808400000000004</v>
      </c>
      <c r="M34" s="69"/>
      <c r="N34" s="70">
        <f>AVERAGE(N8:N32)</f>
        <v>3.7233695652173915</v>
      </c>
      <c r="O34" s="69"/>
      <c r="P34" s="70">
        <f>AVERAGE(P8:P32)</f>
        <v>4.5881058823529415</v>
      </c>
      <c r="Q34" s="69"/>
      <c r="R34" s="70">
        <f>AVERAGE(R8:R32)</f>
        <v>5.3038839999999992</v>
      </c>
      <c r="S34" s="71"/>
    </row>
    <row r="35" spans="1:19" x14ac:dyDescent="0.3">
      <c r="A35" s="68" t="s">
        <v>28</v>
      </c>
      <c r="B35" s="69"/>
      <c r="C35" s="69"/>
      <c r="D35" s="70">
        <f>MIN(D8:D32)</f>
        <v>0.66449999999999998</v>
      </c>
      <c r="E35" s="69"/>
      <c r="F35" s="70">
        <f>MIN(F8:F32)</f>
        <v>1.4512</v>
      </c>
      <c r="G35" s="69"/>
      <c r="H35" s="70">
        <f>MIN(H8:H32)</f>
        <v>1.8859999999999999</v>
      </c>
      <c r="I35" s="69"/>
      <c r="J35" s="70">
        <f>MIN(J8:J32)</f>
        <v>2.4409999999999998</v>
      </c>
      <c r="K35" s="69"/>
      <c r="L35" s="70">
        <f>MIN(L8:L32)</f>
        <v>2.5047999999999999</v>
      </c>
      <c r="M35" s="69"/>
      <c r="N35" s="70">
        <f>MIN(N8:N32)</f>
        <v>2.5684999999999998</v>
      </c>
      <c r="O35" s="69"/>
      <c r="P35" s="70">
        <f>MIN(P8:P32)</f>
        <v>2.2324999999999999</v>
      </c>
      <c r="Q35" s="69"/>
      <c r="R35" s="70">
        <f>MIN(R8:R32)</f>
        <v>2.8397000000000001</v>
      </c>
      <c r="S35" s="71"/>
    </row>
    <row r="36" spans="1:19" ht="15" thickBot="1" x14ac:dyDescent="0.35">
      <c r="A36" s="72" t="s">
        <v>29</v>
      </c>
      <c r="B36" s="73"/>
      <c r="C36" s="73"/>
      <c r="D36" s="74">
        <f>MAX(D8:D32)</f>
        <v>1.5688</v>
      </c>
      <c r="E36" s="73"/>
      <c r="F36" s="74">
        <f>MAX(F8:F32)</f>
        <v>2.9115000000000002</v>
      </c>
      <c r="G36" s="73"/>
      <c r="H36" s="74">
        <f>MAX(H8:H32)</f>
        <v>3.9228000000000001</v>
      </c>
      <c r="I36" s="73"/>
      <c r="J36" s="74">
        <f>MAX(J8:J32)</f>
        <v>5.1802999999999999</v>
      </c>
      <c r="K36" s="73"/>
      <c r="L36" s="74">
        <f>MAX(L8:L32)</f>
        <v>4.4344999999999999</v>
      </c>
      <c r="M36" s="73"/>
      <c r="N36" s="74">
        <f>MAX(N8:N32)</f>
        <v>4.2721</v>
      </c>
      <c r="O36" s="73"/>
      <c r="P36" s="74">
        <f>MAX(P8:P32)</f>
        <v>5.0294999999999996</v>
      </c>
      <c r="Q36" s="73"/>
      <c r="R36" s="74">
        <f>MAX(R8:R32)</f>
        <v>6.8258999999999999</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44939</v>
      </c>
      <c r="C8" s="60">
        <f>VLOOKUP($A8,'Return Data'!$B$7:$R$2292,4,0)</f>
        <v>90.68</v>
      </c>
      <c r="D8" s="60">
        <f>VLOOKUP($A8,'Return Data'!$B$7:$R$2292,10,0)</f>
        <v>3.6223999999999998</v>
      </c>
      <c r="E8" s="61">
        <f>RANK(D8,D$8:D$10,0)</f>
        <v>3</v>
      </c>
      <c r="F8" s="60">
        <f>VLOOKUP($A8,'Return Data'!$B$7:$R$2292,11,0)</f>
        <v>12.3668</v>
      </c>
      <c r="G8" s="61">
        <f>RANK(F8,F$8:F$10,0)</f>
        <v>3</v>
      </c>
      <c r="H8" s="60">
        <f>VLOOKUP($A8,'Return Data'!$B$7:$R$2292,12,0)</f>
        <v>5.0023</v>
      </c>
      <c r="I8" s="61">
        <f>RANK(H8,H$8:H$10,0)</f>
        <v>3</v>
      </c>
      <c r="J8" s="60">
        <f>VLOOKUP($A8,'Return Data'!$B$7:$R$2292,13,0)</f>
        <v>0.38750000000000001</v>
      </c>
      <c r="K8" s="61">
        <f>RANK(J8,J$8:J$10,0)</f>
        <v>3</v>
      </c>
      <c r="L8" s="60">
        <f>VLOOKUP($A8,'Return Data'!$B$7:$R$2292,17,0)</f>
        <v>13.873799999999999</v>
      </c>
      <c r="M8" s="61">
        <f>RANK(L8,L$8:L$10,0)</f>
        <v>3</v>
      </c>
      <c r="N8" s="60">
        <f>VLOOKUP($A8,'Return Data'!$B$7:$R$2292,14,0)</f>
        <v>18.139700000000001</v>
      </c>
      <c r="O8" s="61">
        <f>RANK(N8,N$8:N$10,0)</f>
        <v>2</v>
      </c>
      <c r="P8" s="60">
        <f>VLOOKUP($A8,'Return Data'!$B$7:$R$2292,15,0)</f>
        <v>11.7761</v>
      </c>
      <c r="Q8" s="61">
        <f>RANK(P8,P$8:P$10,0)</f>
        <v>3</v>
      </c>
      <c r="R8" s="60">
        <f>VLOOKUP($A8,'Return Data'!$B$7:$R$2292,16,0)</f>
        <v>17.821300000000001</v>
      </c>
      <c r="S8" s="62">
        <f>RANK(R8,R$8:R$10,0)</f>
        <v>1</v>
      </c>
    </row>
    <row r="9" spans="1:20" x14ac:dyDescent="0.3">
      <c r="A9" s="58" t="s">
        <v>592</v>
      </c>
      <c r="B9" s="59">
        <f>VLOOKUP($A9,'Return Data'!$B$7:$R$2292,3,0)</f>
        <v>44939</v>
      </c>
      <c r="C9" s="60">
        <f>VLOOKUP($A9,'Return Data'!$B$7:$R$2292,4,0)</f>
        <v>101.27200000000001</v>
      </c>
      <c r="D9" s="60">
        <f>VLOOKUP($A9,'Return Data'!$B$7:$R$2292,10,0)</f>
        <v>7.9141000000000004</v>
      </c>
      <c r="E9" s="61">
        <f>RANK(D9,D$8:D$10,0)</f>
        <v>1</v>
      </c>
      <c r="F9" s="60">
        <f>VLOOKUP($A9,'Return Data'!$B$7:$R$2292,11,0)</f>
        <v>16.304300000000001</v>
      </c>
      <c r="G9" s="61">
        <f>RANK(F9,F$8:F$10,0)</f>
        <v>1</v>
      </c>
      <c r="H9" s="60">
        <f>VLOOKUP($A9,'Return Data'!$B$7:$R$2292,12,0)</f>
        <v>7.1707000000000001</v>
      </c>
      <c r="I9" s="61">
        <f>RANK(H9,H$8:H$10,0)</f>
        <v>2</v>
      </c>
      <c r="J9" s="60">
        <f>VLOOKUP($A9,'Return Data'!$B$7:$R$2292,13,0)</f>
        <v>3.8346</v>
      </c>
      <c r="K9" s="61">
        <f>RANK(J9,J$8:J$10,0)</f>
        <v>2</v>
      </c>
      <c r="L9" s="60">
        <f>VLOOKUP($A9,'Return Data'!$B$7:$R$2292,17,0)</f>
        <v>16.903300000000002</v>
      </c>
      <c r="M9" s="61">
        <f>RANK(L9,L$8:L$10,0)</f>
        <v>2</v>
      </c>
      <c r="N9" s="60">
        <f>VLOOKUP($A9,'Return Data'!$B$7:$R$2292,14,0)</f>
        <v>18.094100000000001</v>
      </c>
      <c r="O9" s="61">
        <f>RANK(N9,N$8:N$10,0)</f>
        <v>3</v>
      </c>
      <c r="P9" s="60">
        <f>VLOOKUP($A9,'Return Data'!$B$7:$R$2292,15,0)</f>
        <v>14.008599999999999</v>
      </c>
      <c r="Q9" s="61">
        <f>RANK(P9,P$8:P$10,0)</f>
        <v>1</v>
      </c>
      <c r="R9" s="60">
        <f>VLOOKUP($A9,'Return Data'!$B$7:$R$2292,16,0)</f>
        <v>15.6953</v>
      </c>
      <c r="S9" s="62">
        <f>RANK(R9,R$8:R$10,0)</f>
        <v>2</v>
      </c>
    </row>
    <row r="10" spans="1:20" x14ac:dyDescent="0.3">
      <c r="A10" s="58" t="s">
        <v>1675</v>
      </c>
      <c r="B10" s="59">
        <f>VLOOKUP($A10,'Return Data'!$B$7:$R$2292,3,0)</f>
        <v>44939</v>
      </c>
      <c r="C10" s="60">
        <f>VLOOKUP($A10,'Return Data'!$B$7:$R$2292,4,0)</f>
        <v>244.0077</v>
      </c>
      <c r="D10" s="60">
        <f>VLOOKUP($A10,'Return Data'!$B$7:$R$2292,10,0)</f>
        <v>5.9687999999999999</v>
      </c>
      <c r="E10" s="61">
        <f>RANK(D10,D$8:D$10,0)</f>
        <v>2</v>
      </c>
      <c r="F10" s="60">
        <f>VLOOKUP($A10,'Return Data'!$B$7:$R$2292,11,0)</f>
        <v>15.372400000000001</v>
      </c>
      <c r="G10" s="61">
        <f>RANK(F10,F$8:F$10,0)</f>
        <v>2</v>
      </c>
      <c r="H10" s="60">
        <f>VLOOKUP($A10,'Return Data'!$B$7:$R$2292,12,0)</f>
        <v>10.446999999999999</v>
      </c>
      <c r="I10" s="61">
        <f>RANK(H10,H$8:H$10,0)</f>
        <v>1</v>
      </c>
      <c r="J10" s="60">
        <f>VLOOKUP($A10,'Return Data'!$B$7:$R$2292,13,0)</f>
        <v>8.8687000000000005</v>
      </c>
      <c r="K10" s="61">
        <f>RANK(J10,J$8:J$10,0)</f>
        <v>1</v>
      </c>
      <c r="L10" s="60">
        <f>VLOOKUP($A10,'Return Data'!$B$7:$R$2292,17,0)</f>
        <v>27.4267</v>
      </c>
      <c r="M10" s="61">
        <f>RANK(L10,L$8:L$10,0)</f>
        <v>1</v>
      </c>
      <c r="N10" s="60">
        <f>VLOOKUP($A10,'Return Data'!$B$7:$R$2292,14,0)</f>
        <v>30.088899999999999</v>
      </c>
      <c r="O10" s="61">
        <f>RANK(N10,N$8:N$10,0)</f>
        <v>1</v>
      </c>
      <c r="P10" s="60">
        <f>VLOOKUP($A10,'Return Data'!$B$7:$R$2292,15,0)</f>
        <v>13.5373</v>
      </c>
      <c r="Q10" s="61">
        <f>RANK(P10,P$8:P$10,0)</f>
        <v>2</v>
      </c>
      <c r="R10" s="60">
        <f>VLOOKUP($A10,'Return Data'!$B$7:$R$2292,16,0)</f>
        <v>15.1738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5.8350999999999997</v>
      </c>
      <c r="E12" s="69"/>
      <c r="F12" s="70">
        <f>AVERAGE(F8:F10)</f>
        <v>14.681166666666668</v>
      </c>
      <c r="G12" s="69"/>
      <c r="H12" s="70">
        <f>AVERAGE(H8:H10)</f>
        <v>7.5399999999999991</v>
      </c>
      <c r="I12" s="69"/>
      <c r="J12" s="70">
        <f>AVERAGE(J8:J10)</f>
        <v>4.3636000000000008</v>
      </c>
      <c r="K12" s="69"/>
      <c r="L12" s="70">
        <f>AVERAGE(L8:L10)</f>
        <v>19.401266666666668</v>
      </c>
      <c r="M12" s="69"/>
      <c r="N12" s="70">
        <f>AVERAGE(N8:N10)</f>
        <v>22.107566666666667</v>
      </c>
      <c r="O12" s="69"/>
      <c r="P12" s="70">
        <f>AVERAGE(P8:P10)</f>
        <v>13.107333333333335</v>
      </c>
      <c r="Q12" s="69"/>
      <c r="R12" s="70">
        <f>AVERAGE(R8:R10)</f>
        <v>16.230133333333331</v>
      </c>
      <c r="S12" s="71"/>
    </row>
    <row r="13" spans="1:20" x14ac:dyDescent="0.3">
      <c r="A13" s="68" t="s">
        <v>28</v>
      </c>
      <c r="B13" s="69"/>
      <c r="C13" s="69"/>
      <c r="D13" s="70">
        <f>MIN(D8:D10)</f>
        <v>3.6223999999999998</v>
      </c>
      <c r="E13" s="69"/>
      <c r="F13" s="70">
        <f>MIN(F8:F10)</f>
        <v>12.3668</v>
      </c>
      <c r="G13" s="69"/>
      <c r="H13" s="70">
        <f>MIN(H8:H10)</f>
        <v>5.0023</v>
      </c>
      <c r="I13" s="69"/>
      <c r="J13" s="70">
        <f>MIN(J8:J10)</f>
        <v>0.38750000000000001</v>
      </c>
      <c r="K13" s="69"/>
      <c r="L13" s="70">
        <f>MIN(L8:L10)</f>
        <v>13.873799999999999</v>
      </c>
      <c r="M13" s="69"/>
      <c r="N13" s="70">
        <f>MIN(N8:N10)</f>
        <v>18.094100000000001</v>
      </c>
      <c r="O13" s="69"/>
      <c r="P13" s="70">
        <f>MIN(P8:P10)</f>
        <v>11.7761</v>
      </c>
      <c r="Q13" s="69"/>
      <c r="R13" s="70">
        <f>MIN(R8:R10)</f>
        <v>15.1738</v>
      </c>
      <c r="S13" s="71"/>
    </row>
    <row r="14" spans="1:20" ht="15" thickBot="1" x14ac:dyDescent="0.35">
      <c r="A14" s="72" t="s">
        <v>29</v>
      </c>
      <c r="B14" s="73"/>
      <c r="C14" s="73"/>
      <c r="D14" s="74">
        <f>MAX(D8:D10)</f>
        <v>7.9141000000000004</v>
      </c>
      <c r="E14" s="73"/>
      <c r="F14" s="74">
        <f>MAX(F8:F10)</f>
        <v>16.304300000000001</v>
      </c>
      <c r="G14" s="73"/>
      <c r="H14" s="74">
        <f>MAX(H8:H10)</f>
        <v>10.446999999999999</v>
      </c>
      <c r="I14" s="73"/>
      <c r="J14" s="74">
        <f>MAX(J8:J10)</f>
        <v>8.8687000000000005</v>
      </c>
      <c r="K14" s="73"/>
      <c r="L14" s="74">
        <f>MAX(L8:L10)</f>
        <v>27.4267</v>
      </c>
      <c r="M14" s="73"/>
      <c r="N14" s="74">
        <f>MAX(N8:N10)</f>
        <v>30.088899999999999</v>
      </c>
      <c r="O14" s="73"/>
      <c r="P14" s="74">
        <f>MAX(P8:P10)</f>
        <v>14.008599999999999</v>
      </c>
      <c r="Q14" s="73"/>
      <c r="R14" s="74">
        <f>MAX(R8:R10)</f>
        <v>17.821300000000001</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44939</v>
      </c>
      <c r="C8" s="60">
        <f>VLOOKUP($A8,'Return Data'!$B$7:$R$2292,4,0)</f>
        <v>79.61</v>
      </c>
      <c r="D8" s="60">
        <f>VLOOKUP($A8,'Return Data'!$B$7:$R$2292,10,0)</f>
        <v>3.3224999999999998</v>
      </c>
      <c r="E8" s="61">
        <f>RANK(D8,D$8:D$10,0)</f>
        <v>3</v>
      </c>
      <c r="F8" s="60">
        <f>VLOOKUP($A8,'Return Data'!$B$7:$R$2292,11,0)</f>
        <v>11.702</v>
      </c>
      <c r="G8" s="61">
        <f>RANK(F8,F$8:F$10,0)</f>
        <v>3</v>
      </c>
      <c r="H8" s="60">
        <f>VLOOKUP($A8,'Return Data'!$B$7:$R$2292,12,0)</f>
        <v>4.0518000000000001</v>
      </c>
      <c r="I8" s="61">
        <f>RANK(H8,H$8:H$10,0)</f>
        <v>3</v>
      </c>
      <c r="J8" s="60">
        <f>VLOOKUP($A8,'Return Data'!$B$7:$R$2292,13,0)</f>
        <v>-0.83460000000000001</v>
      </c>
      <c r="K8" s="61">
        <f>RANK(J8,J$8:J$10,0)</f>
        <v>3</v>
      </c>
      <c r="L8" s="60">
        <f>VLOOKUP($A8,'Return Data'!$B$7:$R$2292,17,0)</f>
        <v>12.447900000000001</v>
      </c>
      <c r="M8" s="61">
        <f>RANK(L8,L$8:L$10,0)</f>
        <v>3</v>
      </c>
      <c r="N8" s="60">
        <f>VLOOKUP($A8,'Return Data'!$B$7:$R$2292,14,0)</f>
        <v>16.683900000000001</v>
      </c>
      <c r="O8" s="61">
        <f>RANK(N8,N$8:N$10,0)</f>
        <v>2</v>
      </c>
      <c r="P8" s="60">
        <f>VLOOKUP($A8,'Return Data'!$B$7:$R$2292,15,0)</f>
        <v>10.416499999999999</v>
      </c>
      <c r="Q8" s="61">
        <f>RANK(P8,P$8:P$10,0)</f>
        <v>3</v>
      </c>
      <c r="R8" s="60">
        <f>VLOOKUP($A8,'Return Data'!$B$7:$R$2292,16,0)</f>
        <v>14.059699999999999</v>
      </c>
      <c r="S8" s="62">
        <f>RANK(R8,R$8:R$10,0)</f>
        <v>2</v>
      </c>
    </row>
    <row r="9" spans="1:20" x14ac:dyDescent="0.3">
      <c r="A9" s="58" t="s">
        <v>591</v>
      </c>
      <c r="B9" s="59">
        <f>VLOOKUP($A9,'Return Data'!$B$7:$R$2292,3,0)</f>
        <v>44939</v>
      </c>
      <c r="C9" s="60">
        <f>VLOOKUP($A9,'Return Data'!$B$7:$R$2292,4,0)</f>
        <v>88.790999999999997</v>
      </c>
      <c r="D9" s="60">
        <f>VLOOKUP($A9,'Return Data'!$B$7:$R$2292,10,0)</f>
        <v>7.5354999999999999</v>
      </c>
      <c r="E9" s="61">
        <f>RANK(D9,D$8:D$10,0)</f>
        <v>1</v>
      </c>
      <c r="F9" s="60">
        <f>VLOOKUP($A9,'Return Data'!$B$7:$R$2292,11,0)</f>
        <v>15.49</v>
      </c>
      <c r="G9" s="61">
        <f>RANK(F9,F$8:F$10,0)</f>
        <v>1</v>
      </c>
      <c r="H9" s="60">
        <f>VLOOKUP($A9,'Return Data'!$B$7:$R$2292,12,0)</f>
        <v>6.0444000000000004</v>
      </c>
      <c r="I9" s="61">
        <f>RANK(H9,H$8:H$10,0)</f>
        <v>2</v>
      </c>
      <c r="J9" s="60">
        <f>VLOOKUP($A9,'Return Data'!$B$7:$R$2292,13,0)</f>
        <v>2.3893</v>
      </c>
      <c r="K9" s="61">
        <f>RANK(J9,J$8:J$10,0)</f>
        <v>2</v>
      </c>
      <c r="L9" s="60">
        <f>VLOOKUP($A9,'Return Data'!$B$7:$R$2292,17,0)</f>
        <v>15.305899999999999</v>
      </c>
      <c r="M9" s="61">
        <f>RANK(L9,L$8:L$10,0)</f>
        <v>2</v>
      </c>
      <c r="N9" s="60">
        <f>VLOOKUP($A9,'Return Data'!$B$7:$R$2292,14,0)</f>
        <v>16.4999</v>
      </c>
      <c r="O9" s="61">
        <f>RANK(N9,N$8:N$10,0)</f>
        <v>3</v>
      </c>
      <c r="P9" s="60">
        <f>VLOOKUP($A9,'Return Data'!$B$7:$R$2292,15,0)</f>
        <v>12.484400000000001</v>
      </c>
      <c r="Q9" s="61">
        <f>RANK(P9,P$8:P$10,0)</f>
        <v>2</v>
      </c>
      <c r="R9" s="60">
        <f>VLOOKUP($A9,'Return Data'!$B$7:$R$2292,16,0)</f>
        <v>13.309100000000001</v>
      </c>
      <c r="S9" s="62">
        <f>RANK(R9,R$8:R$10,0)</f>
        <v>3</v>
      </c>
    </row>
    <row r="10" spans="1:20" x14ac:dyDescent="0.3">
      <c r="A10" s="58" t="s">
        <v>1676</v>
      </c>
      <c r="B10" s="59">
        <f>VLOOKUP($A10,'Return Data'!$B$7:$R$2292,3,0)</f>
        <v>44939</v>
      </c>
      <c r="C10" s="60">
        <f>VLOOKUP($A10,'Return Data'!$B$7:$R$2292,4,0)</f>
        <v>578.70298239457804</v>
      </c>
      <c r="D10" s="60">
        <f>VLOOKUP($A10,'Return Data'!$B$7:$R$2292,10,0)</f>
        <v>5.7412000000000001</v>
      </c>
      <c r="E10" s="61">
        <f>RANK(D10,D$8:D$10,0)</f>
        <v>2</v>
      </c>
      <c r="F10" s="60">
        <f>VLOOKUP($A10,'Return Data'!$B$7:$R$2292,11,0)</f>
        <v>14.9011</v>
      </c>
      <c r="G10" s="61">
        <f>RANK(F10,F$8:F$10,0)</f>
        <v>2</v>
      </c>
      <c r="H10" s="60">
        <f>VLOOKUP($A10,'Return Data'!$B$7:$R$2292,12,0)</f>
        <v>9.8160000000000007</v>
      </c>
      <c r="I10" s="61">
        <f>RANK(H10,H$8:H$10,0)</f>
        <v>1</v>
      </c>
      <c r="J10" s="60">
        <f>VLOOKUP($A10,'Return Data'!$B$7:$R$2292,13,0)</f>
        <v>8.0233000000000008</v>
      </c>
      <c r="K10" s="61">
        <f>RANK(J10,J$8:J$10,0)</f>
        <v>1</v>
      </c>
      <c r="L10" s="60">
        <f>VLOOKUP($A10,'Return Data'!$B$7:$R$2292,17,0)</f>
        <v>26.479399999999998</v>
      </c>
      <c r="M10" s="61">
        <f>RANK(L10,L$8:L$10,0)</f>
        <v>1</v>
      </c>
      <c r="N10" s="60">
        <f>VLOOKUP($A10,'Return Data'!$B$7:$R$2292,14,0)</f>
        <v>29.193200000000001</v>
      </c>
      <c r="O10" s="61">
        <f>RANK(N10,N$8:N$10,0)</f>
        <v>1</v>
      </c>
      <c r="P10" s="60">
        <f>VLOOKUP($A10,'Return Data'!$B$7:$R$2292,15,0)</f>
        <v>12.7554</v>
      </c>
      <c r="Q10" s="61">
        <f>RANK(P10,P$8:P$10,0)</f>
        <v>1</v>
      </c>
      <c r="R10" s="60">
        <f>VLOOKUP($A10,'Return Data'!$B$7:$R$2292,16,0)</f>
        <v>18.3581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5.5330666666666666</v>
      </c>
      <c r="E12" s="69"/>
      <c r="F12" s="70">
        <f>AVERAGE(F8:F10)</f>
        <v>14.031033333333333</v>
      </c>
      <c r="G12" s="69"/>
      <c r="H12" s="70">
        <f>AVERAGE(H8:H10)</f>
        <v>6.6373999999999995</v>
      </c>
      <c r="I12" s="69"/>
      <c r="J12" s="70">
        <f>AVERAGE(J8:J10)</f>
        <v>3.1926666666666672</v>
      </c>
      <c r="K12" s="69"/>
      <c r="L12" s="70">
        <f>AVERAGE(L8:L10)</f>
        <v>18.077733333333331</v>
      </c>
      <c r="M12" s="69"/>
      <c r="N12" s="70">
        <f>AVERAGE(N8:N10)</f>
        <v>20.792333333333335</v>
      </c>
      <c r="O12" s="69"/>
      <c r="P12" s="70">
        <f>AVERAGE(P8:P10)</f>
        <v>11.885433333333333</v>
      </c>
      <c r="Q12" s="69"/>
      <c r="R12" s="70">
        <f>AVERAGE(R8:R10)</f>
        <v>15.2423</v>
      </c>
      <c r="S12" s="71"/>
    </row>
    <row r="13" spans="1:20" x14ac:dyDescent="0.3">
      <c r="A13" s="68" t="s">
        <v>28</v>
      </c>
      <c r="B13" s="69"/>
      <c r="C13" s="69"/>
      <c r="D13" s="70">
        <f>MIN(D8:D10)</f>
        <v>3.3224999999999998</v>
      </c>
      <c r="E13" s="69"/>
      <c r="F13" s="70">
        <f>MIN(F8:F10)</f>
        <v>11.702</v>
      </c>
      <c r="G13" s="69"/>
      <c r="H13" s="70">
        <f>MIN(H8:H10)</f>
        <v>4.0518000000000001</v>
      </c>
      <c r="I13" s="69"/>
      <c r="J13" s="70">
        <f>MIN(J8:J10)</f>
        <v>-0.83460000000000001</v>
      </c>
      <c r="K13" s="69"/>
      <c r="L13" s="70">
        <f>MIN(L8:L10)</f>
        <v>12.447900000000001</v>
      </c>
      <c r="M13" s="69"/>
      <c r="N13" s="70">
        <f>MIN(N8:N10)</f>
        <v>16.4999</v>
      </c>
      <c r="O13" s="69"/>
      <c r="P13" s="70">
        <f>MIN(P8:P10)</f>
        <v>10.416499999999999</v>
      </c>
      <c r="Q13" s="69"/>
      <c r="R13" s="70">
        <f>MIN(R8:R10)</f>
        <v>13.309100000000001</v>
      </c>
      <c r="S13" s="71"/>
    </row>
    <row r="14" spans="1:20" ht="15" thickBot="1" x14ac:dyDescent="0.35">
      <c r="A14" s="72" t="s">
        <v>29</v>
      </c>
      <c r="B14" s="73"/>
      <c r="C14" s="73"/>
      <c r="D14" s="74">
        <f>MAX(D8:D10)</f>
        <v>7.5354999999999999</v>
      </c>
      <c r="E14" s="73"/>
      <c r="F14" s="74">
        <f>MAX(F8:F10)</f>
        <v>15.49</v>
      </c>
      <c r="G14" s="73"/>
      <c r="H14" s="74">
        <f>MAX(H8:H10)</f>
        <v>9.8160000000000007</v>
      </c>
      <c r="I14" s="73"/>
      <c r="J14" s="74">
        <f>MAX(J8:J10)</f>
        <v>8.0233000000000008</v>
      </c>
      <c r="K14" s="73"/>
      <c r="L14" s="74">
        <f>MAX(L8:L10)</f>
        <v>26.479399999999998</v>
      </c>
      <c r="M14" s="73"/>
      <c r="N14" s="74">
        <f>MAX(N8:N10)</f>
        <v>29.193200000000001</v>
      </c>
      <c r="O14" s="73"/>
      <c r="P14" s="74">
        <f>MAX(P8:P10)</f>
        <v>12.7554</v>
      </c>
      <c r="Q14" s="73"/>
      <c r="R14" s="74">
        <f>MAX(R8:R10)</f>
        <v>18.3581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44939</v>
      </c>
      <c r="C8" s="60">
        <f>VLOOKUP($A8,'Return Data'!$B$7:$R$2292,4,0)</f>
        <v>82.179100000000005</v>
      </c>
      <c r="D8" s="60">
        <f>VLOOKUP($A8,'Return Data'!$B$7:$R$2292,10,0)</f>
        <v>5.4349999999999996</v>
      </c>
      <c r="E8" s="61">
        <f t="shared" ref="E8:E21" si="0">RANK(D8,D$8:D$21,0)</f>
        <v>9</v>
      </c>
      <c r="F8" s="60">
        <f>VLOOKUP($A8,'Return Data'!$B$7:$R$2292,11,0)</f>
        <v>14.983599999999999</v>
      </c>
      <c r="G8" s="61">
        <f t="shared" ref="G8:G21" si="1">RANK(F8,F$8:F$21,0)</f>
        <v>6</v>
      </c>
      <c r="H8" s="60">
        <f>VLOOKUP($A8,'Return Data'!$B$7:$R$2292,12,0)</f>
        <v>1.4576</v>
      </c>
      <c r="I8" s="61">
        <f t="shared" ref="I8:I21" si="2">RANK(H8,H$8:H$21,0)</f>
        <v>14</v>
      </c>
      <c r="J8" s="60">
        <f>VLOOKUP($A8,'Return Data'!$B$7:$R$2292,13,0)</f>
        <v>-1.8159000000000001</v>
      </c>
      <c r="K8" s="61">
        <f t="shared" ref="K8:K21" si="3">RANK(J8,J$8:J$21,0)</f>
        <v>14</v>
      </c>
      <c r="L8" s="60">
        <f>VLOOKUP($A8,'Return Data'!$B$7:$R$2292,17,0)</f>
        <v>15.3995</v>
      </c>
      <c r="M8" s="61">
        <f t="shared" ref="M8:M21" si="4">RANK(L8,L$8:L$21,0)</f>
        <v>10</v>
      </c>
      <c r="N8" s="60">
        <f>VLOOKUP($A8,'Return Data'!$B$7:$R$2292,14,0)</f>
        <v>17.0899</v>
      </c>
      <c r="O8" s="61">
        <f t="shared" ref="O8:O21" si="5">RANK(N8,N$8:N$21,0)</f>
        <v>10</v>
      </c>
      <c r="P8" s="60">
        <f>VLOOKUP($A8,'Return Data'!$B$7:$R$2292,15,0)</f>
        <v>2.2921999999999998</v>
      </c>
      <c r="Q8" s="61">
        <f>RANK(P8,P$8:P$21,0)</f>
        <v>12</v>
      </c>
      <c r="R8" s="60">
        <f>VLOOKUP($A8,'Return Data'!$B$7:$R$2292,16,0)</f>
        <v>16.0532</v>
      </c>
      <c r="S8" s="62">
        <f t="shared" ref="S8:S21" si="6">RANK(R8,R$8:R$21,0)</f>
        <v>5</v>
      </c>
    </row>
    <row r="9" spans="1:19" s="63" customFormat="1" x14ac:dyDescent="0.3">
      <c r="A9" s="58" t="s">
        <v>12</v>
      </c>
      <c r="B9" s="59">
        <f>VLOOKUP($A9,'Return Data'!$B$7:$R$2292,3,0)</f>
        <v>44939</v>
      </c>
      <c r="C9" s="60">
        <f>VLOOKUP($A9,'Return Data'!$B$7:$R$2292,4,0)</f>
        <v>495.08800000000002</v>
      </c>
      <c r="D9" s="60">
        <f>VLOOKUP($A9,'Return Data'!$B$7:$R$2292,10,0)</f>
        <v>5.7133000000000003</v>
      </c>
      <c r="E9" s="61">
        <f t="shared" si="0"/>
        <v>7</v>
      </c>
      <c r="F9" s="60">
        <f>VLOOKUP($A9,'Return Data'!$B$7:$R$2292,11,0)</f>
        <v>15.184699999999999</v>
      </c>
      <c r="G9" s="61">
        <f t="shared" si="1"/>
        <v>5</v>
      </c>
      <c r="H9" s="60">
        <f>VLOOKUP($A9,'Return Data'!$B$7:$R$2292,12,0)</f>
        <v>4.0797999999999996</v>
      </c>
      <c r="I9" s="61">
        <f t="shared" si="2"/>
        <v>9</v>
      </c>
      <c r="J9" s="60">
        <f>VLOOKUP($A9,'Return Data'!$B$7:$R$2292,13,0)</f>
        <v>0.10390000000000001</v>
      </c>
      <c r="K9" s="61">
        <f t="shared" si="3"/>
        <v>11</v>
      </c>
      <c r="L9" s="60">
        <f>VLOOKUP($A9,'Return Data'!$B$7:$R$2292,17,0)</f>
        <v>16.095300000000002</v>
      </c>
      <c r="M9" s="61">
        <f t="shared" si="4"/>
        <v>8</v>
      </c>
      <c r="N9" s="60">
        <f>VLOOKUP($A9,'Return Data'!$B$7:$R$2292,14,0)</f>
        <v>17.160900000000002</v>
      </c>
      <c r="O9" s="61">
        <f t="shared" si="5"/>
        <v>9</v>
      </c>
      <c r="P9" s="60">
        <f>VLOOKUP($A9,'Return Data'!$B$7:$R$2292,15,0)</f>
        <v>9.1225000000000005</v>
      </c>
      <c r="Q9" s="61">
        <f>RANK(P9,P$8:P$21,0)</f>
        <v>8</v>
      </c>
      <c r="R9" s="60">
        <f>VLOOKUP($A9,'Return Data'!$B$7:$R$2292,16,0)</f>
        <v>15.471500000000001</v>
      </c>
      <c r="S9" s="62">
        <f t="shared" si="6"/>
        <v>7</v>
      </c>
    </row>
    <row r="10" spans="1:19" s="63" customFormat="1" x14ac:dyDescent="0.3">
      <c r="A10" s="102" t="s">
        <v>2056</v>
      </c>
      <c r="B10" s="59">
        <f>VLOOKUP($A10,'Return Data'!$B$7:$R$2292,3,0)</f>
        <v>44939</v>
      </c>
      <c r="C10" s="60">
        <f>VLOOKUP($A10,'Return Data'!$B$7:$R$2292,4,0)</f>
        <v>66.392200000000003</v>
      </c>
      <c r="D10" s="60">
        <f>VLOOKUP($A10,'Return Data'!$B$7:$R$2292,10,0)</f>
        <v>7.4012000000000002</v>
      </c>
      <c r="E10" s="61">
        <f t="shared" si="0"/>
        <v>3</v>
      </c>
      <c r="F10" s="60">
        <f>VLOOKUP($A10,'Return Data'!$B$7:$R$2292,11,0)</f>
        <v>16.645299999999999</v>
      </c>
      <c r="G10" s="61">
        <f t="shared" si="1"/>
        <v>3</v>
      </c>
      <c r="H10" s="60">
        <f>VLOOKUP($A10,'Return Data'!$B$7:$R$2292,12,0)</f>
        <v>4.8452000000000002</v>
      </c>
      <c r="I10" s="61">
        <f t="shared" si="2"/>
        <v>7</v>
      </c>
      <c r="J10" s="60">
        <f>VLOOKUP($A10,'Return Data'!$B$7:$R$2292,13,0)</f>
        <v>0.36609999999999998</v>
      </c>
      <c r="K10" s="61">
        <f t="shared" si="3"/>
        <v>7</v>
      </c>
      <c r="L10" s="60">
        <f>VLOOKUP($A10,'Return Data'!$B$7:$R$2292,17,0)</f>
        <v>19.148599999999998</v>
      </c>
      <c r="M10" s="61">
        <f t="shared" si="4"/>
        <v>4</v>
      </c>
      <c r="N10" s="60">
        <f>VLOOKUP($A10,'Return Data'!$B$7:$R$2292,14,0)</f>
        <v>19.217600000000001</v>
      </c>
      <c r="O10" s="61">
        <f t="shared" si="5"/>
        <v>5</v>
      </c>
      <c r="P10" s="60">
        <f>VLOOKUP($A10,'Return Data'!$B$7:$R$2292,15,0)</f>
        <v>9.7467000000000006</v>
      </c>
      <c r="Q10" s="61">
        <f>RANK(P10,P$8:P$21,0)</f>
        <v>7</v>
      </c>
      <c r="R10" s="60">
        <f>VLOOKUP($A10,'Return Data'!$B$7:$R$2292,16,0)</f>
        <v>18.308299999999999</v>
      </c>
      <c r="S10" s="62">
        <f t="shared" si="6"/>
        <v>1</v>
      </c>
    </row>
    <row r="11" spans="1:19" s="63" customFormat="1" x14ac:dyDescent="0.3">
      <c r="A11" s="58" t="s">
        <v>13</v>
      </c>
      <c r="B11" s="59">
        <f>VLOOKUP($A11,'Return Data'!$B$7:$R$2292,3,0)</f>
        <v>44939</v>
      </c>
      <c r="C11" s="60">
        <f>VLOOKUP($A11,'Return Data'!$B$7:$R$2292,4,0)</f>
        <v>302.86</v>
      </c>
      <c r="D11" s="60">
        <f>VLOOKUP($A11,'Return Data'!$B$7:$R$2292,10,0)</f>
        <v>8.2842000000000002</v>
      </c>
      <c r="E11" s="61">
        <f t="shared" si="0"/>
        <v>2</v>
      </c>
      <c r="F11" s="60">
        <f>VLOOKUP($A11,'Return Data'!$B$7:$R$2292,11,0)</f>
        <v>16.426400000000001</v>
      </c>
      <c r="G11" s="61">
        <f t="shared" si="1"/>
        <v>4</v>
      </c>
      <c r="H11" s="60">
        <f>VLOOKUP($A11,'Return Data'!$B$7:$R$2292,12,0)</f>
        <v>7.1577999999999999</v>
      </c>
      <c r="I11" s="61">
        <f t="shared" si="2"/>
        <v>3</v>
      </c>
      <c r="J11" s="60">
        <f>VLOOKUP($A11,'Return Data'!$B$7:$R$2292,13,0)</f>
        <v>10.0749</v>
      </c>
      <c r="K11" s="61">
        <f t="shared" si="3"/>
        <v>1</v>
      </c>
      <c r="L11" s="60">
        <f>VLOOKUP($A11,'Return Data'!$B$7:$R$2292,17,0)</f>
        <v>22.288900000000002</v>
      </c>
      <c r="M11" s="61">
        <f t="shared" si="4"/>
        <v>3</v>
      </c>
      <c r="N11" s="60">
        <f>VLOOKUP($A11,'Return Data'!$B$7:$R$2292,14,0)</f>
        <v>25.118300000000001</v>
      </c>
      <c r="O11" s="61">
        <f t="shared" si="5"/>
        <v>2</v>
      </c>
      <c r="P11" s="60">
        <f>VLOOKUP($A11,'Return Data'!$B$7:$R$2292,15,0)</f>
        <v>14.045400000000001</v>
      </c>
      <c r="Q11" s="61">
        <f>RANK(P11,P$8:P$21,0)</f>
        <v>1</v>
      </c>
      <c r="R11" s="60">
        <f>VLOOKUP($A11,'Return Data'!$B$7:$R$2292,16,0)</f>
        <v>17.8901</v>
      </c>
      <c r="S11" s="62">
        <f t="shared" si="6"/>
        <v>2</v>
      </c>
    </row>
    <row r="12" spans="1:19" s="63" customFormat="1" x14ac:dyDescent="0.3">
      <c r="A12" s="58" t="s">
        <v>14</v>
      </c>
      <c r="B12" s="59">
        <f>VLOOKUP($A12,'Return Data'!$B$7:$R$2292,3,0)</f>
        <v>44939</v>
      </c>
      <c r="C12" s="60">
        <f>VLOOKUP($A12,'Return Data'!$B$7:$R$2292,4,0)</f>
        <v>17.16</v>
      </c>
      <c r="D12" s="60">
        <f>VLOOKUP($A12,'Return Data'!$B$7:$R$2292,10,0)</f>
        <v>6.9158999999999997</v>
      </c>
      <c r="E12" s="61">
        <f t="shared" si="0"/>
        <v>4</v>
      </c>
      <c r="F12" s="60">
        <f>VLOOKUP($A12,'Return Data'!$B$7:$R$2292,11,0)</f>
        <v>13.0435</v>
      </c>
      <c r="G12" s="61">
        <f t="shared" si="1"/>
        <v>8</v>
      </c>
      <c r="H12" s="60">
        <f>VLOOKUP($A12,'Return Data'!$B$7:$R$2292,12,0)</f>
        <v>3.1869999999999998</v>
      </c>
      <c r="I12" s="61">
        <f t="shared" si="2"/>
        <v>10</v>
      </c>
      <c r="J12" s="60">
        <f>VLOOKUP($A12,'Return Data'!$B$7:$R$2292,13,0)</f>
        <v>-0.86660000000000004</v>
      </c>
      <c r="K12" s="61">
        <f t="shared" si="3"/>
        <v>12</v>
      </c>
      <c r="L12" s="60">
        <f>VLOOKUP($A12,'Return Data'!$B$7:$R$2292,17,0)</f>
        <v>16.148900000000001</v>
      </c>
      <c r="M12" s="61">
        <f t="shared" si="4"/>
        <v>7</v>
      </c>
      <c r="N12" s="60">
        <f>VLOOKUP($A12,'Return Data'!$B$7:$R$2292,14,0)</f>
        <v>16.350899999999999</v>
      </c>
      <c r="O12" s="61">
        <f t="shared" si="5"/>
        <v>11</v>
      </c>
      <c r="P12" s="60"/>
      <c r="Q12" s="61"/>
      <c r="R12" s="60">
        <f>VLOOKUP($A12,'Return Data'!$B$7:$R$2292,16,0)</f>
        <v>13.0489</v>
      </c>
      <c r="S12" s="62">
        <f t="shared" si="6"/>
        <v>13</v>
      </c>
    </row>
    <row r="13" spans="1:19" s="63" customFormat="1" x14ac:dyDescent="0.3">
      <c r="A13" s="58" t="s">
        <v>15</v>
      </c>
      <c r="B13" s="59">
        <f>VLOOKUP($A13,'Return Data'!$B$7:$R$2292,3,0)</f>
        <v>44939</v>
      </c>
      <c r="C13" s="60">
        <f>VLOOKUP($A13,'Return Data'!$B$7:$R$2292,4,0)</f>
        <v>103.446</v>
      </c>
      <c r="D13" s="60">
        <f>VLOOKUP($A13,'Return Data'!$B$7:$R$2292,10,0)</f>
        <v>4.4687000000000001</v>
      </c>
      <c r="E13" s="61">
        <f t="shared" si="0"/>
        <v>13</v>
      </c>
      <c r="F13" s="60">
        <f>VLOOKUP($A13,'Return Data'!$B$7:$R$2292,11,0)</f>
        <v>12.796900000000001</v>
      </c>
      <c r="G13" s="61">
        <f t="shared" si="1"/>
        <v>9</v>
      </c>
      <c r="H13" s="60">
        <f>VLOOKUP($A13,'Return Data'!$B$7:$R$2292,12,0)</f>
        <v>3.0543999999999998</v>
      </c>
      <c r="I13" s="61">
        <f t="shared" si="2"/>
        <v>11</v>
      </c>
      <c r="J13" s="60">
        <f>VLOOKUP($A13,'Return Data'!$B$7:$R$2292,13,0)</f>
        <v>0.1704</v>
      </c>
      <c r="K13" s="61">
        <f t="shared" si="3"/>
        <v>8</v>
      </c>
      <c r="L13" s="60">
        <f>VLOOKUP($A13,'Return Data'!$B$7:$R$2292,17,0)</f>
        <v>28.436499999999999</v>
      </c>
      <c r="M13" s="61">
        <f t="shared" si="4"/>
        <v>1</v>
      </c>
      <c r="N13" s="60">
        <f>VLOOKUP($A13,'Return Data'!$B$7:$R$2292,14,0)</f>
        <v>25.533000000000001</v>
      </c>
      <c r="O13" s="61">
        <f t="shared" si="5"/>
        <v>1</v>
      </c>
      <c r="P13" s="60">
        <f>VLOOKUP($A13,'Return Data'!$B$7:$R$2292,15,0)</f>
        <v>10.4003</v>
      </c>
      <c r="Q13" s="61">
        <f t="shared" ref="Q13:Q19" si="7">RANK(P13,P$8:P$21,0)</f>
        <v>6</v>
      </c>
      <c r="R13" s="60">
        <f>VLOOKUP($A13,'Return Data'!$B$7:$R$2292,16,0)</f>
        <v>16.731100000000001</v>
      </c>
      <c r="S13" s="62">
        <f t="shared" si="6"/>
        <v>3</v>
      </c>
    </row>
    <row r="14" spans="1:19" s="63" customFormat="1" x14ac:dyDescent="0.3">
      <c r="A14" s="58" t="s">
        <v>16</v>
      </c>
      <c r="B14" s="59">
        <f>VLOOKUP($A14,'Return Data'!$B$7:$R$2292,3,0)</f>
        <v>44939</v>
      </c>
      <c r="C14" s="60">
        <f>VLOOKUP($A14,'Return Data'!$B$7:$R$2292,4,0)</f>
        <v>19.896599999999999</v>
      </c>
      <c r="D14" s="60">
        <f>VLOOKUP($A14,'Return Data'!$B$7:$R$2292,10,0)</f>
        <v>5.1872999999999996</v>
      </c>
      <c r="E14" s="61">
        <f t="shared" si="0"/>
        <v>10</v>
      </c>
      <c r="F14" s="60">
        <f>VLOOKUP($A14,'Return Data'!$B$7:$R$2292,11,0)</f>
        <v>10.6652</v>
      </c>
      <c r="G14" s="61">
        <f t="shared" si="1"/>
        <v>14</v>
      </c>
      <c r="H14" s="60">
        <f>VLOOKUP($A14,'Return Data'!$B$7:$R$2292,12,0)</f>
        <v>2.6815000000000002</v>
      </c>
      <c r="I14" s="61">
        <f t="shared" si="2"/>
        <v>13</v>
      </c>
      <c r="J14" s="60">
        <f>VLOOKUP($A14,'Return Data'!$B$7:$R$2292,13,0)</f>
        <v>-1.2027000000000001</v>
      </c>
      <c r="K14" s="61">
        <f t="shared" si="3"/>
        <v>13</v>
      </c>
      <c r="L14" s="60">
        <f>VLOOKUP($A14,'Return Data'!$B$7:$R$2292,17,0)</f>
        <v>13.355399999999999</v>
      </c>
      <c r="M14" s="61">
        <f t="shared" si="4"/>
        <v>13</v>
      </c>
      <c r="N14" s="60">
        <f>VLOOKUP($A14,'Return Data'!$B$7:$R$2292,14,0)</f>
        <v>15.419600000000001</v>
      </c>
      <c r="O14" s="61">
        <f t="shared" si="5"/>
        <v>13</v>
      </c>
      <c r="P14" s="60">
        <f>VLOOKUP($A14,'Return Data'!$B$7:$R$2292,15,0)</f>
        <v>4.6017999999999999</v>
      </c>
      <c r="Q14" s="61">
        <f t="shared" si="7"/>
        <v>11</v>
      </c>
      <c r="R14" s="60">
        <f>VLOOKUP($A14,'Return Data'!$B$7:$R$2292,16,0)</f>
        <v>9.8034999999999997</v>
      </c>
      <c r="S14" s="62">
        <f t="shared" si="6"/>
        <v>14</v>
      </c>
    </row>
    <row r="15" spans="1:19" s="63" customFormat="1" x14ac:dyDescent="0.3">
      <c r="A15" s="108" t="s">
        <v>17</v>
      </c>
      <c r="B15" s="59">
        <f>VLOOKUP($A15,'Return Data'!$B$7:$R$2292,3,0)</f>
        <v>44939</v>
      </c>
      <c r="C15" s="60">
        <f>VLOOKUP($A15,'Return Data'!$B$7:$R$2292,4,0)</f>
        <v>59.925699999999999</v>
      </c>
      <c r="D15" s="60">
        <f>VLOOKUP($A15,'Return Data'!$B$7:$R$2292,10,0)</f>
        <v>9.6329999999999991</v>
      </c>
      <c r="E15" s="61">
        <f t="shared" si="0"/>
        <v>1</v>
      </c>
      <c r="F15" s="60">
        <f>VLOOKUP($A15,'Return Data'!$B$7:$R$2292,11,0)</f>
        <v>18.172599999999999</v>
      </c>
      <c r="G15" s="61">
        <f t="shared" si="1"/>
        <v>1</v>
      </c>
      <c r="H15" s="60">
        <f>VLOOKUP($A15,'Return Data'!$B$7:$R$2292,12,0)</f>
        <v>7.6872999999999996</v>
      </c>
      <c r="I15" s="61">
        <f t="shared" si="2"/>
        <v>2</v>
      </c>
      <c r="J15" s="60">
        <f>VLOOKUP($A15,'Return Data'!$B$7:$R$2292,13,0)</f>
        <v>1.6263000000000001</v>
      </c>
      <c r="K15" s="61">
        <f t="shared" si="3"/>
        <v>6</v>
      </c>
      <c r="L15" s="60">
        <f>VLOOKUP($A15,'Return Data'!$B$7:$R$2292,17,0)</f>
        <v>17.1907</v>
      </c>
      <c r="M15" s="61">
        <f t="shared" si="4"/>
        <v>6</v>
      </c>
      <c r="N15" s="60">
        <f>VLOOKUP($A15,'Return Data'!$B$7:$R$2292,14,0)</f>
        <v>17.586600000000001</v>
      </c>
      <c r="O15" s="61">
        <f t="shared" si="5"/>
        <v>7</v>
      </c>
      <c r="P15" s="60">
        <f>VLOOKUP($A15,'Return Data'!$B$7:$R$2292,15,0)</f>
        <v>10.466699999999999</v>
      </c>
      <c r="Q15" s="61">
        <f t="shared" si="7"/>
        <v>5</v>
      </c>
      <c r="R15" s="60">
        <f>VLOOKUP($A15,'Return Data'!$B$7:$R$2292,16,0)</f>
        <v>15.194900000000001</v>
      </c>
      <c r="S15" s="62">
        <f t="shared" si="6"/>
        <v>8</v>
      </c>
    </row>
    <row r="16" spans="1:19" s="63" customFormat="1" x14ac:dyDescent="0.3">
      <c r="A16" s="58" t="s">
        <v>19</v>
      </c>
      <c r="B16" s="59">
        <f>VLOOKUP($A16,'Return Data'!$B$7:$R$2292,3,0)</f>
        <v>44939</v>
      </c>
      <c r="C16" s="60">
        <f>VLOOKUP($A16,'Return Data'!$B$7:$R$2292,4,0)</f>
        <v>136.9511</v>
      </c>
      <c r="D16" s="60">
        <f>VLOOKUP($A16,'Return Data'!$B$7:$R$2292,10,0)</f>
        <v>4.0480999999999998</v>
      </c>
      <c r="E16" s="61">
        <f t="shared" si="0"/>
        <v>14</v>
      </c>
      <c r="F16" s="60">
        <f>VLOOKUP($A16,'Return Data'!$B$7:$R$2292,11,0)</f>
        <v>12.699299999999999</v>
      </c>
      <c r="G16" s="61">
        <f t="shared" si="1"/>
        <v>10</v>
      </c>
      <c r="H16" s="60">
        <f>VLOOKUP($A16,'Return Data'!$B$7:$R$2292,12,0)</f>
        <v>2.7126999999999999</v>
      </c>
      <c r="I16" s="61">
        <f t="shared" si="2"/>
        <v>12</v>
      </c>
      <c r="J16" s="60">
        <f>VLOOKUP($A16,'Return Data'!$B$7:$R$2292,13,0)</f>
        <v>0.1348</v>
      </c>
      <c r="K16" s="61">
        <f t="shared" si="3"/>
        <v>9</v>
      </c>
      <c r="L16" s="60">
        <f>VLOOKUP($A16,'Return Data'!$B$7:$R$2292,17,0)</f>
        <v>18.389299999999999</v>
      </c>
      <c r="M16" s="61">
        <f t="shared" si="4"/>
        <v>5</v>
      </c>
      <c r="N16" s="60">
        <f>VLOOKUP($A16,'Return Data'!$B$7:$R$2292,14,0)</f>
        <v>19.458600000000001</v>
      </c>
      <c r="O16" s="61">
        <f t="shared" si="5"/>
        <v>4</v>
      </c>
      <c r="P16" s="60">
        <f>VLOOKUP($A16,'Return Data'!$B$7:$R$2292,15,0)</f>
        <v>10.730499999999999</v>
      </c>
      <c r="Q16" s="61">
        <f t="shared" si="7"/>
        <v>3</v>
      </c>
      <c r="R16" s="60">
        <f>VLOOKUP($A16,'Return Data'!$B$7:$R$2292,16,0)</f>
        <v>14.7791</v>
      </c>
      <c r="S16" s="62">
        <f t="shared" si="6"/>
        <v>9</v>
      </c>
    </row>
    <row r="17" spans="1:21" s="63" customFormat="1" x14ac:dyDescent="0.3">
      <c r="A17" s="58" t="s">
        <v>20</v>
      </c>
      <c r="B17" s="59">
        <f>VLOOKUP($A17,'Return Data'!$B$7:$R$2292,3,0)</f>
        <v>44939</v>
      </c>
      <c r="C17" s="60">
        <f>VLOOKUP($A17,'Return Data'!$B$7:$R$2292,4,0)</f>
        <v>81.64</v>
      </c>
      <c r="D17" s="60">
        <f>VLOOKUP($A17,'Return Data'!$B$7:$R$2292,10,0)</f>
        <v>6.4128999999999996</v>
      </c>
      <c r="E17" s="61">
        <f t="shared" si="0"/>
        <v>5</v>
      </c>
      <c r="F17" s="60">
        <f>VLOOKUP($A17,'Return Data'!$B$7:$R$2292,11,0)</f>
        <v>12.281700000000001</v>
      </c>
      <c r="G17" s="61">
        <f t="shared" si="1"/>
        <v>13</v>
      </c>
      <c r="H17" s="60">
        <f>VLOOKUP($A17,'Return Data'!$B$7:$R$2292,12,0)</f>
        <v>5.3011999999999997</v>
      </c>
      <c r="I17" s="61">
        <f t="shared" si="2"/>
        <v>5</v>
      </c>
      <c r="J17" s="60">
        <f>VLOOKUP($A17,'Return Data'!$B$7:$R$2292,13,0)</f>
        <v>2.3571</v>
      </c>
      <c r="K17" s="61">
        <f t="shared" si="3"/>
        <v>4</v>
      </c>
      <c r="L17" s="60">
        <f>VLOOKUP($A17,'Return Data'!$B$7:$R$2292,17,0)</f>
        <v>11.5067</v>
      </c>
      <c r="M17" s="61">
        <f t="shared" si="4"/>
        <v>14</v>
      </c>
      <c r="N17" s="60">
        <f>VLOOKUP($A17,'Return Data'!$B$7:$R$2292,14,0)</f>
        <v>14.385</v>
      </c>
      <c r="O17" s="61">
        <f t="shared" si="5"/>
        <v>14</v>
      </c>
      <c r="P17" s="60">
        <f>VLOOKUP($A17,'Return Data'!$B$7:$R$2292,15,0)</f>
        <v>8.4162999999999997</v>
      </c>
      <c r="Q17" s="61">
        <f t="shared" si="7"/>
        <v>10</v>
      </c>
      <c r="R17" s="60">
        <f>VLOOKUP($A17,'Return Data'!$B$7:$R$2292,16,0)</f>
        <v>13.271599999999999</v>
      </c>
      <c r="S17" s="62">
        <f t="shared" si="6"/>
        <v>11</v>
      </c>
    </row>
    <row r="18" spans="1:21" s="63" customFormat="1" x14ac:dyDescent="0.3">
      <c r="A18" s="58" t="s">
        <v>21</v>
      </c>
      <c r="B18" s="59">
        <f>VLOOKUP($A18,'Return Data'!$B$7:$R$2292,3,0)</f>
        <v>44939</v>
      </c>
      <c r="C18" s="60">
        <f>VLOOKUP($A18,'Return Data'!$B$7:$R$2292,4,0)</f>
        <v>229.90710000000001</v>
      </c>
      <c r="D18" s="60">
        <f>VLOOKUP($A18,'Return Data'!$B$7:$R$2292,10,0)</f>
        <v>5.1668000000000003</v>
      </c>
      <c r="E18" s="61">
        <f t="shared" si="0"/>
        <v>11</v>
      </c>
      <c r="F18" s="60">
        <f>VLOOKUP($A18,'Return Data'!$B$7:$R$2292,11,0)</f>
        <v>13.475099999999999</v>
      </c>
      <c r="G18" s="61">
        <f t="shared" si="1"/>
        <v>7</v>
      </c>
      <c r="H18" s="60">
        <f>VLOOKUP($A18,'Return Data'!$B$7:$R$2292,12,0)</f>
        <v>5.9637000000000002</v>
      </c>
      <c r="I18" s="61">
        <f t="shared" si="2"/>
        <v>4</v>
      </c>
      <c r="J18" s="60">
        <f>VLOOKUP($A18,'Return Data'!$B$7:$R$2292,13,0)</f>
        <v>2.5836999999999999</v>
      </c>
      <c r="K18" s="61">
        <f t="shared" si="3"/>
        <v>3</v>
      </c>
      <c r="L18" s="60">
        <f>VLOOKUP($A18,'Return Data'!$B$7:$R$2292,17,0)</f>
        <v>14.245900000000001</v>
      </c>
      <c r="M18" s="61">
        <f t="shared" si="4"/>
        <v>11</v>
      </c>
      <c r="N18" s="60">
        <f>VLOOKUP($A18,'Return Data'!$B$7:$R$2292,14,0)</f>
        <v>15.626200000000001</v>
      </c>
      <c r="O18" s="61">
        <f t="shared" si="5"/>
        <v>12</v>
      </c>
      <c r="P18" s="60">
        <f>VLOOKUP($A18,'Return Data'!$B$7:$R$2292,15,0)</f>
        <v>9.0821000000000005</v>
      </c>
      <c r="Q18" s="61">
        <f t="shared" si="7"/>
        <v>9</v>
      </c>
      <c r="R18" s="60">
        <f>VLOOKUP($A18,'Return Data'!$B$7:$R$2292,16,0)</f>
        <v>16.245799999999999</v>
      </c>
      <c r="S18" s="62">
        <f t="shared" si="6"/>
        <v>4</v>
      </c>
    </row>
    <row r="19" spans="1:21" s="63" customFormat="1" x14ac:dyDescent="0.3">
      <c r="A19" s="58" t="s">
        <v>24</v>
      </c>
      <c r="B19" s="59">
        <f>VLOOKUP($A19,'Return Data'!$B$7:$R$2292,3,0)</f>
        <v>44939</v>
      </c>
      <c r="C19" s="60">
        <f>VLOOKUP($A19,'Return Data'!$B$7:$R$2292,4,0)</f>
        <v>488.56639999999999</v>
      </c>
      <c r="D19" s="60">
        <f>VLOOKUP($A19,'Return Data'!$B$7:$R$2292,10,0)</f>
        <v>6.1102999999999996</v>
      </c>
      <c r="E19" s="61">
        <f t="shared" si="0"/>
        <v>6</v>
      </c>
      <c r="F19" s="60">
        <f>VLOOKUP($A19,'Return Data'!$B$7:$R$2292,11,0)</f>
        <v>17.5472</v>
      </c>
      <c r="G19" s="61">
        <f t="shared" si="1"/>
        <v>2</v>
      </c>
      <c r="H19" s="60">
        <f>VLOOKUP($A19,'Return Data'!$B$7:$R$2292,12,0)</f>
        <v>9.1880000000000006</v>
      </c>
      <c r="I19" s="61">
        <f t="shared" si="2"/>
        <v>1</v>
      </c>
      <c r="J19" s="60">
        <f>VLOOKUP($A19,'Return Data'!$B$7:$R$2292,13,0)</f>
        <v>9.0050000000000008</v>
      </c>
      <c r="K19" s="61">
        <f t="shared" si="3"/>
        <v>2</v>
      </c>
      <c r="L19" s="60">
        <f>VLOOKUP($A19,'Return Data'!$B$7:$R$2292,17,0)</f>
        <v>24.719799999999999</v>
      </c>
      <c r="M19" s="61">
        <f t="shared" si="4"/>
        <v>2</v>
      </c>
      <c r="N19" s="60">
        <f>VLOOKUP($A19,'Return Data'!$B$7:$R$2292,14,0)</f>
        <v>23.1539</v>
      </c>
      <c r="O19" s="61">
        <f t="shared" si="5"/>
        <v>3</v>
      </c>
      <c r="P19" s="60">
        <f>VLOOKUP($A19,'Return Data'!$B$7:$R$2292,15,0)</f>
        <v>10.518700000000001</v>
      </c>
      <c r="Q19" s="61">
        <f t="shared" si="7"/>
        <v>4</v>
      </c>
      <c r="R19" s="60">
        <f>VLOOKUP($A19,'Return Data'!$B$7:$R$2292,16,0)</f>
        <v>14.4605</v>
      </c>
      <c r="S19" s="62">
        <f t="shared" si="6"/>
        <v>10</v>
      </c>
    </row>
    <row r="20" spans="1:21" s="63" customFormat="1" x14ac:dyDescent="0.3">
      <c r="A20" s="58" t="s">
        <v>25</v>
      </c>
      <c r="B20" s="59">
        <f>VLOOKUP($A20,'Return Data'!$B$7:$R$2292,3,0)</f>
        <v>44939</v>
      </c>
      <c r="C20" s="60">
        <f>VLOOKUP($A20,'Return Data'!$B$7:$R$2292,4,0)</f>
        <v>18.23</v>
      </c>
      <c r="D20" s="60">
        <f>VLOOKUP($A20,'Return Data'!$B$7:$R$2292,10,0)</f>
        <v>5.6199000000000003</v>
      </c>
      <c r="E20" s="61">
        <f t="shared" si="0"/>
        <v>8</v>
      </c>
      <c r="F20" s="60">
        <f>VLOOKUP($A20,'Return Data'!$B$7:$R$2292,11,0)</f>
        <v>12.67</v>
      </c>
      <c r="G20" s="61">
        <f t="shared" si="1"/>
        <v>11</v>
      </c>
      <c r="H20" s="60">
        <f>VLOOKUP($A20,'Return Data'!$B$7:$R$2292,12,0)</f>
        <v>5.1326000000000001</v>
      </c>
      <c r="I20" s="61">
        <f t="shared" si="2"/>
        <v>6</v>
      </c>
      <c r="J20" s="60">
        <f>VLOOKUP($A20,'Return Data'!$B$7:$R$2292,13,0)</f>
        <v>2.1861000000000002</v>
      </c>
      <c r="K20" s="61">
        <f t="shared" si="3"/>
        <v>5</v>
      </c>
      <c r="L20" s="60">
        <f>VLOOKUP($A20,'Return Data'!$B$7:$R$2292,17,0)</f>
        <v>15.649900000000001</v>
      </c>
      <c r="M20" s="61">
        <f t="shared" si="4"/>
        <v>9</v>
      </c>
      <c r="N20" s="60">
        <f>VLOOKUP($A20,'Return Data'!$B$7:$R$2292,14,0)</f>
        <v>18.0366</v>
      </c>
      <c r="O20" s="61">
        <f t="shared" si="5"/>
        <v>6</v>
      </c>
      <c r="P20" s="60"/>
      <c r="Q20" s="61"/>
      <c r="R20" s="60">
        <f>VLOOKUP($A20,'Return Data'!$B$7:$R$2292,16,0)</f>
        <v>15.7332</v>
      </c>
      <c r="S20" s="62">
        <f t="shared" si="6"/>
        <v>6</v>
      </c>
    </row>
    <row r="21" spans="1:21" s="63" customFormat="1" x14ac:dyDescent="0.3">
      <c r="A21" s="58" t="s">
        <v>26</v>
      </c>
      <c r="B21" s="59">
        <f>VLOOKUP($A21,'Return Data'!$B$7:$R$2292,3,0)</f>
        <v>44939</v>
      </c>
      <c r="C21" s="60">
        <f>VLOOKUP($A21,'Return Data'!$B$7:$R$2292,4,0)</f>
        <v>111.8419</v>
      </c>
      <c r="D21" s="60">
        <f>VLOOKUP($A21,'Return Data'!$B$7:$R$2292,10,0)</f>
        <v>4.782</v>
      </c>
      <c r="E21" s="61">
        <f t="shared" si="0"/>
        <v>12</v>
      </c>
      <c r="F21" s="60">
        <f>VLOOKUP($A21,'Return Data'!$B$7:$R$2292,11,0)</f>
        <v>12.610799999999999</v>
      </c>
      <c r="G21" s="61">
        <f t="shared" si="1"/>
        <v>12</v>
      </c>
      <c r="H21" s="60">
        <f>VLOOKUP($A21,'Return Data'!$B$7:$R$2292,12,0)</f>
        <v>4.8209</v>
      </c>
      <c r="I21" s="61">
        <f t="shared" si="2"/>
        <v>8</v>
      </c>
      <c r="J21" s="60">
        <f>VLOOKUP($A21,'Return Data'!$B$7:$R$2292,13,0)</f>
        <v>0.1071</v>
      </c>
      <c r="K21" s="61">
        <f t="shared" si="3"/>
        <v>10</v>
      </c>
      <c r="L21" s="60">
        <f>VLOOKUP($A21,'Return Data'!$B$7:$R$2292,17,0)</f>
        <v>13.715199999999999</v>
      </c>
      <c r="M21" s="61">
        <f t="shared" si="4"/>
        <v>12</v>
      </c>
      <c r="N21" s="60">
        <f>VLOOKUP($A21,'Return Data'!$B$7:$R$2292,14,0)</f>
        <v>17.361599999999999</v>
      </c>
      <c r="O21" s="61">
        <f t="shared" si="5"/>
        <v>8</v>
      </c>
      <c r="P21" s="60">
        <f>VLOOKUP($A21,'Return Data'!$B$7:$R$2292,15,0)</f>
        <v>12.139900000000001</v>
      </c>
      <c r="Q21" s="61">
        <f>RANK(P21,P$8:P$21,0)</f>
        <v>2</v>
      </c>
      <c r="R21" s="60">
        <f>VLOOKUP($A21,'Return Data'!$B$7:$R$2292,16,0)</f>
        <v>13.1533</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6.0841857142857139</v>
      </c>
      <c r="E23" s="69"/>
      <c r="F23" s="70">
        <f>AVERAGE(F8:F21)</f>
        <v>14.228735714285715</v>
      </c>
      <c r="G23" s="69"/>
      <c r="H23" s="70">
        <f>AVERAGE(H8:H21)</f>
        <v>4.8049785714285713</v>
      </c>
      <c r="I23" s="69"/>
      <c r="J23" s="70">
        <f>AVERAGE(J8:J21)</f>
        <v>1.7735857142857141</v>
      </c>
      <c r="K23" s="69"/>
      <c r="L23" s="70">
        <f>AVERAGE(L8:L21)</f>
        <v>17.592185714285712</v>
      </c>
      <c r="M23" s="69"/>
      <c r="N23" s="70">
        <f>AVERAGE(N8:N21)</f>
        <v>18.67847857142857</v>
      </c>
      <c r="O23" s="69"/>
      <c r="P23" s="70">
        <f>AVERAGE(P8:P21)</f>
        <v>9.2969249999999999</v>
      </c>
      <c r="Q23" s="69"/>
      <c r="R23" s="70">
        <f>AVERAGE(R8:R21)</f>
        <v>15.010357142857144</v>
      </c>
      <c r="S23" s="71"/>
    </row>
    <row r="24" spans="1:21" s="63" customFormat="1" x14ac:dyDescent="0.3">
      <c r="A24" s="68" t="s">
        <v>28</v>
      </c>
      <c r="B24" s="69"/>
      <c r="C24" s="69"/>
      <c r="D24" s="70">
        <f>MIN(D8:D21)</f>
        <v>4.0480999999999998</v>
      </c>
      <c r="E24" s="69"/>
      <c r="F24" s="70">
        <f>MIN(F8:F21)</f>
        <v>10.6652</v>
      </c>
      <c r="G24" s="69"/>
      <c r="H24" s="70">
        <f>MIN(H8:H21)</f>
        <v>1.4576</v>
      </c>
      <c r="I24" s="69"/>
      <c r="J24" s="70">
        <f>MIN(J8:J21)</f>
        <v>-1.8159000000000001</v>
      </c>
      <c r="K24" s="69"/>
      <c r="L24" s="70">
        <f>MIN(L8:L21)</f>
        <v>11.5067</v>
      </c>
      <c r="M24" s="69"/>
      <c r="N24" s="70">
        <f>MIN(N8:N21)</f>
        <v>14.385</v>
      </c>
      <c r="O24" s="69"/>
      <c r="P24" s="70">
        <f>MIN(P8:P21)</f>
        <v>2.2921999999999998</v>
      </c>
      <c r="Q24" s="69"/>
      <c r="R24" s="70">
        <f>MIN(R8:R21)</f>
        <v>9.8034999999999997</v>
      </c>
      <c r="S24" s="71"/>
    </row>
    <row r="25" spans="1:21" s="63" customFormat="1" ht="15" thickBot="1" x14ac:dyDescent="0.35">
      <c r="A25" s="72" t="s">
        <v>29</v>
      </c>
      <c r="B25" s="73"/>
      <c r="C25" s="73"/>
      <c r="D25" s="74">
        <f>MAX(D8:D21)</f>
        <v>9.6329999999999991</v>
      </c>
      <c r="E25" s="73"/>
      <c r="F25" s="74">
        <f>MAX(F8:F21)</f>
        <v>18.172599999999999</v>
      </c>
      <c r="G25" s="73"/>
      <c r="H25" s="74">
        <f>MAX(H8:H21)</f>
        <v>9.1880000000000006</v>
      </c>
      <c r="I25" s="73"/>
      <c r="J25" s="74">
        <f>MAX(J8:J21)</f>
        <v>10.0749</v>
      </c>
      <c r="K25" s="73"/>
      <c r="L25" s="74">
        <f>MAX(L8:L21)</f>
        <v>28.436499999999999</v>
      </c>
      <c r="M25" s="73"/>
      <c r="N25" s="74">
        <f>MAX(N8:N21)</f>
        <v>25.533000000000001</v>
      </c>
      <c r="O25" s="73"/>
      <c r="P25" s="74">
        <f>MAX(P8:P21)</f>
        <v>14.045400000000001</v>
      </c>
      <c r="Q25" s="73"/>
      <c r="R25" s="74">
        <f>MAX(R8:R21)</f>
        <v>18.308299999999999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44939</v>
      </c>
      <c r="C8" s="60">
        <f>VLOOKUP($A8,'Return Data'!$B$7:$R$2292,4,0)</f>
        <v>297.45</v>
      </c>
      <c r="D8" s="60">
        <f>VLOOKUP($A8,'Return Data'!$B$7:$R$2292,10,0)</f>
        <v>9.5176999999999996</v>
      </c>
      <c r="E8" s="61">
        <f t="shared" ref="E8:E14" si="0">RANK(D8,D$8:D$14,0)</f>
        <v>1</v>
      </c>
      <c r="F8" s="60">
        <f>VLOOKUP($A8,'Return Data'!$B$7:$R$2292,11,0)</f>
        <v>19.199300000000001</v>
      </c>
      <c r="G8" s="61">
        <f t="shared" ref="G8:G14" si="1">RANK(F8,F$8:F$14,0)</f>
        <v>1</v>
      </c>
      <c r="H8" s="60">
        <f>VLOOKUP($A8,'Return Data'!$B$7:$R$2292,12,0)</f>
        <v>7.5457000000000001</v>
      </c>
      <c r="I8" s="61">
        <f t="shared" ref="I8:I14" si="2">RANK(H8,H$8:H$14,0)</f>
        <v>1</v>
      </c>
      <c r="J8" s="60">
        <f>VLOOKUP($A8,'Return Data'!$B$7:$R$2292,13,0)</f>
        <v>5.5648</v>
      </c>
      <c r="K8" s="61">
        <f t="shared" ref="K8:K14" si="3">RANK(J8,J$8:J$14,0)</f>
        <v>2</v>
      </c>
      <c r="L8" s="60">
        <f>VLOOKUP($A8,'Return Data'!$B$7:$R$2292,17,0)</f>
        <v>19.338200000000001</v>
      </c>
      <c r="M8" s="61">
        <f>RANK(L8,L$8:L$14,0)</f>
        <v>3</v>
      </c>
      <c r="N8" s="60">
        <f>VLOOKUP($A8,'Return Data'!$B$7:$R$2292,14,0)</f>
        <v>19.497699999999998</v>
      </c>
      <c r="O8" s="61">
        <f>RANK(N8,N$8:N$14,0)</f>
        <v>3</v>
      </c>
      <c r="P8" s="60">
        <f>VLOOKUP($A8,'Return Data'!$B$7:$R$2292,15,0)</f>
        <v>8.6110000000000007</v>
      </c>
      <c r="Q8" s="61">
        <f>RANK(P8,P$8:P$14,0)</f>
        <v>5</v>
      </c>
      <c r="R8" s="60">
        <f>VLOOKUP($A8,'Return Data'!$B$7:$R$2292,16,0)</f>
        <v>11.986599999999999</v>
      </c>
      <c r="S8" s="62">
        <f t="shared" ref="S8:S14" si="4">RANK(R8,R$8:R$14,0)</f>
        <v>7</v>
      </c>
    </row>
    <row r="9" spans="1:20" x14ac:dyDescent="0.3">
      <c r="A9" s="58" t="s">
        <v>1683</v>
      </c>
      <c r="B9" s="59">
        <f>VLOOKUP($A9,'Return Data'!$B$7:$R$2292,3,0)</f>
        <v>44939</v>
      </c>
      <c r="C9" s="60">
        <f>VLOOKUP($A9,'Return Data'!$B$7:$R$2292,4,0)</f>
        <v>15.874000000000001</v>
      </c>
      <c r="D9" s="60">
        <f>VLOOKUP($A9,'Return Data'!$B$7:$R$2292,10,0)</f>
        <v>5.6928000000000001</v>
      </c>
      <c r="E9" s="61">
        <f t="shared" si="0"/>
        <v>4</v>
      </c>
      <c r="F9" s="60">
        <f>VLOOKUP($A9,'Return Data'!$B$7:$R$2292,11,0)</f>
        <v>15.1959</v>
      </c>
      <c r="G9" s="61">
        <f t="shared" si="1"/>
        <v>3</v>
      </c>
      <c r="H9" s="60">
        <f>VLOOKUP($A9,'Return Data'!$B$7:$R$2292,12,0)</f>
        <v>6.4869000000000003</v>
      </c>
      <c r="I9" s="61">
        <f t="shared" si="2"/>
        <v>2</v>
      </c>
      <c r="J9" s="60">
        <f>VLOOKUP($A9,'Return Data'!$B$7:$R$2292,13,0)</f>
        <v>4.6544999999999996</v>
      </c>
      <c r="K9" s="61">
        <f t="shared" si="3"/>
        <v>3</v>
      </c>
      <c r="L9" s="60"/>
      <c r="M9" s="61"/>
      <c r="N9" s="60"/>
      <c r="O9" s="61"/>
      <c r="P9" s="60"/>
      <c r="Q9" s="61"/>
      <c r="R9" s="60">
        <f>VLOOKUP($A9,'Return Data'!$B$7:$R$2292,16,0)</f>
        <v>24.994900000000001</v>
      </c>
      <c r="S9" s="62">
        <f t="shared" si="4"/>
        <v>1</v>
      </c>
    </row>
    <row r="10" spans="1:20" x14ac:dyDescent="0.3">
      <c r="A10" s="58" t="s">
        <v>727</v>
      </c>
      <c r="B10" s="59">
        <f>VLOOKUP($A10,'Return Data'!$B$7:$R$2292,3,0)</f>
        <v>44939</v>
      </c>
      <c r="C10" s="60">
        <f>VLOOKUP($A10,'Return Data'!$B$7:$R$2292,4,0)</f>
        <v>31.53</v>
      </c>
      <c r="D10" s="60">
        <f>VLOOKUP($A10,'Return Data'!$B$7:$R$2292,10,0)</f>
        <v>6.3048000000000002</v>
      </c>
      <c r="E10" s="61">
        <f t="shared" si="0"/>
        <v>3</v>
      </c>
      <c r="F10" s="60">
        <f>VLOOKUP($A10,'Return Data'!$B$7:$R$2292,11,0)</f>
        <v>16.2182</v>
      </c>
      <c r="G10" s="61">
        <f t="shared" si="1"/>
        <v>2</v>
      </c>
      <c r="H10" s="60">
        <f>VLOOKUP($A10,'Return Data'!$B$7:$R$2292,12,0)</f>
        <v>6.1258999999999997</v>
      </c>
      <c r="I10" s="61">
        <f t="shared" si="2"/>
        <v>3</v>
      </c>
      <c r="J10" s="60">
        <f>VLOOKUP($A10,'Return Data'!$B$7:$R$2292,13,0)</f>
        <v>5.8409000000000004</v>
      </c>
      <c r="K10" s="61">
        <f t="shared" si="3"/>
        <v>1</v>
      </c>
      <c r="L10" s="60">
        <f>VLOOKUP($A10,'Return Data'!$B$7:$R$2292,17,0)</f>
        <v>25.121600000000001</v>
      </c>
      <c r="M10" s="61">
        <f>RANK(L10,L$8:L$14,0)</f>
        <v>1</v>
      </c>
      <c r="N10" s="60">
        <f>VLOOKUP($A10,'Return Data'!$B$7:$R$2292,14,0)</f>
        <v>22.985800000000001</v>
      </c>
      <c r="O10" s="61">
        <f>RANK(N10,N$8:N$14,0)</f>
        <v>2</v>
      </c>
      <c r="P10" s="60">
        <f>VLOOKUP($A10,'Return Data'!$B$7:$R$2292,15,0)</f>
        <v>10.075900000000001</v>
      </c>
      <c r="Q10" s="61">
        <f>RANK(P10,P$8:P$14,0)</f>
        <v>4</v>
      </c>
      <c r="R10" s="60">
        <f>VLOOKUP($A10,'Return Data'!$B$7:$R$2292,16,0)</f>
        <v>14.164999999999999</v>
      </c>
      <c r="S10" s="62">
        <f t="shared" si="4"/>
        <v>4</v>
      </c>
    </row>
    <row r="11" spans="1:20" x14ac:dyDescent="0.3">
      <c r="A11" s="58" t="s">
        <v>728</v>
      </c>
      <c r="B11" s="59">
        <f>VLOOKUP($A11,'Return Data'!$B$7:$R$2292,3,0)</f>
        <v>44939</v>
      </c>
      <c r="C11" s="60">
        <f>VLOOKUP($A11,'Return Data'!$B$7:$R$2292,4,0)</f>
        <v>18.14</v>
      </c>
      <c r="D11" s="60">
        <f>VLOOKUP($A11,'Return Data'!$B$7:$R$2292,10,0)</f>
        <v>2.4279999999999999</v>
      </c>
      <c r="E11" s="61">
        <f t="shared" si="0"/>
        <v>7</v>
      </c>
      <c r="F11" s="60">
        <f>VLOOKUP($A11,'Return Data'!$B$7:$R$2292,11,0)</f>
        <v>10.948</v>
      </c>
      <c r="G11" s="61">
        <f t="shared" si="1"/>
        <v>4</v>
      </c>
      <c r="H11" s="60">
        <f>VLOOKUP($A11,'Return Data'!$B$7:$R$2292,12,0)</f>
        <v>0.27639999999999998</v>
      </c>
      <c r="I11" s="61">
        <f t="shared" si="2"/>
        <v>6</v>
      </c>
      <c r="J11" s="60">
        <f>VLOOKUP($A11,'Return Data'!$B$7:$R$2292,13,0)</f>
        <v>-4.5765000000000002</v>
      </c>
      <c r="K11" s="61">
        <f t="shared" si="3"/>
        <v>6</v>
      </c>
      <c r="L11" s="60">
        <f>VLOOKUP($A11,'Return Data'!$B$7:$R$2292,17,0)</f>
        <v>11.313599999999999</v>
      </c>
      <c r="M11" s="61">
        <f>RANK(L11,L$8:L$14,0)</f>
        <v>6</v>
      </c>
      <c r="N11" s="60">
        <f>VLOOKUP($A11,'Return Data'!$B$7:$R$2292,14,0)</f>
        <v>17.3504</v>
      </c>
      <c r="O11" s="61">
        <f>RANK(N11,N$8:N$14,0)</f>
        <v>4</v>
      </c>
      <c r="P11" s="60"/>
      <c r="Q11" s="61"/>
      <c r="R11" s="60">
        <f>VLOOKUP($A11,'Return Data'!$B$7:$R$2292,16,0)</f>
        <v>15.774699999999999</v>
      </c>
      <c r="S11" s="62">
        <f t="shared" si="4"/>
        <v>2</v>
      </c>
    </row>
    <row r="12" spans="1:20" x14ac:dyDescent="0.3">
      <c r="A12" s="58" t="s">
        <v>1855</v>
      </c>
      <c r="B12" s="59">
        <f>VLOOKUP($A12,'Return Data'!$B$7:$R$2292,3,0)</f>
        <v>44939</v>
      </c>
      <c r="C12" s="60">
        <f>VLOOKUP($A12,'Return Data'!$B$7:$R$2292,4,0)</f>
        <v>92.669899999999998</v>
      </c>
      <c r="D12" s="60">
        <f>VLOOKUP($A12,'Return Data'!$B$7:$R$2292,10,0)</f>
        <v>5.0632999999999999</v>
      </c>
      <c r="E12" s="61">
        <f t="shared" si="0"/>
        <v>5</v>
      </c>
      <c r="F12" s="60">
        <f>VLOOKUP($A12,'Return Data'!$B$7:$R$2292,11,0)</f>
        <v>10.673999999999999</v>
      </c>
      <c r="G12" s="61">
        <f t="shared" si="1"/>
        <v>5</v>
      </c>
      <c r="H12" s="60">
        <f>VLOOKUP($A12,'Return Data'!$B$7:$R$2292,12,0)</f>
        <v>2.411</v>
      </c>
      <c r="I12" s="61">
        <f t="shared" si="2"/>
        <v>4</v>
      </c>
      <c r="J12" s="60">
        <f>VLOOKUP($A12,'Return Data'!$B$7:$R$2292,13,0)</f>
        <v>-2.1288999999999998</v>
      </c>
      <c r="K12" s="61">
        <f t="shared" si="3"/>
        <v>5</v>
      </c>
      <c r="L12" s="60">
        <f>VLOOKUP($A12,'Return Data'!$B$7:$R$2292,17,0)</f>
        <v>14.0692</v>
      </c>
      <c r="M12" s="61">
        <f>RANK(L12,L$8:L$14,0)</f>
        <v>4</v>
      </c>
      <c r="N12" s="60">
        <f>VLOOKUP($A12,'Return Data'!$B$7:$R$2292,14,0)</f>
        <v>17.2745</v>
      </c>
      <c r="O12" s="61">
        <f>RANK(N12,N$8:N$14,0)</f>
        <v>5</v>
      </c>
      <c r="P12" s="60">
        <f>VLOOKUP($A12,'Return Data'!$B$7:$R$2292,15,0)</f>
        <v>10.192299999999999</v>
      </c>
      <c r="Q12" s="61">
        <f>RANK(P12,P$8:P$14,0)</f>
        <v>3</v>
      </c>
      <c r="R12" s="60">
        <f>VLOOKUP($A12,'Return Data'!$B$7:$R$2292,16,0)</f>
        <v>13.299200000000001</v>
      </c>
      <c r="S12" s="62">
        <f t="shared" si="4"/>
        <v>5</v>
      </c>
    </row>
    <row r="13" spans="1:20" x14ac:dyDescent="0.3">
      <c r="A13" s="58" t="s">
        <v>731</v>
      </c>
      <c r="B13" s="59">
        <f>VLOOKUP($A13,'Return Data'!$B$7:$R$2292,3,0)</f>
        <v>44939</v>
      </c>
      <c r="C13" s="60">
        <f>VLOOKUP($A13,'Return Data'!$B$7:$R$2292,4,0)</f>
        <v>92.679900000000004</v>
      </c>
      <c r="D13" s="60">
        <f>VLOOKUP($A13,'Return Data'!$B$7:$R$2292,10,0)</f>
        <v>6.6254</v>
      </c>
      <c r="E13" s="61">
        <f t="shared" si="0"/>
        <v>2</v>
      </c>
      <c r="F13" s="60">
        <f>VLOOKUP($A13,'Return Data'!$B$7:$R$2292,11,0)</f>
        <v>7.4804000000000004</v>
      </c>
      <c r="G13" s="61">
        <f t="shared" si="1"/>
        <v>7</v>
      </c>
      <c r="H13" s="60">
        <f>VLOOKUP($A13,'Return Data'!$B$7:$R$2292,12,0)</f>
        <v>2.3769</v>
      </c>
      <c r="I13" s="61">
        <f t="shared" si="2"/>
        <v>5</v>
      </c>
      <c r="J13" s="60">
        <f>VLOOKUP($A13,'Return Data'!$B$7:$R$2292,13,0)</f>
        <v>3.5047000000000001</v>
      </c>
      <c r="K13" s="61">
        <f t="shared" si="3"/>
        <v>4</v>
      </c>
      <c r="L13" s="60">
        <f>VLOOKUP($A13,'Return Data'!$B$7:$R$2292,17,0)</f>
        <v>20.177700000000002</v>
      </c>
      <c r="M13" s="61">
        <f>RANK(L13,L$8:L$14,0)</f>
        <v>2</v>
      </c>
      <c r="N13" s="60">
        <f>VLOOKUP($A13,'Return Data'!$B$7:$R$2292,14,0)</f>
        <v>23.136900000000001</v>
      </c>
      <c r="O13" s="61">
        <f>RANK(N13,N$8:N$14,0)</f>
        <v>1</v>
      </c>
      <c r="P13" s="60">
        <f>VLOOKUP($A13,'Return Data'!$B$7:$R$2292,15,0)</f>
        <v>12.559200000000001</v>
      </c>
      <c r="Q13" s="61">
        <f>RANK(P13,P$8:P$14,0)</f>
        <v>1</v>
      </c>
      <c r="R13" s="60">
        <f>VLOOKUP($A13,'Return Data'!$B$7:$R$2292,16,0)</f>
        <v>14.708500000000001</v>
      </c>
      <c r="S13" s="62">
        <f t="shared" si="4"/>
        <v>3</v>
      </c>
    </row>
    <row r="14" spans="1:20" x14ac:dyDescent="0.3">
      <c r="A14" s="58" t="s">
        <v>732</v>
      </c>
      <c r="B14" s="59">
        <f>VLOOKUP($A14,'Return Data'!$B$7:$R$2292,3,0)</f>
        <v>44939</v>
      </c>
      <c r="C14" s="60">
        <f>VLOOKUP($A14,'Return Data'!$B$7:$R$2292,4,0)</f>
        <v>109.6221</v>
      </c>
      <c r="D14" s="60">
        <f>VLOOKUP($A14,'Return Data'!$B$7:$R$2292,10,0)</f>
        <v>3.6208999999999998</v>
      </c>
      <c r="E14" s="61">
        <f t="shared" si="0"/>
        <v>6</v>
      </c>
      <c r="F14" s="60">
        <f>VLOOKUP($A14,'Return Data'!$B$7:$R$2292,11,0)</f>
        <v>8.6488999999999994</v>
      </c>
      <c r="G14" s="61">
        <f t="shared" si="1"/>
        <v>6</v>
      </c>
      <c r="H14" s="60">
        <f>VLOOKUP($A14,'Return Data'!$B$7:$R$2292,12,0)</f>
        <v>-3.4914999999999998</v>
      </c>
      <c r="I14" s="61">
        <f t="shared" si="2"/>
        <v>7</v>
      </c>
      <c r="J14" s="60">
        <f>VLOOKUP($A14,'Return Data'!$B$7:$R$2292,13,0)</f>
        <v>-6.3856000000000002</v>
      </c>
      <c r="K14" s="61">
        <f t="shared" si="3"/>
        <v>7</v>
      </c>
      <c r="L14" s="60">
        <f>VLOOKUP($A14,'Return Data'!$B$7:$R$2292,17,0)</f>
        <v>12.294</v>
      </c>
      <c r="M14" s="61">
        <f>RANK(L14,L$8:L$14,0)</f>
        <v>5</v>
      </c>
      <c r="N14" s="60">
        <f>VLOOKUP($A14,'Return Data'!$B$7:$R$2292,14,0)</f>
        <v>16.279599999999999</v>
      </c>
      <c r="O14" s="61">
        <f>RANK(N14,N$8:N$14,0)</f>
        <v>6</v>
      </c>
      <c r="P14" s="60">
        <f>VLOOKUP($A14,'Return Data'!$B$7:$R$2292,15,0)</f>
        <v>10.4552</v>
      </c>
      <c r="Q14" s="61">
        <f>RANK(P14,P$8:P$14,0)</f>
        <v>2</v>
      </c>
      <c r="R14" s="60">
        <f>VLOOKUP($A14,'Return Data'!$B$7:$R$2292,16,0)</f>
        <v>12.109299999999999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5.607557142857142</v>
      </c>
      <c r="E16" s="69"/>
      <c r="F16" s="70">
        <f>AVERAGE(F8:F14)</f>
        <v>12.623528571428571</v>
      </c>
      <c r="G16" s="69"/>
      <c r="H16" s="70">
        <f>AVERAGE(H8:H14)</f>
        <v>3.1044714285714288</v>
      </c>
      <c r="I16" s="69"/>
      <c r="J16" s="70">
        <f>AVERAGE(J8:J14)</f>
        <v>0.92484285714285741</v>
      </c>
      <c r="K16" s="69"/>
      <c r="L16" s="70">
        <f>AVERAGE(L8:L14)</f>
        <v>17.052383333333335</v>
      </c>
      <c r="M16" s="69"/>
      <c r="N16" s="70">
        <f>AVERAGE(N8:N14)</f>
        <v>19.420816666666667</v>
      </c>
      <c r="O16" s="69"/>
      <c r="P16" s="70">
        <f>AVERAGE(P8:P14)</f>
        <v>10.37872</v>
      </c>
      <c r="Q16" s="69"/>
      <c r="R16" s="70">
        <f>AVERAGE(R8:R14)</f>
        <v>15.291171428571429</v>
      </c>
      <c r="S16" s="71"/>
    </row>
    <row r="17" spans="1:19" x14ac:dyDescent="0.3">
      <c r="A17" s="68" t="s">
        <v>28</v>
      </c>
      <c r="B17" s="69"/>
      <c r="C17" s="69"/>
      <c r="D17" s="70">
        <f>MIN(D8:D14)</f>
        <v>2.4279999999999999</v>
      </c>
      <c r="E17" s="69"/>
      <c r="F17" s="70">
        <f>MIN(F8:F14)</f>
        <v>7.4804000000000004</v>
      </c>
      <c r="G17" s="69"/>
      <c r="H17" s="70">
        <f>MIN(H8:H14)</f>
        <v>-3.4914999999999998</v>
      </c>
      <c r="I17" s="69"/>
      <c r="J17" s="70">
        <f>MIN(J8:J14)</f>
        <v>-6.3856000000000002</v>
      </c>
      <c r="K17" s="69"/>
      <c r="L17" s="70">
        <f>MIN(L8:L14)</f>
        <v>11.313599999999999</v>
      </c>
      <c r="M17" s="69"/>
      <c r="N17" s="70">
        <f>MIN(N8:N14)</f>
        <v>16.279599999999999</v>
      </c>
      <c r="O17" s="69"/>
      <c r="P17" s="70">
        <f>MIN(P8:P14)</f>
        <v>8.6110000000000007</v>
      </c>
      <c r="Q17" s="69"/>
      <c r="R17" s="70">
        <f>MIN(R8:R14)</f>
        <v>11.986599999999999</v>
      </c>
      <c r="S17" s="71"/>
    </row>
    <row r="18" spans="1:19" ht="15" thickBot="1" x14ac:dyDescent="0.35">
      <c r="A18" s="72" t="s">
        <v>29</v>
      </c>
      <c r="B18" s="73"/>
      <c r="C18" s="73"/>
      <c r="D18" s="74">
        <f>MAX(D8:D14)</f>
        <v>9.5176999999999996</v>
      </c>
      <c r="E18" s="73"/>
      <c r="F18" s="74">
        <f>MAX(F8:F14)</f>
        <v>19.199300000000001</v>
      </c>
      <c r="G18" s="73"/>
      <c r="H18" s="74">
        <f>MAX(H8:H14)</f>
        <v>7.5457000000000001</v>
      </c>
      <c r="I18" s="73"/>
      <c r="J18" s="74">
        <f>MAX(J8:J14)</f>
        <v>5.8409000000000004</v>
      </c>
      <c r="K18" s="73"/>
      <c r="L18" s="74">
        <f>MAX(L8:L14)</f>
        <v>25.121600000000001</v>
      </c>
      <c r="M18" s="73"/>
      <c r="N18" s="74">
        <f>MAX(N8:N14)</f>
        <v>23.136900000000001</v>
      </c>
      <c r="O18" s="73"/>
      <c r="P18" s="74">
        <f>MAX(P8:P14)</f>
        <v>12.559200000000001</v>
      </c>
      <c r="Q18" s="73"/>
      <c r="R18" s="74">
        <f>MAX(R8:R14)</f>
        <v>24.994900000000001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44939</v>
      </c>
      <c r="C8" s="60">
        <f>VLOOKUP($A8,'Return Data'!$B$7:$R$2292,4,0)</f>
        <v>276.2</v>
      </c>
      <c r="D8" s="60">
        <f>VLOOKUP($A8,'Return Data'!$B$7:$R$2292,10,0)</f>
        <v>9.3125</v>
      </c>
      <c r="E8" s="61">
        <f t="shared" ref="E8:E14" si="0">RANK(D8,D$8:D$14,0)</f>
        <v>1</v>
      </c>
      <c r="F8" s="60">
        <f>VLOOKUP($A8,'Return Data'!$B$7:$R$2292,11,0)</f>
        <v>18.775300000000001</v>
      </c>
      <c r="G8" s="61">
        <f t="shared" ref="G8:G14" si="1">RANK(F8,F$8:F$14,0)</f>
        <v>1</v>
      </c>
      <c r="H8" s="60">
        <f>VLOOKUP($A8,'Return Data'!$B$7:$R$2292,12,0)</f>
        <v>6.9547999999999996</v>
      </c>
      <c r="I8" s="61">
        <f t="shared" ref="I8:I14" si="2">RANK(H8,H$8:H$14,0)</f>
        <v>1</v>
      </c>
      <c r="J8" s="60">
        <f>VLOOKUP($A8,'Return Data'!$B$7:$R$2292,13,0)</f>
        <v>4.7522000000000002</v>
      </c>
      <c r="K8" s="61">
        <f t="shared" ref="K8:K14" si="3">RANK(J8,J$8:J$14,0)</f>
        <v>1</v>
      </c>
      <c r="L8" s="60">
        <f>VLOOKUP($A8,'Return Data'!$B$7:$R$2292,17,0)</f>
        <v>18.503699999999998</v>
      </c>
      <c r="M8" s="61">
        <f>RANK(L8,L$8:L$14,0)</f>
        <v>3</v>
      </c>
      <c r="N8" s="60">
        <f>VLOOKUP($A8,'Return Data'!$B$7:$R$2292,14,0)</f>
        <v>18.637699999999999</v>
      </c>
      <c r="O8" s="61">
        <f>RANK(N8,N$8:N$14,0)</f>
        <v>3</v>
      </c>
      <c r="P8" s="60">
        <f>VLOOKUP($A8,'Return Data'!$B$7:$R$2292,15,0)</f>
        <v>7.8567999999999998</v>
      </c>
      <c r="Q8" s="61">
        <f>RANK(P8,P$8:P$14,0)</f>
        <v>5</v>
      </c>
      <c r="R8" s="60">
        <f>VLOOKUP($A8,'Return Data'!$B$7:$R$2292,16,0)</f>
        <v>18.110600000000002</v>
      </c>
      <c r="S8" s="62">
        <f t="shared" ref="S8:S14" si="4">RANK(R8,R$8:R$14,0)</f>
        <v>2</v>
      </c>
    </row>
    <row r="9" spans="1:20" x14ac:dyDescent="0.3">
      <c r="A9" s="58" t="s">
        <v>1684</v>
      </c>
      <c r="B9" s="59">
        <f>VLOOKUP($A9,'Return Data'!$B$7:$R$2292,3,0)</f>
        <v>44939</v>
      </c>
      <c r="C9" s="60">
        <f>VLOOKUP($A9,'Return Data'!$B$7:$R$2292,4,0)</f>
        <v>15.343</v>
      </c>
      <c r="D9" s="60">
        <f>VLOOKUP($A9,'Return Data'!$B$7:$R$2292,10,0)</f>
        <v>5.2836999999999996</v>
      </c>
      <c r="E9" s="61">
        <f t="shared" si="0"/>
        <v>4</v>
      </c>
      <c r="F9" s="60">
        <f>VLOOKUP($A9,'Return Data'!$B$7:$R$2292,11,0)</f>
        <v>14.3123</v>
      </c>
      <c r="G9" s="61">
        <f t="shared" si="1"/>
        <v>3</v>
      </c>
      <c r="H9" s="60">
        <f>VLOOKUP($A9,'Return Data'!$B$7:$R$2292,12,0)</f>
        <v>5.2621000000000002</v>
      </c>
      <c r="I9" s="61">
        <f t="shared" si="2"/>
        <v>2</v>
      </c>
      <c r="J9" s="60">
        <f>VLOOKUP($A9,'Return Data'!$B$7:$R$2292,13,0)</f>
        <v>3.0215999999999998</v>
      </c>
      <c r="K9" s="61">
        <f t="shared" si="3"/>
        <v>3</v>
      </c>
      <c r="L9" s="60"/>
      <c r="M9" s="61"/>
      <c r="N9" s="60"/>
      <c r="O9" s="61"/>
      <c r="P9" s="60"/>
      <c r="Q9" s="61"/>
      <c r="R9" s="60">
        <f>VLOOKUP($A9,'Return Data'!$B$7:$R$2292,16,0)</f>
        <v>22.958400000000001</v>
      </c>
      <c r="S9" s="62">
        <f t="shared" si="4"/>
        <v>1</v>
      </c>
    </row>
    <row r="10" spans="1:20" x14ac:dyDescent="0.3">
      <c r="A10" s="58" t="s">
        <v>726</v>
      </c>
      <c r="B10" s="59">
        <f>VLOOKUP($A10,'Return Data'!$B$7:$R$2292,3,0)</f>
        <v>44939</v>
      </c>
      <c r="C10" s="60">
        <f>VLOOKUP($A10,'Return Data'!$B$7:$R$2292,4,0)</f>
        <v>29.24</v>
      </c>
      <c r="D10" s="60">
        <f>VLOOKUP($A10,'Return Data'!$B$7:$R$2292,10,0)</f>
        <v>5.827</v>
      </c>
      <c r="E10" s="61">
        <f t="shared" si="0"/>
        <v>3</v>
      </c>
      <c r="F10" s="60">
        <f>VLOOKUP($A10,'Return Data'!$B$7:$R$2292,11,0)</f>
        <v>15.254200000000001</v>
      </c>
      <c r="G10" s="61">
        <f t="shared" si="1"/>
        <v>2</v>
      </c>
      <c r="H10" s="60">
        <f>VLOOKUP($A10,'Return Data'!$B$7:$R$2292,12,0)</f>
        <v>4.8780000000000001</v>
      </c>
      <c r="I10" s="61">
        <f t="shared" si="2"/>
        <v>3</v>
      </c>
      <c r="J10" s="60">
        <f>VLOOKUP($A10,'Return Data'!$B$7:$R$2292,13,0)</f>
        <v>4.2796000000000003</v>
      </c>
      <c r="K10" s="61">
        <f t="shared" si="3"/>
        <v>2</v>
      </c>
      <c r="L10" s="60">
        <f>VLOOKUP($A10,'Return Data'!$B$7:$R$2292,17,0)</f>
        <v>23.503</v>
      </c>
      <c r="M10" s="61">
        <f>RANK(L10,L$8:L$14,0)</f>
        <v>1</v>
      </c>
      <c r="N10" s="60">
        <f>VLOOKUP($A10,'Return Data'!$B$7:$R$2292,14,0)</f>
        <v>21.583500000000001</v>
      </c>
      <c r="O10" s="61">
        <f>RANK(N10,N$8:N$14,0)</f>
        <v>2</v>
      </c>
      <c r="P10" s="60">
        <f>VLOOKUP($A10,'Return Data'!$B$7:$R$2292,15,0)</f>
        <v>8.9713999999999992</v>
      </c>
      <c r="Q10" s="61">
        <f>RANK(P10,P$8:P$14,0)</f>
        <v>4</v>
      </c>
      <c r="R10" s="60">
        <f>VLOOKUP($A10,'Return Data'!$B$7:$R$2292,16,0)</f>
        <v>13.1762</v>
      </c>
      <c r="S10" s="62">
        <f t="shared" si="4"/>
        <v>6</v>
      </c>
    </row>
    <row r="11" spans="1:20" x14ac:dyDescent="0.3">
      <c r="A11" s="58" t="s">
        <v>729</v>
      </c>
      <c r="B11" s="59">
        <f>VLOOKUP($A11,'Return Data'!$B$7:$R$2292,3,0)</f>
        <v>44939</v>
      </c>
      <c r="C11" s="60">
        <f>VLOOKUP($A11,'Return Data'!$B$7:$R$2292,4,0)</f>
        <v>17.25</v>
      </c>
      <c r="D11" s="60">
        <f>VLOOKUP($A11,'Return Data'!$B$7:$R$2292,10,0)</f>
        <v>2.1919</v>
      </c>
      <c r="E11" s="61">
        <f t="shared" si="0"/>
        <v>7</v>
      </c>
      <c r="F11" s="60">
        <f>VLOOKUP($A11,'Return Data'!$B$7:$R$2292,11,0)</f>
        <v>10.4353</v>
      </c>
      <c r="G11" s="61">
        <f t="shared" si="1"/>
        <v>4</v>
      </c>
      <c r="H11" s="60">
        <f>VLOOKUP($A11,'Return Data'!$B$7:$R$2292,12,0)</f>
        <v>-0.46160000000000001</v>
      </c>
      <c r="I11" s="61">
        <f t="shared" si="2"/>
        <v>6</v>
      </c>
      <c r="J11" s="60">
        <f>VLOOKUP($A11,'Return Data'!$B$7:$R$2292,13,0)</f>
        <v>-5.4276</v>
      </c>
      <c r="K11" s="61">
        <f t="shared" si="3"/>
        <v>6</v>
      </c>
      <c r="L11" s="60">
        <f>VLOOKUP($A11,'Return Data'!$B$7:$R$2292,17,0)</f>
        <v>10.217499999999999</v>
      </c>
      <c r="M11" s="61">
        <f>RANK(L11,L$8:L$14,0)</f>
        <v>6</v>
      </c>
      <c r="N11" s="60">
        <f>VLOOKUP($A11,'Return Data'!$B$7:$R$2292,14,0)</f>
        <v>16.129200000000001</v>
      </c>
      <c r="O11" s="61">
        <f>RANK(N11,N$8:N$14,0)</f>
        <v>5</v>
      </c>
      <c r="P11" s="60"/>
      <c r="Q11" s="61"/>
      <c r="R11" s="60">
        <f>VLOOKUP($A11,'Return Data'!$B$7:$R$2292,16,0)</f>
        <v>14.351000000000001</v>
      </c>
      <c r="S11" s="62">
        <f t="shared" si="4"/>
        <v>3</v>
      </c>
    </row>
    <row r="12" spans="1:20" x14ac:dyDescent="0.3">
      <c r="A12" s="58" t="s">
        <v>1854</v>
      </c>
      <c r="B12" s="59">
        <f>VLOOKUP($A12,'Return Data'!$B$7:$R$2292,3,0)</f>
        <v>44939</v>
      </c>
      <c r="C12" s="60">
        <f>VLOOKUP($A12,'Return Data'!$B$7:$R$2292,4,0)</f>
        <v>87.632499999999993</v>
      </c>
      <c r="D12" s="60">
        <f>VLOOKUP($A12,'Return Data'!$B$7:$R$2292,10,0)</f>
        <v>4.7495000000000003</v>
      </c>
      <c r="E12" s="61">
        <f t="shared" si="0"/>
        <v>5</v>
      </c>
      <c r="F12" s="60">
        <f>VLOOKUP($A12,'Return Data'!$B$7:$R$2292,11,0)</f>
        <v>10.1272</v>
      </c>
      <c r="G12" s="61">
        <f t="shared" si="1"/>
        <v>5</v>
      </c>
      <c r="H12" s="60">
        <f>VLOOKUP($A12,'Return Data'!$B$7:$R$2292,12,0)</f>
        <v>1.6877</v>
      </c>
      <c r="I12" s="61">
        <f t="shared" si="2"/>
        <v>5</v>
      </c>
      <c r="J12" s="60">
        <f>VLOOKUP($A12,'Return Data'!$B$7:$R$2292,13,0)</f>
        <v>-3.0365000000000002</v>
      </c>
      <c r="K12" s="61">
        <f t="shared" si="3"/>
        <v>5</v>
      </c>
      <c r="L12" s="60">
        <f>VLOOKUP($A12,'Return Data'!$B$7:$R$2292,17,0)</f>
        <v>13.288500000000001</v>
      </c>
      <c r="M12" s="61">
        <f>RANK(L12,L$8:L$14,0)</f>
        <v>4</v>
      </c>
      <c r="N12" s="60">
        <f>VLOOKUP($A12,'Return Data'!$B$7:$R$2292,14,0)</f>
        <v>16.534700000000001</v>
      </c>
      <c r="O12" s="61">
        <f>RANK(N12,N$8:N$14,0)</f>
        <v>4</v>
      </c>
      <c r="P12" s="60">
        <f>VLOOKUP($A12,'Return Data'!$B$7:$R$2292,15,0)</f>
        <v>9.4720999999999993</v>
      </c>
      <c r="Q12" s="61">
        <f>RANK(P12,P$8:P$14,0)</f>
        <v>3</v>
      </c>
      <c r="R12" s="60">
        <f>VLOOKUP($A12,'Return Data'!$B$7:$R$2292,16,0)</f>
        <v>12.6242</v>
      </c>
      <c r="S12" s="62">
        <f t="shared" si="4"/>
        <v>7</v>
      </c>
    </row>
    <row r="13" spans="1:20" x14ac:dyDescent="0.3">
      <c r="A13" s="58" t="s">
        <v>730</v>
      </c>
      <c r="B13" s="59">
        <f>VLOOKUP($A13,'Return Data'!$B$7:$R$2292,3,0)</f>
        <v>44939</v>
      </c>
      <c r="C13" s="60">
        <f>VLOOKUP($A13,'Return Data'!$B$7:$R$2292,4,0)</f>
        <v>86.503900000000002</v>
      </c>
      <c r="D13" s="60">
        <f>VLOOKUP($A13,'Return Data'!$B$7:$R$2292,10,0)</f>
        <v>6.4340000000000002</v>
      </c>
      <c r="E13" s="61">
        <f t="shared" si="0"/>
        <v>2</v>
      </c>
      <c r="F13" s="60">
        <f>VLOOKUP($A13,'Return Data'!$B$7:$R$2292,11,0)</f>
        <v>7.0972</v>
      </c>
      <c r="G13" s="61">
        <f t="shared" si="1"/>
        <v>7</v>
      </c>
      <c r="H13" s="60">
        <f>VLOOKUP($A13,'Return Data'!$B$7:$R$2292,12,0)</f>
        <v>1.8351999999999999</v>
      </c>
      <c r="I13" s="61">
        <f t="shared" si="2"/>
        <v>4</v>
      </c>
      <c r="J13" s="60">
        <f>VLOOKUP($A13,'Return Data'!$B$7:$R$2292,13,0)</f>
        <v>2.7892000000000001</v>
      </c>
      <c r="K13" s="61">
        <f t="shared" si="3"/>
        <v>4</v>
      </c>
      <c r="L13" s="60">
        <f>VLOOKUP($A13,'Return Data'!$B$7:$R$2292,17,0)</f>
        <v>19.334499999999998</v>
      </c>
      <c r="M13" s="61">
        <f>RANK(L13,L$8:L$14,0)</f>
        <v>2</v>
      </c>
      <c r="N13" s="60">
        <f>VLOOKUP($A13,'Return Data'!$B$7:$R$2292,14,0)</f>
        <v>22.111499999999999</v>
      </c>
      <c r="O13" s="61">
        <f>RANK(N13,N$8:N$14,0)</f>
        <v>1</v>
      </c>
      <c r="P13" s="60">
        <f>VLOOKUP($A13,'Return Data'!$B$7:$R$2292,15,0)</f>
        <v>11.693899999999999</v>
      </c>
      <c r="Q13" s="61">
        <f>RANK(P13,P$8:P$14,0)</f>
        <v>1</v>
      </c>
      <c r="R13" s="60">
        <f>VLOOKUP($A13,'Return Data'!$B$7:$R$2292,16,0)</f>
        <v>13.8193</v>
      </c>
      <c r="S13" s="62">
        <f t="shared" si="4"/>
        <v>5</v>
      </c>
    </row>
    <row r="14" spans="1:20" x14ac:dyDescent="0.3">
      <c r="A14" s="58" t="s">
        <v>733</v>
      </c>
      <c r="B14" s="59">
        <f>VLOOKUP($A14,'Return Data'!$B$7:$R$2292,3,0)</f>
        <v>44939</v>
      </c>
      <c r="C14" s="60">
        <f>VLOOKUP($A14,'Return Data'!$B$7:$R$2292,4,0)</f>
        <v>103.1142</v>
      </c>
      <c r="D14" s="60">
        <f>VLOOKUP($A14,'Return Data'!$B$7:$R$2292,10,0)</f>
        <v>3.4584999999999999</v>
      </c>
      <c r="E14" s="61">
        <f t="shared" si="0"/>
        <v>6</v>
      </c>
      <c r="F14" s="60">
        <f>VLOOKUP($A14,'Return Data'!$B$7:$R$2292,11,0)</f>
        <v>8.3106000000000009</v>
      </c>
      <c r="G14" s="61">
        <f t="shared" si="1"/>
        <v>6</v>
      </c>
      <c r="H14" s="60">
        <f>VLOOKUP($A14,'Return Data'!$B$7:$R$2292,12,0)</f>
        <v>-3.9394999999999998</v>
      </c>
      <c r="I14" s="61">
        <f t="shared" si="2"/>
        <v>7</v>
      </c>
      <c r="J14" s="60">
        <f>VLOOKUP($A14,'Return Data'!$B$7:$R$2292,13,0)</f>
        <v>-6.9606000000000003</v>
      </c>
      <c r="K14" s="61">
        <f t="shared" si="3"/>
        <v>7</v>
      </c>
      <c r="L14" s="60">
        <f>VLOOKUP($A14,'Return Data'!$B$7:$R$2292,17,0)</f>
        <v>11.6196</v>
      </c>
      <c r="M14" s="61">
        <f>RANK(L14,L$8:L$14,0)</f>
        <v>5</v>
      </c>
      <c r="N14" s="60">
        <f>VLOOKUP($A14,'Return Data'!$B$7:$R$2292,14,0)</f>
        <v>15.599399999999999</v>
      </c>
      <c r="O14" s="61">
        <f>RANK(N14,N$8:N$14,0)</f>
        <v>6</v>
      </c>
      <c r="P14" s="60">
        <f>VLOOKUP($A14,'Return Data'!$B$7:$R$2292,15,0)</f>
        <v>9.7971000000000004</v>
      </c>
      <c r="Q14" s="61">
        <f>RANK(P14,P$8:P$14,0)</f>
        <v>2</v>
      </c>
      <c r="R14" s="60">
        <f>VLOOKUP($A14,'Return Data'!$B$7:$R$2292,16,0)</f>
        <v>14.0824</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5.3224428571428577</v>
      </c>
      <c r="E16" s="69"/>
      <c r="F16" s="70">
        <f>AVERAGE(F8:F14)</f>
        <v>12.044585714285716</v>
      </c>
      <c r="G16" s="69"/>
      <c r="H16" s="70">
        <f>AVERAGE(H8:H14)</f>
        <v>2.3166714285714285</v>
      </c>
      <c r="I16" s="69"/>
      <c r="J16" s="70">
        <f>AVERAGE(J8:J14)</f>
        <v>-8.3157142857142929E-2</v>
      </c>
      <c r="K16" s="69"/>
      <c r="L16" s="70">
        <f>AVERAGE(L8:L14)</f>
        <v>16.0778</v>
      </c>
      <c r="M16" s="69"/>
      <c r="N16" s="70">
        <f>AVERAGE(N8:N14)</f>
        <v>18.432666666666666</v>
      </c>
      <c r="O16" s="69"/>
      <c r="P16" s="70">
        <f>AVERAGE(P8:P14)</f>
        <v>9.5582600000000006</v>
      </c>
      <c r="Q16" s="69"/>
      <c r="R16" s="70">
        <f>AVERAGE(R8:R14)</f>
        <v>15.588871428571432</v>
      </c>
      <c r="S16" s="71"/>
    </row>
    <row r="17" spans="1:19" x14ac:dyDescent="0.3">
      <c r="A17" s="68" t="s">
        <v>28</v>
      </c>
      <c r="B17" s="69"/>
      <c r="C17" s="69"/>
      <c r="D17" s="70">
        <f>MIN(D8:D14)</f>
        <v>2.1919</v>
      </c>
      <c r="E17" s="69"/>
      <c r="F17" s="70">
        <f>MIN(F8:F14)</f>
        <v>7.0972</v>
      </c>
      <c r="G17" s="69"/>
      <c r="H17" s="70">
        <f>MIN(H8:H14)</f>
        <v>-3.9394999999999998</v>
      </c>
      <c r="I17" s="69"/>
      <c r="J17" s="70">
        <f>MIN(J8:J14)</f>
        <v>-6.9606000000000003</v>
      </c>
      <c r="K17" s="69"/>
      <c r="L17" s="70">
        <f>MIN(L8:L14)</f>
        <v>10.217499999999999</v>
      </c>
      <c r="M17" s="69"/>
      <c r="N17" s="70">
        <f>MIN(N8:N14)</f>
        <v>15.599399999999999</v>
      </c>
      <c r="O17" s="69"/>
      <c r="P17" s="70">
        <f>MIN(P8:P14)</f>
        <v>7.8567999999999998</v>
      </c>
      <c r="Q17" s="69"/>
      <c r="R17" s="70">
        <f>MIN(R8:R14)</f>
        <v>12.6242</v>
      </c>
      <c r="S17" s="71"/>
    </row>
    <row r="18" spans="1:19" ht="15" thickBot="1" x14ac:dyDescent="0.35">
      <c r="A18" s="72" t="s">
        <v>29</v>
      </c>
      <c r="B18" s="73"/>
      <c r="C18" s="73"/>
      <c r="D18" s="74">
        <f>MAX(D8:D14)</f>
        <v>9.3125</v>
      </c>
      <c r="E18" s="73"/>
      <c r="F18" s="74">
        <f>MAX(F8:F14)</f>
        <v>18.775300000000001</v>
      </c>
      <c r="G18" s="73"/>
      <c r="H18" s="74">
        <f>MAX(H8:H14)</f>
        <v>6.9547999999999996</v>
      </c>
      <c r="I18" s="73"/>
      <c r="J18" s="74">
        <f>MAX(J8:J14)</f>
        <v>4.7522000000000002</v>
      </c>
      <c r="K18" s="73"/>
      <c r="L18" s="74">
        <f>MAX(L8:L14)</f>
        <v>23.503</v>
      </c>
      <c r="M18" s="73"/>
      <c r="N18" s="74">
        <f>MAX(N8:N14)</f>
        <v>22.111499999999999</v>
      </c>
      <c r="O18" s="73"/>
      <c r="P18" s="74">
        <f>MAX(P8:P14)</f>
        <v>11.693899999999999</v>
      </c>
      <c r="Q18" s="73"/>
      <c r="R18" s="74">
        <f>MAX(R8:R14)</f>
        <v>22.958400000000001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44939</v>
      </c>
      <c r="C8" s="60">
        <f>VLOOKUP($A8,'Return Data'!$B$7:$R$2292,4,0)</f>
        <v>101.7573</v>
      </c>
      <c r="D8" s="60">
        <f>VLOOKUP($A8,'Return Data'!$B$7:$R$2292,10,0)</f>
        <v>4.8815999999999997</v>
      </c>
      <c r="E8" s="61">
        <f t="shared" ref="E8:E28" si="0">RANK(D8,D$8:D$28,0)</f>
        <v>7</v>
      </c>
      <c r="F8" s="60">
        <f>VLOOKUP($A8,'Return Data'!$B$7:$R$2292,11,0)</f>
        <v>10.857100000000001</v>
      </c>
      <c r="G8" s="61">
        <f t="shared" ref="G8:G28" si="1">RANK(F8,F$8:F$28,0)</f>
        <v>11</v>
      </c>
      <c r="H8" s="60">
        <f>VLOOKUP($A8,'Return Data'!$B$7:$R$2292,12,0)</f>
        <v>2.7118000000000002</v>
      </c>
      <c r="I8" s="61">
        <f t="shared" ref="I8:I28" si="2">RANK(H8,H$8:H$28,0)</f>
        <v>10</v>
      </c>
      <c r="J8" s="60">
        <f>VLOOKUP($A8,'Return Data'!$B$7:$R$2292,13,0)</f>
        <v>-3.1053000000000002</v>
      </c>
      <c r="K8" s="61">
        <f t="shared" ref="K8:K28" si="3">RANK(J8,J$8:J$28,0)</f>
        <v>12</v>
      </c>
      <c r="L8" s="60">
        <f>VLOOKUP($A8,'Return Data'!$B$7:$R$2292,17,0)</f>
        <v>10.9406</v>
      </c>
      <c r="M8" s="61">
        <f>RANK(L8,L$8:L$28,0)</f>
        <v>15</v>
      </c>
      <c r="N8" s="60">
        <f>VLOOKUP($A8,'Return Data'!$B$7:$R$2292,14,0)</f>
        <v>14.0284</v>
      </c>
      <c r="O8" s="61">
        <f t="shared" ref="O8:O17" si="4">RANK(N8,N$8:N$28,0)</f>
        <v>13</v>
      </c>
      <c r="P8" s="60">
        <f>VLOOKUP($A8,'Return Data'!$B$7:$R$2292,15,0)</f>
        <v>10.209</v>
      </c>
      <c r="Q8" s="61">
        <f t="shared" ref="Q8:Q17" si="5">RANK(P8,P$8:P$28,0)</f>
        <v>7</v>
      </c>
      <c r="R8" s="60">
        <f>VLOOKUP($A8,'Return Data'!$B$7:$R$2292,16,0)</f>
        <v>14.460599999999999</v>
      </c>
      <c r="S8" s="62">
        <f>RANK(R8,R$8:R$28,0)</f>
        <v>11</v>
      </c>
    </row>
    <row r="9" spans="1:20" x14ac:dyDescent="0.3">
      <c r="A9" s="58" t="s">
        <v>776</v>
      </c>
      <c r="B9" s="59">
        <f>VLOOKUP($A9,'Return Data'!$B$7:$R$2292,3,0)</f>
        <v>44939</v>
      </c>
      <c r="C9" s="60">
        <f>VLOOKUP($A9,'Return Data'!$B$7:$R$2292,4,0)</f>
        <v>43.06</v>
      </c>
      <c r="D9" s="60">
        <f>VLOOKUP($A9,'Return Data'!$B$7:$R$2292,10,0)</f>
        <v>-4.0552999999999999</v>
      </c>
      <c r="E9" s="61">
        <f t="shared" si="0"/>
        <v>21</v>
      </c>
      <c r="F9" s="60">
        <f>VLOOKUP($A9,'Return Data'!$B$7:$R$2292,11,0)</f>
        <v>1.4609000000000001</v>
      </c>
      <c r="G9" s="61">
        <f t="shared" si="1"/>
        <v>20</v>
      </c>
      <c r="H9" s="60">
        <f>VLOOKUP($A9,'Return Data'!$B$7:$R$2292,12,0)</f>
        <v>-10.8858</v>
      </c>
      <c r="I9" s="61">
        <f t="shared" si="2"/>
        <v>21</v>
      </c>
      <c r="J9" s="60">
        <f>VLOOKUP($A9,'Return Data'!$B$7:$R$2292,13,0)</f>
        <v>-18.369700000000002</v>
      </c>
      <c r="K9" s="61">
        <f t="shared" si="3"/>
        <v>21</v>
      </c>
      <c r="L9" s="60">
        <f>VLOOKUP($A9,'Return Data'!$B$7:$R$2292,17,0)</f>
        <v>1.3023</v>
      </c>
      <c r="M9" s="61">
        <f t="shared" ref="M9:M28" si="6">RANK(L9,L$8:L$28,0)</f>
        <v>20</v>
      </c>
      <c r="N9" s="60">
        <f>VLOOKUP($A9,'Return Data'!$B$7:$R$2292,14,0)</f>
        <v>8.2062000000000008</v>
      </c>
      <c r="O9" s="61">
        <f t="shared" si="4"/>
        <v>19</v>
      </c>
      <c r="P9" s="60">
        <f>VLOOKUP($A9,'Return Data'!$B$7:$R$2292,15,0)</f>
        <v>8.5866000000000007</v>
      </c>
      <c r="Q9" s="61">
        <f t="shared" si="5"/>
        <v>12</v>
      </c>
      <c r="R9" s="60">
        <f>VLOOKUP($A9,'Return Data'!$B$7:$R$2292,16,0)</f>
        <v>13.8992</v>
      </c>
      <c r="S9" s="62">
        <f t="shared" ref="S9:S28" si="7">RANK(R9,R$8:R$28,0)</f>
        <v>14</v>
      </c>
    </row>
    <row r="10" spans="1:20" x14ac:dyDescent="0.3">
      <c r="A10" s="58" t="s">
        <v>1917</v>
      </c>
      <c r="B10" s="59">
        <f>VLOOKUP($A10,'Return Data'!$B$7:$R$2292,3,0)</f>
        <v>44939</v>
      </c>
      <c r="C10" s="60">
        <f>VLOOKUP($A10,'Return Data'!$B$7:$R$2292,4,0)</f>
        <v>15.8499</v>
      </c>
      <c r="D10" s="60">
        <f>VLOOKUP($A10,'Return Data'!$B$7:$R$2292,10,0)</f>
        <v>2.5525000000000002</v>
      </c>
      <c r="E10" s="61">
        <f t="shared" si="0"/>
        <v>14</v>
      </c>
      <c r="F10" s="60">
        <f>VLOOKUP($A10,'Return Data'!$B$7:$R$2292,11,0)</f>
        <v>8.8024000000000004</v>
      </c>
      <c r="G10" s="61">
        <f t="shared" si="1"/>
        <v>15</v>
      </c>
      <c r="H10" s="60">
        <f>VLOOKUP($A10,'Return Data'!$B$7:$R$2292,12,0)</f>
        <v>0.51370000000000005</v>
      </c>
      <c r="I10" s="61">
        <f t="shared" si="2"/>
        <v>14</v>
      </c>
      <c r="J10" s="60">
        <f>VLOOKUP($A10,'Return Data'!$B$7:$R$2292,13,0)</f>
        <v>-2.0644</v>
      </c>
      <c r="K10" s="61">
        <f t="shared" si="3"/>
        <v>10</v>
      </c>
      <c r="L10" s="60">
        <f>VLOOKUP($A10,'Return Data'!$B$7:$R$2292,17,0)</f>
        <v>10.966100000000001</v>
      </c>
      <c r="M10" s="61">
        <f t="shared" si="6"/>
        <v>14</v>
      </c>
      <c r="N10" s="60">
        <f>VLOOKUP($A10,'Return Data'!$B$7:$R$2292,14,0)</f>
        <v>13.6907</v>
      </c>
      <c r="O10" s="61">
        <f t="shared" si="4"/>
        <v>14</v>
      </c>
      <c r="P10" s="60">
        <f>VLOOKUP($A10,'Return Data'!$B$7:$R$2292,15,0)</f>
        <v>8.6159999999999997</v>
      </c>
      <c r="Q10" s="61">
        <f t="shared" si="5"/>
        <v>11</v>
      </c>
      <c r="R10" s="60">
        <f>VLOOKUP($A10,'Return Data'!$B$7:$R$2292,16,0)</f>
        <v>9.1257000000000001</v>
      </c>
      <c r="S10" s="62">
        <f t="shared" si="7"/>
        <v>20</v>
      </c>
    </row>
    <row r="11" spans="1:20" x14ac:dyDescent="0.3">
      <c r="A11" s="58" t="s">
        <v>778</v>
      </c>
      <c r="B11" s="59">
        <f>VLOOKUP($A11,'Return Data'!$B$7:$R$2292,3,0)</f>
        <v>44939</v>
      </c>
      <c r="C11" s="60">
        <f>VLOOKUP($A11,'Return Data'!$B$7:$R$2292,4,0)</f>
        <v>35.399000000000001</v>
      </c>
      <c r="D11" s="60">
        <f>VLOOKUP($A11,'Return Data'!$B$7:$R$2292,10,0)</f>
        <v>-0.76249999999999996</v>
      </c>
      <c r="E11" s="61">
        <f t="shared" si="0"/>
        <v>20</v>
      </c>
      <c r="F11" s="60">
        <f>VLOOKUP($A11,'Return Data'!$B$7:$R$2292,11,0)</f>
        <v>7.4813999999999998</v>
      </c>
      <c r="G11" s="61">
        <f t="shared" si="1"/>
        <v>16</v>
      </c>
      <c r="H11" s="60">
        <f>VLOOKUP($A11,'Return Data'!$B$7:$R$2292,12,0)</f>
        <v>-0.50029999999999997</v>
      </c>
      <c r="I11" s="61">
        <f t="shared" si="2"/>
        <v>17</v>
      </c>
      <c r="J11" s="60">
        <f>VLOOKUP($A11,'Return Data'!$B$7:$R$2292,13,0)</f>
        <v>-7.6707999999999998</v>
      </c>
      <c r="K11" s="61">
        <f t="shared" si="3"/>
        <v>17</v>
      </c>
      <c r="L11" s="60">
        <f>VLOOKUP($A11,'Return Data'!$B$7:$R$2292,17,0)</f>
        <v>6.2464000000000004</v>
      </c>
      <c r="M11" s="61">
        <f t="shared" si="6"/>
        <v>18</v>
      </c>
      <c r="N11" s="60">
        <f>VLOOKUP($A11,'Return Data'!$B$7:$R$2292,14,0)</f>
        <v>8.7264999999999997</v>
      </c>
      <c r="O11" s="61">
        <f t="shared" si="4"/>
        <v>18</v>
      </c>
      <c r="P11" s="60">
        <f>VLOOKUP($A11,'Return Data'!$B$7:$R$2292,15,0)</f>
        <v>7.9032999999999998</v>
      </c>
      <c r="Q11" s="61">
        <f t="shared" si="5"/>
        <v>13</v>
      </c>
      <c r="R11" s="60">
        <f>VLOOKUP($A11,'Return Data'!$B$7:$R$2292,16,0)</f>
        <v>12.2746</v>
      </c>
      <c r="S11" s="62">
        <f t="shared" si="7"/>
        <v>17</v>
      </c>
    </row>
    <row r="12" spans="1:20" x14ac:dyDescent="0.3">
      <c r="A12" s="58" t="s">
        <v>781</v>
      </c>
      <c r="B12" s="59">
        <f>VLOOKUP($A12,'Return Data'!$B$7:$R$2292,3,0)</f>
        <v>44939</v>
      </c>
      <c r="C12" s="60">
        <f>VLOOKUP($A12,'Return Data'!$B$7:$R$2292,4,0)</f>
        <v>78.622600000000006</v>
      </c>
      <c r="D12" s="60">
        <f>VLOOKUP($A12,'Return Data'!$B$7:$R$2292,10,0)</f>
        <v>5.8468</v>
      </c>
      <c r="E12" s="61">
        <f t="shared" si="0"/>
        <v>4</v>
      </c>
      <c r="F12" s="60">
        <f>VLOOKUP($A12,'Return Data'!$B$7:$R$2292,11,0)</f>
        <v>15.272600000000001</v>
      </c>
      <c r="G12" s="61">
        <f t="shared" si="1"/>
        <v>3</v>
      </c>
      <c r="H12" s="60">
        <f>VLOOKUP($A12,'Return Data'!$B$7:$R$2292,12,0)</f>
        <v>8.8696000000000002</v>
      </c>
      <c r="I12" s="61">
        <f t="shared" si="2"/>
        <v>2</v>
      </c>
      <c r="J12" s="60">
        <f>VLOOKUP($A12,'Return Data'!$B$7:$R$2292,13,0)</f>
        <v>4.6230000000000002</v>
      </c>
      <c r="K12" s="61">
        <f t="shared" si="3"/>
        <v>3</v>
      </c>
      <c r="L12" s="60">
        <f>VLOOKUP($A12,'Return Data'!$B$7:$R$2292,17,0)</f>
        <v>20.128399999999999</v>
      </c>
      <c r="M12" s="61">
        <f t="shared" si="6"/>
        <v>3</v>
      </c>
      <c r="N12" s="60">
        <f>VLOOKUP($A12,'Return Data'!$B$7:$R$2292,14,0)</f>
        <v>19.2302</v>
      </c>
      <c r="O12" s="61">
        <f t="shared" si="4"/>
        <v>6</v>
      </c>
      <c r="P12" s="60">
        <f>VLOOKUP($A12,'Return Data'!$B$7:$R$2292,15,0)</f>
        <v>12.271100000000001</v>
      </c>
      <c r="Q12" s="61">
        <f t="shared" si="5"/>
        <v>5</v>
      </c>
      <c r="R12" s="60">
        <f>VLOOKUP($A12,'Return Data'!$B$7:$R$2292,16,0)</f>
        <v>18.246099999999998</v>
      </c>
      <c r="S12" s="62">
        <f t="shared" si="7"/>
        <v>3</v>
      </c>
    </row>
    <row r="13" spans="1:20" x14ac:dyDescent="0.3">
      <c r="A13" s="58" t="s">
        <v>783</v>
      </c>
      <c r="B13" s="59">
        <f>VLOOKUP($A13,'Return Data'!$B$7:$R$2292,3,0)</f>
        <v>44939</v>
      </c>
      <c r="C13" s="60">
        <f>VLOOKUP($A13,'Return Data'!$B$7:$R$2292,4,0)</f>
        <v>146.91800000000001</v>
      </c>
      <c r="D13" s="60">
        <f>VLOOKUP($A13,'Return Data'!$B$7:$R$2292,10,0)</f>
        <v>6.9054000000000002</v>
      </c>
      <c r="E13" s="61">
        <f t="shared" si="0"/>
        <v>2</v>
      </c>
      <c r="F13" s="60">
        <f>VLOOKUP($A13,'Return Data'!$B$7:$R$2292,11,0)</f>
        <v>17.532499999999999</v>
      </c>
      <c r="G13" s="61">
        <f t="shared" si="1"/>
        <v>1</v>
      </c>
      <c r="H13" s="60">
        <f>VLOOKUP($A13,'Return Data'!$B$7:$R$2292,12,0)</f>
        <v>12.4034</v>
      </c>
      <c r="I13" s="61">
        <f t="shared" si="2"/>
        <v>1</v>
      </c>
      <c r="J13" s="60">
        <f>VLOOKUP($A13,'Return Data'!$B$7:$R$2292,13,0)</f>
        <v>14.440799999999999</v>
      </c>
      <c r="K13" s="61">
        <f t="shared" si="3"/>
        <v>1</v>
      </c>
      <c r="L13" s="60">
        <f>VLOOKUP($A13,'Return Data'!$B$7:$R$2292,17,0)</f>
        <v>27.043500000000002</v>
      </c>
      <c r="M13" s="61">
        <f t="shared" si="6"/>
        <v>1</v>
      </c>
      <c r="N13" s="60">
        <f>VLOOKUP($A13,'Return Data'!$B$7:$R$2292,14,0)</f>
        <v>20.6419</v>
      </c>
      <c r="O13" s="61">
        <f t="shared" si="4"/>
        <v>3</v>
      </c>
      <c r="P13" s="60">
        <f>VLOOKUP($A13,'Return Data'!$B$7:$R$2292,15,0)</f>
        <v>9.8954000000000004</v>
      </c>
      <c r="Q13" s="61">
        <f t="shared" si="5"/>
        <v>8</v>
      </c>
      <c r="R13" s="60">
        <f>VLOOKUP($A13,'Return Data'!$B$7:$R$2292,16,0)</f>
        <v>13.896100000000001</v>
      </c>
      <c r="S13" s="62">
        <f t="shared" si="7"/>
        <v>15</v>
      </c>
    </row>
    <row r="14" spans="1:20" x14ac:dyDescent="0.3">
      <c r="A14" s="58" t="s">
        <v>785</v>
      </c>
      <c r="B14" s="59">
        <f>VLOOKUP($A14,'Return Data'!$B$7:$R$2292,3,0)</f>
        <v>44939</v>
      </c>
      <c r="C14" s="60">
        <f>VLOOKUP($A14,'Return Data'!$B$7:$R$2292,4,0)</f>
        <v>58.11</v>
      </c>
      <c r="D14" s="60">
        <f>VLOOKUP($A14,'Return Data'!$B$7:$R$2292,10,0)</f>
        <v>6.3506999999999998</v>
      </c>
      <c r="E14" s="61">
        <f t="shared" si="0"/>
        <v>3</v>
      </c>
      <c r="F14" s="60">
        <f>VLOOKUP($A14,'Return Data'!$B$7:$R$2292,11,0)</f>
        <v>13.9412</v>
      </c>
      <c r="G14" s="61">
        <f t="shared" si="1"/>
        <v>5</v>
      </c>
      <c r="H14" s="60">
        <f>VLOOKUP($A14,'Return Data'!$B$7:$R$2292,12,0)</f>
        <v>7.3526999999999996</v>
      </c>
      <c r="I14" s="61">
        <f t="shared" si="2"/>
        <v>3</v>
      </c>
      <c r="J14" s="60">
        <f>VLOOKUP($A14,'Return Data'!$B$7:$R$2292,13,0)</f>
        <v>2.6859999999999999</v>
      </c>
      <c r="K14" s="61">
        <f t="shared" si="3"/>
        <v>4</v>
      </c>
      <c r="L14" s="60">
        <f>VLOOKUP($A14,'Return Data'!$B$7:$R$2292,17,0)</f>
        <v>17.027799999999999</v>
      </c>
      <c r="M14" s="61">
        <f t="shared" si="6"/>
        <v>5</v>
      </c>
      <c r="N14" s="60">
        <f>VLOOKUP($A14,'Return Data'!$B$7:$R$2292,14,0)</f>
        <v>22.183700000000002</v>
      </c>
      <c r="O14" s="61">
        <f t="shared" si="4"/>
        <v>2</v>
      </c>
      <c r="P14" s="60">
        <f>VLOOKUP($A14,'Return Data'!$B$7:$R$2292,15,0)</f>
        <v>12.999000000000001</v>
      </c>
      <c r="Q14" s="61">
        <f t="shared" si="5"/>
        <v>3</v>
      </c>
      <c r="R14" s="60">
        <f>VLOOKUP($A14,'Return Data'!$B$7:$R$2292,16,0)</f>
        <v>14.214</v>
      </c>
      <c r="S14" s="62">
        <f t="shared" si="7"/>
        <v>12</v>
      </c>
    </row>
    <row r="15" spans="1:20" x14ac:dyDescent="0.3">
      <c r="A15" s="58" t="s">
        <v>786</v>
      </c>
      <c r="B15" s="59">
        <f>VLOOKUP($A15,'Return Data'!$B$7:$R$2292,3,0)</f>
        <v>44939</v>
      </c>
      <c r="C15" s="60">
        <f>VLOOKUP($A15,'Return Data'!$B$7:$R$2292,4,0)</f>
        <v>16.510000000000002</v>
      </c>
      <c r="D15" s="60">
        <f>VLOOKUP($A15,'Return Data'!$B$7:$R$2292,10,0)</f>
        <v>3.8365</v>
      </c>
      <c r="E15" s="61">
        <f t="shared" si="0"/>
        <v>10</v>
      </c>
      <c r="F15" s="60">
        <f>VLOOKUP($A15,'Return Data'!$B$7:$R$2292,11,0)</f>
        <v>11.705</v>
      </c>
      <c r="G15" s="61">
        <f t="shared" si="1"/>
        <v>9</v>
      </c>
      <c r="H15" s="60">
        <f>VLOOKUP($A15,'Return Data'!$B$7:$R$2292,12,0)</f>
        <v>1.8507</v>
      </c>
      <c r="I15" s="61">
        <f t="shared" si="2"/>
        <v>12</v>
      </c>
      <c r="J15" s="60">
        <f>VLOOKUP($A15,'Return Data'!$B$7:$R$2292,13,0)</f>
        <v>-3.0533999999999999</v>
      </c>
      <c r="K15" s="61">
        <f t="shared" si="3"/>
        <v>11</v>
      </c>
      <c r="L15" s="60">
        <f>VLOOKUP($A15,'Return Data'!$B$7:$R$2292,17,0)</f>
        <v>12.220499999999999</v>
      </c>
      <c r="M15" s="61">
        <f t="shared" si="6"/>
        <v>13</v>
      </c>
      <c r="N15" s="60">
        <f>VLOOKUP($A15,'Return Data'!$B$7:$R$2292,14,0)</f>
        <v>15.1821</v>
      </c>
      <c r="O15" s="61">
        <f t="shared" si="4"/>
        <v>11</v>
      </c>
      <c r="P15" s="60"/>
      <c r="Q15" s="61"/>
      <c r="R15" s="60">
        <f>VLOOKUP($A15,'Return Data'!$B$7:$R$2292,16,0)</f>
        <v>10.2067</v>
      </c>
      <c r="S15" s="62">
        <f t="shared" si="7"/>
        <v>19</v>
      </c>
    </row>
    <row r="16" spans="1:20" x14ac:dyDescent="0.3">
      <c r="A16" s="58" t="s">
        <v>788</v>
      </c>
      <c r="B16" s="59">
        <f>VLOOKUP($A16,'Return Data'!$B$7:$R$2292,3,0)</f>
        <v>44939</v>
      </c>
      <c r="C16" s="60">
        <f>VLOOKUP($A16,'Return Data'!$B$7:$R$2292,4,0)</f>
        <v>58.670999999999999</v>
      </c>
      <c r="D16" s="60">
        <f>VLOOKUP($A16,'Return Data'!$B$7:$R$2292,10,0)</f>
        <v>-7.1499999999999994E-2</v>
      </c>
      <c r="E16" s="61">
        <f t="shared" si="0"/>
        <v>18</v>
      </c>
      <c r="F16" s="60">
        <f>VLOOKUP($A16,'Return Data'!$B$7:$R$2292,11,0)</f>
        <v>5.7325999999999997</v>
      </c>
      <c r="G16" s="61">
        <f t="shared" si="1"/>
        <v>19</v>
      </c>
      <c r="H16" s="60">
        <f>VLOOKUP($A16,'Return Data'!$B$7:$R$2292,12,0)</f>
        <v>-3.1991000000000001</v>
      </c>
      <c r="I16" s="61">
        <f t="shared" si="2"/>
        <v>19</v>
      </c>
      <c r="J16" s="60">
        <f>VLOOKUP($A16,'Return Data'!$B$7:$R$2292,13,0)</f>
        <v>-9.0794999999999995</v>
      </c>
      <c r="K16" s="61">
        <f t="shared" si="3"/>
        <v>18</v>
      </c>
      <c r="L16" s="60">
        <f>VLOOKUP($A16,'Return Data'!$B$7:$R$2292,17,0)</f>
        <v>6.2413999999999996</v>
      </c>
      <c r="M16" s="61">
        <f t="shared" si="6"/>
        <v>19</v>
      </c>
      <c r="N16" s="60">
        <f>VLOOKUP($A16,'Return Data'!$B$7:$R$2292,14,0)</f>
        <v>11.266299999999999</v>
      </c>
      <c r="O16" s="61">
        <f t="shared" si="4"/>
        <v>16</v>
      </c>
      <c r="P16" s="60">
        <f>VLOOKUP($A16,'Return Data'!$B$7:$R$2292,15,0)</f>
        <v>5.9660000000000002</v>
      </c>
      <c r="Q16" s="61">
        <f t="shared" si="5"/>
        <v>15</v>
      </c>
      <c r="R16" s="60">
        <f>VLOOKUP($A16,'Return Data'!$B$7:$R$2292,16,0)</f>
        <v>11.327500000000001</v>
      </c>
      <c r="S16" s="62">
        <f t="shared" si="7"/>
        <v>18</v>
      </c>
    </row>
    <row r="17" spans="1:19" x14ac:dyDescent="0.3">
      <c r="A17" s="58" t="s">
        <v>790</v>
      </c>
      <c r="B17" s="59">
        <f>VLOOKUP($A17,'Return Data'!$B$7:$R$2292,3,0)</f>
        <v>44939</v>
      </c>
      <c r="C17" s="60">
        <f>VLOOKUP($A17,'Return Data'!$B$7:$R$2292,4,0)</f>
        <v>33.639000000000003</v>
      </c>
      <c r="D17" s="60">
        <f>VLOOKUP($A17,'Return Data'!$B$7:$R$2292,10,0)</f>
        <v>4.6430999999999996</v>
      </c>
      <c r="E17" s="61">
        <f t="shared" si="0"/>
        <v>8</v>
      </c>
      <c r="F17" s="60">
        <f>VLOOKUP($A17,'Return Data'!$B$7:$R$2292,11,0)</f>
        <v>13.9328</v>
      </c>
      <c r="G17" s="61">
        <f t="shared" si="1"/>
        <v>6</v>
      </c>
      <c r="H17" s="60">
        <f>VLOOKUP($A17,'Return Data'!$B$7:$R$2292,12,0)</f>
        <v>3.5097</v>
      </c>
      <c r="I17" s="61">
        <f t="shared" si="2"/>
        <v>8</v>
      </c>
      <c r="J17" s="60">
        <f>VLOOKUP($A17,'Return Data'!$B$7:$R$2292,13,0)</f>
        <v>-3.7442000000000002</v>
      </c>
      <c r="K17" s="61">
        <f t="shared" si="3"/>
        <v>15</v>
      </c>
      <c r="L17" s="60">
        <f>VLOOKUP($A17,'Return Data'!$B$7:$R$2292,17,0)</f>
        <v>14.273</v>
      </c>
      <c r="M17" s="61">
        <f t="shared" si="6"/>
        <v>8</v>
      </c>
      <c r="N17" s="60">
        <f>VLOOKUP($A17,'Return Data'!$B$7:$R$2292,14,0)</f>
        <v>19.529900000000001</v>
      </c>
      <c r="O17" s="61">
        <f t="shared" si="4"/>
        <v>5</v>
      </c>
      <c r="P17" s="60">
        <f>VLOOKUP($A17,'Return Data'!$B$7:$R$2292,15,0)</f>
        <v>15.5085</v>
      </c>
      <c r="Q17" s="61">
        <f t="shared" si="5"/>
        <v>1</v>
      </c>
      <c r="R17" s="60">
        <f>VLOOKUP($A17,'Return Data'!$B$7:$R$2292,16,0)</f>
        <v>15.9213</v>
      </c>
      <c r="S17" s="62">
        <f t="shared" si="7"/>
        <v>8</v>
      </c>
    </row>
    <row r="18" spans="1:19" x14ac:dyDescent="0.3">
      <c r="A18" s="58" t="s">
        <v>1955</v>
      </c>
      <c r="B18" s="59">
        <f>VLOOKUP($A18,'Return Data'!$B$7:$R$2292,3,0)</f>
        <v>44939</v>
      </c>
      <c r="C18" s="60">
        <f>VLOOKUP($A18,'Return Data'!$B$7:$R$2292,4,0)</f>
        <v>13.7369</v>
      </c>
      <c r="D18" s="60">
        <f>VLOOKUP($A18,'Return Data'!$B$7:$R$2292,10,0)</f>
        <v>5.1082000000000001</v>
      </c>
      <c r="E18" s="61">
        <f t="shared" si="0"/>
        <v>6</v>
      </c>
      <c r="F18" s="60">
        <f>VLOOKUP($A18,'Return Data'!$B$7:$R$2292,11,0)</f>
        <v>11.9816</v>
      </c>
      <c r="G18" s="61">
        <f t="shared" si="1"/>
        <v>8</v>
      </c>
      <c r="H18" s="60">
        <f>VLOOKUP($A18,'Return Data'!$B$7:$R$2292,12,0)</f>
        <v>5.5450999999999997</v>
      </c>
      <c r="I18" s="61">
        <f t="shared" si="2"/>
        <v>4</v>
      </c>
      <c r="J18" s="60">
        <f>VLOOKUP($A18,'Return Data'!$B$7:$R$2292,13,0)</f>
        <v>-0.43919999999999998</v>
      </c>
      <c r="K18" s="61">
        <f t="shared" si="3"/>
        <v>8</v>
      </c>
      <c r="L18" s="60">
        <f>VLOOKUP($A18,'Return Data'!$B$7:$R$2292,17,0)</f>
        <v>9.8198000000000008</v>
      </c>
      <c r="M18" s="61">
        <f t="shared" si="6"/>
        <v>16</v>
      </c>
      <c r="N18" s="60">
        <f>VLOOKUP($A18,'Return Data'!$B$7:$R$2292,14,0)</f>
        <v>9.5085999999999995</v>
      </c>
      <c r="O18" s="61">
        <f t="shared" ref="O18" si="8">RANK(N18,N$8:N$28,0)</f>
        <v>17</v>
      </c>
      <c r="P18" s="60">
        <f>VLOOKUP($A18,'Return Data'!$B$7:$R$2292,15,0)</f>
        <v>7.3856000000000002</v>
      </c>
      <c r="Q18" s="61">
        <f t="shared" ref="Q18" si="9">RANK(P18,P$8:P$28,0)</f>
        <v>14</v>
      </c>
      <c r="R18" s="60">
        <f>VLOOKUP($A18,'Return Data'!$B$7:$R$2292,16,0)</f>
        <v>13.4053</v>
      </c>
      <c r="S18" s="62">
        <f t="shared" si="7"/>
        <v>16</v>
      </c>
    </row>
    <row r="19" spans="1:19" x14ac:dyDescent="0.3">
      <c r="A19" s="58" t="s">
        <v>792</v>
      </c>
      <c r="B19" s="59">
        <f>VLOOKUP($A19,'Return Data'!$B$7:$R$2292,3,0)</f>
        <v>44939</v>
      </c>
      <c r="C19" s="60">
        <f>VLOOKUP($A19,'Return Data'!$B$7:$R$2292,4,0)</f>
        <v>17.577999999999999</v>
      </c>
      <c r="D19" s="60">
        <f>VLOOKUP($A19,'Return Data'!$B$7:$R$2292,10,0)</f>
        <v>3.7294999999999998</v>
      </c>
      <c r="E19" s="61">
        <f t="shared" si="0"/>
        <v>11</v>
      </c>
      <c r="F19" s="60">
        <f>VLOOKUP($A19,'Return Data'!$B$7:$R$2292,11,0)</f>
        <v>11.6205</v>
      </c>
      <c r="G19" s="61">
        <f t="shared" si="1"/>
        <v>10</v>
      </c>
      <c r="H19" s="60">
        <f>VLOOKUP($A19,'Return Data'!$B$7:$R$2292,12,0)</f>
        <v>1.8306</v>
      </c>
      <c r="I19" s="61">
        <f t="shared" si="2"/>
        <v>13</v>
      </c>
      <c r="J19" s="60">
        <f>VLOOKUP($A19,'Return Data'!$B$7:$R$2292,13,0)</f>
        <v>-3.3431999999999999</v>
      </c>
      <c r="K19" s="61">
        <f t="shared" si="3"/>
        <v>13</v>
      </c>
      <c r="L19" s="60">
        <f>VLOOKUP($A19,'Return Data'!$B$7:$R$2292,17,0)</f>
        <v>14.8424</v>
      </c>
      <c r="M19" s="61">
        <f t="shared" si="6"/>
        <v>7</v>
      </c>
      <c r="N19" s="60">
        <f>VLOOKUP($A19,'Return Data'!$B$7:$R$2292,14,0)</f>
        <v>16.223600000000001</v>
      </c>
      <c r="O19" s="61">
        <f t="shared" ref="O19:O28" si="10">RANK(N19,N$8:N$28,0)</f>
        <v>10</v>
      </c>
      <c r="P19" s="60"/>
      <c r="Q19" s="61"/>
      <c r="R19" s="60">
        <f>VLOOKUP($A19,'Return Data'!$B$7:$R$2292,16,0)</f>
        <v>17.494800000000001</v>
      </c>
      <c r="S19" s="62">
        <f t="shared" si="7"/>
        <v>5</v>
      </c>
    </row>
    <row r="20" spans="1:19" x14ac:dyDescent="0.3">
      <c r="A20" s="58" t="s">
        <v>794</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15</v>
      </c>
      <c r="J20" s="60">
        <f>VLOOKUP($A20,'Return Data'!$B$7:$R$2292,13,0)</f>
        <v>0</v>
      </c>
      <c r="K20" s="61">
        <f t="shared" si="3"/>
        <v>6</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44939</v>
      </c>
      <c r="C21" s="60">
        <f>VLOOKUP($A21,'Return Data'!$B$7:$R$2292,4,0)</f>
        <v>19.675000000000001</v>
      </c>
      <c r="D21" s="60">
        <f>VLOOKUP($A21,'Return Data'!$B$7:$R$2292,10,0)</f>
        <v>3.8915999999999999</v>
      </c>
      <c r="E21" s="61">
        <f t="shared" si="0"/>
        <v>9</v>
      </c>
      <c r="F21" s="60">
        <f>VLOOKUP($A21,'Return Data'!$B$7:$R$2292,11,0)</f>
        <v>7.1740000000000004</v>
      </c>
      <c r="G21" s="61">
        <f t="shared" si="1"/>
        <v>17</v>
      </c>
      <c r="H21" s="60">
        <f>VLOOKUP($A21,'Return Data'!$B$7:$R$2292,12,0)</f>
        <v>-2.8683000000000001</v>
      </c>
      <c r="I21" s="61">
        <f t="shared" si="2"/>
        <v>18</v>
      </c>
      <c r="J21" s="60">
        <f>VLOOKUP($A21,'Return Data'!$B$7:$R$2292,13,0)</f>
        <v>-9.3150999999999993</v>
      </c>
      <c r="K21" s="61">
        <f t="shared" si="3"/>
        <v>19</v>
      </c>
      <c r="L21" s="60">
        <f>VLOOKUP($A21,'Return Data'!$B$7:$R$2292,17,0)</f>
        <v>12.571300000000001</v>
      </c>
      <c r="M21" s="61">
        <f t="shared" si="6"/>
        <v>12</v>
      </c>
      <c r="N21" s="60">
        <f>VLOOKUP($A21,'Return Data'!$B$7:$R$2292,14,0)</f>
        <v>17.406500000000001</v>
      </c>
      <c r="O21" s="61">
        <f t="shared" si="10"/>
        <v>8</v>
      </c>
      <c r="P21" s="60"/>
      <c r="Q21" s="61"/>
      <c r="R21" s="60">
        <f>VLOOKUP($A21,'Return Data'!$B$7:$R$2292,16,0)</f>
        <v>20.242699999999999</v>
      </c>
      <c r="S21" s="62">
        <f t="shared" si="7"/>
        <v>1</v>
      </c>
    </row>
    <row r="22" spans="1:19" x14ac:dyDescent="0.3">
      <c r="A22" s="58" t="s">
        <v>2007</v>
      </c>
      <c r="B22" s="59">
        <f>VLOOKUP($A22,'Return Data'!$B$7:$R$2292,3,0)</f>
        <v>44939</v>
      </c>
      <c r="C22" s="60">
        <f>VLOOKUP($A22,'Return Data'!$B$7:$R$2292,4,0)</f>
        <v>37.408099999999997</v>
      </c>
      <c r="D22" s="60">
        <f>VLOOKUP($A22,'Return Data'!$B$7:$R$2292,10,0)</f>
        <v>2.0047999999999999</v>
      </c>
      <c r="E22" s="61">
        <f t="shared" si="0"/>
        <v>16</v>
      </c>
      <c r="F22" s="60">
        <f>VLOOKUP($A22,'Return Data'!$B$7:$R$2292,11,0)</f>
        <v>9.2835999999999999</v>
      </c>
      <c r="G22" s="61">
        <f t="shared" si="1"/>
        <v>14</v>
      </c>
      <c r="H22" s="60">
        <f>VLOOKUP($A22,'Return Data'!$B$7:$R$2292,12,0)</f>
        <v>5.1951000000000001</v>
      </c>
      <c r="I22" s="61">
        <f t="shared" si="2"/>
        <v>5</v>
      </c>
      <c r="J22" s="60">
        <f>VLOOKUP($A22,'Return Data'!$B$7:$R$2292,13,0)</f>
        <v>-1.27</v>
      </c>
      <c r="K22" s="61">
        <f t="shared" si="3"/>
        <v>9</v>
      </c>
      <c r="L22" s="60">
        <f>VLOOKUP($A22,'Return Data'!$B$7:$R$2292,17,0)</f>
        <v>6.8314000000000004</v>
      </c>
      <c r="M22" s="61">
        <f t="shared" si="6"/>
        <v>17</v>
      </c>
      <c r="N22" s="60">
        <f>VLOOKUP($A22,'Return Data'!$B$7:$R$2292,14,0)</f>
        <v>11.681900000000001</v>
      </c>
      <c r="O22" s="61">
        <f t="shared" si="10"/>
        <v>15</v>
      </c>
      <c r="P22" s="60">
        <f>VLOOKUP($A22,'Return Data'!$B$7:$R$2292,15,0)</f>
        <v>9.8931000000000004</v>
      </c>
      <c r="Q22" s="61">
        <f t="shared" ref="Q22:Q26" si="11">RANK(P22,P$8:P$28,0)</f>
        <v>9</v>
      </c>
      <c r="R22" s="60">
        <f>VLOOKUP($A22,'Return Data'!$B$7:$R$2292,16,0)</f>
        <v>14.6069</v>
      </c>
      <c r="S22" s="62">
        <f t="shared" si="7"/>
        <v>10</v>
      </c>
    </row>
    <row r="23" spans="1:19" x14ac:dyDescent="0.3">
      <c r="A23" s="58" t="s">
        <v>799</v>
      </c>
      <c r="B23" s="59">
        <f>VLOOKUP($A23,'Return Data'!$B$7:$R$2292,3,0)</f>
        <v>44939</v>
      </c>
      <c r="C23" s="60">
        <f>VLOOKUP($A23,'Return Data'!$B$7:$R$2292,4,0)</f>
        <v>87.494799999999998</v>
      </c>
      <c r="D23" s="60">
        <f>VLOOKUP($A23,'Return Data'!$B$7:$R$2292,10,0)</f>
        <v>2.0463</v>
      </c>
      <c r="E23" s="61">
        <f t="shared" si="0"/>
        <v>15</v>
      </c>
      <c r="F23" s="60">
        <f>VLOOKUP($A23,'Return Data'!$B$7:$R$2292,11,0)</f>
        <v>9.5531000000000006</v>
      </c>
      <c r="G23" s="61">
        <f t="shared" si="1"/>
        <v>12</v>
      </c>
      <c r="H23" s="60">
        <f>VLOOKUP($A23,'Return Data'!$B$7:$R$2292,12,0)</f>
        <v>2.6855000000000002</v>
      </c>
      <c r="I23" s="61">
        <f t="shared" si="2"/>
        <v>11</v>
      </c>
      <c r="J23" s="60">
        <f>VLOOKUP($A23,'Return Data'!$B$7:$R$2292,13,0)</f>
        <v>1.1221000000000001</v>
      </c>
      <c r="K23" s="61">
        <f t="shared" si="3"/>
        <v>5</v>
      </c>
      <c r="L23" s="60">
        <f>VLOOKUP($A23,'Return Data'!$B$7:$R$2292,17,0)</f>
        <v>17.8491</v>
      </c>
      <c r="M23" s="61">
        <f t="shared" si="6"/>
        <v>4</v>
      </c>
      <c r="N23" s="60">
        <f>VLOOKUP($A23,'Return Data'!$B$7:$R$2292,14,0)</f>
        <v>19.697600000000001</v>
      </c>
      <c r="O23" s="61">
        <f t="shared" si="10"/>
        <v>4</v>
      </c>
      <c r="P23" s="60">
        <f>VLOOKUP($A23,'Return Data'!$B$7:$R$2292,15,0)</f>
        <v>9.8177000000000003</v>
      </c>
      <c r="Q23" s="61">
        <f t="shared" si="11"/>
        <v>10</v>
      </c>
      <c r="R23" s="60">
        <f>VLOOKUP($A23,'Return Data'!$B$7:$R$2292,16,0)</f>
        <v>17.531600000000001</v>
      </c>
      <c r="S23" s="62">
        <f t="shared" si="7"/>
        <v>4</v>
      </c>
    </row>
    <row r="24" spans="1:19" x14ac:dyDescent="0.3">
      <c r="A24" s="58" t="s">
        <v>801</v>
      </c>
      <c r="B24" s="59">
        <f>VLOOKUP($A24,'Return Data'!$B$7:$R$2292,3,0)</f>
        <v>44939</v>
      </c>
      <c r="C24" s="60">
        <f>VLOOKUP($A24,'Return Data'!$B$7:$R$2292,4,0)</f>
        <v>62.206899999999997</v>
      </c>
      <c r="D24" s="60">
        <f>VLOOKUP($A24,'Return Data'!$B$7:$R$2292,10,0)</f>
        <v>5.7032999999999996</v>
      </c>
      <c r="E24" s="61">
        <f t="shared" si="0"/>
        <v>5</v>
      </c>
      <c r="F24" s="60">
        <f>VLOOKUP($A24,'Return Data'!$B$7:$R$2292,11,0)</f>
        <v>16.1797</v>
      </c>
      <c r="G24" s="61">
        <f t="shared" si="1"/>
        <v>2</v>
      </c>
      <c r="H24" s="60">
        <f>VLOOKUP($A24,'Return Data'!$B$7:$R$2292,12,0)</f>
        <v>4.2133000000000003</v>
      </c>
      <c r="I24" s="61">
        <f t="shared" si="2"/>
        <v>6</v>
      </c>
      <c r="J24" s="60">
        <f>VLOOKUP($A24,'Return Data'!$B$7:$R$2292,13,0)</f>
        <v>6.0267999999999997</v>
      </c>
      <c r="K24" s="61">
        <f t="shared" si="3"/>
        <v>2</v>
      </c>
      <c r="L24" s="60">
        <f>VLOOKUP($A24,'Return Data'!$B$7:$R$2292,17,0)</f>
        <v>20.919599999999999</v>
      </c>
      <c r="M24" s="61">
        <f t="shared" si="6"/>
        <v>2</v>
      </c>
      <c r="N24" s="60">
        <f>VLOOKUP($A24,'Return Data'!$B$7:$R$2292,14,0)</f>
        <v>23.523499999999999</v>
      </c>
      <c r="O24" s="61">
        <f t="shared" si="10"/>
        <v>1</v>
      </c>
      <c r="P24" s="60">
        <f>VLOOKUP($A24,'Return Data'!$B$7:$R$2292,15,0)</f>
        <v>13.0045</v>
      </c>
      <c r="Q24" s="61">
        <f t="shared" si="11"/>
        <v>2</v>
      </c>
      <c r="R24" s="60">
        <f>VLOOKUP($A24,'Return Data'!$B$7:$R$2292,16,0)</f>
        <v>17.264099999999999</v>
      </c>
      <c r="S24" s="62">
        <f t="shared" si="7"/>
        <v>7</v>
      </c>
    </row>
    <row r="25" spans="1:19" x14ac:dyDescent="0.3">
      <c r="A25" s="58" t="s">
        <v>802</v>
      </c>
      <c r="B25" s="59">
        <f>VLOOKUP($A25,'Return Data'!$B$7:$R$2292,3,0)</f>
        <v>44939</v>
      </c>
      <c r="C25" s="60">
        <f>VLOOKUP($A25,'Return Data'!$B$7:$R$2292,4,0)</f>
        <v>247.30449999999999</v>
      </c>
      <c r="D25" s="60">
        <f>VLOOKUP($A25,'Return Data'!$B$7:$R$2292,10,0)</f>
        <v>-0.74050000000000005</v>
      </c>
      <c r="E25" s="61">
        <f t="shared" si="0"/>
        <v>19</v>
      </c>
      <c r="F25" s="60">
        <f>VLOOKUP($A25,'Return Data'!$B$7:$R$2292,11,0)</f>
        <v>6.3292000000000002</v>
      </c>
      <c r="G25" s="61">
        <f t="shared" si="1"/>
        <v>18</v>
      </c>
      <c r="H25" s="60">
        <f>VLOOKUP($A25,'Return Data'!$B$7:$R$2292,12,0)</f>
        <v>-3.3195999999999999</v>
      </c>
      <c r="I25" s="61">
        <f t="shared" si="2"/>
        <v>20</v>
      </c>
      <c r="J25" s="60">
        <f>VLOOKUP($A25,'Return Data'!$B$7:$R$2292,13,0)</f>
        <v>-10.017899999999999</v>
      </c>
      <c r="K25" s="61">
        <f t="shared" si="3"/>
        <v>20</v>
      </c>
      <c r="L25" s="60">
        <f>VLOOKUP($A25,'Return Data'!$B$7:$R$2292,17,0)</f>
        <v>13.449400000000001</v>
      </c>
      <c r="M25" s="61">
        <f t="shared" si="6"/>
        <v>10</v>
      </c>
      <c r="N25" s="60">
        <f>VLOOKUP($A25,'Return Data'!$B$7:$R$2292,14,0)</f>
        <v>14.379</v>
      </c>
      <c r="O25" s="61">
        <f t="shared" si="10"/>
        <v>12</v>
      </c>
      <c r="P25" s="60">
        <f>VLOOKUP($A25,'Return Data'!$B$7:$R$2292,15,0)</f>
        <v>11.282299999999999</v>
      </c>
      <c r="Q25" s="61">
        <f t="shared" si="11"/>
        <v>6</v>
      </c>
      <c r="R25" s="60">
        <f>VLOOKUP($A25,'Return Data'!$B$7:$R$2292,16,0)</f>
        <v>14.877000000000001</v>
      </c>
      <c r="S25" s="62">
        <f t="shared" si="7"/>
        <v>9</v>
      </c>
    </row>
    <row r="26" spans="1:19" x14ac:dyDescent="0.3">
      <c r="A26" s="58" t="s">
        <v>1862</v>
      </c>
      <c r="B26" s="59">
        <f>VLOOKUP($A26,'Return Data'!$B$7:$R$2292,3,0)</f>
        <v>44939</v>
      </c>
      <c r="C26" s="60">
        <f>VLOOKUP($A26,'Return Data'!$B$7:$R$2292,4,0)</f>
        <v>117.43049999999999</v>
      </c>
      <c r="D26" s="60">
        <f>VLOOKUP($A26,'Return Data'!$B$7:$R$2292,10,0)</f>
        <v>2.855</v>
      </c>
      <c r="E26" s="61">
        <f t="shared" si="0"/>
        <v>13</v>
      </c>
      <c r="F26" s="60">
        <f>VLOOKUP($A26,'Return Data'!$B$7:$R$2292,11,0)</f>
        <v>12.2178</v>
      </c>
      <c r="G26" s="61">
        <f t="shared" si="1"/>
        <v>7</v>
      </c>
      <c r="H26" s="60">
        <f>VLOOKUP($A26,'Return Data'!$B$7:$R$2292,12,0)</f>
        <v>-0.13819999999999999</v>
      </c>
      <c r="I26" s="61">
        <f t="shared" si="2"/>
        <v>16</v>
      </c>
      <c r="J26" s="60">
        <f>VLOOKUP($A26,'Return Data'!$B$7:$R$2292,13,0)</f>
        <v>-4.3956999999999997</v>
      </c>
      <c r="K26" s="61">
        <f t="shared" si="3"/>
        <v>16</v>
      </c>
      <c r="L26" s="60">
        <f>VLOOKUP($A26,'Return Data'!$B$7:$R$2292,17,0)</f>
        <v>13.535399999999999</v>
      </c>
      <c r="M26" s="61">
        <f t="shared" si="6"/>
        <v>9</v>
      </c>
      <c r="N26" s="60">
        <f>VLOOKUP($A26,'Return Data'!$B$7:$R$2292,14,0)</f>
        <v>16.9621</v>
      </c>
      <c r="O26" s="61">
        <f t="shared" si="10"/>
        <v>9</v>
      </c>
      <c r="P26" s="60">
        <f>VLOOKUP($A26,'Return Data'!$B$7:$R$2292,15,0)</f>
        <v>12.387700000000001</v>
      </c>
      <c r="Q26" s="61">
        <f t="shared" si="11"/>
        <v>4</v>
      </c>
      <c r="R26" s="60">
        <f>VLOOKUP($A26,'Return Data'!$B$7:$R$2292,16,0)</f>
        <v>14.1844</v>
      </c>
      <c r="S26" s="62">
        <f t="shared" si="7"/>
        <v>13</v>
      </c>
    </row>
    <row r="27" spans="1:19" x14ac:dyDescent="0.3">
      <c r="A27" s="58" t="s">
        <v>806</v>
      </c>
      <c r="B27" s="59">
        <f>VLOOKUP($A27,'Return Data'!$B$7:$R$2292,3,0)</f>
        <v>44939</v>
      </c>
      <c r="C27" s="60">
        <f>VLOOKUP($A27,'Return Data'!$B$7:$R$2292,4,0)</f>
        <v>16.4939</v>
      </c>
      <c r="D27" s="60">
        <f>VLOOKUP($A27,'Return Data'!$B$7:$R$2292,10,0)</f>
        <v>6.9935</v>
      </c>
      <c r="E27" s="61">
        <f t="shared" si="0"/>
        <v>1</v>
      </c>
      <c r="F27" s="60">
        <f>VLOOKUP($A27,'Return Data'!$B$7:$R$2292,11,0)</f>
        <v>14.681900000000001</v>
      </c>
      <c r="G27" s="61">
        <f t="shared" si="1"/>
        <v>4</v>
      </c>
      <c r="H27" s="60">
        <f>VLOOKUP($A27,'Return Data'!$B$7:$R$2292,12,0)</f>
        <v>3.7835000000000001</v>
      </c>
      <c r="I27" s="61">
        <f t="shared" si="2"/>
        <v>7</v>
      </c>
      <c r="J27" s="60">
        <f>VLOOKUP($A27,'Return Data'!$B$7:$R$2292,13,0)</f>
        <v>-1.21E-2</v>
      </c>
      <c r="K27" s="61">
        <f t="shared" si="3"/>
        <v>7</v>
      </c>
      <c r="L27" s="60">
        <f>VLOOKUP($A27,'Return Data'!$B$7:$R$2292,17,0)</f>
        <v>16.528600000000001</v>
      </c>
      <c r="M27" s="61">
        <f t="shared" si="6"/>
        <v>6</v>
      </c>
      <c r="N27" s="60"/>
      <c r="O27" s="61"/>
      <c r="P27" s="60"/>
      <c r="Q27" s="61"/>
      <c r="R27" s="60">
        <f>VLOOKUP($A27,'Return Data'!$B$7:$R$2292,16,0)</f>
        <v>17.459499999999998</v>
      </c>
      <c r="S27" s="62">
        <f t="shared" si="7"/>
        <v>6</v>
      </c>
    </row>
    <row r="28" spans="1:19" x14ac:dyDescent="0.3">
      <c r="A28" s="58" t="s">
        <v>808</v>
      </c>
      <c r="B28" s="59">
        <f>VLOOKUP($A28,'Return Data'!$B$7:$R$2292,3,0)</f>
        <v>44939</v>
      </c>
      <c r="C28" s="60">
        <f>VLOOKUP($A28,'Return Data'!$B$7:$R$2292,4,0)</f>
        <v>18.57</v>
      </c>
      <c r="D28" s="60">
        <f>VLOOKUP($A28,'Return Data'!$B$7:$R$2292,10,0)</f>
        <v>3.3389000000000002</v>
      </c>
      <c r="E28" s="61">
        <f t="shared" si="0"/>
        <v>12</v>
      </c>
      <c r="F28" s="60">
        <f>VLOOKUP($A28,'Return Data'!$B$7:$R$2292,11,0)</f>
        <v>9.3640000000000008</v>
      </c>
      <c r="G28" s="61">
        <f t="shared" si="1"/>
        <v>13</v>
      </c>
      <c r="H28" s="60">
        <f>VLOOKUP($A28,'Return Data'!$B$7:$R$2292,12,0)</f>
        <v>3.4540000000000002</v>
      </c>
      <c r="I28" s="61">
        <f t="shared" si="2"/>
        <v>9</v>
      </c>
      <c r="J28" s="60">
        <f>VLOOKUP($A28,'Return Data'!$B$7:$R$2292,13,0)</f>
        <v>-3.4823</v>
      </c>
      <c r="K28" s="61">
        <f t="shared" si="3"/>
        <v>14</v>
      </c>
      <c r="L28" s="60">
        <f>VLOOKUP($A28,'Return Data'!$B$7:$R$2292,17,0)</f>
        <v>13.324</v>
      </c>
      <c r="M28" s="61">
        <f t="shared" si="6"/>
        <v>11</v>
      </c>
      <c r="N28" s="60">
        <f>VLOOKUP($A28,'Return Data'!$B$7:$R$2292,14,0)</f>
        <v>17.4389</v>
      </c>
      <c r="O28" s="61">
        <f t="shared" si="10"/>
        <v>7</v>
      </c>
      <c r="P28" s="60"/>
      <c r="Q28" s="61"/>
      <c r="R28" s="60">
        <f>VLOOKUP($A28,'Return Data'!$B$7:$R$2292,16,0)</f>
        <v>19.689499999999999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3.0979952380952382</v>
      </c>
      <c r="E30" s="69"/>
      <c r="F30" s="70">
        <f>AVERAGE(F8:F28)</f>
        <v>10.243042857142861</v>
      </c>
      <c r="G30" s="69"/>
      <c r="H30" s="70">
        <f>AVERAGE(H8:H28)</f>
        <v>2.0479714285714277</v>
      </c>
      <c r="I30" s="69"/>
      <c r="J30" s="70">
        <f>AVERAGE(J8:J28)</f>
        <v>-2.4030523809523805</v>
      </c>
      <c r="K30" s="69"/>
      <c r="L30" s="70">
        <f>AVERAGE(L8:L28)</f>
        <v>12.66957142857143</v>
      </c>
      <c r="M30" s="69"/>
      <c r="N30" s="70">
        <f>AVERAGE(N8:N28)</f>
        <v>14.975380000000001</v>
      </c>
      <c r="O30" s="69"/>
      <c r="P30" s="70">
        <f>AVERAGE(P8:P28)</f>
        <v>10.38172</v>
      </c>
      <c r="Q30" s="69"/>
      <c r="R30" s="70">
        <f>AVERAGE(R8:R28)</f>
        <v>14.301314285714287</v>
      </c>
      <c r="S30" s="71"/>
    </row>
    <row r="31" spans="1:19" x14ac:dyDescent="0.3">
      <c r="A31" s="68" t="s">
        <v>28</v>
      </c>
      <c r="B31" s="69"/>
      <c r="C31" s="69"/>
      <c r="D31" s="70">
        <f>MIN(D8:D28)</f>
        <v>-4.0552999999999999</v>
      </c>
      <c r="E31" s="69"/>
      <c r="F31" s="70">
        <f>MIN(F8:F28)</f>
        <v>0</v>
      </c>
      <c r="G31" s="69"/>
      <c r="H31" s="70">
        <f>MIN(H8:H28)</f>
        <v>-10.8858</v>
      </c>
      <c r="I31" s="69"/>
      <c r="J31" s="70">
        <f>MIN(J8:J28)</f>
        <v>-18.369700000000002</v>
      </c>
      <c r="K31" s="69"/>
      <c r="L31" s="70">
        <f>MIN(L8:L28)</f>
        <v>0</v>
      </c>
      <c r="M31" s="69"/>
      <c r="N31" s="70">
        <f>MIN(N8:N28)</f>
        <v>0</v>
      </c>
      <c r="O31" s="69"/>
      <c r="P31" s="70">
        <f>MIN(P8:P28)</f>
        <v>5.9660000000000002</v>
      </c>
      <c r="Q31" s="69"/>
      <c r="R31" s="70">
        <f>MIN(R8:R28)</f>
        <v>0</v>
      </c>
      <c r="S31" s="71"/>
    </row>
    <row r="32" spans="1:19" ht="15" thickBot="1" x14ac:dyDescent="0.35">
      <c r="A32" s="72" t="s">
        <v>29</v>
      </c>
      <c r="B32" s="73"/>
      <c r="C32" s="73"/>
      <c r="D32" s="74">
        <f>MAX(D8:D28)</f>
        <v>6.9935</v>
      </c>
      <c r="E32" s="73"/>
      <c r="F32" s="74">
        <f>MAX(F8:F28)</f>
        <v>17.532499999999999</v>
      </c>
      <c r="G32" s="73"/>
      <c r="H32" s="74">
        <f>MAX(H8:H28)</f>
        <v>12.4034</v>
      </c>
      <c r="I32" s="73"/>
      <c r="J32" s="74">
        <f>MAX(J8:J28)</f>
        <v>14.440799999999999</v>
      </c>
      <c r="K32" s="73"/>
      <c r="L32" s="74">
        <f>MAX(L8:L28)</f>
        <v>27.043500000000002</v>
      </c>
      <c r="M32" s="73"/>
      <c r="N32" s="74">
        <f>MAX(N8:N28)</f>
        <v>23.523499999999999</v>
      </c>
      <c r="O32" s="73"/>
      <c r="P32" s="74">
        <f>MAX(P8:P28)</f>
        <v>15.5085</v>
      </c>
      <c r="Q32" s="73"/>
      <c r="R32" s="74">
        <f>MAX(R8:R28)</f>
        <v>20.242699999999999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44939</v>
      </c>
      <c r="C8" s="60">
        <f>VLOOKUP($A8,'Return Data'!$B$7:$R$2292,4,0)</f>
        <v>92.482299999999995</v>
      </c>
      <c r="D8" s="60">
        <f>VLOOKUP($A8,'Return Data'!$B$7:$R$2292,10,0)</f>
        <v>4.6021000000000001</v>
      </c>
      <c r="E8" s="61">
        <f t="shared" ref="E8:E28" si="0">RANK(D8,D$8:D$28,0)</f>
        <v>7</v>
      </c>
      <c r="F8" s="60">
        <f>VLOOKUP($A8,'Return Data'!$B$7:$R$2292,11,0)</f>
        <v>10.244999999999999</v>
      </c>
      <c r="G8" s="61">
        <f t="shared" ref="G8:G28" si="1">RANK(F8,F$8:F$28,0)</f>
        <v>11</v>
      </c>
      <c r="H8" s="60">
        <f>VLOOKUP($A8,'Return Data'!$B$7:$R$2292,12,0)</f>
        <v>1.8980999999999999</v>
      </c>
      <c r="I8" s="61">
        <f t="shared" ref="I8:I28" si="2">RANK(H8,H$8:H$28,0)</f>
        <v>11</v>
      </c>
      <c r="J8" s="60">
        <f>VLOOKUP($A8,'Return Data'!$B$7:$R$2292,13,0)</f>
        <v>-4.0758000000000001</v>
      </c>
      <c r="K8" s="61">
        <f t="shared" ref="K8:K28" si="3">RANK(J8,J$8:J$28,0)</f>
        <v>12</v>
      </c>
      <c r="L8" s="60">
        <f>VLOOKUP($A8,'Return Data'!$B$7:$R$2292,17,0)</f>
        <v>9.9052000000000007</v>
      </c>
      <c r="M8" s="61">
        <f t="shared" ref="M8:M28" si="4">RANK(L8,L$8:L$28,0)</f>
        <v>14</v>
      </c>
      <c r="N8" s="60">
        <f>VLOOKUP($A8,'Return Data'!$B$7:$R$2292,14,0)</f>
        <v>12.973699999999999</v>
      </c>
      <c r="O8" s="61">
        <f t="shared" ref="O8" si="5">RANK(N8,N$8:N$28,0)</f>
        <v>13</v>
      </c>
      <c r="P8" s="60">
        <f>VLOOKUP($A8,'Return Data'!$B$7:$R$2292,15,0)</f>
        <v>9.1660000000000004</v>
      </c>
      <c r="Q8" s="61">
        <f>RANK(P8,P$8:P$28,0)</f>
        <v>7</v>
      </c>
      <c r="R8" s="60">
        <f>VLOOKUP($A8,'Return Data'!$B$7:$R$2292,16,0)</f>
        <v>13.7782</v>
      </c>
      <c r="S8" s="62">
        <f t="shared" ref="S8:S28" si="6">RANK(R8,R$8:R$28,0)</f>
        <v>10</v>
      </c>
    </row>
    <row r="9" spans="1:20" x14ac:dyDescent="0.3">
      <c r="A9" s="58" t="s">
        <v>777</v>
      </c>
      <c r="B9" s="59">
        <f>VLOOKUP($A9,'Return Data'!$B$7:$R$2292,3,0)</f>
        <v>44939</v>
      </c>
      <c r="C9" s="60">
        <f>VLOOKUP($A9,'Return Data'!$B$7:$R$2292,4,0)</f>
        <v>38.200000000000003</v>
      </c>
      <c r="D9" s="60">
        <f>VLOOKUP($A9,'Return Data'!$B$7:$R$2292,10,0)</f>
        <v>-4.3086000000000002</v>
      </c>
      <c r="E9" s="61">
        <f t="shared" si="0"/>
        <v>21</v>
      </c>
      <c r="F9" s="60">
        <f>VLOOKUP($A9,'Return Data'!$B$7:$R$2292,11,0)</f>
        <v>0.92469999999999997</v>
      </c>
      <c r="G9" s="61">
        <f t="shared" si="1"/>
        <v>20</v>
      </c>
      <c r="H9" s="60">
        <f>VLOOKUP($A9,'Return Data'!$B$7:$R$2292,12,0)</f>
        <v>-11.5945</v>
      </c>
      <c r="I9" s="61">
        <f t="shared" si="2"/>
        <v>21</v>
      </c>
      <c r="J9" s="60">
        <f>VLOOKUP($A9,'Return Data'!$B$7:$R$2292,13,0)</f>
        <v>-19.256</v>
      </c>
      <c r="K9" s="61">
        <f t="shared" si="3"/>
        <v>21</v>
      </c>
      <c r="L9" s="60">
        <f>VLOOKUP($A9,'Return Data'!$B$7:$R$2292,17,0)</f>
        <v>0.19689999999999999</v>
      </c>
      <c r="M9" s="61">
        <f t="shared" si="4"/>
        <v>20</v>
      </c>
      <c r="N9" s="60">
        <f>VLOOKUP($A9,'Return Data'!$B$7:$R$2292,14,0)</f>
        <v>6.9962999999999997</v>
      </c>
      <c r="O9" s="61">
        <f t="shared" ref="O9:O28" si="7">RANK(N9,N$8:N$28,0)</f>
        <v>19</v>
      </c>
      <c r="P9" s="60">
        <f>VLOOKUP($A9,'Return Data'!$B$7:$R$2292,15,0)</f>
        <v>7.3056999999999999</v>
      </c>
      <c r="Q9" s="61">
        <f t="shared" ref="Q9:Q26" si="8">RANK(P9,P$8:P$28,0)</f>
        <v>11</v>
      </c>
      <c r="R9" s="60">
        <f>VLOOKUP($A9,'Return Data'!$B$7:$R$2292,16,0)</f>
        <v>13.5488</v>
      </c>
      <c r="S9" s="62">
        <f t="shared" si="6"/>
        <v>11</v>
      </c>
    </row>
    <row r="10" spans="1:20" x14ac:dyDescent="0.3">
      <c r="A10" s="58" t="s">
        <v>1918</v>
      </c>
      <c r="B10" s="59">
        <f>VLOOKUP($A10,'Return Data'!$B$7:$R$2292,3,0)</f>
        <v>44939</v>
      </c>
      <c r="C10" s="60">
        <f>VLOOKUP($A10,'Return Data'!$B$7:$R$2292,4,0)</f>
        <v>14.648300000000001</v>
      </c>
      <c r="D10" s="60">
        <f>VLOOKUP($A10,'Return Data'!$B$7:$R$2292,10,0)</f>
        <v>2.1044</v>
      </c>
      <c r="E10" s="61">
        <f t="shared" si="0"/>
        <v>14</v>
      </c>
      <c r="F10" s="60">
        <f>VLOOKUP($A10,'Return Data'!$B$7:$R$2292,11,0)</f>
        <v>7.8190999999999997</v>
      </c>
      <c r="G10" s="61">
        <f t="shared" si="1"/>
        <v>15</v>
      </c>
      <c r="H10" s="60">
        <f>VLOOKUP($A10,'Return Data'!$B$7:$R$2292,12,0)</f>
        <v>-0.80579999999999996</v>
      </c>
      <c r="I10" s="61">
        <f t="shared" si="2"/>
        <v>15</v>
      </c>
      <c r="J10" s="60">
        <f>VLOOKUP($A10,'Return Data'!$B$7:$R$2292,13,0)</f>
        <v>-3.7372999999999998</v>
      </c>
      <c r="K10" s="61">
        <f t="shared" si="3"/>
        <v>10</v>
      </c>
      <c r="L10" s="60">
        <f>VLOOKUP($A10,'Return Data'!$B$7:$R$2292,17,0)</f>
        <v>9.1204000000000001</v>
      </c>
      <c r="M10" s="61">
        <f t="shared" si="4"/>
        <v>15</v>
      </c>
      <c r="N10" s="60">
        <f>VLOOKUP($A10,'Return Data'!$B$7:$R$2292,14,0)</f>
        <v>11.889799999999999</v>
      </c>
      <c r="O10" s="61">
        <f t="shared" si="7"/>
        <v>14</v>
      </c>
      <c r="P10" s="60">
        <f>VLOOKUP($A10,'Return Data'!$B$7:$R$2292,15,0)</f>
        <v>7.0147000000000004</v>
      </c>
      <c r="Q10" s="61">
        <f t="shared" si="8"/>
        <v>12</v>
      </c>
      <c r="R10" s="60">
        <f>VLOOKUP($A10,'Return Data'!$B$7:$R$2292,16,0)</f>
        <v>7.5065999999999997</v>
      </c>
      <c r="S10" s="62">
        <f t="shared" si="6"/>
        <v>19</v>
      </c>
    </row>
    <row r="11" spans="1:20" x14ac:dyDescent="0.3">
      <c r="A11" s="58" t="s">
        <v>779</v>
      </c>
      <c r="B11" s="59">
        <f>VLOOKUP($A11,'Return Data'!$B$7:$R$2292,3,0)</f>
        <v>44939</v>
      </c>
      <c r="C11" s="60">
        <f>VLOOKUP($A11,'Return Data'!$B$7:$R$2292,4,0)</f>
        <v>32.548999999999999</v>
      </c>
      <c r="D11" s="60">
        <f>VLOOKUP($A11,'Return Data'!$B$7:$R$2292,10,0)</f>
        <v>-1.0278</v>
      </c>
      <c r="E11" s="61">
        <f t="shared" si="0"/>
        <v>20</v>
      </c>
      <c r="F11" s="60">
        <f>VLOOKUP($A11,'Return Data'!$B$7:$R$2292,11,0)</f>
        <v>6.9073000000000002</v>
      </c>
      <c r="G11" s="61">
        <f t="shared" si="1"/>
        <v>16</v>
      </c>
      <c r="H11" s="60">
        <f>VLOOKUP($A11,'Return Data'!$B$7:$R$2292,12,0)</f>
        <v>-1.2979000000000001</v>
      </c>
      <c r="I11" s="61">
        <f t="shared" si="2"/>
        <v>17</v>
      </c>
      <c r="J11" s="60">
        <f>VLOOKUP($A11,'Return Data'!$B$7:$R$2292,13,0)</f>
        <v>-8.6548999999999996</v>
      </c>
      <c r="K11" s="61">
        <f t="shared" si="3"/>
        <v>17</v>
      </c>
      <c r="L11" s="60">
        <f>VLOOKUP($A11,'Return Data'!$B$7:$R$2292,17,0)</f>
        <v>5.1210000000000004</v>
      </c>
      <c r="M11" s="61">
        <f t="shared" si="4"/>
        <v>18</v>
      </c>
      <c r="N11" s="60">
        <f>VLOOKUP($A11,'Return Data'!$B$7:$R$2292,14,0)</f>
        <v>7.5677000000000003</v>
      </c>
      <c r="O11" s="61">
        <f t="shared" si="7"/>
        <v>18</v>
      </c>
      <c r="P11" s="60">
        <f>VLOOKUP($A11,'Return Data'!$B$7:$R$2292,15,0)</f>
        <v>6.8197000000000001</v>
      </c>
      <c r="Q11" s="61">
        <f t="shared" si="8"/>
        <v>13</v>
      </c>
      <c r="R11" s="60">
        <f>VLOOKUP($A11,'Return Data'!$B$7:$R$2292,16,0)</f>
        <v>9.8168000000000006</v>
      </c>
      <c r="S11" s="62">
        <f t="shared" si="6"/>
        <v>17</v>
      </c>
    </row>
    <row r="12" spans="1:20" x14ac:dyDescent="0.3">
      <c r="A12" s="58" t="s">
        <v>780</v>
      </c>
      <c r="B12" s="59">
        <f>VLOOKUP($A12,'Return Data'!$B$7:$R$2292,3,0)</f>
        <v>44939</v>
      </c>
      <c r="C12" s="60">
        <f>VLOOKUP($A12,'Return Data'!$B$7:$R$2292,4,0)</f>
        <v>71.248800000000003</v>
      </c>
      <c r="D12" s="60">
        <f>VLOOKUP($A12,'Return Data'!$B$7:$R$2292,10,0)</f>
        <v>5.6294000000000004</v>
      </c>
      <c r="E12" s="61">
        <f t="shared" si="0"/>
        <v>4</v>
      </c>
      <c r="F12" s="60">
        <f>VLOOKUP($A12,'Return Data'!$B$7:$R$2292,11,0)</f>
        <v>14.8011</v>
      </c>
      <c r="G12" s="61">
        <f t="shared" si="1"/>
        <v>3</v>
      </c>
      <c r="H12" s="60">
        <f>VLOOKUP($A12,'Return Data'!$B$7:$R$2292,12,0)</f>
        <v>8.2070000000000007</v>
      </c>
      <c r="I12" s="61">
        <f t="shared" si="2"/>
        <v>2</v>
      </c>
      <c r="J12" s="60">
        <f>VLOOKUP($A12,'Return Data'!$B$7:$R$2292,13,0)</f>
        <v>3.7909000000000002</v>
      </c>
      <c r="K12" s="61">
        <f t="shared" si="3"/>
        <v>3</v>
      </c>
      <c r="L12" s="60">
        <f>VLOOKUP($A12,'Return Data'!$B$7:$R$2292,17,0)</f>
        <v>19.172799999999999</v>
      </c>
      <c r="M12" s="61">
        <f t="shared" si="4"/>
        <v>2</v>
      </c>
      <c r="N12" s="60">
        <f>VLOOKUP($A12,'Return Data'!$B$7:$R$2292,14,0)</f>
        <v>18.270199999999999</v>
      </c>
      <c r="O12" s="61">
        <f t="shared" si="7"/>
        <v>5</v>
      </c>
      <c r="P12" s="60">
        <f>VLOOKUP($A12,'Return Data'!$B$7:$R$2292,15,0)</f>
        <v>11.2682</v>
      </c>
      <c r="Q12" s="61">
        <f t="shared" si="8"/>
        <v>5</v>
      </c>
      <c r="R12" s="60">
        <f>VLOOKUP($A12,'Return Data'!$B$7:$R$2292,16,0)</f>
        <v>13.524900000000001</v>
      </c>
      <c r="S12" s="62">
        <f t="shared" si="6"/>
        <v>12</v>
      </c>
    </row>
    <row r="13" spans="1:20" x14ac:dyDescent="0.3">
      <c r="A13" s="58" t="s">
        <v>782</v>
      </c>
      <c r="B13" s="59">
        <f>VLOOKUP($A13,'Return Data'!$B$7:$R$2292,3,0)</f>
        <v>44939</v>
      </c>
      <c r="C13" s="60">
        <f>VLOOKUP($A13,'Return Data'!$B$7:$R$2292,4,0)</f>
        <v>133.52199999999999</v>
      </c>
      <c r="D13" s="60">
        <f>VLOOKUP($A13,'Return Data'!$B$7:$R$2292,10,0)</f>
        <v>6.5414000000000003</v>
      </c>
      <c r="E13" s="61">
        <f t="shared" si="0"/>
        <v>1</v>
      </c>
      <c r="F13" s="60">
        <f>VLOOKUP($A13,'Return Data'!$B$7:$R$2292,11,0)</f>
        <v>16.748699999999999</v>
      </c>
      <c r="G13" s="61">
        <f t="shared" si="1"/>
        <v>1</v>
      </c>
      <c r="H13" s="60">
        <f>VLOOKUP($A13,'Return Data'!$B$7:$R$2292,12,0)</f>
        <v>11.2776</v>
      </c>
      <c r="I13" s="61">
        <f t="shared" si="2"/>
        <v>1</v>
      </c>
      <c r="J13" s="60">
        <f>VLOOKUP($A13,'Return Data'!$B$7:$R$2292,13,0)</f>
        <v>12.8721</v>
      </c>
      <c r="K13" s="61">
        <f t="shared" si="3"/>
        <v>1</v>
      </c>
      <c r="L13" s="60">
        <f>VLOOKUP($A13,'Return Data'!$B$7:$R$2292,17,0)</f>
        <v>25.412400000000002</v>
      </c>
      <c r="M13" s="61">
        <f t="shared" si="4"/>
        <v>1</v>
      </c>
      <c r="N13" s="60">
        <f>VLOOKUP($A13,'Return Data'!$B$7:$R$2292,14,0)</f>
        <v>19.221699999999998</v>
      </c>
      <c r="O13" s="61">
        <f t="shared" si="7"/>
        <v>3</v>
      </c>
      <c r="P13" s="60">
        <f>VLOOKUP($A13,'Return Data'!$B$7:$R$2292,15,0)</f>
        <v>8.7165999999999997</v>
      </c>
      <c r="Q13" s="61">
        <f t="shared" si="8"/>
        <v>9</v>
      </c>
      <c r="R13" s="60">
        <f>VLOOKUP($A13,'Return Data'!$B$7:$R$2292,16,0)</f>
        <v>15.1836</v>
      </c>
      <c r="S13" s="62">
        <f t="shared" si="6"/>
        <v>6</v>
      </c>
    </row>
    <row r="14" spans="1:20" x14ac:dyDescent="0.3">
      <c r="A14" s="58" t="s">
        <v>784</v>
      </c>
      <c r="B14" s="59">
        <f>VLOOKUP($A14,'Return Data'!$B$7:$R$2292,3,0)</f>
        <v>44939</v>
      </c>
      <c r="C14" s="60">
        <f>VLOOKUP($A14,'Return Data'!$B$7:$R$2292,4,0)</f>
        <v>52.24</v>
      </c>
      <c r="D14" s="60">
        <f>VLOOKUP($A14,'Return Data'!$B$7:$R$2292,10,0)</f>
        <v>6.0065</v>
      </c>
      <c r="E14" s="61">
        <f t="shared" si="0"/>
        <v>3</v>
      </c>
      <c r="F14" s="60">
        <f>VLOOKUP($A14,'Return Data'!$B$7:$R$2292,11,0)</f>
        <v>13.1716</v>
      </c>
      <c r="G14" s="61">
        <f t="shared" si="1"/>
        <v>6</v>
      </c>
      <c r="H14" s="60">
        <f>VLOOKUP($A14,'Return Data'!$B$7:$R$2292,12,0)</f>
        <v>6.2869000000000002</v>
      </c>
      <c r="I14" s="61">
        <f t="shared" si="2"/>
        <v>3</v>
      </c>
      <c r="J14" s="60">
        <f>VLOOKUP($A14,'Return Data'!$B$7:$R$2292,13,0)</f>
        <v>1.3582000000000001</v>
      </c>
      <c r="K14" s="61">
        <f t="shared" si="3"/>
        <v>4</v>
      </c>
      <c r="L14" s="60">
        <f>VLOOKUP($A14,'Return Data'!$B$7:$R$2292,17,0)</f>
        <v>15.543799999999999</v>
      </c>
      <c r="M14" s="61">
        <f t="shared" si="4"/>
        <v>5</v>
      </c>
      <c r="N14" s="60">
        <f>VLOOKUP($A14,'Return Data'!$B$7:$R$2292,14,0)</f>
        <v>20.690799999999999</v>
      </c>
      <c r="O14" s="61">
        <f t="shared" si="7"/>
        <v>2</v>
      </c>
      <c r="P14" s="60">
        <f>VLOOKUP($A14,'Return Data'!$B$7:$R$2292,15,0)</f>
        <v>11.7256</v>
      </c>
      <c r="Q14" s="61">
        <f t="shared" si="8"/>
        <v>2</v>
      </c>
      <c r="R14" s="60">
        <f>VLOOKUP($A14,'Return Data'!$B$7:$R$2292,16,0)</f>
        <v>12.887499999999999</v>
      </c>
      <c r="S14" s="62">
        <f t="shared" si="6"/>
        <v>15</v>
      </c>
    </row>
    <row r="15" spans="1:20" x14ac:dyDescent="0.3">
      <c r="A15" s="58" t="s">
        <v>787</v>
      </c>
      <c r="B15" s="59">
        <f>VLOOKUP($A15,'Return Data'!$B$7:$R$2292,3,0)</f>
        <v>44939</v>
      </c>
      <c r="C15" s="60">
        <f>VLOOKUP($A15,'Return Data'!$B$7:$R$2292,4,0)</f>
        <v>15.38</v>
      </c>
      <c r="D15" s="60">
        <f>VLOOKUP($A15,'Return Data'!$B$7:$R$2292,10,0)</f>
        <v>3.6387999999999998</v>
      </c>
      <c r="E15" s="61">
        <f t="shared" si="0"/>
        <v>9</v>
      </c>
      <c r="F15" s="60">
        <f>VLOOKUP($A15,'Return Data'!$B$7:$R$2292,11,0)</f>
        <v>11.2075</v>
      </c>
      <c r="G15" s="61">
        <f t="shared" si="1"/>
        <v>9</v>
      </c>
      <c r="H15" s="60">
        <f>VLOOKUP($A15,'Return Data'!$B$7:$R$2292,12,0)</f>
        <v>1.1841999999999999</v>
      </c>
      <c r="I15" s="61">
        <f t="shared" si="2"/>
        <v>12</v>
      </c>
      <c r="J15" s="60">
        <f>VLOOKUP($A15,'Return Data'!$B$7:$R$2292,13,0)</f>
        <v>-3.875</v>
      </c>
      <c r="K15" s="61">
        <f t="shared" si="3"/>
        <v>11</v>
      </c>
      <c r="L15" s="60">
        <f>VLOOKUP($A15,'Return Data'!$B$7:$R$2292,17,0)</f>
        <v>11.235300000000001</v>
      </c>
      <c r="M15" s="61">
        <f t="shared" si="4"/>
        <v>12</v>
      </c>
      <c r="N15" s="60">
        <f>VLOOKUP($A15,'Return Data'!$B$7:$R$2292,14,0)</f>
        <v>14.1737</v>
      </c>
      <c r="O15" s="61">
        <f t="shared" si="7"/>
        <v>11</v>
      </c>
      <c r="P15" s="60"/>
      <c r="Q15" s="61"/>
      <c r="R15" s="60">
        <f>VLOOKUP($A15,'Return Data'!$B$7:$R$2292,16,0)</f>
        <v>8.7025000000000006</v>
      </c>
      <c r="S15" s="62">
        <f t="shared" si="6"/>
        <v>18</v>
      </c>
    </row>
    <row r="16" spans="1:20" x14ac:dyDescent="0.3">
      <c r="A16" s="58" t="s">
        <v>789</v>
      </c>
      <c r="B16" s="59">
        <f>VLOOKUP($A16,'Return Data'!$B$7:$R$2292,3,0)</f>
        <v>44939</v>
      </c>
      <c r="C16" s="60">
        <f>VLOOKUP($A16,'Return Data'!$B$7:$R$2292,4,0)</f>
        <v>51.463999999999999</v>
      </c>
      <c r="D16" s="60">
        <f>VLOOKUP($A16,'Return Data'!$B$7:$R$2292,10,0)</f>
        <v>-0.40450000000000003</v>
      </c>
      <c r="E16" s="61">
        <f t="shared" si="0"/>
        <v>18</v>
      </c>
      <c r="F16" s="60">
        <f>VLOOKUP($A16,'Return Data'!$B$7:$R$2292,11,0)</f>
        <v>5.0286</v>
      </c>
      <c r="G16" s="61">
        <f t="shared" si="1"/>
        <v>19</v>
      </c>
      <c r="H16" s="60">
        <f>VLOOKUP($A16,'Return Data'!$B$7:$R$2292,12,0)</f>
        <v>-4.1817000000000002</v>
      </c>
      <c r="I16" s="61">
        <f t="shared" si="2"/>
        <v>20</v>
      </c>
      <c r="J16" s="60">
        <f>VLOOKUP($A16,'Return Data'!$B$7:$R$2292,13,0)</f>
        <v>-10.3102</v>
      </c>
      <c r="K16" s="61">
        <f t="shared" si="3"/>
        <v>18</v>
      </c>
      <c r="L16" s="60">
        <f>VLOOKUP($A16,'Return Data'!$B$7:$R$2292,17,0)</f>
        <v>4.8197999999999999</v>
      </c>
      <c r="M16" s="61">
        <f t="shared" si="4"/>
        <v>19</v>
      </c>
      <c r="N16" s="60">
        <f>VLOOKUP($A16,'Return Data'!$B$7:$R$2292,14,0)</f>
        <v>9.7787000000000006</v>
      </c>
      <c r="O16" s="61">
        <f t="shared" si="7"/>
        <v>16</v>
      </c>
      <c r="P16" s="60">
        <f>VLOOKUP($A16,'Return Data'!$B$7:$R$2292,15,0)</f>
        <v>4.4931999999999999</v>
      </c>
      <c r="Q16" s="61">
        <f t="shared" si="8"/>
        <v>15</v>
      </c>
      <c r="R16" s="60">
        <f>VLOOKUP($A16,'Return Data'!$B$7:$R$2292,16,0)</f>
        <v>10.216900000000001</v>
      </c>
      <c r="S16" s="62">
        <f t="shared" si="6"/>
        <v>16</v>
      </c>
    </row>
    <row r="17" spans="1:19" x14ac:dyDescent="0.3">
      <c r="A17" s="58" t="s">
        <v>791</v>
      </c>
      <c r="B17" s="59">
        <f>VLOOKUP($A17,'Return Data'!$B$7:$R$2292,3,0)</f>
        <v>44939</v>
      </c>
      <c r="C17" s="60">
        <f>VLOOKUP($A17,'Return Data'!$B$7:$R$2292,4,0)</f>
        <v>30.413799999999998</v>
      </c>
      <c r="D17" s="60">
        <f>VLOOKUP($A17,'Return Data'!$B$7:$R$2292,10,0)</f>
        <v>4.3731</v>
      </c>
      <c r="E17" s="61">
        <f t="shared" si="0"/>
        <v>8</v>
      </c>
      <c r="F17" s="60">
        <f>VLOOKUP($A17,'Return Data'!$B$7:$R$2292,11,0)</f>
        <v>13.3414</v>
      </c>
      <c r="G17" s="61">
        <f t="shared" si="1"/>
        <v>5</v>
      </c>
      <c r="H17" s="60">
        <f>VLOOKUP($A17,'Return Data'!$B$7:$R$2292,12,0)</f>
        <v>2.7000999999999999</v>
      </c>
      <c r="I17" s="61">
        <f t="shared" si="2"/>
        <v>6</v>
      </c>
      <c r="J17" s="60">
        <f>VLOOKUP($A17,'Return Data'!$B$7:$R$2292,13,0)</f>
        <v>-4.7521000000000004</v>
      </c>
      <c r="K17" s="61">
        <f t="shared" si="3"/>
        <v>14</v>
      </c>
      <c r="L17" s="60">
        <f>VLOOKUP($A17,'Return Data'!$B$7:$R$2292,17,0)</f>
        <v>13.0709</v>
      </c>
      <c r="M17" s="61">
        <f t="shared" si="4"/>
        <v>7</v>
      </c>
      <c r="N17" s="60">
        <f>VLOOKUP($A17,'Return Data'!$B$7:$R$2292,14,0)</f>
        <v>18.157599999999999</v>
      </c>
      <c r="O17" s="61">
        <f t="shared" si="7"/>
        <v>6</v>
      </c>
      <c r="P17" s="60">
        <f>VLOOKUP($A17,'Return Data'!$B$7:$R$2292,15,0)</f>
        <v>14.0177</v>
      </c>
      <c r="Q17" s="61">
        <f t="shared" si="8"/>
        <v>1</v>
      </c>
      <c r="R17" s="60">
        <f>VLOOKUP($A17,'Return Data'!$B$7:$R$2292,16,0)</f>
        <v>14.507099999999999</v>
      </c>
      <c r="S17" s="62">
        <f t="shared" si="6"/>
        <v>8</v>
      </c>
    </row>
    <row r="18" spans="1:19" x14ac:dyDescent="0.3">
      <c r="A18" s="58" t="s">
        <v>1956</v>
      </c>
      <c r="B18" s="59">
        <f>VLOOKUP($A18,'Return Data'!$B$7:$R$2292,3,0)</f>
        <v>44939</v>
      </c>
      <c r="C18" s="60">
        <f>VLOOKUP($A18,'Return Data'!$B$7:$R$2292,4,0)</f>
        <v>12.153700000000001</v>
      </c>
      <c r="D18" s="60">
        <f>VLOOKUP($A18,'Return Data'!$B$7:$R$2292,10,0)</f>
        <v>4.8925999999999998</v>
      </c>
      <c r="E18" s="61">
        <f t="shared" si="0"/>
        <v>6</v>
      </c>
      <c r="F18" s="60">
        <f>VLOOKUP($A18,'Return Data'!$B$7:$R$2292,11,0)</f>
        <v>11.523300000000001</v>
      </c>
      <c r="G18" s="61">
        <f t="shared" si="1"/>
        <v>8</v>
      </c>
      <c r="H18" s="60">
        <f>VLOOKUP($A18,'Return Data'!$B$7:$R$2292,12,0)</f>
        <v>4.8890000000000002</v>
      </c>
      <c r="I18" s="61">
        <f t="shared" si="2"/>
        <v>4</v>
      </c>
      <c r="J18" s="60">
        <f>VLOOKUP($A18,'Return Data'!$B$7:$R$2292,13,0)</f>
        <v>-1.2537</v>
      </c>
      <c r="K18" s="61">
        <f t="shared" si="3"/>
        <v>7</v>
      </c>
      <c r="L18" s="60">
        <f>VLOOKUP($A18,'Return Data'!$B$7:$R$2292,17,0)</f>
        <v>8.7728000000000002</v>
      </c>
      <c r="M18" s="61">
        <f t="shared" si="4"/>
        <v>16</v>
      </c>
      <c r="N18" s="60">
        <f>VLOOKUP($A18,'Return Data'!$B$7:$R$2292,14,0)</f>
        <v>8.2967999999999993</v>
      </c>
      <c r="O18" s="61">
        <f t="shared" si="7"/>
        <v>17</v>
      </c>
      <c r="P18" s="60">
        <f>VLOOKUP($A18,'Return Data'!$B$7:$R$2292,15,0)</f>
        <v>6.0374999999999996</v>
      </c>
      <c r="Q18" s="61">
        <f t="shared" si="8"/>
        <v>14</v>
      </c>
      <c r="R18" s="60">
        <f>VLOOKUP($A18,'Return Data'!$B$7:$R$2292,16,0)</f>
        <v>1.3205</v>
      </c>
      <c r="S18" s="62">
        <f t="shared" si="6"/>
        <v>20</v>
      </c>
    </row>
    <row r="19" spans="1:19" x14ac:dyDescent="0.3">
      <c r="A19" s="58" t="s">
        <v>793</v>
      </c>
      <c r="B19" s="59">
        <f>VLOOKUP($A19,'Return Data'!$B$7:$R$2292,3,0)</f>
        <v>44939</v>
      </c>
      <c r="C19" s="60">
        <f>VLOOKUP($A19,'Return Data'!$B$7:$R$2292,4,0)</f>
        <v>16.567</v>
      </c>
      <c r="D19" s="60">
        <f>VLOOKUP($A19,'Return Data'!$B$7:$R$2292,10,0)</f>
        <v>3.3241999999999998</v>
      </c>
      <c r="E19" s="61">
        <f t="shared" si="0"/>
        <v>11</v>
      </c>
      <c r="F19" s="60">
        <f>VLOOKUP($A19,'Return Data'!$B$7:$R$2292,11,0)</f>
        <v>10.742000000000001</v>
      </c>
      <c r="G19" s="61">
        <f t="shared" si="1"/>
        <v>10</v>
      </c>
      <c r="H19" s="60">
        <f>VLOOKUP($A19,'Return Data'!$B$7:$R$2292,12,0)</f>
        <v>0.60729999999999995</v>
      </c>
      <c r="I19" s="61">
        <f t="shared" si="2"/>
        <v>13</v>
      </c>
      <c r="J19" s="60">
        <f>VLOOKUP($A19,'Return Data'!$B$7:$R$2292,13,0)</f>
        <v>-4.8803000000000001</v>
      </c>
      <c r="K19" s="61">
        <f t="shared" si="3"/>
        <v>15</v>
      </c>
      <c r="L19" s="60">
        <f>VLOOKUP($A19,'Return Data'!$B$7:$R$2292,17,0)</f>
        <v>12.9756</v>
      </c>
      <c r="M19" s="61">
        <f t="shared" si="4"/>
        <v>8</v>
      </c>
      <c r="N19" s="60">
        <f>VLOOKUP($A19,'Return Data'!$B$7:$R$2292,14,0)</f>
        <v>14.287599999999999</v>
      </c>
      <c r="O19" s="61">
        <f t="shared" si="7"/>
        <v>10</v>
      </c>
      <c r="P19" s="60"/>
      <c r="Q19" s="61"/>
      <c r="R19" s="60">
        <f>VLOOKUP($A19,'Return Data'!$B$7:$R$2292,16,0)</f>
        <v>15.5222</v>
      </c>
      <c r="S19" s="62">
        <f t="shared" si="6"/>
        <v>4</v>
      </c>
    </row>
    <row r="20" spans="1:19" x14ac:dyDescent="0.3">
      <c r="A20" s="58" t="s">
        <v>795</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14</v>
      </c>
      <c r="J20" s="60">
        <f>VLOOKUP($A20,'Return Data'!$B$7:$R$2292,13,0)</f>
        <v>0</v>
      </c>
      <c r="K20" s="61">
        <f t="shared" si="3"/>
        <v>6</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44939</v>
      </c>
      <c r="C21" s="60">
        <f>VLOOKUP($A21,'Return Data'!$B$7:$R$2292,4,0)</f>
        <v>18.628</v>
      </c>
      <c r="D21" s="60">
        <f>VLOOKUP($A21,'Return Data'!$B$7:$R$2292,10,0)</f>
        <v>3.5867</v>
      </c>
      <c r="E21" s="61">
        <f t="shared" si="0"/>
        <v>10</v>
      </c>
      <c r="F21" s="60">
        <f>VLOOKUP($A21,'Return Data'!$B$7:$R$2292,11,0)</f>
        <v>6.5126999999999997</v>
      </c>
      <c r="G21" s="61">
        <f t="shared" si="1"/>
        <v>17</v>
      </c>
      <c r="H21" s="60">
        <f>VLOOKUP($A21,'Return Data'!$B$7:$R$2292,12,0)</f>
        <v>-3.7711000000000001</v>
      </c>
      <c r="I21" s="61">
        <f t="shared" si="2"/>
        <v>18</v>
      </c>
      <c r="J21" s="60">
        <f>VLOOKUP($A21,'Return Data'!$B$7:$R$2292,13,0)</f>
        <v>-10.442299999999999</v>
      </c>
      <c r="K21" s="61">
        <f t="shared" si="3"/>
        <v>19</v>
      </c>
      <c r="L21" s="60">
        <f>VLOOKUP($A21,'Return Data'!$B$7:$R$2292,17,0)</f>
        <v>11.0547</v>
      </c>
      <c r="M21" s="61">
        <f t="shared" si="4"/>
        <v>13</v>
      </c>
      <c r="N21" s="60">
        <f>VLOOKUP($A21,'Return Data'!$B$7:$R$2292,14,0)</f>
        <v>15.7463</v>
      </c>
      <c r="O21" s="61">
        <f t="shared" si="7"/>
        <v>9</v>
      </c>
      <c r="P21" s="60"/>
      <c r="Q21" s="61"/>
      <c r="R21" s="60">
        <f>VLOOKUP($A21,'Return Data'!$B$7:$R$2292,16,0)</f>
        <v>18.465</v>
      </c>
      <c r="S21" s="62">
        <f t="shared" si="6"/>
        <v>3</v>
      </c>
    </row>
    <row r="22" spans="1:19" x14ac:dyDescent="0.3">
      <c r="A22" s="58" t="s">
        <v>2008</v>
      </c>
      <c r="B22" s="59">
        <f>VLOOKUP($A22,'Return Data'!$B$7:$R$2292,3,0)</f>
        <v>44939</v>
      </c>
      <c r="C22" s="60">
        <f>VLOOKUP($A22,'Return Data'!$B$7:$R$2292,4,0)</f>
        <v>32.934699999999999</v>
      </c>
      <c r="D22" s="60">
        <f>VLOOKUP($A22,'Return Data'!$B$7:$R$2292,10,0)</f>
        <v>1.6982999999999999</v>
      </c>
      <c r="E22" s="61">
        <f t="shared" si="0"/>
        <v>16</v>
      </c>
      <c r="F22" s="60">
        <f>VLOOKUP($A22,'Return Data'!$B$7:$R$2292,11,0)</f>
        <v>8.6275999999999993</v>
      </c>
      <c r="G22" s="61">
        <f t="shared" si="1"/>
        <v>14</v>
      </c>
      <c r="H22" s="60">
        <f>VLOOKUP($A22,'Return Data'!$B$7:$R$2292,12,0)</f>
        <v>4.2626999999999997</v>
      </c>
      <c r="I22" s="61">
        <f t="shared" si="2"/>
        <v>5</v>
      </c>
      <c r="J22" s="60">
        <f>VLOOKUP($A22,'Return Data'!$B$7:$R$2292,13,0)</f>
        <v>-2.4182999999999999</v>
      </c>
      <c r="K22" s="61">
        <f t="shared" si="3"/>
        <v>9</v>
      </c>
      <c r="L22" s="60">
        <f>VLOOKUP($A22,'Return Data'!$B$7:$R$2292,17,0)</f>
        <v>5.5693000000000001</v>
      </c>
      <c r="M22" s="61">
        <f t="shared" si="4"/>
        <v>17</v>
      </c>
      <c r="N22" s="60">
        <f>VLOOKUP($A22,'Return Data'!$B$7:$R$2292,14,0)</f>
        <v>10.322900000000001</v>
      </c>
      <c r="O22" s="61">
        <f t="shared" si="7"/>
        <v>15</v>
      </c>
      <c r="P22" s="60">
        <f>VLOOKUP($A22,'Return Data'!$B$7:$R$2292,15,0)</f>
        <v>8.5579000000000001</v>
      </c>
      <c r="Q22" s="61">
        <f t="shared" si="8"/>
        <v>10</v>
      </c>
      <c r="R22" s="60">
        <f>VLOOKUP($A22,'Return Data'!$B$7:$R$2292,16,0)</f>
        <v>13.1084</v>
      </c>
      <c r="S22" s="62">
        <f t="shared" si="6"/>
        <v>13</v>
      </c>
    </row>
    <row r="23" spans="1:19" x14ac:dyDescent="0.3">
      <c r="A23" s="58" t="s">
        <v>798</v>
      </c>
      <c r="B23" s="59">
        <f>VLOOKUP($A23,'Return Data'!$B$7:$R$2292,3,0)</f>
        <v>44939</v>
      </c>
      <c r="C23" s="60">
        <f>VLOOKUP($A23,'Return Data'!$B$7:$R$2292,4,0)</f>
        <v>80.905799999999999</v>
      </c>
      <c r="D23" s="60">
        <f>VLOOKUP($A23,'Return Data'!$B$7:$R$2292,10,0)</f>
        <v>1.8643000000000001</v>
      </c>
      <c r="E23" s="61">
        <f t="shared" si="0"/>
        <v>15</v>
      </c>
      <c r="F23" s="60">
        <f>VLOOKUP($A23,'Return Data'!$B$7:$R$2292,11,0)</f>
        <v>9.2024000000000008</v>
      </c>
      <c r="G23" s="61">
        <f t="shared" si="1"/>
        <v>12</v>
      </c>
      <c r="H23" s="60">
        <f>VLOOKUP($A23,'Return Data'!$B$7:$R$2292,12,0)</f>
        <v>2.1581999999999999</v>
      </c>
      <c r="I23" s="61">
        <f t="shared" si="2"/>
        <v>10</v>
      </c>
      <c r="J23" s="60">
        <f>VLOOKUP($A23,'Return Data'!$B$7:$R$2292,13,0)</f>
        <v>0.39729999999999999</v>
      </c>
      <c r="K23" s="61">
        <f t="shared" si="3"/>
        <v>5</v>
      </c>
      <c r="L23" s="60">
        <f>VLOOKUP($A23,'Return Data'!$B$7:$R$2292,17,0)</f>
        <v>17.034400000000002</v>
      </c>
      <c r="M23" s="61">
        <f t="shared" si="4"/>
        <v>4</v>
      </c>
      <c r="N23" s="60">
        <f>VLOOKUP($A23,'Return Data'!$B$7:$R$2292,14,0)</f>
        <v>18.875800000000002</v>
      </c>
      <c r="O23" s="61">
        <f t="shared" si="7"/>
        <v>4</v>
      </c>
      <c r="P23" s="60">
        <f>VLOOKUP($A23,'Return Data'!$B$7:$R$2292,15,0)</f>
        <v>9.0244</v>
      </c>
      <c r="Q23" s="61">
        <f t="shared" si="8"/>
        <v>8</v>
      </c>
      <c r="R23" s="60">
        <f>VLOOKUP($A23,'Return Data'!$B$7:$R$2292,16,0)</f>
        <v>13.9032</v>
      </c>
      <c r="S23" s="62">
        <f t="shared" si="6"/>
        <v>9</v>
      </c>
    </row>
    <row r="24" spans="1:19" x14ac:dyDescent="0.3">
      <c r="A24" s="58" t="s">
        <v>800</v>
      </c>
      <c r="B24" s="59">
        <f>VLOOKUP($A24,'Return Data'!$B$7:$R$2292,3,0)</f>
        <v>44939</v>
      </c>
      <c r="C24" s="60">
        <f>VLOOKUP($A24,'Return Data'!$B$7:$R$2292,4,0)</f>
        <v>58.304699999999997</v>
      </c>
      <c r="D24" s="60">
        <f>VLOOKUP($A24,'Return Data'!$B$7:$R$2292,10,0)</f>
        <v>5.1963999999999997</v>
      </c>
      <c r="E24" s="61">
        <f t="shared" si="0"/>
        <v>5</v>
      </c>
      <c r="F24" s="60">
        <f>VLOOKUP($A24,'Return Data'!$B$7:$R$2292,11,0)</f>
        <v>15.0366</v>
      </c>
      <c r="G24" s="61">
        <f t="shared" si="1"/>
        <v>2</v>
      </c>
      <c r="H24" s="60">
        <f>VLOOKUP($A24,'Return Data'!$B$7:$R$2292,12,0)</f>
        <v>2.6358999999999999</v>
      </c>
      <c r="I24" s="61">
        <f t="shared" si="2"/>
        <v>8</v>
      </c>
      <c r="J24" s="60">
        <f>VLOOKUP($A24,'Return Data'!$B$7:$R$2292,13,0)</f>
        <v>3.9971000000000001</v>
      </c>
      <c r="K24" s="61">
        <f t="shared" si="3"/>
        <v>2</v>
      </c>
      <c r="L24" s="60">
        <f>VLOOKUP($A24,'Return Data'!$B$7:$R$2292,17,0)</f>
        <v>18.445399999999999</v>
      </c>
      <c r="M24" s="61">
        <f t="shared" si="4"/>
        <v>3</v>
      </c>
      <c r="N24" s="60">
        <f>VLOOKUP($A24,'Return Data'!$B$7:$R$2292,14,0)</f>
        <v>21.209599999999998</v>
      </c>
      <c r="O24" s="61">
        <f t="shared" si="7"/>
        <v>1</v>
      </c>
      <c r="P24" s="60">
        <f>VLOOKUP($A24,'Return Data'!$B$7:$R$2292,15,0)</f>
        <v>11.3201</v>
      </c>
      <c r="Q24" s="61">
        <f t="shared" si="8"/>
        <v>4</v>
      </c>
      <c r="R24" s="60">
        <f>VLOOKUP($A24,'Return Data'!$B$7:$R$2292,16,0)</f>
        <v>12.9672</v>
      </c>
      <c r="S24" s="62">
        <f t="shared" si="6"/>
        <v>14</v>
      </c>
    </row>
    <row r="25" spans="1:19" x14ac:dyDescent="0.3">
      <c r="A25" s="58" t="s">
        <v>803</v>
      </c>
      <c r="B25" s="59">
        <f>VLOOKUP($A25,'Return Data'!$B$7:$R$2292,3,0)</f>
        <v>44939</v>
      </c>
      <c r="C25" s="60">
        <f>VLOOKUP($A25,'Return Data'!$B$7:$R$2292,4,0)</f>
        <v>225.05109999999999</v>
      </c>
      <c r="D25" s="60">
        <f>VLOOKUP($A25,'Return Data'!$B$7:$R$2292,10,0)</f>
        <v>-0.98009999999999997</v>
      </c>
      <c r="E25" s="61">
        <f t="shared" si="0"/>
        <v>19</v>
      </c>
      <c r="F25" s="60">
        <f>VLOOKUP($A25,'Return Data'!$B$7:$R$2292,11,0)</f>
        <v>5.8136000000000001</v>
      </c>
      <c r="G25" s="61">
        <f t="shared" si="1"/>
        <v>18</v>
      </c>
      <c r="H25" s="60">
        <f>VLOOKUP($A25,'Return Data'!$B$7:$R$2292,12,0)</f>
        <v>-4.0175000000000001</v>
      </c>
      <c r="I25" s="61">
        <f t="shared" si="2"/>
        <v>19</v>
      </c>
      <c r="J25" s="60">
        <f>VLOOKUP($A25,'Return Data'!$B$7:$R$2292,13,0)</f>
        <v>-10.915699999999999</v>
      </c>
      <c r="K25" s="61">
        <f t="shared" si="3"/>
        <v>20</v>
      </c>
      <c r="L25" s="60">
        <f>VLOOKUP($A25,'Return Data'!$B$7:$R$2292,17,0)</f>
        <v>12.275600000000001</v>
      </c>
      <c r="M25" s="61">
        <f t="shared" si="4"/>
        <v>11</v>
      </c>
      <c r="N25" s="60">
        <f>VLOOKUP($A25,'Return Data'!$B$7:$R$2292,14,0)</f>
        <v>13.1906</v>
      </c>
      <c r="O25" s="61">
        <f t="shared" si="7"/>
        <v>12</v>
      </c>
      <c r="P25" s="60">
        <f>VLOOKUP($A25,'Return Data'!$B$7:$R$2292,15,0)</f>
        <v>10.141400000000001</v>
      </c>
      <c r="Q25" s="61">
        <f t="shared" si="8"/>
        <v>6</v>
      </c>
      <c r="R25" s="60">
        <f>VLOOKUP($A25,'Return Data'!$B$7:$R$2292,16,0)</f>
        <v>18.582999999999998</v>
      </c>
      <c r="S25" s="62">
        <f t="shared" si="6"/>
        <v>2</v>
      </c>
    </row>
    <row r="26" spans="1:19" x14ac:dyDescent="0.3">
      <c r="A26" s="58" t="s">
        <v>1861</v>
      </c>
      <c r="B26" s="59">
        <f>VLOOKUP($A26,'Return Data'!$B$7:$R$2292,3,0)</f>
        <v>44939</v>
      </c>
      <c r="C26" s="60">
        <f>VLOOKUP($A26,'Return Data'!$B$7:$R$2292,4,0)</f>
        <v>108.8139</v>
      </c>
      <c r="D26" s="60">
        <f>VLOOKUP($A26,'Return Data'!$B$7:$R$2292,10,0)</f>
        <v>2.5613000000000001</v>
      </c>
      <c r="E26" s="61">
        <f t="shared" si="0"/>
        <v>13</v>
      </c>
      <c r="F26" s="60">
        <f>VLOOKUP($A26,'Return Data'!$B$7:$R$2292,11,0)</f>
        <v>11.614599999999999</v>
      </c>
      <c r="G26" s="61">
        <f t="shared" si="1"/>
        <v>7</v>
      </c>
      <c r="H26" s="60">
        <f>VLOOKUP($A26,'Return Data'!$B$7:$R$2292,12,0)</f>
        <v>-0.94840000000000002</v>
      </c>
      <c r="I26" s="61">
        <f t="shared" si="2"/>
        <v>16</v>
      </c>
      <c r="J26" s="60">
        <f>VLOOKUP($A26,'Return Data'!$B$7:$R$2292,13,0)</f>
        <v>-5.4080000000000004</v>
      </c>
      <c r="K26" s="61">
        <f t="shared" si="3"/>
        <v>16</v>
      </c>
      <c r="L26" s="60">
        <f>VLOOKUP($A26,'Return Data'!$B$7:$R$2292,17,0)</f>
        <v>12.3931</v>
      </c>
      <c r="M26" s="61">
        <f t="shared" si="4"/>
        <v>9</v>
      </c>
      <c r="N26" s="60">
        <f>VLOOKUP($A26,'Return Data'!$B$7:$R$2292,14,0)</f>
        <v>15.858499999999999</v>
      </c>
      <c r="O26" s="61">
        <f t="shared" si="7"/>
        <v>8</v>
      </c>
      <c r="P26" s="60">
        <f>VLOOKUP($A26,'Return Data'!$B$7:$R$2292,15,0)</f>
        <v>11.406000000000001</v>
      </c>
      <c r="Q26" s="61">
        <f t="shared" si="8"/>
        <v>3</v>
      </c>
      <c r="R26" s="60">
        <f>VLOOKUP($A26,'Return Data'!$B$7:$R$2292,16,0)</f>
        <v>14.9026</v>
      </c>
      <c r="S26" s="62">
        <f t="shared" si="6"/>
        <v>7</v>
      </c>
    </row>
    <row r="27" spans="1:19" x14ac:dyDescent="0.3">
      <c r="A27" s="58" t="s">
        <v>807</v>
      </c>
      <c r="B27" s="59">
        <f>VLOOKUP($A27,'Return Data'!$B$7:$R$2292,3,0)</f>
        <v>44939</v>
      </c>
      <c r="C27" s="60">
        <f>VLOOKUP($A27,'Return Data'!$B$7:$R$2292,4,0)</f>
        <v>15.5832</v>
      </c>
      <c r="D27" s="60">
        <f>VLOOKUP($A27,'Return Data'!$B$7:$R$2292,10,0)</f>
        <v>6.5255999999999998</v>
      </c>
      <c r="E27" s="61">
        <f t="shared" si="0"/>
        <v>2</v>
      </c>
      <c r="F27" s="60">
        <f>VLOOKUP($A27,'Return Data'!$B$7:$R$2292,11,0)</f>
        <v>13.6614</v>
      </c>
      <c r="G27" s="61">
        <f t="shared" si="1"/>
        <v>4</v>
      </c>
      <c r="H27" s="60">
        <f>VLOOKUP($A27,'Return Data'!$B$7:$R$2292,12,0)</f>
        <v>2.4375</v>
      </c>
      <c r="I27" s="61">
        <f t="shared" si="2"/>
        <v>9</v>
      </c>
      <c r="J27" s="60">
        <f>VLOOKUP($A27,'Return Data'!$B$7:$R$2292,13,0)</f>
        <v>-1.7279</v>
      </c>
      <c r="K27" s="61">
        <f t="shared" si="3"/>
        <v>8</v>
      </c>
      <c r="L27" s="60">
        <f>VLOOKUP($A27,'Return Data'!$B$7:$R$2292,17,0)</f>
        <v>14.565899999999999</v>
      </c>
      <c r="M27" s="61">
        <f t="shared" si="4"/>
        <v>6</v>
      </c>
      <c r="N27" s="60"/>
      <c r="O27" s="61"/>
      <c r="P27" s="60"/>
      <c r="Q27" s="61"/>
      <c r="R27" s="60">
        <f>VLOOKUP($A27,'Return Data'!$B$7:$R$2292,16,0)</f>
        <v>15.333600000000001</v>
      </c>
      <c r="S27" s="62">
        <f t="shared" si="6"/>
        <v>5</v>
      </c>
    </row>
    <row r="28" spans="1:19" x14ac:dyDescent="0.3">
      <c r="A28" s="58" t="s">
        <v>809</v>
      </c>
      <c r="B28" s="59">
        <f>VLOOKUP($A28,'Return Data'!$B$7:$R$2292,3,0)</f>
        <v>44939</v>
      </c>
      <c r="C28" s="60">
        <f>VLOOKUP($A28,'Return Data'!$B$7:$R$2292,4,0)</f>
        <v>18</v>
      </c>
      <c r="D28" s="60">
        <f>VLOOKUP($A28,'Return Data'!$B$7:$R$2292,10,0)</f>
        <v>3.0928</v>
      </c>
      <c r="E28" s="61">
        <f t="shared" si="0"/>
        <v>12</v>
      </c>
      <c r="F28" s="60">
        <f>VLOOKUP($A28,'Return Data'!$B$7:$R$2292,11,0)</f>
        <v>8.8928999999999991</v>
      </c>
      <c r="G28" s="61">
        <f t="shared" si="1"/>
        <v>13</v>
      </c>
      <c r="H28" s="60">
        <f>VLOOKUP($A28,'Return Data'!$B$7:$R$2292,12,0)</f>
        <v>2.6810999999999998</v>
      </c>
      <c r="I28" s="61">
        <f t="shared" si="2"/>
        <v>7</v>
      </c>
      <c r="J28" s="60">
        <f>VLOOKUP($A28,'Return Data'!$B$7:$R$2292,13,0)</f>
        <v>-4.4585999999999997</v>
      </c>
      <c r="K28" s="61">
        <f t="shared" si="3"/>
        <v>13</v>
      </c>
      <c r="L28" s="60">
        <f>VLOOKUP($A28,'Return Data'!$B$7:$R$2292,17,0)</f>
        <v>12.350899999999999</v>
      </c>
      <c r="M28" s="61">
        <f t="shared" si="4"/>
        <v>10</v>
      </c>
      <c r="N28" s="60">
        <f>VLOOKUP($A28,'Return Data'!$B$7:$R$2292,14,0)</f>
        <v>16.429300000000001</v>
      </c>
      <c r="O28" s="61">
        <f t="shared" si="7"/>
        <v>7</v>
      </c>
      <c r="P28" s="60"/>
      <c r="Q28" s="61"/>
      <c r="R28" s="60">
        <f>VLOOKUP($A28,'Return Data'!$B$7:$R$2292,16,0)</f>
        <v>18.610900000000001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2.8055666666666665</v>
      </c>
      <c r="E30" s="69"/>
      <c r="F30" s="70">
        <f>AVERAGE(F8:F28)</f>
        <v>9.6105761904761913</v>
      </c>
      <c r="G30" s="69"/>
      <c r="H30" s="70">
        <f>AVERAGE(H8:H28)</f>
        <v>1.1718428571428572</v>
      </c>
      <c r="I30" s="69"/>
      <c r="J30" s="70">
        <f>AVERAGE(J8:J28)</f>
        <v>-3.5119285714285722</v>
      </c>
      <c r="K30" s="69"/>
      <c r="L30" s="70">
        <f>AVERAGE(L8:L28)</f>
        <v>11.382676190476191</v>
      </c>
      <c r="M30" s="69"/>
      <c r="N30" s="70">
        <f>AVERAGE(N8:N28)</f>
        <v>13.696879999999998</v>
      </c>
      <c r="O30" s="69"/>
      <c r="P30" s="70">
        <f>AVERAGE(P8:P28)</f>
        <v>9.1343133333333331</v>
      </c>
      <c r="Q30" s="69"/>
      <c r="R30" s="70">
        <f>AVERAGE(R8:R28)</f>
        <v>12.494738095238095</v>
      </c>
      <c r="S30" s="71"/>
    </row>
    <row r="31" spans="1:19" x14ac:dyDescent="0.3">
      <c r="A31" s="68" t="s">
        <v>28</v>
      </c>
      <c r="B31" s="69"/>
      <c r="C31" s="69"/>
      <c r="D31" s="70">
        <f>MIN(D8:D28)</f>
        <v>-4.3086000000000002</v>
      </c>
      <c r="E31" s="69"/>
      <c r="F31" s="70">
        <f>MIN(F8:F28)</f>
        <v>0</v>
      </c>
      <c r="G31" s="69"/>
      <c r="H31" s="70">
        <f>MIN(H8:H28)</f>
        <v>-11.5945</v>
      </c>
      <c r="I31" s="69"/>
      <c r="J31" s="70">
        <f>MIN(J8:J28)</f>
        <v>-19.256</v>
      </c>
      <c r="K31" s="69"/>
      <c r="L31" s="70">
        <f>MIN(L8:L28)</f>
        <v>0</v>
      </c>
      <c r="M31" s="69"/>
      <c r="N31" s="70">
        <f>MIN(N8:N28)</f>
        <v>0</v>
      </c>
      <c r="O31" s="69"/>
      <c r="P31" s="70">
        <f>MIN(P8:P28)</f>
        <v>4.4931999999999999</v>
      </c>
      <c r="Q31" s="69"/>
      <c r="R31" s="70">
        <f>MIN(R8:R28)</f>
        <v>0</v>
      </c>
      <c r="S31" s="71"/>
    </row>
    <row r="32" spans="1:19" ht="15" thickBot="1" x14ac:dyDescent="0.35">
      <c r="A32" s="72" t="s">
        <v>29</v>
      </c>
      <c r="B32" s="73"/>
      <c r="C32" s="73"/>
      <c r="D32" s="74">
        <f>MAX(D8:D28)</f>
        <v>6.5414000000000003</v>
      </c>
      <c r="E32" s="73"/>
      <c r="F32" s="74">
        <f>MAX(F8:F28)</f>
        <v>16.748699999999999</v>
      </c>
      <c r="G32" s="73"/>
      <c r="H32" s="74">
        <f>MAX(H8:H28)</f>
        <v>11.2776</v>
      </c>
      <c r="I32" s="73"/>
      <c r="J32" s="74">
        <f>MAX(J8:J28)</f>
        <v>12.8721</v>
      </c>
      <c r="K32" s="73"/>
      <c r="L32" s="74">
        <f>MAX(L8:L28)</f>
        <v>25.412400000000002</v>
      </c>
      <c r="M32" s="73"/>
      <c r="N32" s="74">
        <f>MAX(N8:N28)</f>
        <v>21.209599999999998</v>
      </c>
      <c r="O32" s="73"/>
      <c r="P32" s="74">
        <f>MAX(P8:P28)</f>
        <v>14.0177</v>
      </c>
      <c r="Q32" s="73"/>
      <c r="R32" s="74">
        <f>MAX(R8:R28)</f>
        <v>18.610900000000001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44939</v>
      </c>
      <c r="C8" s="60">
        <f>VLOOKUP($A8,'Return Data'!$B$7:$R$2292,4,0)</f>
        <v>58.002699999999997</v>
      </c>
      <c r="D8" s="60">
        <f>VLOOKUP($A8,'Return Data'!$B$7:$R$2292,10,0)</f>
        <v>0.83220000000000005</v>
      </c>
      <c r="E8" s="61">
        <f t="shared" ref="E8:E29" si="0">RANK(D8,D$8:D$29,0)</f>
        <v>14</v>
      </c>
      <c r="F8" s="60">
        <f>VLOOKUP($A8,'Return Data'!$B$7:$R$2292,11,0)</f>
        <v>9.7853999999999992</v>
      </c>
      <c r="G8" s="61">
        <f t="shared" ref="G8:G29" si="1">RANK(F8,F$8:F$29,0)</f>
        <v>16</v>
      </c>
      <c r="H8" s="60">
        <f>VLOOKUP($A8,'Return Data'!$B$7:$R$2292,12,0)</f>
        <v>-0.80889999999999995</v>
      </c>
      <c r="I8" s="61">
        <f t="shared" ref="I8:I29" si="2">RANK(H8,H$8:H$29,0)</f>
        <v>19</v>
      </c>
      <c r="J8" s="60">
        <f>VLOOKUP($A8,'Return Data'!$B$7:$R$2292,13,0)</f>
        <v>-7.9236000000000004</v>
      </c>
      <c r="K8" s="61">
        <f t="shared" ref="K8:K29" si="3">RANK(J8,J$8:J$29,0)</f>
        <v>22</v>
      </c>
      <c r="L8" s="60">
        <f>VLOOKUP($A8,'Return Data'!$B$7:$R$2292,17,0)</f>
        <v>18.201699999999999</v>
      </c>
      <c r="M8" s="61">
        <f t="shared" ref="M8:M29" si="4">RANK(L8,L$8:L$29,0)</f>
        <v>20</v>
      </c>
      <c r="N8" s="60">
        <f>VLOOKUP($A8,'Return Data'!$B$7:$R$2292,14,0)</f>
        <v>18.847000000000001</v>
      </c>
      <c r="O8" s="61">
        <f t="shared" ref="O8:O19" si="5">RANK(N8,N$8:N$29,0)</f>
        <v>19</v>
      </c>
      <c r="P8" s="60">
        <f>VLOOKUP($A8,'Return Data'!$B$7:$R$2292,15,0)</f>
        <v>3.9657</v>
      </c>
      <c r="Q8" s="61">
        <f>RANK(P8,P$8:P$29,0)</f>
        <v>14</v>
      </c>
      <c r="R8" s="60">
        <f>VLOOKUP($A8,'Return Data'!$B$7:$R$2292,16,0)</f>
        <v>15.8283</v>
      </c>
      <c r="S8" s="62">
        <f t="shared" ref="S8:S29" si="6">RANK(R8,R$8:R$29,0)</f>
        <v>18</v>
      </c>
    </row>
    <row r="9" spans="1:20" x14ac:dyDescent="0.3">
      <c r="A9" s="58" t="s">
        <v>1316</v>
      </c>
      <c r="B9" s="59">
        <f>VLOOKUP($A9,'Return Data'!$B$7:$R$2292,3,0)</f>
        <v>44939</v>
      </c>
      <c r="C9" s="60">
        <f>VLOOKUP($A9,'Return Data'!$B$7:$R$2292,4,0)</f>
        <v>71.540000000000006</v>
      </c>
      <c r="D9" s="60">
        <f>VLOOKUP($A9,'Return Data'!$B$7:$R$2292,10,0)</f>
        <v>1.2884</v>
      </c>
      <c r="E9" s="61">
        <f t="shared" si="0"/>
        <v>10</v>
      </c>
      <c r="F9" s="60">
        <f>VLOOKUP($A9,'Return Data'!$B$7:$R$2292,11,0)</f>
        <v>11.903600000000001</v>
      </c>
      <c r="G9" s="61">
        <f t="shared" si="1"/>
        <v>12</v>
      </c>
      <c r="H9" s="60">
        <f>VLOOKUP($A9,'Return Data'!$B$7:$R$2292,12,0)</f>
        <v>3.4114</v>
      </c>
      <c r="I9" s="61">
        <f t="shared" si="2"/>
        <v>10</v>
      </c>
      <c r="J9" s="60">
        <f>VLOOKUP($A9,'Return Data'!$B$7:$R$2292,13,0)</f>
        <v>1.2023999999999999</v>
      </c>
      <c r="K9" s="61">
        <f t="shared" si="3"/>
        <v>8</v>
      </c>
      <c r="L9" s="60">
        <f>VLOOKUP($A9,'Return Data'!$B$7:$R$2292,17,0)</f>
        <v>26.5654</v>
      </c>
      <c r="M9" s="61">
        <f t="shared" si="4"/>
        <v>13</v>
      </c>
      <c r="N9" s="60">
        <f>VLOOKUP($A9,'Return Data'!$B$7:$R$2292,14,0)</f>
        <v>26.7974</v>
      </c>
      <c r="O9" s="61">
        <f t="shared" si="5"/>
        <v>14</v>
      </c>
      <c r="P9" s="60">
        <f>VLOOKUP($A9,'Return Data'!$B$7:$R$2292,15,0)</f>
        <v>18.153400000000001</v>
      </c>
      <c r="Q9" s="61">
        <f>RANK(P9,P$8:P$29,0)</f>
        <v>2</v>
      </c>
      <c r="R9" s="60">
        <f>VLOOKUP($A9,'Return Data'!$B$7:$R$2292,16,0)</f>
        <v>24.053899999999999</v>
      </c>
      <c r="S9" s="62">
        <f t="shared" si="6"/>
        <v>8</v>
      </c>
    </row>
    <row r="10" spans="1:20" x14ac:dyDescent="0.3">
      <c r="A10" s="58" t="s">
        <v>1985</v>
      </c>
      <c r="B10" s="59">
        <f>VLOOKUP($A10,'Return Data'!$B$7:$R$2292,3,0)</f>
        <v>44939</v>
      </c>
      <c r="C10" s="60">
        <f>VLOOKUP($A10,'Return Data'!$B$7:$R$2292,4,0)</f>
        <v>28.66</v>
      </c>
      <c r="D10" s="60">
        <f>VLOOKUP($A10,'Return Data'!$B$7:$R$2292,10,0)</f>
        <v>-0.93330000000000002</v>
      </c>
      <c r="E10" s="61">
        <f t="shared" si="0"/>
        <v>19</v>
      </c>
      <c r="F10" s="60">
        <f>VLOOKUP($A10,'Return Data'!$B$7:$R$2292,11,0)</f>
        <v>12.7902</v>
      </c>
      <c r="G10" s="61">
        <f t="shared" si="1"/>
        <v>10</v>
      </c>
      <c r="H10" s="60">
        <f>VLOOKUP($A10,'Return Data'!$B$7:$R$2292,12,0)</f>
        <v>1.8841000000000001</v>
      </c>
      <c r="I10" s="61">
        <f t="shared" si="2"/>
        <v>15</v>
      </c>
      <c r="J10" s="60">
        <f>VLOOKUP($A10,'Return Data'!$B$7:$R$2292,13,0)</f>
        <v>-4.2431999999999999</v>
      </c>
      <c r="K10" s="61">
        <f t="shared" si="3"/>
        <v>17</v>
      </c>
      <c r="L10" s="60">
        <f>VLOOKUP($A10,'Return Data'!$B$7:$R$2292,17,0)</f>
        <v>28.972000000000001</v>
      </c>
      <c r="M10" s="61">
        <f t="shared" si="4"/>
        <v>9</v>
      </c>
      <c r="N10" s="60">
        <f>VLOOKUP($A10,'Return Data'!$B$7:$R$2292,14,0)</f>
        <v>37.479700000000001</v>
      </c>
      <c r="O10" s="61">
        <f t="shared" si="5"/>
        <v>2</v>
      </c>
      <c r="P10" s="60"/>
      <c r="Q10" s="61"/>
      <c r="R10" s="60">
        <f>VLOOKUP($A10,'Return Data'!$B$7:$R$2292,16,0)</f>
        <v>29.514600000000002</v>
      </c>
      <c r="S10" s="62">
        <f t="shared" si="6"/>
        <v>2</v>
      </c>
    </row>
    <row r="11" spans="1:20" x14ac:dyDescent="0.3">
      <c r="A11" s="58" t="s">
        <v>1318</v>
      </c>
      <c r="B11" s="59">
        <f>VLOOKUP($A11,'Return Data'!$B$7:$R$2292,3,0)</f>
        <v>44939</v>
      </c>
      <c r="C11" s="60">
        <f>VLOOKUP($A11,'Return Data'!$B$7:$R$2292,4,0)</f>
        <v>26.4</v>
      </c>
      <c r="D11" s="60">
        <f>VLOOKUP($A11,'Return Data'!$B$7:$R$2292,10,0)</f>
        <v>1.5774999999999999</v>
      </c>
      <c r="E11" s="61">
        <f t="shared" si="0"/>
        <v>8</v>
      </c>
      <c r="F11" s="60">
        <f>VLOOKUP($A11,'Return Data'!$B$7:$R$2292,11,0)</f>
        <v>10.4603</v>
      </c>
      <c r="G11" s="61">
        <f t="shared" si="1"/>
        <v>15</v>
      </c>
      <c r="H11" s="60">
        <f>VLOOKUP($A11,'Return Data'!$B$7:$R$2292,12,0)</f>
        <v>0.87890000000000001</v>
      </c>
      <c r="I11" s="61">
        <f t="shared" si="2"/>
        <v>16</v>
      </c>
      <c r="J11" s="60">
        <f>VLOOKUP($A11,'Return Data'!$B$7:$R$2292,13,0)</f>
        <v>2.8839000000000001</v>
      </c>
      <c r="K11" s="61">
        <f t="shared" si="3"/>
        <v>5</v>
      </c>
      <c r="L11" s="60">
        <f>VLOOKUP($A11,'Return Data'!$B$7:$R$2292,17,0)</f>
        <v>34.286200000000001</v>
      </c>
      <c r="M11" s="61">
        <f t="shared" si="4"/>
        <v>4</v>
      </c>
      <c r="N11" s="60">
        <f>VLOOKUP($A11,'Return Data'!$B$7:$R$2292,14,0)</f>
        <v>37.125300000000003</v>
      </c>
      <c r="O11" s="61">
        <f t="shared" si="5"/>
        <v>3</v>
      </c>
      <c r="P11" s="60"/>
      <c r="Q11" s="61"/>
      <c r="R11" s="60">
        <f>VLOOKUP($A11,'Return Data'!$B$7:$R$2292,16,0)</f>
        <v>28.1631</v>
      </c>
      <c r="S11" s="62">
        <f t="shared" si="6"/>
        <v>4</v>
      </c>
    </row>
    <row r="12" spans="1:20" x14ac:dyDescent="0.3">
      <c r="A12" s="58" t="s">
        <v>1320</v>
      </c>
      <c r="B12" s="59">
        <f>VLOOKUP($A12,'Return Data'!$B$7:$R$2292,3,0)</f>
        <v>44939</v>
      </c>
      <c r="C12" s="60">
        <f>VLOOKUP($A12,'Return Data'!$B$7:$R$2292,4,0)</f>
        <v>122.38200000000001</v>
      </c>
      <c r="D12" s="60">
        <f>VLOOKUP($A12,'Return Data'!$B$7:$R$2292,10,0)</f>
        <v>0.83460000000000001</v>
      </c>
      <c r="E12" s="61">
        <f t="shared" si="0"/>
        <v>13</v>
      </c>
      <c r="F12" s="60">
        <f>VLOOKUP($A12,'Return Data'!$B$7:$R$2292,11,0)</f>
        <v>9.3077000000000005</v>
      </c>
      <c r="G12" s="61">
        <f t="shared" si="1"/>
        <v>17</v>
      </c>
      <c r="H12" s="60">
        <f>VLOOKUP($A12,'Return Data'!$B$7:$R$2292,12,0)</f>
        <v>-1.7864</v>
      </c>
      <c r="I12" s="61">
        <f t="shared" si="2"/>
        <v>21</v>
      </c>
      <c r="J12" s="60">
        <f>VLOOKUP($A12,'Return Data'!$B$7:$R$2292,13,0)</f>
        <v>-2.9908000000000001</v>
      </c>
      <c r="K12" s="61">
        <f t="shared" si="3"/>
        <v>15</v>
      </c>
      <c r="L12" s="60">
        <f>VLOOKUP($A12,'Return Data'!$B$7:$R$2292,17,0)</f>
        <v>25.447199999999999</v>
      </c>
      <c r="M12" s="61">
        <f t="shared" si="4"/>
        <v>14</v>
      </c>
      <c r="N12" s="60">
        <f>VLOOKUP($A12,'Return Data'!$B$7:$R$2292,14,0)</f>
        <v>27.6357</v>
      </c>
      <c r="O12" s="61">
        <f t="shared" si="5"/>
        <v>10</v>
      </c>
      <c r="P12" s="60">
        <f>VLOOKUP($A12,'Return Data'!$B$7:$R$2292,15,0)</f>
        <v>10.0608</v>
      </c>
      <c r="Q12" s="61">
        <f>RANK(P12,P$8:P$29,0)</f>
        <v>11</v>
      </c>
      <c r="R12" s="60">
        <f>VLOOKUP($A12,'Return Data'!$B$7:$R$2292,16,0)</f>
        <v>21.355799999999999</v>
      </c>
      <c r="S12" s="62">
        <f t="shared" si="6"/>
        <v>10</v>
      </c>
    </row>
    <row r="13" spans="1:20" x14ac:dyDescent="0.3">
      <c r="A13" s="58" t="s">
        <v>1322</v>
      </c>
      <c r="B13" s="59">
        <f>VLOOKUP($A13,'Return Data'!$B$7:$R$2292,3,0)</f>
        <v>44939</v>
      </c>
      <c r="C13" s="60">
        <f>VLOOKUP($A13,'Return Data'!$B$7:$R$2292,4,0)</f>
        <v>26.968</v>
      </c>
      <c r="D13" s="60">
        <f>VLOOKUP($A13,'Return Data'!$B$7:$R$2292,10,0)</f>
        <v>0.89039999999999997</v>
      </c>
      <c r="E13" s="61">
        <f t="shared" si="0"/>
        <v>12</v>
      </c>
      <c r="F13" s="60">
        <f>VLOOKUP($A13,'Return Data'!$B$7:$R$2292,11,0)</f>
        <v>12.3339</v>
      </c>
      <c r="G13" s="61">
        <f t="shared" si="1"/>
        <v>11</v>
      </c>
      <c r="H13" s="60">
        <f>VLOOKUP($A13,'Return Data'!$B$7:$R$2292,12,0)</f>
        <v>3.9630000000000001</v>
      </c>
      <c r="I13" s="61">
        <f t="shared" si="2"/>
        <v>9</v>
      </c>
      <c r="J13" s="60">
        <f>VLOOKUP($A13,'Return Data'!$B$7:$R$2292,13,0)</f>
        <v>0.4395</v>
      </c>
      <c r="K13" s="61">
        <f t="shared" si="3"/>
        <v>10</v>
      </c>
      <c r="L13" s="60">
        <f>VLOOKUP($A13,'Return Data'!$B$7:$R$2292,17,0)</f>
        <v>29.431000000000001</v>
      </c>
      <c r="M13" s="61">
        <f t="shared" si="4"/>
        <v>8</v>
      </c>
      <c r="N13" s="60">
        <f>VLOOKUP($A13,'Return Data'!$B$7:$R$2292,14,0)</f>
        <v>32.2239</v>
      </c>
      <c r="O13" s="61">
        <f t="shared" si="5"/>
        <v>5</v>
      </c>
      <c r="P13" s="60"/>
      <c r="Q13" s="61"/>
      <c r="R13" s="60">
        <f>VLOOKUP($A13,'Return Data'!$B$7:$R$2292,16,0)</f>
        <v>28.680399999999999</v>
      </c>
      <c r="S13" s="62">
        <f t="shared" si="6"/>
        <v>3</v>
      </c>
    </row>
    <row r="14" spans="1:20" x14ac:dyDescent="0.3">
      <c r="A14" s="58" t="s">
        <v>1325</v>
      </c>
      <c r="B14" s="59">
        <f>VLOOKUP($A14,'Return Data'!$B$7:$R$2292,3,0)</f>
        <v>44939</v>
      </c>
      <c r="C14" s="60">
        <f>VLOOKUP($A14,'Return Data'!$B$7:$R$2292,4,0)</f>
        <v>105.7921</v>
      </c>
      <c r="D14" s="60">
        <f>VLOOKUP($A14,'Return Data'!$B$7:$R$2292,10,0)</f>
        <v>3.1166999999999998</v>
      </c>
      <c r="E14" s="61">
        <f t="shared" si="0"/>
        <v>4</v>
      </c>
      <c r="F14" s="60">
        <f>VLOOKUP($A14,'Return Data'!$B$7:$R$2292,11,0)</f>
        <v>15.8</v>
      </c>
      <c r="G14" s="61">
        <f t="shared" si="1"/>
        <v>4</v>
      </c>
      <c r="H14" s="60">
        <f>VLOOKUP($A14,'Return Data'!$B$7:$R$2292,12,0)</f>
        <v>5.3789999999999996</v>
      </c>
      <c r="I14" s="61">
        <f t="shared" si="2"/>
        <v>6</v>
      </c>
      <c r="J14" s="60">
        <f>VLOOKUP($A14,'Return Data'!$B$7:$R$2292,13,0)</f>
        <v>0.51739999999999997</v>
      </c>
      <c r="K14" s="61">
        <f t="shared" si="3"/>
        <v>9</v>
      </c>
      <c r="L14" s="60">
        <f>VLOOKUP($A14,'Return Data'!$B$7:$R$2292,17,0)</f>
        <v>24.7224</v>
      </c>
      <c r="M14" s="61">
        <f t="shared" si="4"/>
        <v>17</v>
      </c>
      <c r="N14" s="60">
        <f>VLOOKUP($A14,'Return Data'!$B$7:$R$2292,14,0)</f>
        <v>23.764399999999998</v>
      </c>
      <c r="O14" s="61">
        <f t="shared" si="5"/>
        <v>18</v>
      </c>
      <c r="P14" s="60">
        <f>VLOOKUP($A14,'Return Data'!$B$7:$R$2292,15,0)</f>
        <v>9.1568000000000005</v>
      </c>
      <c r="Q14" s="61">
        <f t="shared" ref="Q14:Q19" si="7">RANK(P14,P$8:P$29,0)</f>
        <v>12</v>
      </c>
      <c r="R14" s="60">
        <f>VLOOKUP($A14,'Return Data'!$B$7:$R$2292,16,0)</f>
        <v>19.836099999999998</v>
      </c>
      <c r="S14" s="62">
        <f t="shared" si="6"/>
        <v>12</v>
      </c>
    </row>
    <row r="15" spans="1:20" x14ac:dyDescent="0.3">
      <c r="A15" s="58" t="s">
        <v>1326</v>
      </c>
      <c r="B15" s="59">
        <f>VLOOKUP($A15,'Return Data'!$B$7:$R$2292,3,0)</f>
        <v>44939</v>
      </c>
      <c r="C15" s="60">
        <f>VLOOKUP($A15,'Return Data'!$B$7:$R$2292,4,0)</f>
        <v>88.695999999999998</v>
      </c>
      <c r="D15" s="60">
        <f>VLOOKUP($A15,'Return Data'!$B$7:$R$2292,10,0)</f>
        <v>5.3672000000000004</v>
      </c>
      <c r="E15" s="61">
        <f t="shared" si="0"/>
        <v>3</v>
      </c>
      <c r="F15" s="60">
        <f>VLOOKUP($A15,'Return Data'!$B$7:$R$2292,11,0)</f>
        <v>17.7104</v>
      </c>
      <c r="G15" s="61">
        <f t="shared" si="1"/>
        <v>3</v>
      </c>
      <c r="H15" s="60">
        <f>VLOOKUP($A15,'Return Data'!$B$7:$R$2292,12,0)</f>
        <v>7.3593000000000002</v>
      </c>
      <c r="I15" s="61">
        <f t="shared" si="2"/>
        <v>2</v>
      </c>
      <c r="J15" s="60">
        <f>VLOOKUP($A15,'Return Data'!$B$7:$R$2292,13,0)</f>
        <v>2.129</v>
      </c>
      <c r="K15" s="61">
        <f t="shared" si="3"/>
        <v>7</v>
      </c>
      <c r="L15" s="60">
        <f>VLOOKUP($A15,'Return Data'!$B$7:$R$2292,17,0)</f>
        <v>29.735600000000002</v>
      </c>
      <c r="M15" s="61">
        <f t="shared" si="4"/>
        <v>7</v>
      </c>
      <c r="N15" s="60">
        <f>VLOOKUP($A15,'Return Data'!$B$7:$R$2292,14,0)</f>
        <v>27.310500000000001</v>
      </c>
      <c r="O15" s="61">
        <f t="shared" si="5"/>
        <v>12</v>
      </c>
      <c r="P15" s="60">
        <f>VLOOKUP($A15,'Return Data'!$B$7:$R$2292,15,0)</f>
        <v>11.9437</v>
      </c>
      <c r="Q15" s="61">
        <f t="shared" si="7"/>
        <v>7</v>
      </c>
      <c r="R15" s="60">
        <f>VLOOKUP($A15,'Return Data'!$B$7:$R$2292,16,0)</f>
        <v>18.670000000000002</v>
      </c>
      <c r="S15" s="62">
        <f t="shared" si="6"/>
        <v>14</v>
      </c>
    </row>
    <row r="16" spans="1:20" x14ac:dyDescent="0.3">
      <c r="A16" s="58" t="s">
        <v>1329</v>
      </c>
      <c r="B16" s="59">
        <f>VLOOKUP($A16,'Return Data'!$B$7:$R$2292,3,0)</f>
        <v>0</v>
      </c>
      <c r="C16" s="60">
        <f>VLOOKUP($A16,'Return Data'!$B$7:$R$2292,4,0)</f>
        <v>0</v>
      </c>
      <c r="D16" s="60">
        <f>VLOOKUP($A16,'Return Data'!$B$7:$R$2292,10,0)</f>
        <v>0</v>
      </c>
      <c r="E16" s="61">
        <f t="shared" si="0"/>
        <v>17</v>
      </c>
      <c r="F16" s="60">
        <f>VLOOKUP($A16,'Return Data'!$B$7:$R$2292,11,0)</f>
        <v>0</v>
      </c>
      <c r="G16" s="61">
        <f t="shared" si="1"/>
        <v>22</v>
      </c>
      <c r="H16" s="60">
        <f>VLOOKUP($A16,'Return Data'!$B$7:$R$2292,12,0)</f>
        <v>0</v>
      </c>
      <c r="I16" s="61">
        <f t="shared" si="2"/>
        <v>17</v>
      </c>
      <c r="J16" s="60">
        <f>VLOOKUP($A16,'Return Data'!$B$7:$R$2292,13,0)</f>
        <v>0</v>
      </c>
      <c r="K16" s="61">
        <f t="shared" si="3"/>
        <v>11</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44939</v>
      </c>
      <c r="C17" s="60">
        <f>VLOOKUP($A17,'Return Data'!$B$7:$R$2292,4,0)</f>
        <v>50.988</v>
      </c>
      <c r="D17" s="60">
        <f>VLOOKUP($A17,'Return Data'!$B$7:$R$2292,10,0)</f>
        <v>0.99229999999999996</v>
      </c>
      <c r="E17" s="61">
        <f t="shared" si="0"/>
        <v>11</v>
      </c>
      <c r="F17" s="60">
        <f>VLOOKUP($A17,'Return Data'!$B$7:$R$2292,11,0)</f>
        <v>11.6175</v>
      </c>
      <c r="G17" s="61">
        <f t="shared" si="1"/>
        <v>13</v>
      </c>
      <c r="H17" s="60">
        <f>VLOOKUP($A17,'Return Data'!$B$7:$R$2292,12,0)</f>
        <v>2.1947000000000001</v>
      </c>
      <c r="I17" s="61">
        <f t="shared" si="2"/>
        <v>13</v>
      </c>
      <c r="J17" s="60">
        <f>VLOOKUP($A17,'Return Data'!$B$7:$R$2292,13,0)</f>
        <v>-2.9558</v>
      </c>
      <c r="K17" s="61">
        <f t="shared" si="3"/>
        <v>14</v>
      </c>
      <c r="L17" s="60">
        <f>VLOOKUP($A17,'Return Data'!$B$7:$R$2292,17,0)</f>
        <v>32.167400000000001</v>
      </c>
      <c r="M17" s="61">
        <f t="shared" si="4"/>
        <v>5</v>
      </c>
      <c r="N17" s="60">
        <f>VLOOKUP($A17,'Return Data'!$B$7:$R$2292,14,0)</f>
        <v>27.390999999999998</v>
      </c>
      <c r="O17" s="61">
        <f t="shared" si="5"/>
        <v>11</v>
      </c>
      <c r="P17" s="60">
        <f>VLOOKUP($A17,'Return Data'!$B$7:$R$2292,15,0)</f>
        <v>10.7347</v>
      </c>
      <c r="Q17" s="61">
        <f t="shared" si="7"/>
        <v>10</v>
      </c>
      <c r="R17" s="60">
        <f>VLOOKUP($A17,'Return Data'!$B$7:$R$2292,16,0)</f>
        <v>20.645399999999999</v>
      </c>
      <c r="S17" s="62">
        <f t="shared" si="6"/>
        <v>11</v>
      </c>
    </row>
    <row r="18" spans="1:19" x14ac:dyDescent="0.3">
      <c r="A18" s="58" t="s">
        <v>1331</v>
      </c>
      <c r="B18" s="59">
        <f>VLOOKUP($A18,'Return Data'!$B$7:$R$2292,3,0)</f>
        <v>44939</v>
      </c>
      <c r="C18" s="60">
        <f>VLOOKUP($A18,'Return Data'!$B$7:$R$2292,4,0)</f>
        <v>59.46</v>
      </c>
      <c r="D18" s="60">
        <f>VLOOKUP($A18,'Return Data'!$B$7:$R$2292,10,0)</f>
        <v>2.8542000000000001</v>
      </c>
      <c r="E18" s="61">
        <f t="shared" si="0"/>
        <v>5</v>
      </c>
      <c r="F18" s="60">
        <f>VLOOKUP($A18,'Return Data'!$B$7:$R$2292,11,0)</f>
        <v>8.8214000000000006</v>
      </c>
      <c r="G18" s="61">
        <f t="shared" si="1"/>
        <v>18</v>
      </c>
      <c r="H18" s="60">
        <f>VLOOKUP($A18,'Return Data'!$B$7:$R$2292,12,0)</f>
        <v>6.5590999999999999</v>
      </c>
      <c r="I18" s="61">
        <f t="shared" si="2"/>
        <v>4</v>
      </c>
      <c r="J18" s="60">
        <f>VLOOKUP($A18,'Return Data'!$B$7:$R$2292,13,0)</f>
        <v>3.9329000000000001</v>
      </c>
      <c r="K18" s="61">
        <f t="shared" si="3"/>
        <v>4</v>
      </c>
      <c r="L18" s="60">
        <f>VLOOKUP($A18,'Return Data'!$B$7:$R$2292,17,0)</f>
        <v>29.895600000000002</v>
      </c>
      <c r="M18" s="61">
        <f t="shared" si="4"/>
        <v>6</v>
      </c>
      <c r="N18" s="60">
        <f>VLOOKUP($A18,'Return Data'!$B$7:$R$2292,14,0)</f>
        <v>28.5517</v>
      </c>
      <c r="O18" s="61">
        <f t="shared" si="5"/>
        <v>9</v>
      </c>
      <c r="P18" s="60">
        <f>VLOOKUP($A18,'Return Data'!$B$7:$R$2292,15,0)</f>
        <v>13.626899999999999</v>
      </c>
      <c r="Q18" s="61">
        <f t="shared" si="7"/>
        <v>5</v>
      </c>
      <c r="R18" s="60">
        <f>VLOOKUP($A18,'Return Data'!$B$7:$R$2292,16,0)</f>
        <v>17.010400000000001</v>
      </c>
      <c r="S18" s="62">
        <f t="shared" si="6"/>
        <v>15</v>
      </c>
    </row>
    <row r="19" spans="1:19" x14ac:dyDescent="0.3">
      <c r="A19" s="58" t="s">
        <v>1333</v>
      </c>
      <c r="B19" s="59">
        <f>VLOOKUP($A19,'Return Data'!$B$7:$R$2292,3,0)</f>
        <v>44939</v>
      </c>
      <c r="C19" s="60">
        <f>VLOOKUP($A19,'Return Data'!$B$7:$R$2292,4,0)</f>
        <v>19.739999999999998</v>
      </c>
      <c r="D19" s="60">
        <f>VLOOKUP($A19,'Return Data'!$B$7:$R$2292,10,0)</f>
        <v>-1.8399000000000001</v>
      </c>
      <c r="E19" s="61">
        <f t="shared" si="0"/>
        <v>21</v>
      </c>
      <c r="F19" s="60">
        <f>VLOOKUP($A19,'Return Data'!$B$7:$R$2292,11,0)</f>
        <v>11.0236</v>
      </c>
      <c r="G19" s="61">
        <f t="shared" si="1"/>
        <v>14</v>
      </c>
      <c r="H19" s="60">
        <f>VLOOKUP($A19,'Return Data'!$B$7:$R$2292,12,0)</f>
        <v>2.0682999999999998</v>
      </c>
      <c r="I19" s="61">
        <f t="shared" si="2"/>
        <v>14</v>
      </c>
      <c r="J19" s="60">
        <f>VLOOKUP($A19,'Return Data'!$B$7:$R$2292,13,0)</f>
        <v>-1.6442000000000001</v>
      </c>
      <c r="K19" s="61">
        <f t="shared" si="3"/>
        <v>12</v>
      </c>
      <c r="L19" s="60">
        <f>VLOOKUP($A19,'Return Data'!$B$7:$R$2292,17,0)</f>
        <v>28.5794</v>
      </c>
      <c r="M19" s="61">
        <f t="shared" si="4"/>
        <v>10</v>
      </c>
      <c r="N19" s="60">
        <f>VLOOKUP($A19,'Return Data'!$B$7:$R$2292,14,0)</f>
        <v>25.8383</v>
      </c>
      <c r="O19" s="61">
        <f t="shared" si="5"/>
        <v>16</v>
      </c>
      <c r="P19" s="60">
        <f>VLOOKUP($A19,'Return Data'!$B$7:$R$2292,15,0)</f>
        <v>11.110200000000001</v>
      </c>
      <c r="Q19" s="61">
        <f t="shared" si="7"/>
        <v>8</v>
      </c>
      <c r="R19" s="60">
        <f>VLOOKUP($A19,'Return Data'!$B$7:$R$2292,16,0)</f>
        <v>12.9931</v>
      </c>
      <c r="S19" s="62">
        <f t="shared" si="6"/>
        <v>21</v>
      </c>
    </row>
    <row r="20" spans="1:19" x14ac:dyDescent="0.3">
      <c r="A20" s="58" t="s">
        <v>1334</v>
      </c>
      <c r="B20" s="59">
        <f>VLOOKUP($A20,'Return Data'!$B$7:$R$2292,3,0)</f>
        <v>44939</v>
      </c>
      <c r="C20" s="60">
        <f>VLOOKUP($A20,'Return Data'!$B$7:$R$2292,4,0)</f>
        <v>22.417999999999999</v>
      </c>
      <c r="D20" s="60">
        <f>VLOOKUP($A20,'Return Data'!$B$7:$R$2292,10,0)</f>
        <v>0.12509999999999999</v>
      </c>
      <c r="E20" s="61">
        <f t="shared" si="0"/>
        <v>16</v>
      </c>
      <c r="F20" s="60">
        <f>VLOOKUP($A20,'Return Data'!$B$7:$R$2292,11,0)</f>
        <v>8.7723999999999993</v>
      </c>
      <c r="G20" s="61">
        <f t="shared" si="1"/>
        <v>19</v>
      </c>
      <c r="H20" s="60">
        <f>VLOOKUP($A20,'Return Data'!$B$7:$R$2292,12,0)</f>
        <v>-0.40870000000000001</v>
      </c>
      <c r="I20" s="61">
        <f t="shared" si="2"/>
        <v>18</v>
      </c>
      <c r="J20" s="60">
        <f>VLOOKUP($A20,'Return Data'!$B$7:$R$2292,13,0)</f>
        <v>-7.7827999999999999</v>
      </c>
      <c r="K20" s="61">
        <f t="shared" si="3"/>
        <v>21</v>
      </c>
      <c r="L20" s="60">
        <f>VLOOKUP($A20,'Return Data'!$B$7:$R$2292,17,0)</f>
        <v>19.229199999999999</v>
      </c>
      <c r="M20" s="61">
        <f t="shared" si="4"/>
        <v>19</v>
      </c>
      <c r="N20" s="60"/>
      <c r="O20" s="61"/>
      <c r="P20" s="60"/>
      <c r="Q20" s="61"/>
      <c r="R20" s="60">
        <f>VLOOKUP($A20,'Return Data'!$B$7:$R$2292,16,0)</f>
        <v>32.29</v>
      </c>
      <c r="S20" s="62">
        <f t="shared" si="6"/>
        <v>1</v>
      </c>
    </row>
    <row r="21" spans="1:19" x14ac:dyDescent="0.3">
      <c r="A21" s="58" t="s">
        <v>1336</v>
      </c>
      <c r="B21" s="59">
        <f>VLOOKUP($A21,'Return Data'!$B$7:$R$2292,3,0)</f>
        <v>44939</v>
      </c>
      <c r="C21" s="60">
        <f>VLOOKUP($A21,'Return Data'!$B$7:$R$2292,4,0)</f>
        <v>23.24</v>
      </c>
      <c r="D21" s="60">
        <f>VLOOKUP($A21,'Return Data'!$B$7:$R$2292,10,0)</f>
        <v>2.3788999999999998</v>
      </c>
      <c r="E21" s="61">
        <f t="shared" si="0"/>
        <v>7</v>
      </c>
      <c r="F21" s="60">
        <f>VLOOKUP($A21,'Return Data'!$B$7:$R$2292,11,0)</f>
        <v>13.643000000000001</v>
      </c>
      <c r="G21" s="61">
        <f t="shared" si="1"/>
        <v>8</v>
      </c>
      <c r="H21" s="60">
        <f>VLOOKUP($A21,'Return Data'!$B$7:$R$2292,12,0)</f>
        <v>4.4024999999999999</v>
      </c>
      <c r="I21" s="61">
        <f t="shared" si="2"/>
        <v>8</v>
      </c>
      <c r="J21" s="60">
        <f>VLOOKUP($A21,'Return Data'!$B$7:$R$2292,13,0)</f>
        <v>-2.1886000000000001</v>
      </c>
      <c r="K21" s="61">
        <f t="shared" si="3"/>
        <v>13</v>
      </c>
      <c r="L21" s="60">
        <f>VLOOKUP($A21,'Return Data'!$B$7:$R$2292,17,0)</f>
        <v>27.304400000000001</v>
      </c>
      <c r="M21" s="61">
        <f t="shared" si="4"/>
        <v>11</v>
      </c>
      <c r="N21" s="60">
        <f>VLOOKUP($A21,'Return Data'!$B$7:$R$2292,14,0)</f>
        <v>26.696000000000002</v>
      </c>
      <c r="O21" s="61">
        <f>RANK(N21,N$8:N$29,0)</f>
        <v>15</v>
      </c>
      <c r="P21" s="60"/>
      <c r="Q21" s="61"/>
      <c r="R21" s="60">
        <f>VLOOKUP($A21,'Return Data'!$B$7:$R$2292,16,0)</f>
        <v>22.188099999999999</v>
      </c>
      <c r="S21" s="62">
        <f t="shared" si="6"/>
        <v>9</v>
      </c>
    </row>
    <row r="22" spans="1:19" x14ac:dyDescent="0.3">
      <c r="A22" s="58" t="s">
        <v>1338</v>
      </c>
      <c r="B22" s="59">
        <f>VLOOKUP($A22,'Return Data'!$B$7:$R$2292,3,0)</f>
        <v>44939</v>
      </c>
      <c r="C22" s="60">
        <f>VLOOKUP($A22,'Return Data'!$B$7:$R$2292,4,0)</f>
        <v>15.187799999999999</v>
      </c>
      <c r="D22" s="60">
        <f>VLOOKUP($A22,'Return Data'!$B$7:$R$2292,10,0)</f>
        <v>0.82520000000000004</v>
      </c>
      <c r="E22" s="61">
        <f t="shared" si="0"/>
        <v>15</v>
      </c>
      <c r="F22" s="60">
        <f>VLOOKUP($A22,'Return Data'!$B$7:$R$2292,11,0)</f>
        <v>13.7407</v>
      </c>
      <c r="G22" s="61">
        <f t="shared" si="1"/>
        <v>7</v>
      </c>
      <c r="H22" s="60">
        <f>VLOOKUP($A22,'Return Data'!$B$7:$R$2292,12,0)</f>
        <v>3.2326999999999999</v>
      </c>
      <c r="I22" s="61">
        <f t="shared" si="2"/>
        <v>11</v>
      </c>
      <c r="J22" s="60">
        <f>VLOOKUP($A22,'Return Data'!$B$7:$R$2292,13,0)</f>
        <v>-4.6496000000000004</v>
      </c>
      <c r="K22" s="61">
        <f t="shared" si="3"/>
        <v>19</v>
      </c>
      <c r="L22" s="60">
        <f>VLOOKUP($A22,'Return Data'!$B$7:$R$2292,17,0)</f>
        <v>11.844099999999999</v>
      </c>
      <c r="M22" s="61">
        <f t="shared" si="4"/>
        <v>21</v>
      </c>
      <c r="N22" s="60"/>
      <c r="O22" s="61"/>
      <c r="P22" s="60"/>
      <c r="Q22" s="61"/>
      <c r="R22" s="60">
        <f>VLOOKUP($A22,'Return Data'!$B$7:$R$2292,16,0)</f>
        <v>15.461399999999999</v>
      </c>
      <c r="S22" s="62">
        <f t="shared" si="6"/>
        <v>19</v>
      </c>
    </row>
    <row r="23" spans="1:19" x14ac:dyDescent="0.3">
      <c r="A23" s="108" t="s">
        <v>1341</v>
      </c>
      <c r="B23" s="59">
        <f>VLOOKUP($A23,'Return Data'!$B$7:$R$2292,3,0)</f>
        <v>44939</v>
      </c>
      <c r="C23" s="60">
        <f>VLOOKUP($A23,'Return Data'!$B$7:$R$2292,4,0)</f>
        <v>184.67400000000001</v>
      </c>
      <c r="D23" s="60">
        <f>VLOOKUP($A23,'Return Data'!$B$7:$R$2292,10,0)</f>
        <v>-0.97319999999999995</v>
      </c>
      <c r="E23" s="61">
        <f t="shared" si="0"/>
        <v>20</v>
      </c>
      <c r="F23" s="60">
        <f>VLOOKUP($A23,'Return Data'!$B$7:$R$2292,11,0)</f>
        <v>7.4511000000000003</v>
      </c>
      <c r="G23" s="61">
        <f t="shared" si="1"/>
        <v>20</v>
      </c>
      <c r="H23" s="60">
        <f>VLOOKUP($A23,'Return Data'!$B$7:$R$2292,12,0)</f>
        <v>-2.2113</v>
      </c>
      <c r="I23" s="61">
        <f t="shared" si="2"/>
        <v>22</v>
      </c>
      <c r="J23" s="60">
        <f>VLOOKUP($A23,'Return Data'!$B$7:$R$2292,13,0)</f>
        <v>-5.2919999999999998</v>
      </c>
      <c r="K23" s="61">
        <f t="shared" si="3"/>
        <v>20</v>
      </c>
      <c r="L23" s="60">
        <f>VLOOKUP($A23,'Return Data'!$B$7:$R$2292,17,0)</f>
        <v>26.9618</v>
      </c>
      <c r="M23" s="61">
        <f t="shared" si="4"/>
        <v>12</v>
      </c>
      <c r="N23" s="60">
        <f>VLOOKUP($A23,'Return Data'!$B$7:$R$2292,14,0)</f>
        <v>30.4452</v>
      </c>
      <c r="O23" s="61">
        <f t="shared" ref="O23:O29" si="8">RANK(N23,N$8:N$29,0)</f>
        <v>7</v>
      </c>
      <c r="P23" s="60">
        <f>VLOOKUP($A23,'Return Data'!$B$7:$R$2292,15,0)</f>
        <v>15.222200000000001</v>
      </c>
      <c r="Q23" s="61">
        <f>RANK(P23,P$8:P$29,0)</f>
        <v>3</v>
      </c>
      <c r="R23" s="60">
        <f>VLOOKUP($A23,'Return Data'!$B$7:$R$2292,16,0)</f>
        <v>19.679500000000001</v>
      </c>
      <c r="S23" s="62">
        <f t="shared" si="6"/>
        <v>13</v>
      </c>
    </row>
    <row r="24" spans="1:19" x14ac:dyDescent="0.3">
      <c r="A24" s="58" t="s">
        <v>1343</v>
      </c>
      <c r="B24" s="59">
        <f>VLOOKUP($A24,'Return Data'!$B$7:$R$2292,3,0)</f>
        <v>44939</v>
      </c>
      <c r="C24" s="60">
        <f>VLOOKUP($A24,'Return Data'!$B$7:$R$2292,4,0)</f>
        <v>102.29519999999999</v>
      </c>
      <c r="D24" s="60">
        <f>VLOOKUP($A24,'Return Data'!$B$7:$R$2292,10,0)</f>
        <v>2.5306000000000002</v>
      </c>
      <c r="E24" s="61">
        <f t="shared" si="0"/>
        <v>6</v>
      </c>
      <c r="F24" s="60">
        <f>VLOOKUP($A24,'Return Data'!$B$7:$R$2292,11,0)</f>
        <v>15.6572</v>
      </c>
      <c r="G24" s="61">
        <f t="shared" si="1"/>
        <v>5</v>
      </c>
      <c r="H24" s="60">
        <f>VLOOKUP($A24,'Return Data'!$B$7:$R$2292,12,0)</f>
        <v>5.3826999999999998</v>
      </c>
      <c r="I24" s="61">
        <f t="shared" si="2"/>
        <v>5</v>
      </c>
      <c r="J24" s="60">
        <f>VLOOKUP($A24,'Return Data'!$B$7:$R$2292,13,0)</f>
        <v>2.6614</v>
      </c>
      <c r="K24" s="61">
        <f t="shared" si="3"/>
        <v>6</v>
      </c>
      <c r="L24" s="60">
        <f>VLOOKUP($A24,'Return Data'!$B$7:$R$2292,17,0)</f>
        <v>34.695900000000002</v>
      </c>
      <c r="M24" s="61">
        <f t="shared" si="4"/>
        <v>3</v>
      </c>
      <c r="N24" s="60">
        <f>VLOOKUP($A24,'Return Data'!$B$7:$R$2292,14,0)</f>
        <v>33.165500000000002</v>
      </c>
      <c r="O24" s="61">
        <f t="shared" si="8"/>
        <v>4</v>
      </c>
      <c r="P24" s="60">
        <f>VLOOKUP($A24,'Return Data'!$B$7:$R$2292,15,0)</f>
        <v>14.509399999999999</v>
      </c>
      <c r="Q24" s="61">
        <f>RANK(P24,P$8:P$29,0)</f>
        <v>4</v>
      </c>
      <c r="R24" s="60">
        <f>VLOOKUP($A24,'Return Data'!$B$7:$R$2292,16,0)</f>
        <v>24.8828</v>
      </c>
      <c r="S24" s="62">
        <f t="shared" si="6"/>
        <v>7</v>
      </c>
    </row>
    <row r="25" spans="1:19" x14ac:dyDescent="0.3">
      <c r="A25" s="58" t="s">
        <v>1347</v>
      </c>
      <c r="B25" s="59">
        <f>VLOOKUP($A25,'Return Data'!$B$7:$R$2292,3,0)</f>
        <v>44939</v>
      </c>
      <c r="C25" s="60">
        <f>VLOOKUP($A25,'Return Data'!$B$7:$R$2292,4,0)</f>
        <v>155.2311</v>
      </c>
      <c r="D25" s="60">
        <f>VLOOKUP($A25,'Return Data'!$B$7:$R$2292,10,0)</f>
        <v>11.1052</v>
      </c>
      <c r="E25" s="61">
        <f t="shared" si="0"/>
        <v>1</v>
      </c>
      <c r="F25" s="60">
        <f>VLOOKUP($A25,'Return Data'!$B$7:$R$2292,11,0)</f>
        <v>24.123200000000001</v>
      </c>
      <c r="G25" s="61">
        <f t="shared" si="1"/>
        <v>1</v>
      </c>
      <c r="H25" s="60">
        <f>VLOOKUP($A25,'Return Data'!$B$7:$R$2292,12,0)</f>
        <v>4.5134999999999996</v>
      </c>
      <c r="I25" s="61">
        <f t="shared" si="2"/>
        <v>7</v>
      </c>
      <c r="J25" s="60">
        <f>VLOOKUP($A25,'Return Data'!$B$7:$R$2292,13,0)</f>
        <v>5.2450999999999999</v>
      </c>
      <c r="K25" s="61">
        <f t="shared" si="3"/>
        <v>2</v>
      </c>
      <c r="L25" s="60">
        <f>VLOOKUP($A25,'Return Data'!$B$7:$R$2292,17,0)</f>
        <v>42.576099999999997</v>
      </c>
      <c r="M25" s="61">
        <f t="shared" si="4"/>
        <v>1</v>
      </c>
      <c r="N25" s="60">
        <f>VLOOKUP($A25,'Return Data'!$B$7:$R$2292,14,0)</f>
        <v>53.194600000000001</v>
      </c>
      <c r="O25" s="61">
        <f t="shared" si="8"/>
        <v>1</v>
      </c>
      <c r="P25" s="60">
        <f>VLOOKUP($A25,'Return Data'!$B$7:$R$2292,15,0)</f>
        <v>24.567900000000002</v>
      </c>
      <c r="Q25" s="61">
        <f>RANK(P25,P$8:P$29,0)</f>
        <v>1</v>
      </c>
      <c r="R25" s="60">
        <f>VLOOKUP($A25,'Return Data'!$B$7:$R$2292,16,0)</f>
        <v>16.3231</v>
      </c>
      <c r="S25" s="62">
        <f t="shared" si="6"/>
        <v>17</v>
      </c>
    </row>
    <row r="26" spans="1:19" x14ac:dyDescent="0.3">
      <c r="A26" s="58" t="s">
        <v>1348</v>
      </c>
      <c r="B26" s="59">
        <f>VLOOKUP($A26,'Return Data'!$B$7:$R$2292,3,0)</f>
        <v>44939</v>
      </c>
      <c r="C26" s="60">
        <f>VLOOKUP($A26,'Return Data'!$B$7:$R$2292,4,0)</f>
        <v>126.05880000000001</v>
      </c>
      <c r="D26" s="60">
        <f>VLOOKUP($A26,'Return Data'!$B$7:$R$2292,10,0)</f>
        <v>-0.80610000000000004</v>
      </c>
      <c r="E26" s="61">
        <f t="shared" si="0"/>
        <v>18</v>
      </c>
      <c r="F26" s="60">
        <f>VLOOKUP($A26,'Return Data'!$B$7:$R$2292,11,0)</f>
        <v>13.887</v>
      </c>
      <c r="G26" s="61">
        <f t="shared" si="1"/>
        <v>6</v>
      </c>
      <c r="H26" s="60">
        <f>VLOOKUP($A26,'Return Data'!$B$7:$R$2292,12,0)</f>
        <v>7.2363999999999997</v>
      </c>
      <c r="I26" s="61">
        <f t="shared" si="2"/>
        <v>3</v>
      </c>
      <c r="J26" s="60">
        <f>VLOOKUP($A26,'Return Data'!$B$7:$R$2292,13,0)</f>
        <v>4.5137999999999998</v>
      </c>
      <c r="K26" s="61">
        <f t="shared" si="3"/>
        <v>3</v>
      </c>
      <c r="L26" s="60">
        <f>VLOOKUP($A26,'Return Data'!$B$7:$R$2292,17,0)</f>
        <v>24.2866</v>
      </c>
      <c r="M26" s="61">
        <f t="shared" si="4"/>
        <v>18</v>
      </c>
      <c r="N26" s="60">
        <f>VLOOKUP($A26,'Return Data'!$B$7:$R$2292,14,0)</f>
        <v>28.642399999999999</v>
      </c>
      <c r="O26" s="61">
        <f t="shared" si="8"/>
        <v>8</v>
      </c>
      <c r="P26" s="60">
        <f>VLOOKUP($A26,'Return Data'!$B$7:$R$2292,15,0)</f>
        <v>12.8446</v>
      </c>
      <c r="Q26" s="61">
        <f>RANK(P26,P$8:P$29,0)</f>
        <v>6</v>
      </c>
      <c r="R26" s="60">
        <f>VLOOKUP($A26,'Return Data'!$B$7:$R$2292,16,0)</f>
        <v>25.610099999999999</v>
      </c>
      <c r="S26" s="62">
        <f t="shared" si="6"/>
        <v>5</v>
      </c>
    </row>
    <row r="27" spans="1:19" x14ac:dyDescent="0.3">
      <c r="A27" s="58" t="s">
        <v>1351</v>
      </c>
      <c r="B27" s="59">
        <f>VLOOKUP($A27,'Return Data'!$B$7:$R$2292,3,0)</f>
        <v>44939</v>
      </c>
      <c r="C27" s="60">
        <f>VLOOKUP($A27,'Return Data'!$B$7:$R$2292,4,0)</f>
        <v>161.63059999999999</v>
      </c>
      <c r="D27" s="60">
        <f>VLOOKUP($A27,'Return Data'!$B$7:$R$2292,10,0)</f>
        <v>1.478</v>
      </c>
      <c r="E27" s="61">
        <f t="shared" si="0"/>
        <v>9</v>
      </c>
      <c r="F27" s="60">
        <f>VLOOKUP($A27,'Return Data'!$B$7:$R$2292,11,0)</f>
        <v>13.0466</v>
      </c>
      <c r="G27" s="61">
        <f t="shared" si="1"/>
        <v>9</v>
      </c>
      <c r="H27" s="60">
        <f>VLOOKUP($A27,'Return Data'!$B$7:$R$2292,12,0)</f>
        <v>2.3172999999999999</v>
      </c>
      <c r="I27" s="61">
        <f t="shared" si="2"/>
        <v>12</v>
      </c>
      <c r="J27" s="60">
        <f>VLOOKUP($A27,'Return Data'!$B$7:$R$2292,13,0)</f>
        <v>-3.8010999999999999</v>
      </c>
      <c r="K27" s="61">
        <f t="shared" si="3"/>
        <v>16</v>
      </c>
      <c r="L27" s="60">
        <f>VLOOKUP($A27,'Return Data'!$B$7:$R$2292,17,0)</f>
        <v>25.3992</v>
      </c>
      <c r="M27" s="61">
        <f t="shared" si="4"/>
        <v>15</v>
      </c>
      <c r="N27" s="60">
        <f>VLOOKUP($A27,'Return Data'!$B$7:$R$2292,14,0)</f>
        <v>24.873999999999999</v>
      </c>
      <c r="O27" s="61">
        <f t="shared" si="8"/>
        <v>17</v>
      </c>
      <c r="P27" s="60">
        <f>VLOOKUP($A27,'Return Data'!$B$7:$R$2292,15,0)</f>
        <v>6.3402000000000003</v>
      </c>
      <c r="Q27" s="61">
        <f>RANK(P27,P$8:P$29,0)</f>
        <v>13</v>
      </c>
      <c r="R27" s="60">
        <f>VLOOKUP($A27,'Return Data'!$B$7:$R$2292,16,0)</f>
        <v>16.627700000000001</v>
      </c>
      <c r="S27" s="62">
        <f t="shared" si="6"/>
        <v>16</v>
      </c>
    </row>
    <row r="28" spans="1:19" x14ac:dyDescent="0.3">
      <c r="A28" s="58" t="s">
        <v>1352</v>
      </c>
      <c r="B28" s="59">
        <f>VLOOKUP($A28,'Return Data'!$B$7:$R$2292,3,0)</f>
        <v>44939</v>
      </c>
      <c r="C28" s="60">
        <f>VLOOKUP($A28,'Return Data'!$B$7:$R$2292,4,0)</f>
        <v>25.884799999999998</v>
      </c>
      <c r="D28" s="60">
        <f>VLOOKUP($A28,'Return Data'!$B$7:$R$2292,10,0)</f>
        <v>5.819</v>
      </c>
      <c r="E28" s="61">
        <f t="shared" si="0"/>
        <v>2</v>
      </c>
      <c r="F28" s="60">
        <f>VLOOKUP($A28,'Return Data'!$B$7:$R$2292,11,0)</f>
        <v>18.906199999999998</v>
      </c>
      <c r="G28" s="61">
        <f t="shared" si="1"/>
        <v>2</v>
      </c>
      <c r="H28" s="60">
        <f>VLOOKUP($A28,'Return Data'!$B$7:$R$2292,12,0)</f>
        <v>13.3255</v>
      </c>
      <c r="I28" s="61">
        <f t="shared" si="2"/>
        <v>1</v>
      </c>
      <c r="J28" s="60">
        <f>VLOOKUP($A28,'Return Data'!$B$7:$R$2292,13,0)</f>
        <v>7.3604000000000003</v>
      </c>
      <c r="K28" s="61">
        <f t="shared" si="3"/>
        <v>1</v>
      </c>
      <c r="L28" s="60">
        <f>VLOOKUP($A28,'Return Data'!$B$7:$R$2292,17,0)</f>
        <v>36.8718</v>
      </c>
      <c r="M28" s="61">
        <f t="shared" si="4"/>
        <v>2</v>
      </c>
      <c r="N28" s="60">
        <f>VLOOKUP($A28,'Return Data'!$B$7:$R$2292,14,0)</f>
        <v>31.872299999999999</v>
      </c>
      <c r="O28" s="61">
        <f t="shared" si="8"/>
        <v>6</v>
      </c>
      <c r="P28" s="60"/>
      <c r="Q28" s="61"/>
      <c r="R28" s="60">
        <f>VLOOKUP($A28,'Return Data'!$B$7:$R$2292,16,0)</f>
        <v>25.6</v>
      </c>
      <c r="S28" s="62">
        <f t="shared" si="6"/>
        <v>6</v>
      </c>
    </row>
    <row r="29" spans="1:19" x14ac:dyDescent="0.3">
      <c r="A29" s="58" t="s">
        <v>1354</v>
      </c>
      <c r="B29" s="59">
        <f>VLOOKUP($A29,'Return Data'!$B$7:$R$2292,3,0)</f>
        <v>44939</v>
      </c>
      <c r="C29" s="60">
        <f>VLOOKUP($A29,'Return Data'!$B$7:$R$2292,4,0)</f>
        <v>31.28</v>
      </c>
      <c r="D29" s="60">
        <f>VLOOKUP($A29,'Return Data'!$B$7:$R$2292,10,0)</f>
        <v>-6.0942999999999996</v>
      </c>
      <c r="E29" s="61">
        <f t="shared" si="0"/>
        <v>22</v>
      </c>
      <c r="F29" s="60">
        <f>VLOOKUP($A29,'Return Data'!$B$7:$R$2292,11,0)</f>
        <v>5.9621000000000004</v>
      </c>
      <c r="G29" s="61">
        <f t="shared" si="1"/>
        <v>21</v>
      </c>
      <c r="H29" s="60">
        <f>VLOOKUP($A29,'Return Data'!$B$7:$R$2292,12,0)</f>
        <v>-1.6043000000000001</v>
      </c>
      <c r="I29" s="61">
        <f t="shared" si="2"/>
        <v>20</v>
      </c>
      <c r="J29" s="60">
        <f>VLOOKUP($A29,'Return Data'!$B$7:$R$2292,13,0)</f>
        <v>-4.3718000000000004</v>
      </c>
      <c r="K29" s="61">
        <f t="shared" si="3"/>
        <v>18</v>
      </c>
      <c r="L29" s="60">
        <f>VLOOKUP($A29,'Return Data'!$B$7:$R$2292,17,0)</f>
        <v>25.028700000000001</v>
      </c>
      <c r="M29" s="61">
        <f t="shared" si="4"/>
        <v>16</v>
      </c>
      <c r="N29" s="60">
        <f>VLOOKUP($A29,'Return Data'!$B$7:$R$2292,14,0)</f>
        <v>26.946200000000001</v>
      </c>
      <c r="O29" s="61">
        <f t="shared" si="8"/>
        <v>13</v>
      </c>
      <c r="P29" s="60">
        <f>VLOOKUP($A29,'Return Data'!$B$7:$R$2292,15,0)</f>
        <v>11.0869</v>
      </c>
      <c r="Q29" s="61">
        <f>RANK(P29,P$8:P$29,0)</f>
        <v>9</v>
      </c>
      <c r="R29" s="60">
        <f>VLOOKUP($A29,'Return Data'!$B$7:$R$2292,16,0)</f>
        <v>14.1798</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1.4258500000000001</v>
      </c>
      <c r="E31" s="69"/>
      <c r="F31" s="70">
        <f>AVERAGE(F8:F29)</f>
        <v>12.124704545454547</v>
      </c>
      <c r="G31" s="69"/>
      <c r="H31" s="70">
        <f>AVERAGE(H8:H29)</f>
        <v>3.0585818181818185</v>
      </c>
      <c r="I31" s="69"/>
      <c r="J31" s="70">
        <f>AVERAGE(J8:J29)</f>
        <v>-0.77080454545454558</v>
      </c>
      <c r="K31" s="69"/>
      <c r="L31" s="70">
        <f>AVERAGE(L8:L29)</f>
        <v>26.463713636363636</v>
      </c>
      <c r="M31" s="69"/>
      <c r="N31" s="70">
        <f>AVERAGE(N8:N29)</f>
        <v>28.440055000000001</v>
      </c>
      <c r="O31" s="69"/>
      <c r="P31" s="70">
        <f>AVERAGE(P8:P29)</f>
        <v>11.554893333333332</v>
      </c>
      <c r="Q31" s="69"/>
      <c r="R31" s="70">
        <f>AVERAGE(R8:R29)</f>
        <v>20.43607272727273</v>
      </c>
      <c r="S31" s="71"/>
    </row>
    <row r="32" spans="1:19" x14ac:dyDescent="0.3">
      <c r="A32" s="68" t="s">
        <v>28</v>
      </c>
      <c r="B32" s="69"/>
      <c r="C32" s="69"/>
      <c r="D32" s="70">
        <f>MIN(D8:D29)</f>
        <v>-6.0942999999999996</v>
      </c>
      <c r="E32" s="69"/>
      <c r="F32" s="70">
        <f>MIN(F8:F29)</f>
        <v>0</v>
      </c>
      <c r="G32" s="69"/>
      <c r="H32" s="70">
        <f>MIN(H8:H29)</f>
        <v>-2.2113</v>
      </c>
      <c r="I32" s="69"/>
      <c r="J32" s="70">
        <f>MIN(J8:J29)</f>
        <v>-7.9236000000000004</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11.1052</v>
      </c>
      <c r="E33" s="73"/>
      <c r="F33" s="74">
        <f>MAX(F8:F29)</f>
        <v>24.123200000000001</v>
      </c>
      <c r="G33" s="73"/>
      <c r="H33" s="74">
        <f>MAX(H8:H29)</f>
        <v>13.3255</v>
      </c>
      <c r="I33" s="73"/>
      <c r="J33" s="74">
        <f>MAX(J8:J29)</f>
        <v>7.3604000000000003</v>
      </c>
      <c r="K33" s="73"/>
      <c r="L33" s="74">
        <f>MAX(L8:L29)</f>
        <v>42.576099999999997</v>
      </c>
      <c r="M33" s="73"/>
      <c r="N33" s="74">
        <f>MAX(N8:N29)</f>
        <v>53.194600000000001</v>
      </c>
      <c r="O33" s="73"/>
      <c r="P33" s="74">
        <f>MAX(P8:P29)</f>
        <v>24.567900000000002</v>
      </c>
      <c r="Q33" s="73"/>
      <c r="R33" s="74">
        <f>MAX(R8:R29)</f>
        <v>32.29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44939</v>
      </c>
      <c r="C8" s="60">
        <f>VLOOKUP($A8,'Return Data'!$B$7:$R$2292,4,0)</f>
        <v>52.405299999999997</v>
      </c>
      <c r="D8" s="60">
        <f>VLOOKUP($A8,'Return Data'!$B$7:$R$2292,10,0)</f>
        <v>0.56689999999999996</v>
      </c>
      <c r="E8" s="61">
        <f t="shared" ref="E8:E29" si="0">RANK(D8,D$8:D$29,0)</f>
        <v>13</v>
      </c>
      <c r="F8" s="60">
        <f>VLOOKUP($A8,'Return Data'!$B$7:$R$2292,11,0)</f>
        <v>9.1782000000000004</v>
      </c>
      <c r="G8" s="61">
        <f t="shared" ref="G8:G29" si="1">RANK(F8,F$8:F$29,0)</f>
        <v>16</v>
      </c>
      <c r="H8" s="60">
        <f>VLOOKUP($A8,'Return Data'!$B$7:$R$2292,12,0)</f>
        <v>-1.6015999999999999</v>
      </c>
      <c r="I8" s="61">
        <f t="shared" ref="I8:I29" si="2">RANK(H8,H$8:H$29,0)</f>
        <v>18</v>
      </c>
      <c r="J8" s="60">
        <f>VLOOKUP($A8,'Return Data'!$B$7:$R$2292,13,0)</f>
        <v>-8.8886000000000003</v>
      </c>
      <c r="K8" s="61">
        <f t="shared" ref="K8:K29" si="3">RANK(J8,J$8:J$29,0)</f>
        <v>21</v>
      </c>
      <c r="L8" s="60">
        <f>VLOOKUP($A8,'Return Data'!$B$7:$R$2292,17,0)</f>
        <v>16.992599999999999</v>
      </c>
      <c r="M8" s="61">
        <f t="shared" ref="M8:M29" si="4">RANK(L8,L$8:L$29,0)</f>
        <v>20</v>
      </c>
      <c r="N8" s="60">
        <f>VLOOKUP($A8,'Return Data'!$B$7:$R$2292,14,0)</f>
        <v>17.568200000000001</v>
      </c>
      <c r="O8" s="61">
        <f t="shared" ref="O8:O19" si="5">RANK(N8,N$8:N$29,0)</f>
        <v>19</v>
      </c>
      <c r="P8" s="60">
        <f>VLOOKUP($A8,'Return Data'!$B$7:$R$2292,15,0)</f>
        <v>2.8029000000000002</v>
      </c>
      <c r="Q8" s="61">
        <f>RANK(P8,P$8:P$29,0)</f>
        <v>14</v>
      </c>
      <c r="R8" s="60">
        <f>VLOOKUP($A8,'Return Data'!$B$7:$R$2292,16,0)</f>
        <v>11.092700000000001</v>
      </c>
      <c r="S8" s="62">
        <f t="shared" ref="S8:S29" si="6">RANK(R8,R$8:R$29,0)</f>
        <v>21</v>
      </c>
    </row>
    <row r="9" spans="1:20" x14ac:dyDescent="0.3">
      <c r="A9" s="58" t="s">
        <v>1317</v>
      </c>
      <c r="B9" s="59">
        <f>VLOOKUP($A9,'Return Data'!$B$7:$R$2292,3,0)</f>
        <v>44939</v>
      </c>
      <c r="C9" s="60">
        <f>VLOOKUP($A9,'Return Data'!$B$7:$R$2292,4,0)</f>
        <v>63.64</v>
      </c>
      <c r="D9" s="60">
        <f>VLOOKUP($A9,'Return Data'!$B$7:$R$2292,10,0)</f>
        <v>0.95179999999999998</v>
      </c>
      <c r="E9" s="61">
        <f t="shared" si="0"/>
        <v>10</v>
      </c>
      <c r="F9" s="60">
        <f>VLOOKUP($A9,'Return Data'!$B$7:$R$2292,11,0)</f>
        <v>11.142200000000001</v>
      </c>
      <c r="G9" s="61">
        <f t="shared" si="1"/>
        <v>12</v>
      </c>
      <c r="H9" s="60">
        <f>VLOOKUP($A9,'Return Data'!$B$7:$R$2292,12,0)</f>
        <v>2.3315999999999999</v>
      </c>
      <c r="I9" s="61">
        <f t="shared" si="2"/>
        <v>10</v>
      </c>
      <c r="J9" s="60">
        <f>VLOOKUP($A9,'Return Data'!$B$7:$R$2292,13,0)</f>
        <v>-0.2351</v>
      </c>
      <c r="K9" s="61">
        <f t="shared" si="3"/>
        <v>9</v>
      </c>
      <c r="L9" s="60">
        <f>VLOOKUP($A9,'Return Data'!$B$7:$R$2292,17,0)</f>
        <v>24.6784</v>
      </c>
      <c r="M9" s="61">
        <f t="shared" si="4"/>
        <v>13</v>
      </c>
      <c r="N9" s="60">
        <f>VLOOKUP($A9,'Return Data'!$B$7:$R$2292,14,0)</f>
        <v>24.800899999999999</v>
      </c>
      <c r="O9" s="61">
        <f t="shared" si="5"/>
        <v>14</v>
      </c>
      <c r="P9" s="60">
        <f>VLOOKUP($A9,'Return Data'!$B$7:$R$2292,15,0)</f>
        <v>16.4846</v>
      </c>
      <c r="Q9" s="61">
        <f>RANK(P9,P$8:P$29,0)</f>
        <v>2</v>
      </c>
      <c r="R9" s="60">
        <f>VLOOKUP($A9,'Return Data'!$B$7:$R$2292,16,0)</f>
        <v>22.4739</v>
      </c>
      <c r="S9" s="62">
        <f t="shared" si="6"/>
        <v>6</v>
      </c>
    </row>
    <row r="10" spans="1:20" x14ac:dyDescent="0.3">
      <c r="A10" s="58" t="s">
        <v>1986</v>
      </c>
      <c r="B10" s="59">
        <f>VLOOKUP($A10,'Return Data'!$B$7:$R$2292,3,0)</f>
        <v>44939</v>
      </c>
      <c r="C10" s="60">
        <f>VLOOKUP($A10,'Return Data'!$B$7:$R$2292,4,0)</f>
        <v>26.66</v>
      </c>
      <c r="D10" s="60">
        <f>VLOOKUP($A10,'Return Data'!$B$7:$R$2292,10,0)</f>
        <v>-1.4418</v>
      </c>
      <c r="E10" s="61">
        <f t="shared" si="0"/>
        <v>20</v>
      </c>
      <c r="F10" s="60">
        <f>VLOOKUP($A10,'Return Data'!$B$7:$R$2292,11,0)</f>
        <v>11.641500000000001</v>
      </c>
      <c r="G10" s="61">
        <f t="shared" si="1"/>
        <v>10</v>
      </c>
      <c r="H10" s="60">
        <f>VLOOKUP($A10,'Return Data'!$B$7:$R$2292,12,0)</f>
        <v>0.49</v>
      </c>
      <c r="I10" s="61">
        <f t="shared" si="2"/>
        <v>15</v>
      </c>
      <c r="J10" s="60">
        <f>VLOOKUP($A10,'Return Data'!$B$7:$R$2292,13,0)</f>
        <v>-5.8948</v>
      </c>
      <c r="K10" s="61">
        <f t="shared" si="3"/>
        <v>18</v>
      </c>
      <c r="L10" s="60">
        <f>VLOOKUP($A10,'Return Data'!$B$7:$R$2292,17,0)</f>
        <v>26.805399999999999</v>
      </c>
      <c r="M10" s="61">
        <f t="shared" si="4"/>
        <v>10</v>
      </c>
      <c r="N10" s="60">
        <f>VLOOKUP($A10,'Return Data'!$B$7:$R$2292,14,0)</f>
        <v>35.07</v>
      </c>
      <c r="O10" s="61">
        <f t="shared" si="5"/>
        <v>2</v>
      </c>
      <c r="P10" s="60"/>
      <c r="Q10" s="61"/>
      <c r="R10" s="60">
        <f>VLOOKUP($A10,'Return Data'!$B$7:$R$2292,16,0)</f>
        <v>27.233699999999999</v>
      </c>
      <c r="S10" s="62">
        <f t="shared" si="6"/>
        <v>2</v>
      </c>
    </row>
    <row r="11" spans="1:20" x14ac:dyDescent="0.3">
      <c r="A11" s="58" t="s">
        <v>1319</v>
      </c>
      <c r="B11" s="59">
        <f>VLOOKUP($A11,'Return Data'!$B$7:$R$2292,3,0)</f>
        <v>44939</v>
      </c>
      <c r="C11" s="60">
        <f>VLOOKUP($A11,'Return Data'!$B$7:$R$2292,4,0)</f>
        <v>24.67</v>
      </c>
      <c r="D11" s="60">
        <f>VLOOKUP($A11,'Return Data'!$B$7:$R$2292,10,0)</f>
        <v>1.1479999999999999</v>
      </c>
      <c r="E11" s="61">
        <f t="shared" si="0"/>
        <v>9</v>
      </c>
      <c r="F11" s="60">
        <f>VLOOKUP($A11,'Return Data'!$B$7:$R$2292,11,0)</f>
        <v>9.5471000000000004</v>
      </c>
      <c r="G11" s="61">
        <f t="shared" si="1"/>
        <v>15</v>
      </c>
      <c r="H11" s="60">
        <f>VLOOKUP($A11,'Return Data'!$B$7:$R$2292,12,0)</f>
        <v>-0.36349999999999999</v>
      </c>
      <c r="I11" s="61">
        <f t="shared" si="2"/>
        <v>17</v>
      </c>
      <c r="J11" s="60">
        <f>VLOOKUP($A11,'Return Data'!$B$7:$R$2292,13,0)</f>
        <v>1.1479999999999999</v>
      </c>
      <c r="K11" s="61">
        <f t="shared" si="3"/>
        <v>6</v>
      </c>
      <c r="L11" s="60">
        <f>VLOOKUP($A11,'Return Data'!$B$7:$R$2292,17,0)</f>
        <v>31.993600000000001</v>
      </c>
      <c r="M11" s="61">
        <f t="shared" si="4"/>
        <v>4</v>
      </c>
      <c r="N11" s="60">
        <f>VLOOKUP($A11,'Return Data'!$B$7:$R$2292,14,0)</f>
        <v>34.770499999999998</v>
      </c>
      <c r="O11" s="61">
        <f t="shared" si="5"/>
        <v>3</v>
      </c>
      <c r="P11" s="60"/>
      <c r="Q11" s="61"/>
      <c r="R11" s="60">
        <f>VLOOKUP($A11,'Return Data'!$B$7:$R$2292,16,0)</f>
        <v>25.9619</v>
      </c>
      <c r="S11" s="62">
        <f t="shared" si="6"/>
        <v>4</v>
      </c>
    </row>
    <row r="12" spans="1:20" x14ac:dyDescent="0.3">
      <c r="A12" s="58" t="s">
        <v>1321</v>
      </c>
      <c r="B12" s="59">
        <f>VLOOKUP($A12,'Return Data'!$B$7:$R$2292,3,0)</f>
        <v>44939</v>
      </c>
      <c r="C12" s="60">
        <f>VLOOKUP($A12,'Return Data'!$B$7:$R$2292,4,0)</f>
        <v>113.872</v>
      </c>
      <c r="D12" s="60">
        <f>VLOOKUP($A12,'Return Data'!$B$7:$R$2292,10,0)</f>
        <v>0.60519999999999996</v>
      </c>
      <c r="E12" s="61">
        <f t="shared" si="0"/>
        <v>12</v>
      </c>
      <c r="F12" s="60">
        <f>VLOOKUP($A12,'Return Data'!$B$7:$R$2292,11,0)</f>
        <v>8.8111999999999995</v>
      </c>
      <c r="G12" s="61">
        <f t="shared" si="1"/>
        <v>17</v>
      </c>
      <c r="H12" s="60">
        <f>VLOOKUP($A12,'Return Data'!$B$7:$R$2292,12,0)</f>
        <v>-2.4533999999999998</v>
      </c>
      <c r="I12" s="61">
        <f t="shared" si="2"/>
        <v>21</v>
      </c>
      <c r="J12" s="60">
        <f>VLOOKUP($A12,'Return Data'!$B$7:$R$2292,13,0)</f>
        <v>-3.8656999999999999</v>
      </c>
      <c r="K12" s="61">
        <f t="shared" si="3"/>
        <v>14</v>
      </c>
      <c r="L12" s="60">
        <f>VLOOKUP($A12,'Return Data'!$B$7:$R$2292,17,0)</f>
        <v>24.3322</v>
      </c>
      <c r="M12" s="61">
        <f t="shared" si="4"/>
        <v>14</v>
      </c>
      <c r="N12" s="60">
        <f>VLOOKUP($A12,'Return Data'!$B$7:$R$2292,14,0)</f>
        <v>26.502099999999999</v>
      </c>
      <c r="O12" s="61">
        <f t="shared" si="5"/>
        <v>10</v>
      </c>
      <c r="P12" s="60">
        <f>VLOOKUP($A12,'Return Data'!$B$7:$R$2292,15,0)</f>
        <v>9.1796000000000006</v>
      </c>
      <c r="Q12" s="61">
        <f>RANK(P12,P$8:P$29,0)</f>
        <v>11</v>
      </c>
      <c r="R12" s="60">
        <f>VLOOKUP($A12,'Return Data'!$B$7:$R$2292,16,0)</f>
        <v>16.880700000000001</v>
      </c>
      <c r="S12" s="62">
        <f t="shared" si="6"/>
        <v>11</v>
      </c>
    </row>
    <row r="13" spans="1:20" x14ac:dyDescent="0.3">
      <c r="A13" s="58" t="s">
        <v>1323</v>
      </c>
      <c r="B13" s="59">
        <f>VLOOKUP($A13,'Return Data'!$B$7:$R$2292,3,0)</f>
        <v>44939</v>
      </c>
      <c r="C13" s="60">
        <f>VLOOKUP($A13,'Return Data'!$B$7:$R$2292,4,0)</f>
        <v>25.32</v>
      </c>
      <c r="D13" s="60">
        <f>VLOOKUP($A13,'Return Data'!$B$7:$R$2292,10,0)</f>
        <v>0.4602</v>
      </c>
      <c r="E13" s="61">
        <f t="shared" si="0"/>
        <v>14</v>
      </c>
      <c r="F13" s="60">
        <f>VLOOKUP($A13,'Return Data'!$B$7:$R$2292,11,0)</f>
        <v>11.389699999999999</v>
      </c>
      <c r="G13" s="61">
        <f t="shared" si="1"/>
        <v>11</v>
      </c>
      <c r="H13" s="60">
        <f>VLOOKUP($A13,'Return Data'!$B$7:$R$2292,12,0)</f>
        <v>2.6473</v>
      </c>
      <c r="I13" s="61">
        <f t="shared" si="2"/>
        <v>9</v>
      </c>
      <c r="J13" s="60">
        <f>VLOOKUP($A13,'Return Data'!$B$7:$R$2292,13,0)</f>
        <v>-1.2673000000000001</v>
      </c>
      <c r="K13" s="61">
        <f t="shared" si="3"/>
        <v>11</v>
      </c>
      <c r="L13" s="60">
        <f>VLOOKUP($A13,'Return Data'!$B$7:$R$2292,17,0)</f>
        <v>27.289899999999999</v>
      </c>
      <c r="M13" s="61">
        <f t="shared" si="4"/>
        <v>9</v>
      </c>
      <c r="N13" s="60">
        <f>VLOOKUP($A13,'Return Data'!$B$7:$R$2292,14,0)</f>
        <v>30.084800000000001</v>
      </c>
      <c r="O13" s="61">
        <f t="shared" si="5"/>
        <v>5</v>
      </c>
      <c r="P13" s="60"/>
      <c r="Q13" s="61"/>
      <c r="R13" s="60">
        <f>VLOOKUP($A13,'Return Data'!$B$7:$R$2292,16,0)</f>
        <v>26.634399999999999</v>
      </c>
      <c r="S13" s="62">
        <f t="shared" si="6"/>
        <v>3</v>
      </c>
    </row>
    <row r="14" spans="1:20" x14ac:dyDescent="0.3">
      <c r="A14" s="58" t="s">
        <v>1324</v>
      </c>
      <c r="B14" s="59">
        <f>VLOOKUP($A14,'Return Data'!$B$7:$R$2292,3,0)</f>
        <v>44939</v>
      </c>
      <c r="C14" s="60">
        <f>VLOOKUP($A14,'Return Data'!$B$7:$R$2292,4,0)</f>
        <v>95.478499999999997</v>
      </c>
      <c r="D14" s="60">
        <f>VLOOKUP($A14,'Return Data'!$B$7:$R$2292,10,0)</f>
        <v>2.9043999999999999</v>
      </c>
      <c r="E14" s="61">
        <f t="shared" si="0"/>
        <v>4</v>
      </c>
      <c r="F14" s="60">
        <f>VLOOKUP($A14,'Return Data'!$B$7:$R$2292,11,0)</f>
        <v>15.3263</v>
      </c>
      <c r="G14" s="61">
        <f t="shared" si="1"/>
        <v>4</v>
      </c>
      <c r="H14" s="60">
        <f>VLOOKUP($A14,'Return Data'!$B$7:$R$2292,12,0)</f>
        <v>4.7343000000000002</v>
      </c>
      <c r="I14" s="61">
        <f t="shared" si="2"/>
        <v>5</v>
      </c>
      <c r="J14" s="60">
        <f>VLOOKUP($A14,'Return Data'!$B$7:$R$2292,13,0)</f>
        <v>-0.30499999999999999</v>
      </c>
      <c r="K14" s="61">
        <f t="shared" si="3"/>
        <v>10</v>
      </c>
      <c r="L14" s="60">
        <f>VLOOKUP($A14,'Return Data'!$B$7:$R$2292,17,0)</f>
        <v>23.692</v>
      </c>
      <c r="M14" s="61">
        <f t="shared" si="4"/>
        <v>17</v>
      </c>
      <c r="N14" s="60">
        <f>VLOOKUP($A14,'Return Data'!$B$7:$R$2292,14,0)</f>
        <v>22.731400000000001</v>
      </c>
      <c r="O14" s="61">
        <f t="shared" si="5"/>
        <v>18</v>
      </c>
      <c r="P14" s="60">
        <f>VLOOKUP($A14,'Return Data'!$B$7:$R$2292,15,0)</f>
        <v>8.1363000000000003</v>
      </c>
      <c r="Q14" s="61">
        <f t="shared" ref="Q14:Q19" si="7">RANK(P14,P$8:P$29,0)</f>
        <v>12</v>
      </c>
      <c r="R14" s="60">
        <f>VLOOKUP($A14,'Return Data'!$B$7:$R$2292,16,0)</f>
        <v>14.1838</v>
      </c>
      <c r="S14" s="62">
        <f t="shared" si="6"/>
        <v>15</v>
      </c>
    </row>
    <row r="15" spans="1:20" x14ac:dyDescent="0.3">
      <c r="A15" s="58" t="s">
        <v>1327</v>
      </c>
      <c r="B15" s="59">
        <f>VLOOKUP($A15,'Return Data'!$B$7:$R$2292,3,0)</f>
        <v>44939</v>
      </c>
      <c r="C15" s="60">
        <f>VLOOKUP($A15,'Return Data'!$B$7:$R$2292,4,0)</f>
        <v>79.787000000000006</v>
      </c>
      <c r="D15" s="60">
        <f>VLOOKUP($A15,'Return Data'!$B$7:$R$2292,10,0)</f>
        <v>5.1086999999999998</v>
      </c>
      <c r="E15" s="61">
        <f t="shared" si="0"/>
        <v>3</v>
      </c>
      <c r="F15" s="60">
        <f>VLOOKUP($A15,'Return Data'!$B$7:$R$2292,11,0)</f>
        <v>17.128799999999998</v>
      </c>
      <c r="G15" s="61">
        <f t="shared" si="1"/>
        <v>3</v>
      </c>
      <c r="H15" s="60">
        <f>VLOOKUP($A15,'Return Data'!$B$7:$R$2292,12,0)</f>
        <v>6.556</v>
      </c>
      <c r="I15" s="61">
        <f t="shared" si="2"/>
        <v>2</v>
      </c>
      <c r="J15" s="60">
        <f>VLOOKUP($A15,'Return Data'!$B$7:$R$2292,13,0)</f>
        <v>1.1127</v>
      </c>
      <c r="K15" s="61">
        <f t="shared" si="3"/>
        <v>7</v>
      </c>
      <c r="L15" s="60">
        <f>VLOOKUP($A15,'Return Data'!$B$7:$R$2292,17,0)</f>
        <v>28.461300000000001</v>
      </c>
      <c r="M15" s="61">
        <f t="shared" si="4"/>
        <v>6</v>
      </c>
      <c r="N15" s="60">
        <f>VLOOKUP($A15,'Return Data'!$B$7:$R$2292,14,0)</f>
        <v>26.0566</v>
      </c>
      <c r="O15" s="61">
        <f t="shared" si="5"/>
        <v>11</v>
      </c>
      <c r="P15" s="60">
        <f>VLOOKUP($A15,'Return Data'!$B$7:$R$2292,15,0)</f>
        <v>10.7019</v>
      </c>
      <c r="Q15" s="61">
        <f t="shared" si="7"/>
        <v>7</v>
      </c>
      <c r="R15" s="60">
        <f>VLOOKUP($A15,'Return Data'!$B$7:$R$2292,16,0)</f>
        <v>15.076499999999999</v>
      </c>
      <c r="S15" s="62">
        <f t="shared" si="6"/>
        <v>14</v>
      </c>
    </row>
    <row r="16" spans="1:20" x14ac:dyDescent="0.3">
      <c r="A16" s="58" t="s">
        <v>1328</v>
      </c>
      <c r="B16" s="59">
        <f>VLOOKUP($A16,'Return Data'!$B$7:$R$2292,3,0)</f>
        <v>0</v>
      </c>
      <c r="C16" s="60">
        <f>VLOOKUP($A16,'Return Data'!$B$7:$R$2292,4,0)</f>
        <v>0</v>
      </c>
      <c r="D16" s="60">
        <f>VLOOKUP($A16,'Return Data'!$B$7:$R$2292,10,0)</f>
        <v>0</v>
      </c>
      <c r="E16" s="61">
        <f t="shared" si="0"/>
        <v>16</v>
      </c>
      <c r="F16" s="60">
        <f>VLOOKUP($A16,'Return Data'!$B$7:$R$2292,11,0)</f>
        <v>0</v>
      </c>
      <c r="G16" s="61">
        <f t="shared" si="1"/>
        <v>22</v>
      </c>
      <c r="H16" s="60">
        <f>VLOOKUP($A16,'Return Data'!$B$7:$R$2292,12,0)</f>
        <v>0</v>
      </c>
      <c r="I16" s="61">
        <f t="shared" si="2"/>
        <v>16</v>
      </c>
      <c r="J16" s="60">
        <f>VLOOKUP($A16,'Return Data'!$B$7:$R$2292,13,0)</f>
        <v>0</v>
      </c>
      <c r="K16" s="61">
        <f t="shared" si="3"/>
        <v>8</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44939</v>
      </c>
      <c r="C17" s="60">
        <f>VLOOKUP($A17,'Return Data'!$B$7:$R$2292,4,0)</f>
        <v>47.081299999999999</v>
      </c>
      <c r="D17" s="60">
        <f>VLOOKUP($A17,'Return Data'!$B$7:$R$2292,10,0)</f>
        <v>0.71940000000000004</v>
      </c>
      <c r="E17" s="61">
        <f t="shared" si="0"/>
        <v>11</v>
      </c>
      <c r="F17" s="60">
        <f>VLOOKUP($A17,'Return Data'!$B$7:$R$2292,11,0)</f>
        <v>11.0199</v>
      </c>
      <c r="G17" s="61">
        <f t="shared" si="1"/>
        <v>13</v>
      </c>
      <c r="H17" s="60">
        <f>VLOOKUP($A17,'Return Data'!$B$7:$R$2292,12,0)</f>
        <v>1.3744000000000001</v>
      </c>
      <c r="I17" s="61">
        <f t="shared" si="2"/>
        <v>13</v>
      </c>
      <c r="J17" s="60">
        <f>VLOOKUP($A17,'Return Data'!$B$7:$R$2292,13,0)</f>
        <v>-3.9863</v>
      </c>
      <c r="K17" s="61">
        <f t="shared" si="3"/>
        <v>15</v>
      </c>
      <c r="L17" s="60">
        <f>VLOOKUP($A17,'Return Data'!$B$7:$R$2292,17,0)</f>
        <v>30.7668</v>
      </c>
      <c r="M17" s="61">
        <f t="shared" si="4"/>
        <v>5</v>
      </c>
      <c r="N17" s="60">
        <f>VLOOKUP($A17,'Return Data'!$B$7:$R$2292,14,0)</f>
        <v>26.0184</v>
      </c>
      <c r="O17" s="61">
        <f t="shared" si="5"/>
        <v>12</v>
      </c>
      <c r="P17" s="60">
        <f>VLOOKUP($A17,'Return Data'!$B$7:$R$2292,15,0)</f>
        <v>9.5611999999999995</v>
      </c>
      <c r="Q17" s="61">
        <f t="shared" si="7"/>
        <v>9</v>
      </c>
      <c r="R17" s="60">
        <f>VLOOKUP($A17,'Return Data'!$B$7:$R$2292,16,0)</f>
        <v>19.542400000000001</v>
      </c>
      <c r="S17" s="62">
        <f t="shared" si="6"/>
        <v>10</v>
      </c>
    </row>
    <row r="18" spans="1:19" x14ac:dyDescent="0.3">
      <c r="A18" s="58" t="s">
        <v>1330</v>
      </c>
      <c r="B18" s="59">
        <f>VLOOKUP($A18,'Return Data'!$B$7:$R$2292,3,0)</f>
        <v>44939</v>
      </c>
      <c r="C18" s="60">
        <f>VLOOKUP($A18,'Return Data'!$B$7:$R$2292,4,0)</f>
        <v>54.43</v>
      </c>
      <c r="D18" s="60">
        <f>VLOOKUP($A18,'Return Data'!$B$7:$R$2292,10,0)</f>
        <v>2.5432999999999999</v>
      </c>
      <c r="E18" s="61">
        <f t="shared" si="0"/>
        <v>5</v>
      </c>
      <c r="F18" s="60">
        <f>VLOOKUP($A18,'Return Data'!$B$7:$R$2292,11,0)</f>
        <v>8.1248000000000005</v>
      </c>
      <c r="G18" s="61">
        <f t="shared" si="1"/>
        <v>18</v>
      </c>
      <c r="H18" s="60">
        <f>VLOOKUP($A18,'Return Data'!$B$7:$R$2292,12,0)</f>
        <v>5.5254000000000003</v>
      </c>
      <c r="I18" s="61">
        <f t="shared" si="2"/>
        <v>4</v>
      </c>
      <c r="J18" s="60">
        <f>VLOOKUP($A18,'Return Data'!$B$7:$R$2292,13,0)</f>
        <v>2.5627</v>
      </c>
      <c r="K18" s="61">
        <f t="shared" si="3"/>
        <v>4</v>
      </c>
      <c r="L18" s="60">
        <f>VLOOKUP($A18,'Return Data'!$B$7:$R$2292,17,0)</f>
        <v>28.118500000000001</v>
      </c>
      <c r="M18" s="61">
        <f t="shared" si="4"/>
        <v>7</v>
      </c>
      <c r="N18" s="60">
        <f>VLOOKUP($A18,'Return Data'!$B$7:$R$2292,14,0)</f>
        <v>26.722100000000001</v>
      </c>
      <c r="O18" s="61">
        <f t="shared" si="5"/>
        <v>9</v>
      </c>
      <c r="P18" s="60">
        <f>VLOOKUP($A18,'Return Data'!$B$7:$R$2292,15,0)</f>
        <v>12.223100000000001</v>
      </c>
      <c r="Q18" s="61">
        <f t="shared" si="7"/>
        <v>5</v>
      </c>
      <c r="R18" s="60">
        <f>VLOOKUP($A18,'Return Data'!$B$7:$R$2292,16,0)</f>
        <v>11.7516</v>
      </c>
      <c r="S18" s="62">
        <f t="shared" si="6"/>
        <v>18</v>
      </c>
    </row>
    <row r="19" spans="1:19" x14ac:dyDescent="0.3">
      <c r="A19" s="58" t="s">
        <v>1332</v>
      </c>
      <c r="B19" s="59">
        <f>VLOOKUP($A19,'Return Data'!$B$7:$R$2292,3,0)</f>
        <v>44939</v>
      </c>
      <c r="C19" s="60">
        <f>VLOOKUP($A19,'Return Data'!$B$7:$R$2292,4,0)</f>
        <v>18.12</v>
      </c>
      <c r="D19" s="60">
        <f>VLOOKUP($A19,'Return Data'!$B$7:$R$2292,10,0)</f>
        <v>-2.1070000000000002</v>
      </c>
      <c r="E19" s="61">
        <f t="shared" si="0"/>
        <v>21</v>
      </c>
      <c r="F19" s="60">
        <f>VLOOKUP($A19,'Return Data'!$B$7:$R$2292,11,0)</f>
        <v>10.4878</v>
      </c>
      <c r="G19" s="61">
        <f t="shared" si="1"/>
        <v>14</v>
      </c>
      <c r="H19" s="60">
        <f>VLOOKUP($A19,'Return Data'!$B$7:$R$2292,12,0)</f>
        <v>1.3423</v>
      </c>
      <c r="I19" s="61">
        <f t="shared" si="2"/>
        <v>14</v>
      </c>
      <c r="J19" s="60">
        <f>VLOOKUP($A19,'Return Data'!$B$7:$R$2292,13,0)</f>
        <v>-2.5806</v>
      </c>
      <c r="K19" s="61">
        <f t="shared" si="3"/>
        <v>12</v>
      </c>
      <c r="L19" s="60">
        <f>VLOOKUP($A19,'Return Data'!$B$7:$R$2292,17,0)</f>
        <v>27.308700000000002</v>
      </c>
      <c r="M19" s="61">
        <f t="shared" si="4"/>
        <v>8</v>
      </c>
      <c r="N19" s="60">
        <f>VLOOKUP($A19,'Return Data'!$B$7:$R$2292,14,0)</f>
        <v>24.606400000000001</v>
      </c>
      <c r="O19" s="61">
        <f t="shared" si="5"/>
        <v>16</v>
      </c>
      <c r="P19" s="60">
        <f>VLOOKUP($A19,'Return Data'!$B$7:$R$2292,15,0)</f>
        <v>9.5467999999999993</v>
      </c>
      <c r="Q19" s="61">
        <f t="shared" si="7"/>
        <v>10</v>
      </c>
      <c r="R19" s="60">
        <f>VLOOKUP($A19,'Return Data'!$B$7:$R$2292,16,0)</f>
        <v>11.2684</v>
      </c>
      <c r="S19" s="62">
        <f t="shared" si="6"/>
        <v>19</v>
      </c>
    </row>
    <row r="20" spans="1:19" x14ac:dyDescent="0.3">
      <c r="A20" s="58" t="s">
        <v>1335</v>
      </c>
      <c r="B20" s="59">
        <f>VLOOKUP($A20,'Return Data'!$B$7:$R$2292,3,0)</f>
        <v>44939</v>
      </c>
      <c r="C20" s="60">
        <f>VLOOKUP($A20,'Return Data'!$B$7:$R$2292,4,0)</f>
        <v>21.282</v>
      </c>
      <c r="D20" s="60">
        <f>VLOOKUP($A20,'Return Data'!$B$7:$R$2292,10,0)</f>
        <v>-0.2858</v>
      </c>
      <c r="E20" s="61">
        <f t="shared" si="0"/>
        <v>17</v>
      </c>
      <c r="F20" s="60">
        <f>VLOOKUP($A20,'Return Data'!$B$7:$R$2292,11,0)</f>
        <v>7.8662000000000001</v>
      </c>
      <c r="G20" s="61">
        <f t="shared" si="1"/>
        <v>19</v>
      </c>
      <c r="H20" s="60">
        <f>VLOOKUP($A20,'Return Data'!$B$7:$R$2292,12,0)</f>
        <v>-1.6543000000000001</v>
      </c>
      <c r="I20" s="61">
        <f t="shared" si="2"/>
        <v>19</v>
      </c>
      <c r="J20" s="60">
        <f>VLOOKUP($A20,'Return Data'!$B$7:$R$2292,13,0)</f>
        <v>-9.2838999999999992</v>
      </c>
      <c r="K20" s="61">
        <f t="shared" si="3"/>
        <v>22</v>
      </c>
      <c r="L20" s="60">
        <f>VLOOKUP($A20,'Return Data'!$B$7:$R$2292,17,0)</f>
        <v>17.1387</v>
      </c>
      <c r="M20" s="61">
        <f t="shared" si="4"/>
        <v>19</v>
      </c>
      <c r="N20" s="60"/>
      <c r="O20" s="61"/>
      <c r="P20" s="60"/>
      <c r="Q20" s="61"/>
      <c r="R20" s="60">
        <f>VLOOKUP($A20,'Return Data'!$B$7:$R$2292,16,0)</f>
        <v>29.9267</v>
      </c>
      <c r="S20" s="62">
        <f t="shared" si="6"/>
        <v>1</v>
      </c>
    </row>
    <row r="21" spans="1:19" x14ac:dyDescent="0.3">
      <c r="A21" s="58" t="s">
        <v>1337</v>
      </c>
      <c r="B21" s="59">
        <f>VLOOKUP($A21,'Return Data'!$B$7:$R$2292,3,0)</f>
        <v>44939</v>
      </c>
      <c r="C21" s="60">
        <f>VLOOKUP($A21,'Return Data'!$B$7:$R$2292,4,0)</f>
        <v>21.72</v>
      </c>
      <c r="D21" s="60">
        <f>VLOOKUP($A21,'Return Data'!$B$7:$R$2292,10,0)</f>
        <v>1.9718</v>
      </c>
      <c r="E21" s="61">
        <f t="shared" si="0"/>
        <v>7</v>
      </c>
      <c r="F21" s="60">
        <f>VLOOKUP($A21,'Return Data'!$B$7:$R$2292,11,0)</f>
        <v>12.772600000000001</v>
      </c>
      <c r="G21" s="61">
        <f t="shared" si="1"/>
        <v>7</v>
      </c>
      <c r="H21" s="60">
        <f>VLOOKUP($A21,'Return Data'!$B$7:$R$2292,12,0)</f>
        <v>3.1829000000000001</v>
      </c>
      <c r="I21" s="61">
        <f t="shared" si="2"/>
        <v>8</v>
      </c>
      <c r="J21" s="60">
        <f>VLOOKUP($A21,'Return Data'!$B$7:$R$2292,13,0)</f>
        <v>-3.7233999999999998</v>
      </c>
      <c r="K21" s="61">
        <f t="shared" si="3"/>
        <v>13</v>
      </c>
      <c r="L21" s="60">
        <f>VLOOKUP($A21,'Return Data'!$B$7:$R$2292,17,0)</f>
        <v>25.2743</v>
      </c>
      <c r="M21" s="61">
        <f t="shared" si="4"/>
        <v>11</v>
      </c>
      <c r="N21" s="60">
        <f>VLOOKUP($A21,'Return Data'!$B$7:$R$2292,14,0)</f>
        <v>24.678899999999999</v>
      </c>
      <c r="O21" s="61">
        <f>RANK(N21,N$8:N$29,0)</f>
        <v>15</v>
      </c>
      <c r="P21" s="60"/>
      <c r="Q21" s="61"/>
      <c r="R21" s="60">
        <f>VLOOKUP($A21,'Return Data'!$B$7:$R$2292,16,0)</f>
        <v>20.239799999999999</v>
      </c>
      <c r="S21" s="62">
        <f t="shared" si="6"/>
        <v>7</v>
      </c>
    </row>
    <row r="22" spans="1:19" x14ac:dyDescent="0.3">
      <c r="A22" s="58" t="s">
        <v>1339</v>
      </c>
      <c r="B22" s="59">
        <f>VLOOKUP($A22,'Return Data'!$B$7:$R$2292,3,0)</f>
        <v>44939</v>
      </c>
      <c r="C22" s="60">
        <f>VLOOKUP($A22,'Return Data'!$B$7:$R$2292,4,0)</f>
        <v>14.264900000000001</v>
      </c>
      <c r="D22" s="60">
        <f>VLOOKUP($A22,'Return Data'!$B$7:$R$2292,10,0)</f>
        <v>0.35949999999999999</v>
      </c>
      <c r="E22" s="61">
        <f t="shared" si="0"/>
        <v>15</v>
      </c>
      <c r="F22" s="60">
        <f>VLOOKUP($A22,'Return Data'!$B$7:$R$2292,11,0)</f>
        <v>12.620900000000001</v>
      </c>
      <c r="G22" s="61">
        <f t="shared" si="1"/>
        <v>8</v>
      </c>
      <c r="H22" s="60">
        <f>VLOOKUP($A22,'Return Data'!$B$7:$R$2292,12,0)</f>
        <v>1.6981999999999999</v>
      </c>
      <c r="I22" s="61">
        <f t="shared" si="2"/>
        <v>11</v>
      </c>
      <c r="J22" s="60">
        <f>VLOOKUP($A22,'Return Data'!$B$7:$R$2292,13,0)</f>
        <v>-6.5778999999999996</v>
      </c>
      <c r="K22" s="61">
        <f t="shared" si="3"/>
        <v>19</v>
      </c>
      <c r="L22" s="60">
        <f>VLOOKUP($A22,'Return Data'!$B$7:$R$2292,17,0)</f>
        <v>9.4861000000000004</v>
      </c>
      <c r="M22" s="61">
        <f t="shared" si="4"/>
        <v>21</v>
      </c>
      <c r="N22" s="60"/>
      <c r="O22" s="61"/>
      <c r="P22" s="60"/>
      <c r="Q22" s="61"/>
      <c r="R22" s="60">
        <f>VLOOKUP($A22,'Return Data'!$B$7:$R$2292,16,0)</f>
        <v>12.997999999999999</v>
      </c>
      <c r="S22" s="62">
        <f t="shared" si="6"/>
        <v>17</v>
      </c>
    </row>
    <row r="23" spans="1:19" x14ac:dyDescent="0.3">
      <c r="A23" s="108" t="s">
        <v>1340</v>
      </c>
      <c r="B23" s="59">
        <f>VLOOKUP($A23,'Return Data'!$B$7:$R$2292,3,0)</f>
        <v>44939</v>
      </c>
      <c r="C23" s="60">
        <f>VLOOKUP($A23,'Return Data'!$B$7:$R$2292,4,0)</f>
        <v>162.155</v>
      </c>
      <c r="D23" s="60">
        <f>VLOOKUP($A23,'Return Data'!$B$7:$R$2292,10,0)</f>
        <v>-1.3007</v>
      </c>
      <c r="E23" s="61">
        <f t="shared" si="0"/>
        <v>19</v>
      </c>
      <c r="F23" s="60">
        <f>VLOOKUP($A23,'Return Data'!$B$7:$R$2292,11,0)</f>
        <v>6.7385000000000002</v>
      </c>
      <c r="G23" s="61">
        <f t="shared" si="1"/>
        <v>20</v>
      </c>
      <c r="H23" s="60">
        <f>VLOOKUP($A23,'Return Data'!$B$7:$R$2292,12,0)</f>
        <v>-3.2084000000000001</v>
      </c>
      <c r="I23" s="61">
        <f t="shared" si="2"/>
        <v>22</v>
      </c>
      <c r="J23" s="60">
        <f>VLOOKUP($A23,'Return Data'!$B$7:$R$2292,13,0)</f>
        <v>-6.5937999999999999</v>
      </c>
      <c r="K23" s="61">
        <f t="shared" si="3"/>
        <v>20</v>
      </c>
      <c r="L23" s="60">
        <f>VLOOKUP($A23,'Return Data'!$B$7:$R$2292,17,0)</f>
        <v>25.164300000000001</v>
      </c>
      <c r="M23" s="61">
        <f t="shared" si="4"/>
        <v>12</v>
      </c>
      <c r="N23" s="60">
        <f>VLOOKUP($A23,'Return Data'!$B$7:$R$2292,14,0)</f>
        <v>28.5959</v>
      </c>
      <c r="O23" s="61">
        <f t="shared" ref="O23:O29" si="8">RANK(N23,N$8:N$29,0)</f>
        <v>7</v>
      </c>
      <c r="P23" s="60">
        <f>VLOOKUP($A23,'Return Data'!$B$7:$R$2292,15,0)</f>
        <v>13.6487</v>
      </c>
      <c r="Q23" s="61">
        <f>RANK(P23,P$8:P$29,0)</f>
        <v>3</v>
      </c>
      <c r="R23" s="60">
        <f>VLOOKUP($A23,'Return Data'!$B$7:$R$2292,16,0)</f>
        <v>16.844799999999999</v>
      </c>
      <c r="S23" s="62">
        <f t="shared" si="6"/>
        <v>12</v>
      </c>
    </row>
    <row r="24" spans="1:19" x14ac:dyDescent="0.3">
      <c r="A24" s="58" t="s">
        <v>1342</v>
      </c>
      <c r="B24" s="59">
        <f>VLOOKUP($A24,'Return Data'!$B$7:$R$2292,3,0)</f>
        <v>44939</v>
      </c>
      <c r="C24" s="60">
        <f>VLOOKUP($A24,'Return Data'!$B$7:$R$2292,4,0)</f>
        <v>93.130099999999999</v>
      </c>
      <c r="D24" s="60">
        <f>VLOOKUP($A24,'Return Data'!$B$7:$R$2292,10,0)</f>
        <v>2.2843</v>
      </c>
      <c r="E24" s="61">
        <f t="shared" si="0"/>
        <v>6</v>
      </c>
      <c r="F24" s="60">
        <f>VLOOKUP($A24,'Return Data'!$B$7:$R$2292,11,0)</f>
        <v>15.107900000000001</v>
      </c>
      <c r="G24" s="61">
        <f t="shared" si="1"/>
        <v>5</v>
      </c>
      <c r="H24" s="60">
        <f>VLOOKUP($A24,'Return Data'!$B$7:$R$2292,12,0)</f>
        <v>4.6570999999999998</v>
      </c>
      <c r="I24" s="61">
        <f t="shared" si="2"/>
        <v>6</v>
      </c>
      <c r="J24" s="60">
        <f>VLOOKUP($A24,'Return Data'!$B$7:$R$2292,13,0)</f>
        <v>1.7083999999999999</v>
      </c>
      <c r="K24" s="61">
        <f t="shared" si="3"/>
        <v>5</v>
      </c>
      <c r="L24" s="60">
        <f>VLOOKUP($A24,'Return Data'!$B$7:$R$2292,17,0)</f>
        <v>33.487299999999998</v>
      </c>
      <c r="M24" s="61">
        <f t="shared" si="4"/>
        <v>3</v>
      </c>
      <c r="N24" s="60">
        <f>VLOOKUP($A24,'Return Data'!$B$7:$R$2292,14,0)</f>
        <v>31.9922</v>
      </c>
      <c r="O24" s="61">
        <f t="shared" si="8"/>
        <v>4</v>
      </c>
      <c r="P24" s="60">
        <f>VLOOKUP($A24,'Return Data'!$B$7:$R$2292,15,0)</f>
        <v>13.426299999999999</v>
      </c>
      <c r="Q24" s="61">
        <f>RANK(P24,P$8:P$29,0)</f>
        <v>4</v>
      </c>
      <c r="R24" s="60">
        <f>VLOOKUP($A24,'Return Data'!$B$7:$R$2292,16,0)</f>
        <v>19.831</v>
      </c>
      <c r="S24" s="62">
        <f t="shared" si="6"/>
        <v>9</v>
      </c>
    </row>
    <row r="25" spans="1:19" x14ac:dyDescent="0.3">
      <c r="A25" s="58" t="s">
        <v>1346</v>
      </c>
      <c r="B25" s="59">
        <f>VLOOKUP($A25,'Return Data'!$B$7:$R$2292,3,0)</f>
        <v>44939</v>
      </c>
      <c r="C25" s="60">
        <f>VLOOKUP($A25,'Return Data'!$B$7:$R$2292,4,0)</f>
        <v>164.64406052488101</v>
      </c>
      <c r="D25" s="60">
        <f>VLOOKUP($A25,'Return Data'!$B$7:$R$2292,10,0)</f>
        <v>10.739699999999999</v>
      </c>
      <c r="E25" s="61">
        <f t="shared" si="0"/>
        <v>1</v>
      </c>
      <c r="F25" s="60">
        <f>VLOOKUP($A25,'Return Data'!$B$7:$R$2292,11,0)</f>
        <v>23.191800000000001</v>
      </c>
      <c r="G25" s="61">
        <f t="shared" si="1"/>
        <v>1</v>
      </c>
      <c r="H25" s="60">
        <f>VLOOKUP($A25,'Return Data'!$B$7:$R$2292,12,0)</f>
        <v>3.2866</v>
      </c>
      <c r="I25" s="61">
        <f t="shared" si="2"/>
        <v>7</v>
      </c>
      <c r="J25" s="60">
        <f>VLOOKUP($A25,'Return Data'!$B$7:$R$2292,13,0)</f>
        <v>3.6379000000000001</v>
      </c>
      <c r="K25" s="61">
        <f t="shared" si="3"/>
        <v>2</v>
      </c>
      <c r="L25" s="60">
        <f>VLOOKUP($A25,'Return Data'!$B$7:$R$2292,17,0)</f>
        <v>40.108699999999999</v>
      </c>
      <c r="M25" s="61">
        <f t="shared" si="4"/>
        <v>1</v>
      </c>
      <c r="N25" s="60">
        <f>VLOOKUP($A25,'Return Data'!$B$7:$R$2292,14,0)</f>
        <v>51.106499999999997</v>
      </c>
      <c r="O25" s="61">
        <f t="shared" si="8"/>
        <v>1</v>
      </c>
      <c r="P25" s="60">
        <f>VLOOKUP($A25,'Return Data'!$B$7:$R$2292,15,0)</f>
        <v>23.359500000000001</v>
      </c>
      <c r="Q25" s="61">
        <f>RANK(P25,P$8:P$29,0)</f>
        <v>1</v>
      </c>
      <c r="R25" s="60">
        <f>VLOOKUP($A25,'Return Data'!$B$7:$R$2292,16,0)</f>
        <v>11.2568</v>
      </c>
      <c r="S25" s="62">
        <f t="shared" si="6"/>
        <v>20</v>
      </c>
    </row>
    <row r="26" spans="1:19" x14ac:dyDescent="0.3">
      <c r="A26" s="58" t="s">
        <v>1349</v>
      </c>
      <c r="B26" s="59">
        <f>VLOOKUP($A26,'Return Data'!$B$7:$R$2292,3,0)</f>
        <v>44939</v>
      </c>
      <c r="C26" s="60">
        <f>VLOOKUP($A26,'Return Data'!$B$7:$R$2292,4,0)</f>
        <v>112.8321</v>
      </c>
      <c r="D26" s="60">
        <f>VLOOKUP($A26,'Return Data'!$B$7:$R$2292,10,0)</f>
        <v>-1.0758000000000001</v>
      </c>
      <c r="E26" s="61">
        <f t="shared" si="0"/>
        <v>18</v>
      </c>
      <c r="F26" s="60">
        <f>VLOOKUP($A26,'Return Data'!$B$7:$R$2292,11,0)</f>
        <v>13.277799999999999</v>
      </c>
      <c r="G26" s="61">
        <f t="shared" si="1"/>
        <v>6</v>
      </c>
      <c r="H26" s="60">
        <f>VLOOKUP($A26,'Return Data'!$B$7:$R$2292,12,0)</f>
        <v>6.4059999999999997</v>
      </c>
      <c r="I26" s="61">
        <f t="shared" si="2"/>
        <v>3</v>
      </c>
      <c r="J26" s="60">
        <f>VLOOKUP($A26,'Return Data'!$B$7:$R$2292,13,0)</f>
        <v>3.411</v>
      </c>
      <c r="K26" s="61">
        <f t="shared" si="3"/>
        <v>3</v>
      </c>
      <c r="L26" s="60">
        <f>VLOOKUP($A26,'Return Data'!$B$7:$R$2292,17,0)</f>
        <v>22.9878</v>
      </c>
      <c r="M26" s="61">
        <f t="shared" si="4"/>
        <v>18</v>
      </c>
      <c r="N26" s="60">
        <f>VLOOKUP($A26,'Return Data'!$B$7:$R$2292,14,0)</f>
        <v>27.258900000000001</v>
      </c>
      <c r="O26" s="61">
        <f t="shared" si="8"/>
        <v>8</v>
      </c>
      <c r="P26" s="60">
        <f>VLOOKUP($A26,'Return Data'!$B$7:$R$2292,15,0)</f>
        <v>11.5686</v>
      </c>
      <c r="Q26" s="61">
        <f>RANK(P26,P$8:P$29,0)</f>
        <v>6</v>
      </c>
      <c r="R26" s="60">
        <f>VLOOKUP($A26,'Return Data'!$B$7:$R$2292,16,0)</f>
        <v>19.898499999999999</v>
      </c>
      <c r="S26" s="62">
        <f t="shared" si="6"/>
        <v>8</v>
      </c>
    </row>
    <row r="27" spans="1:19" x14ac:dyDescent="0.3">
      <c r="A27" s="58" t="s">
        <v>1350</v>
      </c>
      <c r="B27" s="59">
        <f>VLOOKUP($A27,'Return Data'!$B$7:$R$2292,3,0)</f>
        <v>44939</v>
      </c>
      <c r="C27" s="60">
        <f>VLOOKUP($A27,'Return Data'!$B$7:$R$2292,4,0)</f>
        <v>150.0898</v>
      </c>
      <c r="D27" s="60">
        <f>VLOOKUP($A27,'Return Data'!$B$7:$R$2292,10,0)</f>
        <v>1.1815</v>
      </c>
      <c r="E27" s="61">
        <f t="shared" si="0"/>
        <v>8</v>
      </c>
      <c r="F27" s="60">
        <f>VLOOKUP($A27,'Return Data'!$B$7:$R$2292,11,0)</f>
        <v>12.3674</v>
      </c>
      <c r="G27" s="61">
        <f t="shared" si="1"/>
        <v>9</v>
      </c>
      <c r="H27" s="60">
        <f>VLOOKUP($A27,'Return Data'!$B$7:$R$2292,12,0)</f>
        <v>1.3859999999999999</v>
      </c>
      <c r="I27" s="61">
        <f t="shared" si="2"/>
        <v>12</v>
      </c>
      <c r="J27" s="60">
        <f>VLOOKUP($A27,'Return Data'!$B$7:$R$2292,13,0)</f>
        <v>-4.9650999999999996</v>
      </c>
      <c r="K27" s="61">
        <f t="shared" si="3"/>
        <v>16</v>
      </c>
      <c r="L27" s="60">
        <f>VLOOKUP($A27,'Return Data'!$B$7:$R$2292,17,0)</f>
        <v>24.0076</v>
      </c>
      <c r="M27" s="61">
        <f t="shared" si="4"/>
        <v>15</v>
      </c>
      <c r="N27" s="60">
        <f>VLOOKUP($A27,'Return Data'!$B$7:$R$2292,14,0)</f>
        <v>23.550999999999998</v>
      </c>
      <c r="O27" s="61">
        <f t="shared" si="8"/>
        <v>17</v>
      </c>
      <c r="P27" s="60">
        <f>VLOOKUP($A27,'Return Data'!$B$7:$R$2292,15,0)</f>
        <v>5.3007999999999997</v>
      </c>
      <c r="Q27" s="61">
        <f>RANK(P27,P$8:P$29,0)</f>
        <v>13</v>
      </c>
      <c r="R27" s="60">
        <f>VLOOKUP($A27,'Return Data'!$B$7:$R$2292,16,0)</f>
        <v>16.316800000000001</v>
      </c>
      <c r="S27" s="62">
        <f t="shared" si="6"/>
        <v>13</v>
      </c>
    </row>
    <row r="28" spans="1:19" x14ac:dyDescent="0.3">
      <c r="A28" s="58" t="s">
        <v>1353</v>
      </c>
      <c r="B28" s="59">
        <f>VLOOKUP($A28,'Return Data'!$B$7:$R$2292,3,0)</f>
        <v>44939</v>
      </c>
      <c r="C28" s="60">
        <f>VLOOKUP($A28,'Return Data'!$B$7:$R$2292,4,0)</f>
        <v>23.907900000000001</v>
      </c>
      <c r="D28" s="60">
        <f>VLOOKUP($A28,'Return Data'!$B$7:$R$2292,10,0)</f>
        <v>5.2850000000000001</v>
      </c>
      <c r="E28" s="61">
        <f t="shared" si="0"/>
        <v>2</v>
      </c>
      <c r="F28" s="60">
        <f>VLOOKUP($A28,'Return Data'!$B$7:$R$2292,11,0)</f>
        <v>17.699300000000001</v>
      </c>
      <c r="G28" s="61">
        <f t="shared" si="1"/>
        <v>2</v>
      </c>
      <c r="H28" s="60">
        <f>VLOOKUP($A28,'Return Data'!$B$7:$R$2292,12,0)</f>
        <v>11.674799999999999</v>
      </c>
      <c r="I28" s="61">
        <f t="shared" si="2"/>
        <v>1</v>
      </c>
      <c r="J28" s="60">
        <f>VLOOKUP($A28,'Return Data'!$B$7:$R$2292,13,0)</f>
        <v>5.2956000000000003</v>
      </c>
      <c r="K28" s="61">
        <f t="shared" si="3"/>
        <v>1</v>
      </c>
      <c r="L28" s="60">
        <f>VLOOKUP($A28,'Return Data'!$B$7:$R$2292,17,0)</f>
        <v>34.340000000000003</v>
      </c>
      <c r="M28" s="61">
        <f t="shared" si="4"/>
        <v>2</v>
      </c>
      <c r="N28" s="60">
        <f>VLOOKUP($A28,'Return Data'!$B$7:$R$2292,14,0)</f>
        <v>29.453800000000001</v>
      </c>
      <c r="O28" s="61">
        <f t="shared" si="8"/>
        <v>6</v>
      </c>
      <c r="P28" s="60"/>
      <c r="Q28" s="61"/>
      <c r="R28" s="60">
        <f>VLOOKUP($A28,'Return Data'!$B$7:$R$2292,16,0)</f>
        <v>23.231200000000001</v>
      </c>
      <c r="S28" s="62">
        <f t="shared" si="6"/>
        <v>5</v>
      </c>
    </row>
    <row r="29" spans="1:19" x14ac:dyDescent="0.3">
      <c r="A29" s="58" t="s">
        <v>1355</v>
      </c>
      <c r="B29" s="59">
        <f>VLOOKUP($A29,'Return Data'!$B$7:$R$2292,3,0)</f>
        <v>44939</v>
      </c>
      <c r="C29" s="60">
        <f>VLOOKUP($A29,'Return Data'!$B$7:$R$2292,4,0)</f>
        <v>29.18</v>
      </c>
      <c r="D29" s="60">
        <f>VLOOKUP($A29,'Return Data'!$B$7:$R$2292,10,0)</f>
        <v>-6.2942</v>
      </c>
      <c r="E29" s="61">
        <f t="shared" si="0"/>
        <v>22</v>
      </c>
      <c r="F29" s="60">
        <f>VLOOKUP($A29,'Return Data'!$B$7:$R$2292,11,0)</f>
        <v>5.4572000000000003</v>
      </c>
      <c r="G29" s="61">
        <f t="shared" si="1"/>
        <v>21</v>
      </c>
      <c r="H29" s="60">
        <f>VLOOKUP($A29,'Return Data'!$B$7:$R$2292,12,0)</f>
        <v>-2.3426999999999998</v>
      </c>
      <c r="I29" s="61">
        <f t="shared" si="2"/>
        <v>20</v>
      </c>
      <c r="J29" s="60">
        <f>VLOOKUP($A29,'Return Data'!$B$7:$R$2292,13,0)</f>
        <v>-5.3212000000000002</v>
      </c>
      <c r="K29" s="61">
        <f t="shared" si="3"/>
        <v>17</v>
      </c>
      <c r="L29" s="60">
        <f>VLOOKUP($A29,'Return Data'!$B$7:$R$2292,17,0)</f>
        <v>23.959599999999998</v>
      </c>
      <c r="M29" s="61">
        <f t="shared" si="4"/>
        <v>16</v>
      </c>
      <c r="N29" s="60">
        <f>VLOOKUP($A29,'Return Data'!$B$7:$R$2292,14,0)</f>
        <v>25.936800000000002</v>
      </c>
      <c r="O29" s="61">
        <f t="shared" si="8"/>
        <v>13</v>
      </c>
      <c r="P29" s="60">
        <f>VLOOKUP($A29,'Return Data'!$B$7:$R$2292,15,0)</f>
        <v>10.2677</v>
      </c>
      <c r="Q29" s="61">
        <f>RANK(P29,P$8:P$29,0)</f>
        <v>8</v>
      </c>
      <c r="R29" s="60">
        <f>VLOOKUP($A29,'Return Data'!$B$7:$R$2292,16,0)</f>
        <v>13.2608</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1.1056545454545452</v>
      </c>
      <c r="E31" s="69"/>
      <c r="F31" s="70">
        <f>AVERAGE(F8:F29)</f>
        <v>11.404413636363635</v>
      </c>
      <c r="G31" s="69"/>
      <c r="H31" s="70">
        <f>AVERAGE(H8:H29)</f>
        <v>2.0758636363636365</v>
      </c>
      <c r="I31" s="69"/>
      <c r="J31" s="70">
        <f>AVERAGE(J8:J29)</f>
        <v>-2.0278363636363634</v>
      </c>
      <c r="K31" s="69"/>
      <c r="L31" s="70">
        <f>AVERAGE(L8:L29)</f>
        <v>24.836081818181821</v>
      </c>
      <c r="M31" s="69"/>
      <c r="N31" s="70">
        <f>AVERAGE(N8:N29)</f>
        <v>26.87527</v>
      </c>
      <c r="O31" s="69"/>
      <c r="P31" s="70">
        <f>AVERAGE(P8:P29)</f>
        <v>10.413866666666669</v>
      </c>
      <c r="Q31" s="69"/>
      <c r="R31" s="70">
        <f>AVERAGE(R8:R29)</f>
        <v>17.541109090909096</v>
      </c>
      <c r="S31" s="71"/>
    </row>
    <row r="32" spans="1:19" x14ac:dyDescent="0.3">
      <c r="A32" s="68" t="s">
        <v>28</v>
      </c>
      <c r="B32" s="69"/>
      <c r="C32" s="69"/>
      <c r="D32" s="70">
        <f>MIN(D8:D29)</f>
        <v>-6.2942</v>
      </c>
      <c r="E32" s="69"/>
      <c r="F32" s="70">
        <f>MIN(F8:F29)</f>
        <v>0</v>
      </c>
      <c r="G32" s="69"/>
      <c r="H32" s="70">
        <f>MIN(H8:H29)</f>
        <v>-3.2084000000000001</v>
      </c>
      <c r="I32" s="69"/>
      <c r="J32" s="70">
        <f>MIN(J8:J29)</f>
        <v>-9.2838999999999992</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10.739699999999999</v>
      </c>
      <c r="E33" s="73"/>
      <c r="F33" s="74">
        <f>MAX(F8:F29)</f>
        <v>23.191800000000001</v>
      </c>
      <c r="G33" s="73"/>
      <c r="H33" s="74">
        <f>MAX(H8:H29)</f>
        <v>11.674799999999999</v>
      </c>
      <c r="I33" s="73"/>
      <c r="J33" s="74">
        <f>MAX(J8:J29)</f>
        <v>5.2956000000000003</v>
      </c>
      <c r="K33" s="73"/>
      <c r="L33" s="74">
        <f>MAX(L8:L29)</f>
        <v>40.108699999999999</v>
      </c>
      <c r="M33" s="73"/>
      <c r="N33" s="74">
        <f>MAX(N8:N29)</f>
        <v>51.106499999999997</v>
      </c>
      <c r="O33" s="73"/>
      <c r="P33" s="74">
        <f>MAX(P8:P29)</f>
        <v>23.359500000000001</v>
      </c>
      <c r="Q33" s="73"/>
      <c r="R33" s="74">
        <f>MAX(R8:R29)</f>
        <v>29.9267</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44939</v>
      </c>
      <c r="C8" s="60">
        <f>VLOOKUP($A8,'Return Data'!$B$7:$R$2292,4,0)</f>
        <v>490.64</v>
      </c>
      <c r="D8" s="60">
        <f>VLOOKUP($A8,'Return Data'!$B$7:$R$2292,10,0)</f>
        <v>-1.8797999999999999</v>
      </c>
      <c r="E8" s="61">
        <f t="shared" ref="E8:E31" si="0">RANK(D8,D$8:D$31,0)</f>
        <v>22</v>
      </c>
      <c r="F8" s="60">
        <f>VLOOKUP($A8,'Return Data'!$B$7:$R$2292,11,0)</f>
        <v>4.3249000000000004</v>
      </c>
      <c r="G8" s="61">
        <f t="shared" ref="G8:G31" si="1">RANK(F8,F$8:F$31,0)</f>
        <v>24</v>
      </c>
      <c r="H8" s="60">
        <f>VLOOKUP($A8,'Return Data'!$B$7:$R$2292,12,0)</f>
        <v>-4.5484999999999998</v>
      </c>
      <c r="I8" s="61">
        <f t="shared" ref="I8:I31" si="2">RANK(H8,H$8:H$31,0)</f>
        <v>24</v>
      </c>
      <c r="J8" s="60">
        <f>VLOOKUP($A8,'Return Data'!$B$7:$R$2292,13,0)</f>
        <v>-8.9011999999999993</v>
      </c>
      <c r="K8" s="61">
        <f t="shared" ref="K8:K31" si="3">RANK(J8,J$8:J$31,0)</f>
        <v>24</v>
      </c>
      <c r="L8" s="60">
        <f>VLOOKUP($A8,'Return Data'!$B$7:$R$2292,17,0)</f>
        <v>17.255299999999998</v>
      </c>
      <c r="M8" s="61">
        <f t="shared" ref="M8:M31" si="4">RANK(L8,L$8:L$31,0)</f>
        <v>16</v>
      </c>
      <c r="N8" s="60">
        <f>VLOOKUP($A8,'Return Data'!$B$7:$R$2292,14,0)</f>
        <v>17.657499999999999</v>
      </c>
      <c r="O8" s="61">
        <f t="shared" ref="O8:O29" si="5">RANK(N8,N$8:N$31,0)</f>
        <v>18</v>
      </c>
      <c r="P8" s="60">
        <f>VLOOKUP($A8,'Return Data'!$B$7:$R$2292,15,0)</f>
        <v>6.6375000000000002</v>
      </c>
      <c r="Q8" s="61">
        <f t="shared" ref="Q8:Q19" si="6">RANK(P8,P$8:P$31,0)</f>
        <v>21</v>
      </c>
      <c r="R8" s="60">
        <f>VLOOKUP($A8,'Return Data'!$B$7:$R$2292,16,0)</f>
        <v>15.065799999999999</v>
      </c>
      <c r="S8" s="62">
        <f t="shared" ref="S8:S31" si="7">RANK(R8,R$8:R$31,0)</f>
        <v>22</v>
      </c>
    </row>
    <row r="9" spans="1:20" x14ac:dyDescent="0.3">
      <c r="A9" s="58" t="s">
        <v>1057</v>
      </c>
      <c r="B9" s="59">
        <f>VLOOKUP($A9,'Return Data'!$B$7:$R$2292,3,0)</f>
        <v>44939</v>
      </c>
      <c r="C9" s="60">
        <f>VLOOKUP($A9,'Return Data'!$B$7:$R$2292,4,0)</f>
        <v>74.430000000000007</v>
      </c>
      <c r="D9" s="60">
        <f>VLOOKUP($A9,'Return Data'!$B$7:$R$2292,10,0)</f>
        <v>-2.3228</v>
      </c>
      <c r="E9" s="61">
        <f t="shared" si="0"/>
        <v>23</v>
      </c>
      <c r="F9" s="60">
        <f>VLOOKUP($A9,'Return Data'!$B$7:$R$2292,11,0)</f>
        <v>5.9501999999999997</v>
      </c>
      <c r="G9" s="61">
        <f t="shared" si="1"/>
        <v>23</v>
      </c>
      <c r="H9" s="60">
        <f>VLOOKUP($A9,'Return Data'!$B$7:$R$2292,12,0)</f>
        <v>-1.7165999999999999</v>
      </c>
      <c r="I9" s="61">
        <f t="shared" si="2"/>
        <v>23</v>
      </c>
      <c r="J9" s="60">
        <f>VLOOKUP($A9,'Return Data'!$B$7:$R$2292,13,0)</f>
        <v>-7.5289000000000001</v>
      </c>
      <c r="K9" s="61">
        <f t="shared" si="3"/>
        <v>21</v>
      </c>
      <c r="L9" s="60">
        <f>VLOOKUP($A9,'Return Data'!$B$7:$R$2292,17,0)</f>
        <v>14.321300000000001</v>
      </c>
      <c r="M9" s="61">
        <f t="shared" si="4"/>
        <v>20</v>
      </c>
      <c r="N9" s="60">
        <f>VLOOKUP($A9,'Return Data'!$B$7:$R$2292,14,0)</f>
        <v>19.604800000000001</v>
      </c>
      <c r="O9" s="61">
        <f t="shared" si="5"/>
        <v>17</v>
      </c>
      <c r="P9" s="60">
        <f>VLOOKUP($A9,'Return Data'!$B$7:$R$2292,15,0)</f>
        <v>15.1663</v>
      </c>
      <c r="Q9" s="61">
        <f t="shared" si="6"/>
        <v>3</v>
      </c>
      <c r="R9" s="60">
        <f>VLOOKUP($A9,'Return Data'!$B$7:$R$2292,16,0)</f>
        <v>18.373200000000001</v>
      </c>
      <c r="S9" s="62">
        <f t="shared" si="7"/>
        <v>14</v>
      </c>
    </row>
    <row r="10" spans="1:20" x14ac:dyDescent="0.3">
      <c r="A10" s="58" t="s">
        <v>1927</v>
      </c>
      <c r="B10" s="59">
        <f>VLOOKUP($A10,'Return Data'!$B$7:$R$2292,3,0)</f>
        <v>44939</v>
      </c>
      <c r="C10" s="60">
        <f>VLOOKUP($A10,'Return Data'!$B$7:$R$2292,4,0)</f>
        <v>67.9435</v>
      </c>
      <c r="D10" s="60">
        <f>VLOOKUP($A10,'Return Data'!$B$7:$R$2292,10,0)</f>
        <v>1.2944</v>
      </c>
      <c r="E10" s="61">
        <f t="shared" si="0"/>
        <v>13</v>
      </c>
      <c r="F10" s="60">
        <f>VLOOKUP($A10,'Return Data'!$B$7:$R$2292,11,0)</f>
        <v>9.6988000000000003</v>
      </c>
      <c r="G10" s="61">
        <f t="shared" si="1"/>
        <v>14</v>
      </c>
      <c r="H10" s="60">
        <f>VLOOKUP($A10,'Return Data'!$B$7:$R$2292,12,0)</f>
        <v>0.85429999999999995</v>
      </c>
      <c r="I10" s="61">
        <f t="shared" si="2"/>
        <v>19</v>
      </c>
      <c r="J10" s="60">
        <f>VLOOKUP($A10,'Return Data'!$B$7:$R$2292,13,0)</f>
        <v>-0.9758</v>
      </c>
      <c r="K10" s="61">
        <f t="shared" si="3"/>
        <v>11</v>
      </c>
      <c r="L10" s="60">
        <f>VLOOKUP($A10,'Return Data'!$B$7:$R$2292,17,0)</f>
        <v>19.805900000000001</v>
      </c>
      <c r="M10" s="61">
        <f t="shared" si="4"/>
        <v>13</v>
      </c>
      <c r="N10" s="60">
        <f>VLOOKUP($A10,'Return Data'!$B$7:$R$2292,14,0)</f>
        <v>22.164000000000001</v>
      </c>
      <c r="O10" s="61">
        <f t="shared" si="5"/>
        <v>12</v>
      </c>
      <c r="P10" s="60">
        <f>VLOOKUP($A10,'Return Data'!$B$7:$R$2292,15,0)</f>
        <v>10.6966</v>
      </c>
      <c r="Q10" s="61">
        <f t="shared" si="6"/>
        <v>12</v>
      </c>
      <c r="R10" s="60">
        <f>VLOOKUP($A10,'Return Data'!$B$7:$R$2292,16,0)</f>
        <v>18.407</v>
      </c>
      <c r="S10" s="62">
        <f t="shared" si="7"/>
        <v>13</v>
      </c>
    </row>
    <row r="11" spans="1:20" x14ac:dyDescent="0.3">
      <c r="A11" s="58" t="s">
        <v>1061</v>
      </c>
      <c r="B11" s="59">
        <f>VLOOKUP($A11,'Return Data'!$B$7:$R$2292,3,0)</f>
        <v>44939</v>
      </c>
      <c r="C11" s="60">
        <f>VLOOKUP($A11,'Return Data'!$B$7:$R$2292,4,0)</f>
        <v>93.753</v>
      </c>
      <c r="D11" s="60">
        <f>VLOOKUP($A11,'Return Data'!$B$7:$R$2292,10,0)</f>
        <v>0.2888</v>
      </c>
      <c r="E11" s="61">
        <f t="shared" si="0"/>
        <v>15</v>
      </c>
      <c r="F11" s="60">
        <f>VLOOKUP($A11,'Return Data'!$B$7:$R$2292,11,0)</f>
        <v>6.7401</v>
      </c>
      <c r="G11" s="61">
        <f t="shared" si="1"/>
        <v>21</v>
      </c>
      <c r="H11" s="60">
        <f>VLOOKUP($A11,'Return Data'!$B$7:$R$2292,12,0)</f>
        <v>-1.5147999999999999</v>
      </c>
      <c r="I11" s="61">
        <f t="shared" si="2"/>
        <v>22</v>
      </c>
      <c r="J11" s="60">
        <f>VLOOKUP($A11,'Return Data'!$B$7:$R$2292,13,0)</f>
        <v>-8.8299000000000003</v>
      </c>
      <c r="K11" s="61">
        <f t="shared" si="3"/>
        <v>23</v>
      </c>
      <c r="L11" s="60">
        <f>VLOOKUP($A11,'Return Data'!$B$7:$R$2292,17,0)</f>
        <v>8.8223000000000003</v>
      </c>
      <c r="M11" s="61">
        <f t="shared" si="4"/>
        <v>24</v>
      </c>
      <c r="N11" s="60">
        <f>VLOOKUP($A11,'Return Data'!$B$7:$R$2292,14,0)</f>
        <v>14.7392</v>
      </c>
      <c r="O11" s="61">
        <f t="shared" si="5"/>
        <v>23</v>
      </c>
      <c r="P11" s="60">
        <f>VLOOKUP($A11,'Return Data'!$B$7:$R$2292,15,0)</f>
        <v>8.6930999999999994</v>
      </c>
      <c r="Q11" s="61">
        <f t="shared" si="6"/>
        <v>17</v>
      </c>
      <c r="R11" s="60">
        <f>VLOOKUP($A11,'Return Data'!$B$7:$R$2292,16,0)</f>
        <v>16.532299999999999</v>
      </c>
      <c r="S11" s="62">
        <f t="shared" si="7"/>
        <v>18</v>
      </c>
    </row>
    <row r="12" spans="1:20" x14ac:dyDescent="0.3">
      <c r="A12" s="58" t="s">
        <v>1063</v>
      </c>
      <c r="B12" s="59">
        <f>VLOOKUP($A12,'Return Data'!$B$7:$R$2292,3,0)</f>
        <v>44939</v>
      </c>
      <c r="C12" s="60">
        <f>VLOOKUP($A12,'Return Data'!$B$7:$R$2292,4,0)</f>
        <v>58.57</v>
      </c>
      <c r="D12" s="60">
        <f>VLOOKUP($A12,'Return Data'!$B$7:$R$2292,10,0)</f>
        <v>-6.1400000000000003E-2</v>
      </c>
      <c r="E12" s="61">
        <f t="shared" si="0"/>
        <v>17</v>
      </c>
      <c r="F12" s="60">
        <f>VLOOKUP($A12,'Return Data'!$B$7:$R$2292,11,0)</f>
        <v>10.8063</v>
      </c>
      <c r="G12" s="61">
        <f t="shared" si="1"/>
        <v>13</v>
      </c>
      <c r="H12" s="60">
        <f>VLOOKUP($A12,'Return Data'!$B$7:$R$2292,12,0)</f>
        <v>3.4384999999999999</v>
      </c>
      <c r="I12" s="61">
        <f t="shared" si="2"/>
        <v>10</v>
      </c>
      <c r="J12" s="60">
        <f>VLOOKUP($A12,'Return Data'!$B$7:$R$2292,13,0)</f>
        <v>-0.18920000000000001</v>
      </c>
      <c r="K12" s="61">
        <f t="shared" si="3"/>
        <v>10</v>
      </c>
      <c r="L12" s="60">
        <f>VLOOKUP($A12,'Return Data'!$B$7:$R$2292,17,0)</f>
        <v>21.480899999999998</v>
      </c>
      <c r="M12" s="61">
        <f t="shared" si="4"/>
        <v>9</v>
      </c>
      <c r="N12" s="60">
        <f>VLOOKUP($A12,'Return Data'!$B$7:$R$2292,14,0)</f>
        <v>25.492100000000001</v>
      </c>
      <c r="O12" s="61">
        <f t="shared" si="5"/>
        <v>4</v>
      </c>
      <c r="P12" s="60">
        <f>VLOOKUP($A12,'Return Data'!$B$7:$R$2292,15,0)</f>
        <v>12.233599999999999</v>
      </c>
      <c r="Q12" s="61">
        <f t="shared" si="6"/>
        <v>8</v>
      </c>
      <c r="R12" s="60">
        <f>VLOOKUP($A12,'Return Data'!$B$7:$R$2292,16,0)</f>
        <v>20.2712</v>
      </c>
      <c r="S12" s="62">
        <f t="shared" si="7"/>
        <v>4</v>
      </c>
    </row>
    <row r="13" spans="1:20" x14ac:dyDescent="0.3">
      <c r="A13" s="58" t="s">
        <v>1066</v>
      </c>
      <c r="B13" s="59">
        <f>VLOOKUP($A13,'Return Data'!$B$7:$R$2292,3,0)</f>
        <v>44939</v>
      </c>
      <c r="C13" s="60">
        <f>VLOOKUP($A13,'Return Data'!$B$7:$R$2292,4,0)</f>
        <v>1677.1213</v>
      </c>
      <c r="D13" s="60">
        <f>VLOOKUP($A13,'Return Data'!$B$7:$R$2292,10,0)</f>
        <v>1.8512999999999999</v>
      </c>
      <c r="E13" s="61">
        <f t="shared" si="0"/>
        <v>10</v>
      </c>
      <c r="F13" s="60">
        <f>VLOOKUP($A13,'Return Data'!$B$7:$R$2292,11,0)</f>
        <v>12.6318</v>
      </c>
      <c r="G13" s="61">
        <f t="shared" si="1"/>
        <v>5</v>
      </c>
      <c r="H13" s="60">
        <f>VLOOKUP($A13,'Return Data'!$B$7:$R$2292,12,0)</f>
        <v>4.8513999999999999</v>
      </c>
      <c r="I13" s="61">
        <f t="shared" si="2"/>
        <v>5</v>
      </c>
      <c r="J13" s="60">
        <f>VLOOKUP($A13,'Return Data'!$B$7:$R$2292,13,0)</f>
        <v>-2.0438999999999998</v>
      </c>
      <c r="K13" s="61">
        <f t="shared" si="3"/>
        <v>14</v>
      </c>
      <c r="L13" s="60">
        <f>VLOOKUP($A13,'Return Data'!$B$7:$R$2292,17,0)</f>
        <v>13.945399999999999</v>
      </c>
      <c r="M13" s="61">
        <f t="shared" si="4"/>
        <v>22</v>
      </c>
      <c r="N13" s="60">
        <f>VLOOKUP($A13,'Return Data'!$B$7:$R$2292,14,0)</f>
        <v>16.8232</v>
      </c>
      <c r="O13" s="61">
        <f t="shared" si="5"/>
        <v>21</v>
      </c>
      <c r="P13" s="60">
        <f>VLOOKUP($A13,'Return Data'!$B$7:$R$2292,15,0)</f>
        <v>8.8887</v>
      </c>
      <c r="Q13" s="61">
        <f t="shared" si="6"/>
        <v>16</v>
      </c>
      <c r="R13" s="60">
        <f>VLOOKUP($A13,'Return Data'!$B$7:$R$2292,16,0)</f>
        <v>17.468399999999999</v>
      </c>
      <c r="S13" s="62">
        <f t="shared" si="7"/>
        <v>16</v>
      </c>
    </row>
    <row r="14" spans="1:20" x14ac:dyDescent="0.3">
      <c r="A14" s="58" t="s">
        <v>1068</v>
      </c>
      <c r="B14" s="59">
        <f>VLOOKUP($A14,'Return Data'!$B$7:$R$2292,3,0)</f>
        <v>44939</v>
      </c>
      <c r="C14" s="60">
        <f>VLOOKUP($A14,'Return Data'!$B$7:$R$2292,4,0)</f>
        <v>111.548</v>
      </c>
      <c r="D14" s="60">
        <f>VLOOKUP($A14,'Return Data'!$B$7:$R$2292,10,0)</f>
        <v>5.5686</v>
      </c>
      <c r="E14" s="61">
        <f t="shared" si="0"/>
        <v>2</v>
      </c>
      <c r="F14" s="60">
        <f>VLOOKUP($A14,'Return Data'!$B$7:$R$2292,11,0)</f>
        <v>17.895499999999998</v>
      </c>
      <c r="G14" s="61">
        <f t="shared" si="1"/>
        <v>2</v>
      </c>
      <c r="H14" s="60">
        <f>VLOOKUP($A14,'Return Data'!$B$7:$R$2292,12,0)</f>
        <v>10.3103</v>
      </c>
      <c r="I14" s="61">
        <f t="shared" si="2"/>
        <v>1</v>
      </c>
      <c r="J14" s="60">
        <f>VLOOKUP($A14,'Return Data'!$B$7:$R$2292,13,0)</f>
        <v>8.4864999999999995</v>
      </c>
      <c r="K14" s="61">
        <f t="shared" si="3"/>
        <v>2</v>
      </c>
      <c r="L14" s="60">
        <f>VLOOKUP($A14,'Return Data'!$B$7:$R$2292,17,0)</f>
        <v>23.853100000000001</v>
      </c>
      <c r="M14" s="61">
        <f t="shared" si="4"/>
        <v>4</v>
      </c>
      <c r="N14" s="60">
        <f>VLOOKUP($A14,'Return Data'!$B$7:$R$2292,14,0)</f>
        <v>24.469000000000001</v>
      </c>
      <c r="O14" s="61">
        <f t="shared" si="5"/>
        <v>7</v>
      </c>
      <c r="P14" s="60">
        <f>VLOOKUP($A14,'Return Data'!$B$7:$R$2292,15,0)</f>
        <v>11.804399999999999</v>
      </c>
      <c r="Q14" s="61">
        <f t="shared" si="6"/>
        <v>9</v>
      </c>
      <c r="R14" s="60">
        <f>VLOOKUP($A14,'Return Data'!$B$7:$R$2292,16,0)</f>
        <v>19.504300000000001</v>
      </c>
      <c r="S14" s="62">
        <f t="shared" si="7"/>
        <v>6</v>
      </c>
    </row>
    <row r="15" spans="1:20" x14ac:dyDescent="0.3">
      <c r="A15" s="102" t="s">
        <v>2045</v>
      </c>
      <c r="B15" s="59">
        <f>VLOOKUP($A15,'Return Data'!$B$7:$R$2292,3,0)</f>
        <v>44939</v>
      </c>
      <c r="C15" s="60">
        <f>VLOOKUP($A15,'Return Data'!$B$7:$R$2292,4,0)</f>
        <v>229.26769999999999</v>
      </c>
      <c r="D15" s="60">
        <f>VLOOKUP($A15,'Return Data'!$B$7:$R$2292,10,0)</f>
        <v>2.1101000000000001</v>
      </c>
      <c r="E15" s="61">
        <f t="shared" si="0"/>
        <v>8</v>
      </c>
      <c r="F15" s="60">
        <f>VLOOKUP($A15,'Return Data'!$B$7:$R$2292,11,0)</f>
        <v>8.3803000000000001</v>
      </c>
      <c r="G15" s="61">
        <f t="shared" si="1"/>
        <v>18</v>
      </c>
      <c r="H15" s="60">
        <f>VLOOKUP($A15,'Return Data'!$B$7:$R$2292,12,0)</f>
        <v>1.7384999999999999</v>
      </c>
      <c r="I15" s="61">
        <f t="shared" si="2"/>
        <v>14</v>
      </c>
      <c r="J15" s="60">
        <f>VLOOKUP($A15,'Return Data'!$B$7:$R$2292,13,0)</f>
        <v>-1.2244999999999999</v>
      </c>
      <c r="K15" s="61">
        <f t="shared" si="3"/>
        <v>12</v>
      </c>
      <c r="L15" s="60">
        <f>VLOOKUP($A15,'Return Data'!$B$7:$R$2292,17,0)</f>
        <v>14.2347</v>
      </c>
      <c r="M15" s="61">
        <f t="shared" si="4"/>
        <v>21</v>
      </c>
      <c r="N15" s="60">
        <f>VLOOKUP($A15,'Return Data'!$B$7:$R$2292,14,0)</f>
        <v>16.5853</v>
      </c>
      <c r="O15" s="61">
        <f t="shared" si="5"/>
        <v>22</v>
      </c>
      <c r="P15" s="60">
        <f>VLOOKUP($A15,'Return Data'!$B$7:$R$2292,15,0)</f>
        <v>7.2336</v>
      </c>
      <c r="Q15" s="61">
        <f t="shared" si="6"/>
        <v>18</v>
      </c>
      <c r="R15" s="60">
        <f>VLOOKUP($A15,'Return Data'!$B$7:$R$2292,16,0)</f>
        <v>18.179099999999998</v>
      </c>
      <c r="S15" s="62">
        <f t="shared" si="7"/>
        <v>15</v>
      </c>
    </row>
    <row r="16" spans="1:20" x14ac:dyDescent="0.3">
      <c r="A16" s="58" t="s">
        <v>1070</v>
      </c>
      <c r="B16" s="59">
        <f>VLOOKUP($A16,'Return Data'!$B$7:$R$2292,3,0)</f>
        <v>44939</v>
      </c>
      <c r="C16" s="60">
        <f>VLOOKUP($A16,'Return Data'!$B$7:$R$2292,4,0)</f>
        <v>186.03</v>
      </c>
      <c r="D16" s="60">
        <f>VLOOKUP($A16,'Return Data'!$B$7:$R$2292,10,0)</f>
        <v>3.5571000000000002</v>
      </c>
      <c r="E16" s="61">
        <f t="shared" si="0"/>
        <v>4</v>
      </c>
      <c r="F16" s="60">
        <f>VLOOKUP($A16,'Return Data'!$B$7:$R$2292,11,0)</f>
        <v>11.421900000000001</v>
      </c>
      <c r="G16" s="61">
        <f t="shared" si="1"/>
        <v>10</v>
      </c>
      <c r="H16" s="60">
        <f>VLOOKUP($A16,'Return Data'!$B$7:$R$2292,12,0)</f>
        <v>5.6448</v>
      </c>
      <c r="I16" s="61">
        <f t="shared" si="2"/>
        <v>4</v>
      </c>
      <c r="J16" s="60">
        <f>VLOOKUP($A16,'Return Data'!$B$7:$R$2292,13,0)</f>
        <v>0.60570000000000002</v>
      </c>
      <c r="K16" s="61">
        <f t="shared" si="3"/>
        <v>7</v>
      </c>
      <c r="L16" s="60">
        <f>VLOOKUP($A16,'Return Data'!$B$7:$R$2292,17,0)</f>
        <v>20.213000000000001</v>
      </c>
      <c r="M16" s="61">
        <f t="shared" si="4"/>
        <v>11</v>
      </c>
      <c r="N16" s="60">
        <f>VLOOKUP($A16,'Return Data'!$B$7:$R$2292,14,0)</f>
        <v>21.8505</v>
      </c>
      <c r="O16" s="61">
        <f t="shared" si="5"/>
        <v>14</v>
      </c>
      <c r="P16" s="60">
        <f>VLOOKUP($A16,'Return Data'!$B$7:$R$2292,15,0)</f>
        <v>10.2163</v>
      </c>
      <c r="Q16" s="61">
        <f t="shared" si="6"/>
        <v>15</v>
      </c>
      <c r="R16" s="60">
        <f>VLOOKUP($A16,'Return Data'!$B$7:$R$2292,16,0)</f>
        <v>18.4101</v>
      </c>
      <c r="S16" s="62">
        <f t="shared" si="7"/>
        <v>12</v>
      </c>
    </row>
    <row r="17" spans="1:19" x14ac:dyDescent="0.3">
      <c r="A17" s="58" t="s">
        <v>1072</v>
      </c>
      <c r="B17" s="59">
        <f>VLOOKUP($A17,'Return Data'!$B$7:$R$2292,3,0)</f>
        <v>44939</v>
      </c>
      <c r="C17" s="60">
        <f>VLOOKUP($A17,'Return Data'!$B$7:$R$2292,4,0)</f>
        <v>18.25</v>
      </c>
      <c r="D17" s="60">
        <f>VLOOKUP($A17,'Return Data'!$B$7:$R$2292,10,0)</f>
        <v>0.77310000000000001</v>
      </c>
      <c r="E17" s="61">
        <f t="shared" si="0"/>
        <v>14</v>
      </c>
      <c r="F17" s="60">
        <f>VLOOKUP($A17,'Return Data'!$B$7:$R$2292,11,0)</f>
        <v>7.6696</v>
      </c>
      <c r="G17" s="61">
        <f t="shared" si="1"/>
        <v>20</v>
      </c>
      <c r="H17" s="60">
        <f>VLOOKUP($A17,'Return Data'!$B$7:$R$2292,12,0)</f>
        <v>-0.1641</v>
      </c>
      <c r="I17" s="61">
        <f t="shared" si="2"/>
        <v>21</v>
      </c>
      <c r="J17" s="60">
        <f>VLOOKUP($A17,'Return Data'!$B$7:$R$2292,13,0)</f>
        <v>-8.4754000000000005</v>
      </c>
      <c r="K17" s="61">
        <f t="shared" si="3"/>
        <v>22</v>
      </c>
      <c r="L17" s="60">
        <f>VLOOKUP($A17,'Return Data'!$B$7:$R$2292,17,0)</f>
        <v>12.616199999999999</v>
      </c>
      <c r="M17" s="61">
        <f t="shared" si="4"/>
        <v>23</v>
      </c>
      <c r="N17" s="60">
        <f>VLOOKUP($A17,'Return Data'!$B$7:$R$2292,14,0)</f>
        <v>17.309000000000001</v>
      </c>
      <c r="O17" s="61">
        <f t="shared" si="5"/>
        <v>19</v>
      </c>
      <c r="P17" s="60">
        <f>VLOOKUP($A17,'Return Data'!$B$7:$R$2292,15,0)</f>
        <v>6.7667999999999999</v>
      </c>
      <c r="Q17" s="61">
        <f t="shared" si="6"/>
        <v>19</v>
      </c>
      <c r="R17" s="60">
        <f>VLOOKUP($A17,'Return Data'!$B$7:$R$2292,16,0)</f>
        <v>10.6022</v>
      </c>
      <c r="S17" s="62">
        <f t="shared" si="7"/>
        <v>24</v>
      </c>
    </row>
    <row r="18" spans="1:19" x14ac:dyDescent="0.3">
      <c r="A18" s="58" t="s">
        <v>1074</v>
      </c>
      <c r="B18" s="59">
        <f>VLOOKUP($A18,'Return Data'!$B$7:$R$2292,3,0)</f>
        <v>44939</v>
      </c>
      <c r="C18" s="60">
        <f>VLOOKUP($A18,'Return Data'!$B$7:$R$2292,4,0)</f>
        <v>103.34</v>
      </c>
      <c r="D18" s="60">
        <f>VLOOKUP($A18,'Return Data'!$B$7:$R$2292,10,0)</f>
        <v>2.8771</v>
      </c>
      <c r="E18" s="61">
        <f t="shared" si="0"/>
        <v>6</v>
      </c>
      <c r="F18" s="60">
        <f>VLOOKUP($A18,'Return Data'!$B$7:$R$2292,11,0)</f>
        <v>11.851900000000001</v>
      </c>
      <c r="G18" s="61">
        <f t="shared" si="1"/>
        <v>8</v>
      </c>
      <c r="H18" s="60">
        <f>VLOOKUP($A18,'Return Data'!$B$7:$R$2292,12,0)</f>
        <v>3.2884000000000002</v>
      </c>
      <c r="I18" s="61">
        <f t="shared" si="2"/>
        <v>11</v>
      </c>
      <c r="J18" s="60">
        <f>VLOOKUP($A18,'Return Data'!$B$7:$R$2292,13,0)</f>
        <v>-2.3988999999999998</v>
      </c>
      <c r="K18" s="61">
        <f t="shared" si="3"/>
        <v>16</v>
      </c>
      <c r="L18" s="60">
        <f>VLOOKUP($A18,'Return Data'!$B$7:$R$2292,17,0)</f>
        <v>18.021599999999999</v>
      </c>
      <c r="M18" s="61">
        <f t="shared" si="4"/>
        <v>14</v>
      </c>
      <c r="N18" s="60">
        <f>VLOOKUP($A18,'Return Data'!$B$7:$R$2292,14,0)</f>
        <v>22.0852</v>
      </c>
      <c r="O18" s="61">
        <f t="shared" si="5"/>
        <v>13</v>
      </c>
      <c r="P18" s="60">
        <f>VLOOKUP($A18,'Return Data'!$B$7:$R$2292,15,0)</f>
        <v>12.6454</v>
      </c>
      <c r="Q18" s="61">
        <f t="shared" si="6"/>
        <v>7</v>
      </c>
      <c r="R18" s="60">
        <f>VLOOKUP($A18,'Return Data'!$B$7:$R$2292,16,0)</f>
        <v>19.2502</v>
      </c>
      <c r="S18" s="62">
        <f t="shared" si="7"/>
        <v>7</v>
      </c>
    </row>
    <row r="19" spans="1:19" x14ac:dyDescent="0.3">
      <c r="A19" s="108" t="s">
        <v>1076</v>
      </c>
      <c r="B19" s="59">
        <f>VLOOKUP($A19,'Return Data'!$B$7:$R$2292,3,0)</f>
        <v>44939</v>
      </c>
      <c r="C19" s="60">
        <f>VLOOKUP($A19,'Return Data'!$B$7:$R$2292,4,0)</f>
        <v>85.594999999999999</v>
      </c>
      <c r="D19" s="60">
        <f>VLOOKUP($A19,'Return Data'!$B$7:$R$2292,10,0)</f>
        <v>1.9413</v>
      </c>
      <c r="E19" s="61">
        <f t="shared" si="0"/>
        <v>9</v>
      </c>
      <c r="F19" s="60">
        <f>VLOOKUP($A19,'Return Data'!$B$7:$R$2292,11,0)</f>
        <v>12.1043</v>
      </c>
      <c r="G19" s="61">
        <f t="shared" si="1"/>
        <v>7</v>
      </c>
      <c r="H19" s="60">
        <f>VLOOKUP($A19,'Return Data'!$B$7:$R$2292,12,0)</f>
        <v>3.6836000000000002</v>
      </c>
      <c r="I19" s="61">
        <f t="shared" si="2"/>
        <v>8</v>
      </c>
      <c r="J19" s="60">
        <f>VLOOKUP($A19,'Return Data'!$B$7:$R$2292,13,0)</f>
        <v>2.1591</v>
      </c>
      <c r="K19" s="61">
        <f t="shared" si="3"/>
        <v>4</v>
      </c>
      <c r="L19" s="60">
        <f>VLOOKUP($A19,'Return Data'!$B$7:$R$2292,17,0)</f>
        <v>22.450199999999999</v>
      </c>
      <c r="M19" s="61">
        <f t="shared" si="4"/>
        <v>6</v>
      </c>
      <c r="N19" s="60">
        <f>VLOOKUP($A19,'Return Data'!$B$7:$R$2292,14,0)</f>
        <v>23.6905</v>
      </c>
      <c r="O19" s="61">
        <f t="shared" si="5"/>
        <v>8</v>
      </c>
      <c r="P19" s="60">
        <f>VLOOKUP($A19,'Return Data'!$B$7:$R$2292,15,0)</f>
        <v>13.587400000000001</v>
      </c>
      <c r="Q19" s="61">
        <f t="shared" si="6"/>
        <v>5</v>
      </c>
      <c r="R19" s="60">
        <f>VLOOKUP($A19,'Return Data'!$B$7:$R$2292,16,0)</f>
        <v>19.838999999999999</v>
      </c>
      <c r="S19" s="62">
        <f t="shared" si="7"/>
        <v>5</v>
      </c>
    </row>
    <row r="20" spans="1:19" x14ac:dyDescent="0.3">
      <c r="A20" s="58" t="s">
        <v>1077</v>
      </c>
      <c r="B20" s="59">
        <f>VLOOKUP($A20,'Return Data'!$B$7:$R$2292,3,0)</f>
        <v>44939</v>
      </c>
      <c r="C20" s="60">
        <f>VLOOKUP($A20,'Return Data'!$B$7:$R$2292,4,0)</f>
        <v>19.191700000000001</v>
      </c>
      <c r="D20" s="60">
        <f>VLOOKUP($A20,'Return Data'!$B$7:$R$2292,10,0)</f>
        <v>1.5418000000000001</v>
      </c>
      <c r="E20" s="61">
        <f t="shared" si="0"/>
        <v>12</v>
      </c>
      <c r="F20" s="60">
        <f>VLOOKUP($A20,'Return Data'!$B$7:$R$2292,11,0)</f>
        <v>11.327199999999999</v>
      </c>
      <c r="G20" s="61">
        <f t="shared" si="1"/>
        <v>11</v>
      </c>
      <c r="H20" s="60">
        <f>VLOOKUP($A20,'Return Data'!$B$7:$R$2292,12,0)</f>
        <v>0.51800000000000002</v>
      </c>
      <c r="I20" s="61">
        <f t="shared" si="2"/>
        <v>20</v>
      </c>
      <c r="J20" s="60">
        <f>VLOOKUP($A20,'Return Data'!$B$7:$R$2292,13,0)</f>
        <v>-2.9491999999999998</v>
      </c>
      <c r="K20" s="61">
        <f t="shared" si="3"/>
        <v>17</v>
      </c>
      <c r="L20" s="60">
        <f>VLOOKUP($A20,'Return Data'!$B$7:$R$2292,17,0)</f>
        <v>21.784800000000001</v>
      </c>
      <c r="M20" s="61">
        <f t="shared" si="4"/>
        <v>7</v>
      </c>
      <c r="N20" s="60">
        <f>VLOOKUP($A20,'Return Data'!$B$7:$R$2292,14,0)</f>
        <v>22.788799999999998</v>
      </c>
      <c r="O20" s="61">
        <f t="shared" si="5"/>
        <v>11</v>
      </c>
      <c r="P20" s="60"/>
      <c r="Q20" s="61"/>
      <c r="R20" s="60">
        <f>VLOOKUP($A20,'Return Data'!$B$7:$R$2292,16,0)</f>
        <v>14.057399999999999</v>
      </c>
      <c r="S20" s="62">
        <f t="shared" si="7"/>
        <v>23</v>
      </c>
    </row>
    <row r="21" spans="1:19" x14ac:dyDescent="0.3">
      <c r="A21" s="58" t="s">
        <v>1079</v>
      </c>
      <c r="B21" s="59">
        <f>VLOOKUP($A21,'Return Data'!$B$7:$R$2292,3,0)</f>
        <v>44939</v>
      </c>
      <c r="C21" s="60">
        <f>VLOOKUP($A21,'Return Data'!$B$7:$R$2292,4,0)</f>
        <v>22.795000000000002</v>
      </c>
      <c r="D21" s="60">
        <f>VLOOKUP($A21,'Return Data'!$B$7:$R$2292,10,0)</f>
        <v>2.9119999999999999</v>
      </c>
      <c r="E21" s="61">
        <f t="shared" si="0"/>
        <v>5</v>
      </c>
      <c r="F21" s="60">
        <f>VLOOKUP($A21,'Return Data'!$B$7:$R$2292,11,0)</f>
        <v>11.244</v>
      </c>
      <c r="G21" s="61">
        <f t="shared" si="1"/>
        <v>12</v>
      </c>
      <c r="H21" s="60">
        <f>VLOOKUP($A21,'Return Data'!$B$7:$R$2292,12,0)</f>
        <v>3.5335999999999999</v>
      </c>
      <c r="I21" s="61">
        <f t="shared" si="2"/>
        <v>9</v>
      </c>
      <c r="J21" s="60">
        <f>VLOOKUP($A21,'Return Data'!$B$7:$R$2292,13,0)</f>
        <v>0.64019999999999999</v>
      </c>
      <c r="K21" s="61">
        <f t="shared" si="3"/>
        <v>6</v>
      </c>
      <c r="L21" s="60">
        <f>VLOOKUP($A21,'Return Data'!$B$7:$R$2292,17,0)</f>
        <v>21.639600000000002</v>
      </c>
      <c r="M21" s="61">
        <f t="shared" si="4"/>
        <v>8</v>
      </c>
      <c r="N21" s="60">
        <f>VLOOKUP($A21,'Return Data'!$B$7:$R$2292,14,0)</f>
        <v>25.2577</v>
      </c>
      <c r="O21" s="61">
        <f t="shared" si="5"/>
        <v>5</v>
      </c>
      <c r="P21" s="60"/>
      <c r="Q21" s="61"/>
      <c r="R21" s="60">
        <f>VLOOKUP($A21,'Return Data'!$B$7:$R$2292,16,0)</f>
        <v>26.862100000000002</v>
      </c>
      <c r="S21" s="62">
        <f t="shared" si="7"/>
        <v>2</v>
      </c>
    </row>
    <row r="22" spans="1:19" x14ac:dyDescent="0.3">
      <c r="A22" s="58" t="s">
        <v>2001</v>
      </c>
      <c r="B22" s="59">
        <f>VLOOKUP($A22,'Return Data'!$B$7:$R$2292,3,0)</f>
        <v>44939</v>
      </c>
      <c r="C22" s="60">
        <f>VLOOKUP($A22,'Return Data'!$B$7:$R$2292,4,0)</f>
        <v>56.719799999999999</v>
      </c>
      <c r="D22" s="60">
        <f>VLOOKUP($A22,'Return Data'!$B$7:$R$2292,10,0)</f>
        <v>-0.10340000000000001</v>
      </c>
      <c r="E22" s="61">
        <f t="shared" si="0"/>
        <v>18</v>
      </c>
      <c r="F22" s="60">
        <f>VLOOKUP($A22,'Return Data'!$B$7:$R$2292,11,0)</f>
        <v>15.586</v>
      </c>
      <c r="G22" s="61">
        <f t="shared" si="1"/>
        <v>3</v>
      </c>
      <c r="H22" s="60">
        <f>VLOOKUP($A22,'Return Data'!$B$7:$R$2292,12,0)</f>
        <v>9.1613000000000007</v>
      </c>
      <c r="I22" s="61">
        <f t="shared" si="2"/>
        <v>2</v>
      </c>
      <c r="J22" s="60">
        <f>VLOOKUP($A22,'Return Data'!$B$7:$R$2292,13,0)</f>
        <v>7.5620000000000003</v>
      </c>
      <c r="K22" s="61">
        <f t="shared" si="3"/>
        <v>3</v>
      </c>
      <c r="L22" s="60">
        <f>VLOOKUP($A22,'Return Data'!$B$7:$R$2292,17,0)</f>
        <v>31.220300000000002</v>
      </c>
      <c r="M22" s="61">
        <f t="shared" si="4"/>
        <v>2</v>
      </c>
      <c r="N22" s="60">
        <f>VLOOKUP($A22,'Return Data'!$B$7:$R$2292,14,0)</f>
        <v>24.833300000000001</v>
      </c>
      <c r="O22" s="61">
        <f t="shared" si="5"/>
        <v>6</v>
      </c>
      <c r="P22" s="60">
        <f>VLOOKUP($A22,'Return Data'!$B$7:$R$2292,15,0)</f>
        <v>14.145300000000001</v>
      </c>
      <c r="Q22" s="61">
        <f t="shared" ref="Q22:Q29" si="8">RANK(P22,P$8:P$31,0)</f>
        <v>4</v>
      </c>
      <c r="R22" s="60">
        <f>VLOOKUP($A22,'Return Data'!$B$7:$R$2292,16,0)</f>
        <v>21.557200000000002</v>
      </c>
      <c r="S22" s="62">
        <f t="shared" si="7"/>
        <v>3</v>
      </c>
    </row>
    <row r="23" spans="1:19" x14ac:dyDescent="0.3">
      <c r="A23" s="58" t="s">
        <v>1082</v>
      </c>
      <c r="B23" s="59">
        <f>VLOOKUP($A23,'Return Data'!$B$7:$R$2292,3,0)</f>
        <v>44939</v>
      </c>
      <c r="C23" s="60">
        <f>VLOOKUP($A23,'Return Data'!$B$7:$R$2292,4,0)</f>
        <v>2315.3607999999999</v>
      </c>
      <c r="D23" s="60">
        <f>VLOOKUP($A23,'Return Data'!$B$7:$R$2292,10,0)</f>
        <v>1.7116</v>
      </c>
      <c r="E23" s="61">
        <f t="shared" si="0"/>
        <v>11</v>
      </c>
      <c r="F23" s="60">
        <f>VLOOKUP($A23,'Return Data'!$B$7:$R$2292,11,0)</f>
        <v>11.613899999999999</v>
      </c>
      <c r="G23" s="61">
        <f t="shared" si="1"/>
        <v>9</v>
      </c>
      <c r="H23" s="60">
        <f>VLOOKUP($A23,'Return Data'!$B$7:$R$2292,12,0)</f>
        <v>4.7294</v>
      </c>
      <c r="I23" s="61">
        <f t="shared" si="2"/>
        <v>6</v>
      </c>
      <c r="J23" s="60">
        <f>VLOOKUP($A23,'Return Data'!$B$7:$R$2292,13,0)</f>
        <v>1.0889</v>
      </c>
      <c r="K23" s="61">
        <f t="shared" si="3"/>
        <v>5</v>
      </c>
      <c r="L23" s="60">
        <f>VLOOKUP($A23,'Return Data'!$B$7:$R$2292,17,0)</f>
        <v>21.3584</v>
      </c>
      <c r="M23" s="61">
        <f t="shared" si="4"/>
        <v>10</v>
      </c>
      <c r="N23" s="60">
        <f>VLOOKUP($A23,'Return Data'!$B$7:$R$2292,14,0)</f>
        <v>23.582699999999999</v>
      </c>
      <c r="O23" s="61">
        <f t="shared" si="5"/>
        <v>10</v>
      </c>
      <c r="P23" s="60">
        <f>VLOOKUP($A23,'Return Data'!$B$7:$R$2292,15,0)</f>
        <v>12.713200000000001</v>
      </c>
      <c r="Q23" s="61">
        <f t="shared" si="8"/>
        <v>6</v>
      </c>
      <c r="R23" s="60">
        <f>VLOOKUP($A23,'Return Data'!$B$7:$R$2292,16,0)</f>
        <v>16.3718</v>
      </c>
      <c r="S23" s="62">
        <f t="shared" si="7"/>
        <v>19</v>
      </c>
    </row>
    <row r="24" spans="1:19" x14ac:dyDescent="0.3">
      <c r="A24" s="58" t="s">
        <v>1083</v>
      </c>
      <c r="B24" s="59">
        <f>VLOOKUP($A24,'Return Data'!$B$7:$R$2292,3,0)</f>
        <v>44939</v>
      </c>
      <c r="C24" s="60">
        <f>VLOOKUP($A24,'Return Data'!$B$7:$R$2292,4,0)</f>
        <v>48.79</v>
      </c>
      <c r="D24" s="60">
        <f>VLOOKUP($A24,'Return Data'!$B$7:$R$2292,10,0)</f>
        <v>-1.3746</v>
      </c>
      <c r="E24" s="61">
        <f t="shared" si="0"/>
        <v>20</v>
      </c>
      <c r="F24" s="60">
        <f>VLOOKUP($A24,'Return Data'!$B$7:$R$2292,11,0)</f>
        <v>8.6395</v>
      </c>
      <c r="G24" s="61">
        <f t="shared" si="1"/>
        <v>17</v>
      </c>
      <c r="H24" s="60">
        <f>VLOOKUP($A24,'Return Data'!$B$7:$R$2292,12,0)</f>
        <v>2.4354</v>
      </c>
      <c r="I24" s="61">
        <f t="shared" si="2"/>
        <v>13</v>
      </c>
      <c r="J24" s="60">
        <f>VLOOKUP($A24,'Return Data'!$B$7:$R$2292,13,0)</f>
        <v>-3.9188999999999998</v>
      </c>
      <c r="K24" s="61">
        <f t="shared" si="3"/>
        <v>18</v>
      </c>
      <c r="L24" s="60">
        <f>VLOOKUP($A24,'Return Data'!$B$7:$R$2292,17,0)</f>
        <v>24.811499999999999</v>
      </c>
      <c r="M24" s="61">
        <f t="shared" si="4"/>
        <v>3</v>
      </c>
      <c r="N24" s="60">
        <f>VLOOKUP($A24,'Return Data'!$B$7:$R$2292,14,0)</f>
        <v>35.009099999999997</v>
      </c>
      <c r="O24" s="61">
        <f t="shared" si="5"/>
        <v>2</v>
      </c>
      <c r="P24" s="60">
        <f>VLOOKUP($A24,'Return Data'!$B$7:$R$2292,15,0)</f>
        <v>17.258800000000001</v>
      </c>
      <c r="Q24" s="61">
        <f t="shared" si="8"/>
        <v>2</v>
      </c>
      <c r="R24" s="60">
        <f>VLOOKUP($A24,'Return Data'!$B$7:$R$2292,16,0)</f>
        <v>18.978999999999999</v>
      </c>
      <c r="S24" s="62">
        <f t="shared" si="7"/>
        <v>8</v>
      </c>
    </row>
    <row r="25" spans="1:19" x14ac:dyDescent="0.3">
      <c r="A25" s="58" t="s">
        <v>1088</v>
      </c>
      <c r="B25" s="59">
        <f>VLOOKUP($A25,'Return Data'!$B$7:$R$2292,3,0)</f>
        <v>44939</v>
      </c>
      <c r="C25" s="60">
        <f>VLOOKUP($A25,'Return Data'!$B$7:$R$2292,4,0)</f>
        <v>151.2559</v>
      </c>
      <c r="D25" s="60">
        <f>VLOOKUP($A25,'Return Data'!$B$7:$R$2292,10,0)</f>
        <v>8.6928999999999998</v>
      </c>
      <c r="E25" s="61">
        <f t="shared" si="0"/>
        <v>1</v>
      </c>
      <c r="F25" s="60">
        <f>VLOOKUP($A25,'Return Data'!$B$7:$R$2292,11,0)</f>
        <v>20.115400000000001</v>
      </c>
      <c r="G25" s="61">
        <f t="shared" si="1"/>
        <v>1</v>
      </c>
      <c r="H25" s="60">
        <f>VLOOKUP($A25,'Return Data'!$B$7:$R$2292,12,0)</f>
        <v>8.3912999999999993</v>
      </c>
      <c r="I25" s="61">
        <f t="shared" si="2"/>
        <v>3</v>
      </c>
      <c r="J25" s="60">
        <f>VLOOKUP($A25,'Return Data'!$B$7:$R$2292,13,0)</f>
        <v>15.502000000000001</v>
      </c>
      <c r="K25" s="61">
        <f t="shared" si="3"/>
        <v>1</v>
      </c>
      <c r="L25" s="60">
        <f>VLOOKUP($A25,'Return Data'!$B$7:$R$2292,17,0)</f>
        <v>32.998800000000003</v>
      </c>
      <c r="M25" s="61">
        <f t="shared" si="4"/>
        <v>1</v>
      </c>
      <c r="N25" s="60">
        <f>VLOOKUP($A25,'Return Data'!$B$7:$R$2292,14,0)</f>
        <v>38.060600000000001</v>
      </c>
      <c r="O25" s="61">
        <f t="shared" si="5"/>
        <v>1</v>
      </c>
      <c r="P25" s="60">
        <f>VLOOKUP($A25,'Return Data'!$B$7:$R$2292,15,0)</f>
        <v>20.786999999999999</v>
      </c>
      <c r="Q25" s="61">
        <f t="shared" si="8"/>
        <v>1</v>
      </c>
      <c r="R25" s="60">
        <f>VLOOKUP($A25,'Return Data'!$B$7:$R$2292,16,0)</f>
        <v>17.2834</v>
      </c>
      <c r="S25" s="62">
        <f t="shared" si="7"/>
        <v>17</v>
      </c>
    </row>
    <row r="26" spans="1:19" x14ac:dyDescent="0.3">
      <c r="A26" s="58" t="s">
        <v>1089</v>
      </c>
      <c r="B26" s="59">
        <f>VLOOKUP($A26,'Return Data'!$B$7:$R$2292,3,0)</f>
        <v>44939</v>
      </c>
      <c r="C26" s="60">
        <f>VLOOKUP($A26,'Return Data'!$B$7:$R$2292,4,0)</f>
        <v>158.28649999999999</v>
      </c>
      <c r="D26" s="60">
        <f>VLOOKUP($A26,'Return Data'!$B$7:$R$2292,10,0)</f>
        <v>-1.7714000000000001</v>
      </c>
      <c r="E26" s="61">
        <f t="shared" si="0"/>
        <v>21</v>
      </c>
      <c r="F26" s="60">
        <f>VLOOKUP($A26,'Return Data'!$B$7:$R$2292,11,0)</f>
        <v>8.1410999999999998</v>
      </c>
      <c r="G26" s="61">
        <f t="shared" si="1"/>
        <v>19</v>
      </c>
      <c r="H26" s="60">
        <f>VLOOKUP($A26,'Return Data'!$B$7:$R$2292,12,0)</f>
        <v>2.6541000000000001</v>
      </c>
      <c r="I26" s="61">
        <f t="shared" si="2"/>
        <v>12</v>
      </c>
      <c r="J26" s="60">
        <f>VLOOKUP($A26,'Return Data'!$B$7:$R$2292,13,0)</f>
        <v>-1.9657</v>
      </c>
      <c r="K26" s="61">
        <f t="shared" si="3"/>
        <v>13</v>
      </c>
      <c r="L26" s="60">
        <f>VLOOKUP($A26,'Return Data'!$B$7:$R$2292,17,0)</f>
        <v>23.006900000000002</v>
      </c>
      <c r="M26" s="61">
        <f t="shared" si="4"/>
        <v>5</v>
      </c>
      <c r="N26" s="60">
        <f>VLOOKUP($A26,'Return Data'!$B$7:$R$2292,14,0)</f>
        <v>26.520499999999998</v>
      </c>
      <c r="O26" s="61">
        <f t="shared" si="5"/>
        <v>3</v>
      </c>
      <c r="P26" s="60">
        <f>VLOOKUP($A26,'Return Data'!$B$7:$R$2292,15,0)</f>
        <v>11.3523</v>
      </c>
      <c r="Q26" s="61">
        <f t="shared" si="8"/>
        <v>10</v>
      </c>
      <c r="R26" s="60">
        <f>VLOOKUP($A26,'Return Data'!$B$7:$R$2292,16,0)</f>
        <v>18.906199999999998</v>
      </c>
      <c r="S26" s="62">
        <f t="shared" si="7"/>
        <v>9</v>
      </c>
    </row>
    <row r="27" spans="1:19" x14ac:dyDescent="0.3">
      <c r="A27" s="58" t="s">
        <v>1091</v>
      </c>
      <c r="B27" s="59">
        <f>VLOOKUP($A27,'Return Data'!$B$7:$R$2292,3,0)</f>
        <v>44939</v>
      </c>
      <c r="C27" s="60">
        <f>VLOOKUP($A27,'Return Data'!$B$7:$R$2292,4,0)</f>
        <v>788.02179999999998</v>
      </c>
      <c r="D27" s="60">
        <f>VLOOKUP($A27,'Return Data'!$B$7:$R$2292,10,0)</f>
        <v>-8.6E-3</v>
      </c>
      <c r="E27" s="61">
        <f t="shared" si="0"/>
        <v>16</v>
      </c>
      <c r="F27" s="60">
        <f>VLOOKUP($A27,'Return Data'!$B$7:$R$2292,11,0)</f>
        <v>12.312200000000001</v>
      </c>
      <c r="G27" s="61">
        <f t="shared" si="1"/>
        <v>6</v>
      </c>
      <c r="H27" s="60">
        <f>VLOOKUP($A27,'Return Data'!$B$7:$R$2292,12,0)</f>
        <v>4.1492000000000004</v>
      </c>
      <c r="I27" s="61">
        <f t="shared" si="2"/>
        <v>7</v>
      </c>
      <c r="J27" s="60">
        <f>VLOOKUP($A27,'Return Data'!$B$7:$R$2292,13,0)</f>
        <v>0.36459999999999998</v>
      </c>
      <c r="K27" s="61">
        <f t="shared" si="3"/>
        <v>9</v>
      </c>
      <c r="L27" s="60">
        <f>VLOOKUP($A27,'Return Data'!$B$7:$R$2292,17,0)</f>
        <v>17.619199999999999</v>
      </c>
      <c r="M27" s="61">
        <f t="shared" si="4"/>
        <v>15</v>
      </c>
      <c r="N27" s="60">
        <f>VLOOKUP($A27,'Return Data'!$B$7:$R$2292,14,0)</f>
        <v>16.930700000000002</v>
      </c>
      <c r="O27" s="61">
        <f t="shared" si="5"/>
        <v>20</v>
      </c>
      <c r="P27" s="60">
        <f>VLOOKUP($A27,'Return Data'!$B$7:$R$2292,15,0)</f>
        <v>6.7386999999999997</v>
      </c>
      <c r="Q27" s="61">
        <f t="shared" si="8"/>
        <v>20</v>
      </c>
      <c r="R27" s="60">
        <f>VLOOKUP($A27,'Return Data'!$B$7:$R$2292,16,0)</f>
        <v>16.2577</v>
      </c>
      <c r="S27" s="62">
        <f t="shared" si="7"/>
        <v>20</v>
      </c>
    </row>
    <row r="28" spans="1:19" x14ac:dyDescent="0.3">
      <c r="A28" s="58" t="s">
        <v>1092</v>
      </c>
      <c r="B28" s="59">
        <f>VLOOKUP($A28,'Return Data'!$B$7:$R$2292,3,0)</f>
        <v>44939</v>
      </c>
      <c r="C28" s="60">
        <f>VLOOKUP($A28,'Return Data'!$B$7:$R$2292,4,0)</f>
        <v>271.23610000000002</v>
      </c>
      <c r="D28" s="60">
        <f>VLOOKUP($A28,'Return Data'!$B$7:$R$2292,10,0)</f>
        <v>2.3919999999999999</v>
      </c>
      <c r="E28" s="61">
        <f t="shared" si="0"/>
        <v>7</v>
      </c>
      <c r="F28" s="60">
        <f>VLOOKUP($A28,'Return Data'!$B$7:$R$2292,11,0)</f>
        <v>8.7164999999999999</v>
      </c>
      <c r="G28" s="61">
        <f t="shared" si="1"/>
        <v>16</v>
      </c>
      <c r="H28" s="60">
        <f>VLOOKUP($A28,'Return Data'!$B$7:$R$2292,12,0)</f>
        <v>1.2704</v>
      </c>
      <c r="I28" s="61">
        <f t="shared" si="2"/>
        <v>18</v>
      </c>
      <c r="J28" s="60">
        <f>VLOOKUP($A28,'Return Data'!$B$7:$R$2292,13,0)</f>
        <v>-2.3978000000000002</v>
      </c>
      <c r="K28" s="61">
        <f t="shared" si="3"/>
        <v>15</v>
      </c>
      <c r="L28" s="60">
        <f>VLOOKUP($A28,'Return Data'!$B$7:$R$2292,17,0)</f>
        <v>17.127600000000001</v>
      </c>
      <c r="M28" s="61">
        <f t="shared" si="4"/>
        <v>17</v>
      </c>
      <c r="N28" s="60">
        <f>VLOOKUP($A28,'Return Data'!$B$7:$R$2292,14,0)</f>
        <v>20.617000000000001</v>
      </c>
      <c r="O28" s="61">
        <f t="shared" si="5"/>
        <v>16</v>
      </c>
      <c r="P28" s="60">
        <f>VLOOKUP($A28,'Return Data'!$B$7:$R$2292,15,0)</f>
        <v>11.0732</v>
      </c>
      <c r="Q28" s="61">
        <f t="shared" si="8"/>
        <v>11</v>
      </c>
      <c r="R28" s="60">
        <f>VLOOKUP($A28,'Return Data'!$B$7:$R$2292,16,0)</f>
        <v>18.5137</v>
      </c>
      <c r="S28" s="62">
        <f t="shared" si="7"/>
        <v>11</v>
      </c>
    </row>
    <row r="29" spans="1:19" x14ac:dyDescent="0.3">
      <c r="A29" s="58" t="s">
        <v>1093</v>
      </c>
      <c r="B29" s="59">
        <f>VLOOKUP($A29,'Return Data'!$B$7:$R$2292,3,0)</f>
        <v>44939</v>
      </c>
      <c r="C29" s="60">
        <f>VLOOKUP($A29,'Return Data'!$B$7:$R$2292,4,0)</f>
        <v>80.260000000000005</v>
      </c>
      <c r="D29" s="60">
        <f>VLOOKUP($A29,'Return Data'!$B$7:$R$2292,10,0)</f>
        <v>4.7370000000000001</v>
      </c>
      <c r="E29" s="61">
        <f t="shared" si="0"/>
        <v>3</v>
      </c>
      <c r="F29" s="60">
        <f>VLOOKUP($A29,'Return Data'!$B$7:$R$2292,11,0)</f>
        <v>13.361599999999999</v>
      </c>
      <c r="G29" s="61">
        <f t="shared" si="1"/>
        <v>4</v>
      </c>
      <c r="H29" s="60">
        <f>VLOOKUP($A29,'Return Data'!$B$7:$R$2292,12,0)</f>
        <v>1.5306999999999999</v>
      </c>
      <c r="I29" s="61">
        <f t="shared" si="2"/>
        <v>15</v>
      </c>
      <c r="J29" s="60">
        <f>VLOOKUP($A29,'Return Data'!$B$7:$R$2292,13,0)</f>
        <v>0.55120000000000002</v>
      </c>
      <c r="K29" s="61">
        <f t="shared" si="3"/>
        <v>8</v>
      </c>
      <c r="L29" s="60">
        <f>VLOOKUP($A29,'Return Data'!$B$7:$R$2292,17,0)</f>
        <v>16.397099999999998</v>
      </c>
      <c r="M29" s="61">
        <f t="shared" si="4"/>
        <v>19</v>
      </c>
      <c r="N29" s="60">
        <f>VLOOKUP($A29,'Return Data'!$B$7:$R$2292,14,0)</f>
        <v>20.638200000000001</v>
      </c>
      <c r="O29" s="61">
        <f t="shared" si="5"/>
        <v>15</v>
      </c>
      <c r="P29" s="60">
        <f>VLOOKUP($A29,'Return Data'!$B$7:$R$2292,15,0)</f>
        <v>10.4779</v>
      </c>
      <c r="Q29" s="61">
        <f t="shared" si="8"/>
        <v>13</v>
      </c>
      <c r="R29" s="60">
        <f>VLOOKUP($A29,'Return Data'!$B$7:$R$2292,16,0)</f>
        <v>16.245799999999999</v>
      </c>
      <c r="S29" s="62">
        <f t="shared" si="7"/>
        <v>21</v>
      </c>
    </row>
    <row r="30" spans="1:19" x14ac:dyDescent="0.3">
      <c r="A30" s="58" t="s">
        <v>1095</v>
      </c>
      <c r="B30" s="59">
        <f>VLOOKUP($A30,'Return Data'!$B$7:$R$2292,3,0)</f>
        <v>44939</v>
      </c>
      <c r="C30" s="60">
        <f>VLOOKUP($A30,'Return Data'!$B$7:$R$2292,4,0)</f>
        <v>28.57</v>
      </c>
      <c r="D30" s="60">
        <f>VLOOKUP($A30,'Return Data'!$B$7:$R$2292,10,0)</f>
        <v>-4.0308999999999999</v>
      </c>
      <c r="E30" s="61">
        <f t="shared" si="0"/>
        <v>24</v>
      </c>
      <c r="F30" s="60">
        <f>VLOOKUP($A30,'Return Data'!$B$7:$R$2292,11,0)</f>
        <v>6.5647000000000002</v>
      </c>
      <c r="G30" s="61">
        <f t="shared" si="1"/>
        <v>22</v>
      </c>
      <c r="H30" s="60">
        <f>VLOOKUP($A30,'Return Data'!$B$7:$R$2292,12,0)</f>
        <v>1.456</v>
      </c>
      <c r="I30" s="61">
        <f t="shared" si="2"/>
        <v>17</v>
      </c>
      <c r="J30" s="60">
        <f>VLOOKUP($A30,'Return Data'!$B$7:$R$2292,13,0)</f>
        <v>-4.7031000000000001</v>
      </c>
      <c r="K30" s="61">
        <f t="shared" si="3"/>
        <v>20</v>
      </c>
      <c r="L30" s="60">
        <f>VLOOKUP($A30,'Return Data'!$B$7:$R$2292,17,0)</f>
        <v>20.182700000000001</v>
      </c>
      <c r="M30" s="61">
        <f t="shared" si="4"/>
        <v>12</v>
      </c>
      <c r="N30" s="60"/>
      <c r="O30" s="61"/>
      <c r="P30" s="60"/>
      <c r="Q30" s="61"/>
      <c r="R30" s="60">
        <f>VLOOKUP($A30,'Return Data'!$B$7:$R$2292,16,0)</f>
        <v>45.274799999999999</v>
      </c>
      <c r="S30" s="62">
        <f t="shared" si="7"/>
        <v>1</v>
      </c>
    </row>
    <row r="31" spans="1:19" x14ac:dyDescent="0.3">
      <c r="A31" s="58" t="s">
        <v>1750</v>
      </c>
      <c r="B31" s="59">
        <f>VLOOKUP($A31,'Return Data'!$B$7:$R$2292,3,0)</f>
        <v>44939</v>
      </c>
      <c r="C31" s="60">
        <f>VLOOKUP($A31,'Return Data'!$B$7:$R$2292,4,0)</f>
        <v>203.98070000000001</v>
      </c>
      <c r="D31" s="60">
        <f>VLOOKUP($A31,'Return Data'!$B$7:$R$2292,10,0)</f>
        <v>-0.85</v>
      </c>
      <c r="E31" s="61">
        <f t="shared" si="0"/>
        <v>19</v>
      </c>
      <c r="F31" s="60">
        <f>VLOOKUP($A31,'Return Data'!$B$7:$R$2292,11,0)</f>
        <v>9.3463999999999992</v>
      </c>
      <c r="G31" s="61">
        <f t="shared" si="1"/>
        <v>15</v>
      </c>
      <c r="H31" s="60">
        <f>VLOOKUP($A31,'Return Data'!$B$7:$R$2292,12,0)</f>
        <v>1.5</v>
      </c>
      <c r="I31" s="61">
        <f t="shared" si="2"/>
        <v>16</v>
      </c>
      <c r="J31" s="60">
        <f>VLOOKUP($A31,'Return Data'!$B$7:$R$2292,13,0)</f>
        <v>-4.3960999999999997</v>
      </c>
      <c r="K31" s="61">
        <f t="shared" si="3"/>
        <v>19</v>
      </c>
      <c r="L31" s="60">
        <f>VLOOKUP($A31,'Return Data'!$B$7:$R$2292,17,0)</f>
        <v>17.002800000000001</v>
      </c>
      <c r="M31" s="61">
        <f t="shared" si="4"/>
        <v>18</v>
      </c>
      <c r="N31" s="60">
        <f>VLOOKUP($A31,'Return Data'!$B$7:$R$2292,14,0)</f>
        <v>23.582899999999999</v>
      </c>
      <c r="O31" s="61">
        <f>RANK(N31,N$8:N$31,0)</f>
        <v>9</v>
      </c>
      <c r="P31" s="60">
        <f>VLOOKUP($A31,'Return Data'!$B$7:$R$2292,15,0)</f>
        <v>10.2402</v>
      </c>
      <c r="Q31" s="61">
        <f>RANK(P31,P$8:P$31,0)</f>
        <v>14</v>
      </c>
      <c r="R31" s="60">
        <f>VLOOKUP($A31,'Return Data'!$B$7:$R$2292,16,0)</f>
        <v>18.7501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1.2435916666666664</v>
      </c>
      <c r="E33" s="69"/>
      <c r="F33" s="70">
        <f>AVERAGE(F8:F31)</f>
        <v>10.685170833333332</v>
      </c>
      <c r="G33" s="69"/>
      <c r="H33" s="70">
        <f>AVERAGE(H8:H31)</f>
        <v>2.7997999999999998</v>
      </c>
      <c r="I33" s="69"/>
      <c r="J33" s="70">
        <f>AVERAGE(J8:J31)</f>
        <v>-0.9974291666666667</v>
      </c>
      <c r="K33" s="69"/>
      <c r="L33" s="70">
        <f>AVERAGE(L8:L31)</f>
        <v>19.673733333333335</v>
      </c>
      <c r="M33" s="69"/>
      <c r="N33" s="70">
        <f>AVERAGE(N8:N31)</f>
        <v>22.621382608695654</v>
      </c>
      <c r="O33" s="69"/>
      <c r="P33" s="70">
        <f>AVERAGE(P8:P31)</f>
        <v>11.397919047619046</v>
      </c>
      <c r="Q33" s="69"/>
      <c r="R33" s="70">
        <f>AVERAGE(R8:R31)</f>
        <v>19.206749999999996</v>
      </c>
      <c r="S33" s="71"/>
    </row>
    <row r="34" spans="1:19" x14ac:dyDescent="0.3">
      <c r="A34" s="68" t="s">
        <v>28</v>
      </c>
      <c r="B34" s="69"/>
      <c r="C34" s="69"/>
      <c r="D34" s="70">
        <f>MIN(D8:D31)</f>
        <v>-4.0308999999999999</v>
      </c>
      <c r="E34" s="69"/>
      <c r="F34" s="70">
        <f>MIN(F8:F31)</f>
        <v>4.3249000000000004</v>
      </c>
      <c r="G34" s="69"/>
      <c r="H34" s="70">
        <f>MIN(H8:H31)</f>
        <v>-4.5484999999999998</v>
      </c>
      <c r="I34" s="69"/>
      <c r="J34" s="70">
        <f>MIN(J8:J31)</f>
        <v>-8.9011999999999993</v>
      </c>
      <c r="K34" s="69"/>
      <c r="L34" s="70">
        <f>MIN(L8:L31)</f>
        <v>8.8223000000000003</v>
      </c>
      <c r="M34" s="69"/>
      <c r="N34" s="70">
        <f>MIN(N8:N31)</f>
        <v>14.7392</v>
      </c>
      <c r="O34" s="69"/>
      <c r="P34" s="70">
        <f>MIN(P8:P31)</f>
        <v>6.6375000000000002</v>
      </c>
      <c r="Q34" s="69"/>
      <c r="R34" s="70">
        <f>MIN(R8:R31)</f>
        <v>10.6022</v>
      </c>
      <c r="S34" s="71"/>
    </row>
    <row r="35" spans="1:19" ht="15" thickBot="1" x14ac:dyDescent="0.35">
      <c r="A35" s="72" t="s">
        <v>29</v>
      </c>
      <c r="B35" s="73"/>
      <c r="C35" s="73"/>
      <c r="D35" s="74">
        <f>MAX(D8:D31)</f>
        <v>8.6928999999999998</v>
      </c>
      <c r="E35" s="73"/>
      <c r="F35" s="74">
        <f>MAX(F8:F31)</f>
        <v>20.115400000000001</v>
      </c>
      <c r="G35" s="73"/>
      <c r="H35" s="74">
        <f>MAX(H8:H31)</f>
        <v>10.3103</v>
      </c>
      <c r="I35" s="73"/>
      <c r="J35" s="74">
        <f>MAX(J8:J31)</f>
        <v>15.502000000000001</v>
      </c>
      <c r="K35" s="73"/>
      <c r="L35" s="74">
        <f>MAX(L8:L31)</f>
        <v>32.998800000000003</v>
      </c>
      <c r="M35" s="73"/>
      <c r="N35" s="74">
        <f>MAX(N8:N31)</f>
        <v>38.060600000000001</v>
      </c>
      <c r="O35" s="73"/>
      <c r="P35" s="74">
        <f>MAX(P8:P31)</f>
        <v>20.786999999999999</v>
      </c>
      <c r="Q35" s="73"/>
      <c r="R35" s="74">
        <f>MAX(R8:R31)</f>
        <v>45.274799999999999</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44939</v>
      </c>
      <c r="C8" s="60">
        <f>VLOOKUP($A8,'Return Data'!$B$7:$R$2292,4,0)</f>
        <v>449.87</v>
      </c>
      <c r="D8" s="60">
        <f>VLOOKUP($A8,'Return Data'!$B$7:$R$2292,10,0)</f>
        <v>-2.1</v>
      </c>
      <c r="E8" s="61">
        <f t="shared" ref="E8:E31" si="0">RANK(D8,D$8:D$31,0)</f>
        <v>22</v>
      </c>
      <c r="F8" s="60">
        <f>VLOOKUP($A8,'Return Data'!$B$7:$R$2292,11,0)</f>
        <v>3.8193000000000001</v>
      </c>
      <c r="G8" s="61">
        <f t="shared" ref="G8:G31" si="1">RANK(F8,F$8:F$31,0)</f>
        <v>24</v>
      </c>
      <c r="H8" s="60">
        <f>VLOOKUP($A8,'Return Data'!$B$7:$R$2292,12,0)</f>
        <v>-5.2126999999999999</v>
      </c>
      <c r="I8" s="61">
        <f t="shared" ref="I8:I31" si="2">RANK(H8,H$8:H$31,0)</f>
        <v>24</v>
      </c>
      <c r="J8" s="60">
        <f>VLOOKUP($A8,'Return Data'!$B$7:$R$2292,13,0)</f>
        <v>-9.7245000000000008</v>
      </c>
      <c r="K8" s="61">
        <f t="shared" ref="K8:K31" si="3">RANK(J8,J$8:J$31,0)</f>
        <v>23</v>
      </c>
      <c r="L8" s="60">
        <f>VLOOKUP($A8,'Return Data'!$B$7:$R$2292,17,0)</f>
        <v>16.2134</v>
      </c>
      <c r="M8" s="61">
        <f t="shared" ref="M8:M31" si="4">RANK(L8,L$8:L$31,0)</f>
        <v>16</v>
      </c>
      <c r="N8" s="60">
        <f>VLOOKUP($A8,'Return Data'!$B$7:$R$2292,14,0)</f>
        <v>16.579000000000001</v>
      </c>
      <c r="O8" s="61">
        <f t="shared" ref="O8:O29" si="5">RANK(N8,N$8:N$31,0)</f>
        <v>18</v>
      </c>
      <c r="P8" s="60">
        <f>VLOOKUP($A8,'Return Data'!$B$7:$R$2292,15,0)</f>
        <v>5.6741999999999999</v>
      </c>
      <c r="Q8" s="61">
        <f t="shared" ref="Q8:Q21" si="6">RANK(P8,P$8:P$31,0)</f>
        <v>20</v>
      </c>
      <c r="R8" s="60">
        <f>VLOOKUP($A8,'Return Data'!$B$7:$R$2292,16,0)</f>
        <v>20.631399999999999</v>
      </c>
      <c r="S8" s="62">
        <f t="shared" ref="S8:S31" si="7">RANK(R8,R$8:R$31,0)</f>
        <v>5</v>
      </c>
    </row>
    <row r="9" spans="1:20" x14ac:dyDescent="0.3">
      <c r="A9" s="58" t="s">
        <v>1058</v>
      </c>
      <c r="B9" s="59">
        <f>VLOOKUP($A9,'Return Data'!$B$7:$R$2292,3,0)</f>
        <v>44939</v>
      </c>
      <c r="C9" s="60">
        <f>VLOOKUP($A9,'Return Data'!$B$7:$R$2292,4,0)</f>
        <v>65.75</v>
      </c>
      <c r="D9" s="60">
        <f>VLOOKUP($A9,'Return Data'!$B$7:$R$2292,10,0)</f>
        <v>-2.6214</v>
      </c>
      <c r="E9" s="61">
        <f t="shared" si="0"/>
        <v>23</v>
      </c>
      <c r="F9" s="60">
        <f>VLOOKUP($A9,'Return Data'!$B$7:$R$2292,11,0)</f>
        <v>5.3010999999999999</v>
      </c>
      <c r="G9" s="61">
        <f t="shared" si="1"/>
        <v>23</v>
      </c>
      <c r="H9" s="60">
        <f>VLOOKUP($A9,'Return Data'!$B$7:$R$2292,12,0)</f>
        <v>-2.6503000000000001</v>
      </c>
      <c r="I9" s="61">
        <f t="shared" si="2"/>
        <v>23</v>
      </c>
      <c r="J9" s="60">
        <f>VLOOKUP($A9,'Return Data'!$B$7:$R$2292,13,0)</f>
        <v>-8.6931999999999992</v>
      </c>
      <c r="K9" s="61">
        <f t="shared" si="3"/>
        <v>21</v>
      </c>
      <c r="L9" s="60">
        <f>VLOOKUP($A9,'Return Data'!$B$7:$R$2292,17,0)</f>
        <v>12.848800000000001</v>
      </c>
      <c r="M9" s="61">
        <f t="shared" si="4"/>
        <v>22</v>
      </c>
      <c r="N9" s="60">
        <f>VLOOKUP($A9,'Return Data'!$B$7:$R$2292,14,0)</f>
        <v>18.0288</v>
      </c>
      <c r="O9" s="61">
        <f t="shared" si="5"/>
        <v>17</v>
      </c>
      <c r="P9" s="60">
        <f>VLOOKUP($A9,'Return Data'!$B$7:$R$2292,15,0)</f>
        <v>13.7112</v>
      </c>
      <c r="Q9" s="61">
        <f t="shared" si="6"/>
        <v>3</v>
      </c>
      <c r="R9" s="60">
        <f>VLOOKUP($A9,'Return Data'!$B$7:$R$2292,16,0)</f>
        <v>17.132000000000001</v>
      </c>
      <c r="S9" s="62">
        <f t="shared" si="7"/>
        <v>10</v>
      </c>
    </row>
    <row r="10" spans="1:20" x14ac:dyDescent="0.3">
      <c r="A10" s="58" t="s">
        <v>1949</v>
      </c>
      <c r="B10" s="59">
        <f>VLOOKUP($A10,'Return Data'!$B$7:$R$2292,3,0)</f>
        <v>44939</v>
      </c>
      <c r="C10" s="60">
        <f>VLOOKUP($A10,'Return Data'!$B$7:$R$2292,4,0)</f>
        <v>59.212400000000002</v>
      </c>
      <c r="D10" s="60">
        <f>VLOOKUP($A10,'Return Data'!$B$7:$R$2292,10,0)</f>
        <v>0.88480000000000003</v>
      </c>
      <c r="E10" s="61">
        <f t="shared" si="0"/>
        <v>13</v>
      </c>
      <c r="F10" s="60">
        <f>VLOOKUP($A10,'Return Data'!$B$7:$R$2292,11,0)</f>
        <v>8.7963000000000005</v>
      </c>
      <c r="G10" s="61">
        <f t="shared" si="1"/>
        <v>15</v>
      </c>
      <c r="H10" s="60">
        <f>VLOOKUP($A10,'Return Data'!$B$7:$R$2292,12,0)</f>
        <v>-0.36499999999999999</v>
      </c>
      <c r="I10" s="61">
        <f t="shared" si="2"/>
        <v>19</v>
      </c>
      <c r="J10" s="60">
        <f>VLOOKUP($A10,'Return Data'!$B$7:$R$2292,13,0)</f>
        <v>-2.5230000000000001</v>
      </c>
      <c r="K10" s="61">
        <f t="shared" si="3"/>
        <v>12</v>
      </c>
      <c r="L10" s="60">
        <f>VLOOKUP($A10,'Return Data'!$B$7:$R$2292,17,0)</f>
        <v>17.963100000000001</v>
      </c>
      <c r="M10" s="61">
        <f t="shared" si="4"/>
        <v>13</v>
      </c>
      <c r="N10" s="60">
        <f>VLOOKUP($A10,'Return Data'!$B$7:$R$2292,14,0)</f>
        <v>20.331199999999999</v>
      </c>
      <c r="O10" s="61">
        <f t="shared" si="5"/>
        <v>14</v>
      </c>
      <c r="P10" s="60">
        <f>VLOOKUP($A10,'Return Data'!$B$7:$R$2292,15,0)</f>
        <v>9.0226000000000006</v>
      </c>
      <c r="Q10" s="61">
        <f t="shared" si="6"/>
        <v>15</v>
      </c>
      <c r="R10" s="60">
        <f>VLOOKUP($A10,'Return Data'!$B$7:$R$2292,16,0)</f>
        <v>11.228999999999999</v>
      </c>
      <c r="S10" s="62">
        <f t="shared" si="7"/>
        <v>22</v>
      </c>
    </row>
    <row r="11" spans="1:20" x14ac:dyDescent="0.3">
      <c r="A11" s="58" t="s">
        <v>1062</v>
      </c>
      <c r="B11" s="59">
        <f>VLOOKUP($A11,'Return Data'!$B$7:$R$2292,3,0)</f>
        <v>44939</v>
      </c>
      <c r="C11" s="60">
        <f>VLOOKUP($A11,'Return Data'!$B$7:$R$2292,4,0)</f>
        <v>86.326999999999998</v>
      </c>
      <c r="D11" s="60">
        <f>VLOOKUP($A11,'Return Data'!$B$7:$R$2292,10,0)</f>
        <v>3.4799999999999998E-2</v>
      </c>
      <c r="E11" s="61">
        <f t="shared" si="0"/>
        <v>15</v>
      </c>
      <c r="F11" s="60">
        <f>VLOOKUP($A11,'Return Data'!$B$7:$R$2292,11,0)</f>
        <v>6.2016</v>
      </c>
      <c r="G11" s="61">
        <f t="shared" si="1"/>
        <v>21</v>
      </c>
      <c r="H11" s="60">
        <f>VLOOKUP($A11,'Return Data'!$B$7:$R$2292,12,0)</f>
        <v>-2.2599</v>
      </c>
      <c r="I11" s="61">
        <f t="shared" si="2"/>
        <v>22</v>
      </c>
      <c r="J11" s="60">
        <f>VLOOKUP($A11,'Return Data'!$B$7:$R$2292,13,0)</f>
        <v>-9.7431999999999999</v>
      </c>
      <c r="K11" s="61">
        <f t="shared" si="3"/>
        <v>24</v>
      </c>
      <c r="L11" s="60">
        <f>VLOOKUP($A11,'Return Data'!$B$7:$R$2292,17,0)</f>
        <v>7.7465999999999999</v>
      </c>
      <c r="M11" s="61">
        <f t="shared" si="4"/>
        <v>24</v>
      </c>
      <c r="N11" s="60">
        <f>VLOOKUP($A11,'Return Data'!$B$7:$R$2292,14,0)</f>
        <v>13.633699999999999</v>
      </c>
      <c r="O11" s="61">
        <f t="shared" si="5"/>
        <v>23</v>
      </c>
      <c r="P11" s="60">
        <f>VLOOKUP($A11,'Return Data'!$B$7:$R$2292,15,0)</f>
        <v>7.6856999999999998</v>
      </c>
      <c r="Q11" s="61">
        <f t="shared" si="6"/>
        <v>17</v>
      </c>
      <c r="R11" s="60">
        <f>VLOOKUP($A11,'Return Data'!$B$7:$R$2292,16,0)</f>
        <v>14.254899999999999</v>
      </c>
      <c r="S11" s="62">
        <f t="shared" si="7"/>
        <v>16</v>
      </c>
    </row>
    <row r="12" spans="1:20" x14ac:dyDescent="0.3">
      <c r="A12" s="58" t="s">
        <v>1064</v>
      </c>
      <c r="B12" s="59">
        <f>VLOOKUP($A12,'Return Data'!$B$7:$R$2292,3,0)</f>
        <v>44939</v>
      </c>
      <c r="C12" s="60">
        <f>VLOOKUP($A12,'Return Data'!$B$7:$R$2292,4,0)</f>
        <v>51.944000000000003</v>
      </c>
      <c r="D12" s="60">
        <f>VLOOKUP($A12,'Return Data'!$B$7:$R$2292,10,0)</f>
        <v>-0.46179999999999999</v>
      </c>
      <c r="E12" s="61">
        <f t="shared" si="0"/>
        <v>18</v>
      </c>
      <c r="F12" s="60">
        <f>VLOOKUP($A12,'Return Data'!$B$7:$R$2292,11,0)</f>
        <v>9.9204000000000008</v>
      </c>
      <c r="G12" s="61">
        <f t="shared" si="1"/>
        <v>13</v>
      </c>
      <c r="H12" s="60">
        <f>VLOOKUP($A12,'Return Data'!$B$7:$R$2292,12,0)</f>
        <v>2.2198000000000002</v>
      </c>
      <c r="I12" s="61">
        <f t="shared" si="2"/>
        <v>10</v>
      </c>
      <c r="J12" s="60">
        <f>VLOOKUP($A12,'Return Data'!$B$7:$R$2292,13,0)</f>
        <v>-1.7459</v>
      </c>
      <c r="K12" s="61">
        <f t="shared" si="3"/>
        <v>10</v>
      </c>
      <c r="L12" s="60">
        <f>VLOOKUP($A12,'Return Data'!$B$7:$R$2292,17,0)</f>
        <v>19.657499999999999</v>
      </c>
      <c r="M12" s="61">
        <f t="shared" si="4"/>
        <v>10</v>
      </c>
      <c r="N12" s="60">
        <f>VLOOKUP($A12,'Return Data'!$B$7:$R$2292,14,0)</f>
        <v>23.585599999999999</v>
      </c>
      <c r="O12" s="61">
        <f t="shared" si="5"/>
        <v>5</v>
      </c>
      <c r="P12" s="60">
        <f>VLOOKUP($A12,'Return Data'!$B$7:$R$2292,15,0)</f>
        <v>10.557399999999999</v>
      </c>
      <c r="Q12" s="61">
        <f t="shared" si="6"/>
        <v>9</v>
      </c>
      <c r="R12" s="60">
        <f>VLOOKUP($A12,'Return Data'!$B$7:$R$2292,16,0)</f>
        <v>11.5608</v>
      </c>
      <c r="S12" s="62">
        <f t="shared" si="7"/>
        <v>21</v>
      </c>
    </row>
    <row r="13" spans="1:20" x14ac:dyDescent="0.3">
      <c r="A13" s="58" t="s">
        <v>1065</v>
      </c>
      <c r="B13" s="59">
        <f>VLOOKUP($A13,'Return Data'!$B$7:$R$2292,3,0)</f>
        <v>44939</v>
      </c>
      <c r="C13" s="60">
        <f>VLOOKUP($A13,'Return Data'!$B$7:$R$2292,4,0)</f>
        <v>1523.3592000000001</v>
      </c>
      <c r="D13" s="60">
        <f>VLOOKUP($A13,'Return Data'!$B$7:$R$2292,10,0)</f>
        <v>1.6452</v>
      </c>
      <c r="E13" s="61">
        <f t="shared" si="0"/>
        <v>9</v>
      </c>
      <c r="F13" s="60">
        <f>VLOOKUP($A13,'Return Data'!$B$7:$R$2292,11,0)</f>
        <v>12.1798</v>
      </c>
      <c r="G13" s="61">
        <f t="shared" si="1"/>
        <v>5</v>
      </c>
      <c r="H13" s="60">
        <f>VLOOKUP($A13,'Return Data'!$B$7:$R$2292,12,0)</f>
        <v>4.2178000000000004</v>
      </c>
      <c r="I13" s="61">
        <f t="shared" si="2"/>
        <v>5</v>
      </c>
      <c r="J13" s="60">
        <f>VLOOKUP($A13,'Return Data'!$B$7:$R$2292,13,0)</f>
        <v>-2.8331</v>
      </c>
      <c r="K13" s="61">
        <f t="shared" si="3"/>
        <v>14</v>
      </c>
      <c r="L13" s="60">
        <f>VLOOKUP($A13,'Return Data'!$B$7:$R$2292,17,0)</f>
        <v>13.037800000000001</v>
      </c>
      <c r="M13" s="61">
        <f t="shared" si="4"/>
        <v>20</v>
      </c>
      <c r="N13" s="60">
        <f>VLOOKUP($A13,'Return Data'!$B$7:$R$2292,14,0)</f>
        <v>15.882999999999999</v>
      </c>
      <c r="O13" s="61">
        <f t="shared" si="5"/>
        <v>21</v>
      </c>
      <c r="P13" s="60">
        <f>VLOOKUP($A13,'Return Data'!$B$7:$R$2292,15,0)</f>
        <v>7.9442000000000004</v>
      </c>
      <c r="Q13" s="61">
        <f t="shared" si="6"/>
        <v>16</v>
      </c>
      <c r="R13" s="60">
        <f>VLOOKUP($A13,'Return Data'!$B$7:$R$2292,16,0)</f>
        <v>18.827000000000002</v>
      </c>
      <c r="S13" s="62">
        <f t="shared" si="7"/>
        <v>7</v>
      </c>
    </row>
    <row r="14" spans="1:20" x14ac:dyDescent="0.3">
      <c r="A14" s="58" t="s">
        <v>1067</v>
      </c>
      <c r="B14" s="59">
        <f>VLOOKUP($A14,'Return Data'!$B$7:$R$2292,3,0)</f>
        <v>44939</v>
      </c>
      <c r="C14" s="60">
        <f>VLOOKUP($A14,'Return Data'!$B$7:$R$2292,4,0)</f>
        <v>102.97199999999999</v>
      </c>
      <c r="D14" s="60">
        <f>VLOOKUP($A14,'Return Data'!$B$7:$R$2292,10,0)</f>
        <v>5.3799000000000001</v>
      </c>
      <c r="E14" s="61">
        <f t="shared" si="0"/>
        <v>2</v>
      </c>
      <c r="F14" s="60">
        <f>VLOOKUP($A14,'Return Data'!$B$7:$R$2292,11,0)</f>
        <v>17.4755</v>
      </c>
      <c r="G14" s="61">
        <f t="shared" si="1"/>
        <v>2</v>
      </c>
      <c r="H14" s="60">
        <f>VLOOKUP($A14,'Return Data'!$B$7:$R$2292,12,0)</f>
        <v>9.7209000000000003</v>
      </c>
      <c r="I14" s="61">
        <f t="shared" si="2"/>
        <v>1</v>
      </c>
      <c r="J14" s="60">
        <f>VLOOKUP($A14,'Return Data'!$B$7:$R$2292,13,0)</f>
        <v>7.7146999999999997</v>
      </c>
      <c r="K14" s="61">
        <f t="shared" si="3"/>
        <v>2</v>
      </c>
      <c r="L14" s="60">
        <f>VLOOKUP($A14,'Return Data'!$B$7:$R$2292,17,0)</f>
        <v>22.982500000000002</v>
      </c>
      <c r="M14" s="61">
        <f t="shared" si="4"/>
        <v>3</v>
      </c>
      <c r="N14" s="60">
        <f>VLOOKUP($A14,'Return Data'!$B$7:$R$2292,14,0)</f>
        <v>23.6007</v>
      </c>
      <c r="O14" s="61">
        <f t="shared" si="5"/>
        <v>4</v>
      </c>
      <c r="P14" s="60">
        <f>VLOOKUP($A14,'Return Data'!$B$7:$R$2292,15,0)</f>
        <v>10.933299999999999</v>
      </c>
      <c r="Q14" s="61">
        <f t="shared" si="6"/>
        <v>8</v>
      </c>
      <c r="R14" s="60">
        <f>VLOOKUP($A14,'Return Data'!$B$7:$R$2292,16,0)</f>
        <v>16.162600000000001</v>
      </c>
      <c r="S14" s="62">
        <f t="shared" si="7"/>
        <v>13</v>
      </c>
    </row>
    <row r="15" spans="1:20" x14ac:dyDescent="0.3">
      <c r="A15" s="102" t="s">
        <v>2046</v>
      </c>
      <c r="B15" s="59">
        <f>VLOOKUP($A15,'Return Data'!$B$7:$R$2292,3,0)</f>
        <v>44939</v>
      </c>
      <c r="C15" s="60">
        <f>VLOOKUP($A15,'Return Data'!$B$7:$R$2292,4,0)</f>
        <v>208.36590000000001</v>
      </c>
      <c r="D15" s="60">
        <f>VLOOKUP($A15,'Return Data'!$B$7:$R$2292,10,0)</f>
        <v>1.8207</v>
      </c>
      <c r="E15" s="61">
        <f t="shared" si="0"/>
        <v>8</v>
      </c>
      <c r="F15" s="60">
        <f>VLOOKUP($A15,'Return Data'!$B$7:$R$2292,11,0)</f>
        <v>7.7717000000000001</v>
      </c>
      <c r="G15" s="61">
        <f t="shared" si="1"/>
        <v>18</v>
      </c>
      <c r="H15" s="60">
        <f>VLOOKUP($A15,'Return Data'!$B$7:$R$2292,12,0)</f>
        <v>0.88400000000000001</v>
      </c>
      <c r="I15" s="61">
        <f t="shared" si="2"/>
        <v>15</v>
      </c>
      <c r="J15" s="60">
        <f>VLOOKUP($A15,'Return Data'!$B$7:$R$2292,13,0)</f>
        <v>-2.3224</v>
      </c>
      <c r="K15" s="61">
        <f t="shared" si="3"/>
        <v>11</v>
      </c>
      <c r="L15" s="60">
        <f>VLOOKUP($A15,'Return Data'!$B$7:$R$2292,17,0)</f>
        <v>12.955399999999999</v>
      </c>
      <c r="M15" s="61">
        <f t="shared" si="4"/>
        <v>21</v>
      </c>
      <c r="N15" s="60">
        <f>VLOOKUP($A15,'Return Data'!$B$7:$R$2292,14,0)</f>
        <v>15.256</v>
      </c>
      <c r="O15" s="61">
        <f t="shared" si="5"/>
        <v>22</v>
      </c>
      <c r="P15" s="60">
        <f>VLOOKUP($A15,'Return Data'!$B$7:$R$2292,15,0)</f>
        <v>6.0536000000000003</v>
      </c>
      <c r="Q15" s="61">
        <f t="shared" si="6"/>
        <v>18</v>
      </c>
      <c r="R15" s="60">
        <f>VLOOKUP($A15,'Return Data'!$B$7:$R$2292,16,0)</f>
        <v>17.900500000000001</v>
      </c>
      <c r="S15" s="62">
        <f t="shared" si="7"/>
        <v>8</v>
      </c>
    </row>
    <row r="16" spans="1:20" x14ac:dyDescent="0.3">
      <c r="A16" s="58" t="s">
        <v>1069</v>
      </c>
      <c r="B16" s="59">
        <f>VLOOKUP($A16,'Return Data'!$B$7:$R$2292,3,0)</f>
        <v>44939</v>
      </c>
      <c r="C16" s="60">
        <f>VLOOKUP($A16,'Return Data'!$B$7:$R$2292,4,0)</f>
        <v>169.55</v>
      </c>
      <c r="D16" s="60">
        <f>VLOOKUP($A16,'Return Data'!$B$7:$R$2292,10,0)</f>
        <v>3.3086000000000002</v>
      </c>
      <c r="E16" s="61">
        <f t="shared" si="0"/>
        <v>4</v>
      </c>
      <c r="F16" s="60">
        <f>VLOOKUP($A16,'Return Data'!$B$7:$R$2292,11,0)</f>
        <v>10.896699999999999</v>
      </c>
      <c r="G16" s="61">
        <f t="shared" si="1"/>
        <v>10</v>
      </c>
      <c r="H16" s="60">
        <f>VLOOKUP($A16,'Return Data'!$B$7:$R$2292,12,0)</f>
        <v>4.8741000000000003</v>
      </c>
      <c r="I16" s="61">
        <f t="shared" si="2"/>
        <v>4</v>
      </c>
      <c r="J16" s="60">
        <f>VLOOKUP($A16,'Return Data'!$B$7:$R$2292,13,0)</f>
        <v>-0.37019999999999997</v>
      </c>
      <c r="K16" s="61">
        <f t="shared" si="3"/>
        <v>7</v>
      </c>
      <c r="L16" s="60">
        <f>VLOOKUP($A16,'Return Data'!$B$7:$R$2292,17,0)</f>
        <v>19.0747</v>
      </c>
      <c r="M16" s="61">
        <f t="shared" si="4"/>
        <v>11</v>
      </c>
      <c r="N16" s="60">
        <f>VLOOKUP($A16,'Return Data'!$B$7:$R$2292,14,0)</f>
        <v>20.709299999999999</v>
      </c>
      <c r="O16" s="61">
        <f t="shared" si="5"/>
        <v>12</v>
      </c>
      <c r="P16" s="60">
        <f>VLOOKUP($A16,'Return Data'!$B$7:$R$2292,15,0)</f>
        <v>9.1356999999999999</v>
      </c>
      <c r="Q16" s="61">
        <f t="shared" si="6"/>
        <v>14</v>
      </c>
      <c r="R16" s="60">
        <f>VLOOKUP($A16,'Return Data'!$B$7:$R$2292,16,0)</f>
        <v>16.805299999999999</v>
      </c>
      <c r="S16" s="62">
        <f t="shared" si="7"/>
        <v>11</v>
      </c>
    </row>
    <row r="17" spans="1:19" x14ac:dyDescent="0.3">
      <c r="A17" s="58" t="s">
        <v>1071</v>
      </c>
      <c r="B17" s="59">
        <f>VLOOKUP($A17,'Return Data'!$B$7:$R$2292,3,0)</f>
        <v>44939</v>
      </c>
      <c r="C17" s="60">
        <f>VLOOKUP($A17,'Return Data'!$B$7:$R$2292,4,0)</f>
        <v>16.72</v>
      </c>
      <c r="D17" s="60">
        <f>VLOOKUP($A17,'Return Data'!$B$7:$R$2292,10,0)</f>
        <v>0.54120000000000001</v>
      </c>
      <c r="E17" s="61">
        <f t="shared" si="0"/>
        <v>14</v>
      </c>
      <c r="F17" s="60">
        <f>VLOOKUP($A17,'Return Data'!$B$7:$R$2292,11,0)</f>
        <v>7.1108000000000002</v>
      </c>
      <c r="G17" s="61">
        <f t="shared" si="1"/>
        <v>20</v>
      </c>
      <c r="H17" s="60">
        <f>VLOOKUP($A17,'Return Data'!$B$7:$R$2292,12,0)</f>
        <v>-0.77149999999999996</v>
      </c>
      <c r="I17" s="61">
        <f t="shared" si="2"/>
        <v>20</v>
      </c>
      <c r="J17" s="60">
        <f>VLOOKUP($A17,'Return Data'!$B$7:$R$2292,13,0)</f>
        <v>-9.2783999999999995</v>
      </c>
      <c r="K17" s="61">
        <f t="shared" si="3"/>
        <v>22</v>
      </c>
      <c r="L17" s="60">
        <f>VLOOKUP($A17,'Return Data'!$B$7:$R$2292,17,0)</f>
        <v>11.62</v>
      </c>
      <c r="M17" s="61">
        <f t="shared" si="4"/>
        <v>23</v>
      </c>
      <c r="N17" s="60">
        <f>VLOOKUP($A17,'Return Data'!$B$7:$R$2292,14,0)</f>
        <v>16.3537</v>
      </c>
      <c r="O17" s="61">
        <f t="shared" si="5"/>
        <v>19</v>
      </c>
      <c r="P17" s="60">
        <f>VLOOKUP($A17,'Return Data'!$B$7:$R$2292,15,0)</f>
        <v>5.4329999999999998</v>
      </c>
      <c r="Q17" s="61">
        <f t="shared" si="6"/>
        <v>21</v>
      </c>
      <c r="R17" s="60">
        <f>VLOOKUP($A17,'Return Data'!$B$7:$R$2292,16,0)</f>
        <v>8.9917999999999996</v>
      </c>
      <c r="S17" s="62">
        <f t="shared" si="7"/>
        <v>23</v>
      </c>
    </row>
    <row r="18" spans="1:19" x14ac:dyDescent="0.3">
      <c r="A18" s="58" t="s">
        <v>1073</v>
      </c>
      <c r="B18" s="59">
        <f>VLOOKUP($A18,'Return Data'!$B$7:$R$2292,3,0)</f>
        <v>44939</v>
      </c>
      <c r="C18" s="60">
        <f>VLOOKUP($A18,'Return Data'!$B$7:$R$2292,4,0)</f>
        <v>88.72</v>
      </c>
      <c r="D18" s="60">
        <f>VLOOKUP($A18,'Return Data'!$B$7:$R$2292,10,0)</f>
        <v>2.5190999999999999</v>
      </c>
      <c r="E18" s="61">
        <f t="shared" si="0"/>
        <v>6</v>
      </c>
      <c r="F18" s="60">
        <f>VLOOKUP($A18,'Return Data'!$B$7:$R$2292,11,0)</f>
        <v>11.080500000000001</v>
      </c>
      <c r="G18" s="61">
        <f t="shared" si="1"/>
        <v>9</v>
      </c>
      <c r="H18" s="60">
        <f>VLOOKUP($A18,'Return Data'!$B$7:$R$2292,12,0)</f>
        <v>2.2002000000000002</v>
      </c>
      <c r="I18" s="61">
        <f t="shared" si="2"/>
        <v>11</v>
      </c>
      <c r="J18" s="60">
        <f>VLOOKUP($A18,'Return Data'!$B$7:$R$2292,13,0)</f>
        <v>-3.7953000000000001</v>
      </c>
      <c r="K18" s="61">
        <f t="shared" si="3"/>
        <v>16</v>
      </c>
      <c r="L18" s="60">
        <f>VLOOKUP($A18,'Return Data'!$B$7:$R$2292,17,0)</f>
        <v>16.312100000000001</v>
      </c>
      <c r="M18" s="61">
        <f t="shared" si="4"/>
        <v>15</v>
      </c>
      <c r="N18" s="60">
        <f>VLOOKUP($A18,'Return Data'!$B$7:$R$2292,14,0)</f>
        <v>20.350100000000001</v>
      </c>
      <c r="O18" s="61">
        <f t="shared" si="5"/>
        <v>13</v>
      </c>
      <c r="P18" s="60">
        <f>VLOOKUP($A18,'Return Data'!$B$7:$R$2292,15,0)</f>
        <v>10.9499</v>
      </c>
      <c r="Q18" s="61">
        <f t="shared" si="6"/>
        <v>7</v>
      </c>
      <c r="R18" s="60">
        <f>VLOOKUP($A18,'Return Data'!$B$7:$R$2292,16,0)</f>
        <v>14.8682</v>
      </c>
      <c r="S18" s="62">
        <f t="shared" si="7"/>
        <v>15</v>
      </c>
    </row>
    <row r="19" spans="1:19" x14ac:dyDescent="0.3">
      <c r="A19" s="108" t="s">
        <v>1075</v>
      </c>
      <c r="B19" s="59">
        <f>VLOOKUP($A19,'Return Data'!$B$7:$R$2292,3,0)</f>
        <v>44939</v>
      </c>
      <c r="C19" s="60">
        <f>VLOOKUP($A19,'Return Data'!$B$7:$R$2292,4,0)</f>
        <v>76.013000000000005</v>
      </c>
      <c r="D19" s="60">
        <f>VLOOKUP($A19,'Return Data'!$B$7:$R$2292,10,0)</f>
        <v>1.6285000000000001</v>
      </c>
      <c r="E19" s="61">
        <f t="shared" si="0"/>
        <v>10</v>
      </c>
      <c r="F19" s="60">
        <f>VLOOKUP($A19,'Return Data'!$B$7:$R$2292,11,0)</f>
        <v>11.413500000000001</v>
      </c>
      <c r="G19" s="61">
        <f t="shared" si="1"/>
        <v>7</v>
      </c>
      <c r="H19" s="60">
        <f>VLOOKUP($A19,'Return Data'!$B$7:$R$2292,12,0)</f>
        <v>2.7189000000000001</v>
      </c>
      <c r="I19" s="61">
        <f t="shared" si="2"/>
        <v>8</v>
      </c>
      <c r="J19" s="60">
        <f>VLOOKUP($A19,'Return Data'!$B$7:$R$2292,13,0)</f>
        <v>0.89190000000000003</v>
      </c>
      <c r="K19" s="61">
        <f t="shared" si="3"/>
        <v>4</v>
      </c>
      <c r="L19" s="60">
        <f>VLOOKUP($A19,'Return Data'!$B$7:$R$2292,17,0)</f>
        <v>20.9254</v>
      </c>
      <c r="M19" s="61">
        <f t="shared" si="4"/>
        <v>6</v>
      </c>
      <c r="N19" s="60">
        <f>VLOOKUP($A19,'Return Data'!$B$7:$R$2292,14,0)</f>
        <v>22.1373</v>
      </c>
      <c r="O19" s="61">
        <f t="shared" si="5"/>
        <v>10</v>
      </c>
      <c r="P19" s="60">
        <f>VLOOKUP($A19,'Return Data'!$B$7:$R$2292,15,0)</f>
        <v>12.194100000000001</v>
      </c>
      <c r="Q19" s="61">
        <f t="shared" si="6"/>
        <v>5</v>
      </c>
      <c r="R19" s="60">
        <f>VLOOKUP($A19,'Return Data'!$B$7:$R$2292,16,0)</f>
        <v>13.695399999999999</v>
      </c>
      <c r="S19" s="62">
        <f t="shared" si="7"/>
        <v>17</v>
      </c>
    </row>
    <row r="20" spans="1:19" x14ac:dyDescent="0.3">
      <c r="A20" s="58" t="s">
        <v>1078</v>
      </c>
      <c r="B20" s="59">
        <f>VLOOKUP($A20,'Return Data'!$B$7:$R$2292,3,0)</f>
        <v>44939</v>
      </c>
      <c r="C20" s="60">
        <f>VLOOKUP($A20,'Return Data'!$B$7:$R$2292,4,0)</f>
        <v>17.603100000000001</v>
      </c>
      <c r="D20" s="60">
        <f>VLOOKUP($A20,'Return Data'!$B$7:$R$2292,10,0)</f>
        <v>1.1039000000000001</v>
      </c>
      <c r="E20" s="61">
        <f t="shared" si="0"/>
        <v>12</v>
      </c>
      <c r="F20" s="60">
        <f>VLOOKUP($A20,'Return Data'!$B$7:$R$2292,11,0)</f>
        <v>10.365</v>
      </c>
      <c r="G20" s="61">
        <f t="shared" si="1"/>
        <v>12</v>
      </c>
      <c r="H20" s="60">
        <f>VLOOKUP($A20,'Return Data'!$B$7:$R$2292,12,0)</f>
        <v>-0.77949999999999997</v>
      </c>
      <c r="I20" s="61">
        <f t="shared" si="2"/>
        <v>21</v>
      </c>
      <c r="J20" s="60">
        <f>VLOOKUP($A20,'Return Data'!$B$7:$R$2292,13,0)</f>
        <v>-4.5959000000000003</v>
      </c>
      <c r="K20" s="61">
        <f t="shared" si="3"/>
        <v>17</v>
      </c>
      <c r="L20" s="60">
        <f>VLOOKUP($A20,'Return Data'!$B$7:$R$2292,17,0)</f>
        <v>19.741599999999998</v>
      </c>
      <c r="M20" s="61">
        <f t="shared" si="4"/>
        <v>9</v>
      </c>
      <c r="N20" s="60">
        <f>VLOOKUP($A20,'Return Data'!$B$7:$R$2292,14,0)</f>
        <v>20.764800000000001</v>
      </c>
      <c r="O20" s="61">
        <f t="shared" si="5"/>
        <v>11</v>
      </c>
      <c r="P20" s="60"/>
      <c r="Q20" s="61"/>
      <c r="R20" s="60">
        <f>VLOOKUP($A20,'Return Data'!$B$7:$R$2292,16,0)</f>
        <v>12.0862</v>
      </c>
      <c r="S20" s="62">
        <f t="shared" si="7"/>
        <v>19</v>
      </c>
    </row>
    <row r="21" spans="1:19" x14ac:dyDescent="0.3">
      <c r="A21" s="58" t="s">
        <v>1080</v>
      </c>
      <c r="B21" s="59">
        <f>VLOOKUP($A21,'Return Data'!$B$7:$R$2292,3,0)</f>
        <v>44939</v>
      </c>
      <c r="C21" s="60">
        <f>VLOOKUP($A21,'Return Data'!$B$7:$R$2292,4,0)</f>
        <v>21.667999999999999</v>
      </c>
      <c r="D21" s="60">
        <f>VLOOKUP($A21,'Return Data'!$B$7:$R$2292,10,0)</f>
        <v>2.5996000000000001</v>
      </c>
      <c r="E21" s="61">
        <f t="shared" si="0"/>
        <v>5</v>
      </c>
      <c r="F21" s="60">
        <f>VLOOKUP($A21,'Return Data'!$B$7:$R$2292,11,0)</f>
        <v>10.5679</v>
      </c>
      <c r="G21" s="61">
        <f t="shared" si="1"/>
        <v>11</v>
      </c>
      <c r="H21" s="60">
        <f>VLOOKUP($A21,'Return Data'!$B$7:$R$2292,12,0)</f>
        <v>2.6044</v>
      </c>
      <c r="I21" s="61">
        <f t="shared" si="2"/>
        <v>9</v>
      </c>
      <c r="J21" s="60">
        <f>VLOOKUP($A21,'Return Data'!$B$7:$R$2292,13,0)</f>
        <v>-0.5736</v>
      </c>
      <c r="K21" s="61">
        <f t="shared" si="3"/>
        <v>9</v>
      </c>
      <c r="L21" s="60">
        <f>VLOOKUP($A21,'Return Data'!$B$7:$R$2292,17,0)</f>
        <v>20.032800000000002</v>
      </c>
      <c r="M21" s="61">
        <f t="shared" si="4"/>
        <v>8</v>
      </c>
      <c r="N21" s="60">
        <f>VLOOKUP($A21,'Return Data'!$B$7:$R$2292,14,0)</f>
        <v>23.491199999999999</v>
      </c>
      <c r="O21" s="61">
        <f t="shared" si="5"/>
        <v>6</v>
      </c>
      <c r="P21" s="60"/>
      <c r="Q21" s="61"/>
      <c r="R21" s="60">
        <f>VLOOKUP($A21,'Return Data'!$B$7:$R$2292,16,0)</f>
        <v>25.0181</v>
      </c>
      <c r="S21" s="62">
        <f t="shared" si="7"/>
        <v>2</v>
      </c>
    </row>
    <row r="22" spans="1:19" x14ac:dyDescent="0.3">
      <c r="A22" s="58" t="s">
        <v>2002</v>
      </c>
      <c r="B22" s="59">
        <f>VLOOKUP($A22,'Return Data'!$B$7:$R$2292,3,0)</f>
        <v>44939</v>
      </c>
      <c r="C22" s="60">
        <f>VLOOKUP($A22,'Return Data'!$B$7:$R$2292,4,0)</f>
        <v>50.853700000000003</v>
      </c>
      <c r="D22" s="60">
        <f>VLOOKUP($A22,'Return Data'!$B$7:$R$2292,10,0)</f>
        <v>-0.40110000000000001</v>
      </c>
      <c r="E22" s="61">
        <f t="shared" si="0"/>
        <v>17</v>
      </c>
      <c r="F22" s="60">
        <f>VLOOKUP($A22,'Return Data'!$B$7:$R$2292,11,0)</f>
        <v>14.9018</v>
      </c>
      <c r="G22" s="61">
        <f t="shared" si="1"/>
        <v>3</v>
      </c>
      <c r="H22" s="60">
        <f>VLOOKUP($A22,'Return Data'!$B$7:$R$2292,12,0)</f>
        <v>8.2027999999999999</v>
      </c>
      <c r="I22" s="61">
        <f t="shared" si="2"/>
        <v>2</v>
      </c>
      <c r="J22" s="60">
        <f>VLOOKUP($A22,'Return Data'!$B$7:$R$2292,13,0)</f>
        <v>6.3312999999999997</v>
      </c>
      <c r="K22" s="61">
        <f t="shared" si="3"/>
        <v>3</v>
      </c>
      <c r="L22" s="60">
        <f>VLOOKUP($A22,'Return Data'!$B$7:$R$2292,17,0)</f>
        <v>29.667000000000002</v>
      </c>
      <c r="M22" s="61">
        <f t="shared" si="4"/>
        <v>2</v>
      </c>
      <c r="N22" s="60">
        <f>VLOOKUP($A22,'Return Data'!$B$7:$R$2292,14,0)</f>
        <v>23.337399999999999</v>
      </c>
      <c r="O22" s="61">
        <f t="shared" si="5"/>
        <v>7</v>
      </c>
      <c r="P22" s="60">
        <f>VLOOKUP($A22,'Return Data'!$B$7:$R$2292,15,0)</f>
        <v>12.771800000000001</v>
      </c>
      <c r="Q22" s="61">
        <f t="shared" ref="Q22:Q29" si="8">RANK(P22,P$8:P$31,0)</f>
        <v>4</v>
      </c>
      <c r="R22" s="60">
        <f>VLOOKUP($A22,'Return Data'!$B$7:$R$2292,16,0)</f>
        <v>20.073599999999999</v>
      </c>
      <c r="S22" s="62">
        <f t="shared" si="7"/>
        <v>6</v>
      </c>
    </row>
    <row r="23" spans="1:19" x14ac:dyDescent="0.3">
      <c r="A23" s="58" t="s">
        <v>1081</v>
      </c>
      <c r="B23" s="59">
        <f>VLOOKUP($A23,'Return Data'!$B$7:$R$2292,3,0)</f>
        <v>44939</v>
      </c>
      <c r="C23" s="60">
        <f>VLOOKUP($A23,'Return Data'!$B$7:$R$2292,4,0)</f>
        <v>2156.3539000000001</v>
      </c>
      <c r="D23" s="60">
        <f>VLOOKUP($A23,'Return Data'!$B$7:$R$2292,10,0)</f>
        <v>1.4937</v>
      </c>
      <c r="E23" s="61">
        <f t="shared" si="0"/>
        <v>11</v>
      </c>
      <c r="F23" s="60">
        <f>VLOOKUP($A23,'Return Data'!$B$7:$R$2292,11,0)</f>
        <v>11.132</v>
      </c>
      <c r="G23" s="61">
        <f t="shared" si="1"/>
        <v>8</v>
      </c>
      <c r="H23" s="60">
        <f>VLOOKUP($A23,'Return Data'!$B$7:$R$2292,12,0)</f>
        <v>4.0948000000000002</v>
      </c>
      <c r="I23" s="61">
        <f t="shared" si="2"/>
        <v>6</v>
      </c>
      <c r="J23" s="60">
        <f>VLOOKUP($A23,'Return Data'!$B$7:$R$2292,13,0)</f>
        <v>0.26989999999999997</v>
      </c>
      <c r="K23" s="61">
        <f t="shared" si="3"/>
        <v>5</v>
      </c>
      <c r="L23" s="60">
        <f>VLOOKUP($A23,'Return Data'!$B$7:$R$2292,17,0)</f>
        <v>20.416599999999999</v>
      </c>
      <c r="M23" s="61">
        <f t="shared" si="4"/>
        <v>7</v>
      </c>
      <c r="N23" s="60">
        <f>VLOOKUP($A23,'Return Data'!$B$7:$R$2292,14,0)</f>
        <v>22.6585</v>
      </c>
      <c r="O23" s="61">
        <f t="shared" si="5"/>
        <v>8</v>
      </c>
      <c r="P23" s="60">
        <f>VLOOKUP($A23,'Return Data'!$B$7:$R$2292,15,0)</f>
        <v>11.9125</v>
      </c>
      <c r="Q23" s="61">
        <f t="shared" si="8"/>
        <v>6</v>
      </c>
      <c r="R23" s="60">
        <f>VLOOKUP($A23,'Return Data'!$B$7:$R$2292,16,0)</f>
        <v>21.767499999999998</v>
      </c>
      <c r="S23" s="62">
        <f t="shared" si="7"/>
        <v>4</v>
      </c>
    </row>
    <row r="24" spans="1:19" x14ac:dyDescent="0.3">
      <c r="A24" s="58" t="s">
        <v>1084</v>
      </c>
      <c r="B24" s="59">
        <f>VLOOKUP($A24,'Return Data'!$B$7:$R$2292,3,0)</f>
        <v>44939</v>
      </c>
      <c r="C24" s="60">
        <f>VLOOKUP($A24,'Return Data'!$B$7:$R$2292,4,0)</f>
        <v>43.51</v>
      </c>
      <c r="D24" s="60">
        <f>VLOOKUP($A24,'Return Data'!$B$7:$R$2292,10,0)</f>
        <v>-1.7388999999999999</v>
      </c>
      <c r="E24" s="61">
        <f t="shared" si="0"/>
        <v>20</v>
      </c>
      <c r="F24" s="60">
        <f>VLOOKUP($A24,'Return Data'!$B$7:$R$2292,11,0)</f>
        <v>7.8048000000000002</v>
      </c>
      <c r="G24" s="61">
        <f t="shared" si="1"/>
        <v>17</v>
      </c>
      <c r="H24" s="60">
        <f>VLOOKUP($A24,'Return Data'!$B$7:$R$2292,12,0)</f>
        <v>1.2331000000000001</v>
      </c>
      <c r="I24" s="61">
        <f t="shared" si="2"/>
        <v>14</v>
      </c>
      <c r="J24" s="60">
        <f>VLOOKUP($A24,'Return Data'!$B$7:$R$2292,13,0)</f>
        <v>-5.4130000000000003</v>
      </c>
      <c r="K24" s="61">
        <f t="shared" si="3"/>
        <v>19</v>
      </c>
      <c r="L24" s="60">
        <f>VLOOKUP($A24,'Return Data'!$B$7:$R$2292,17,0)</f>
        <v>22.679099999999998</v>
      </c>
      <c r="M24" s="61">
        <f t="shared" si="4"/>
        <v>4</v>
      </c>
      <c r="N24" s="60">
        <f>VLOOKUP($A24,'Return Data'!$B$7:$R$2292,14,0)</f>
        <v>32.665399999999998</v>
      </c>
      <c r="O24" s="61">
        <f t="shared" si="5"/>
        <v>2</v>
      </c>
      <c r="P24" s="60">
        <f>VLOOKUP($A24,'Return Data'!$B$7:$R$2292,15,0)</f>
        <v>15.2844</v>
      </c>
      <c r="Q24" s="61">
        <f t="shared" si="8"/>
        <v>2</v>
      </c>
      <c r="R24" s="60">
        <f>VLOOKUP($A24,'Return Data'!$B$7:$R$2292,16,0)</f>
        <v>17.494199999999999</v>
      </c>
      <c r="S24" s="62">
        <f t="shared" si="7"/>
        <v>9</v>
      </c>
    </row>
    <row r="25" spans="1:19" x14ac:dyDescent="0.3">
      <c r="A25" s="58" t="s">
        <v>1087</v>
      </c>
      <c r="B25" s="59">
        <f>VLOOKUP($A25,'Return Data'!$B$7:$R$2292,3,0)</f>
        <v>44939</v>
      </c>
      <c r="C25" s="60">
        <f>VLOOKUP($A25,'Return Data'!$B$7:$R$2292,4,0)</f>
        <v>138.91030000000001</v>
      </c>
      <c r="D25" s="60">
        <f>VLOOKUP($A25,'Return Data'!$B$7:$R$2292,10,0)</f>
        <v>7.6978</v>
      </c>
      <c r="E25" s="61">
        <f t="shared" si="0"/>
        <v>1</v>
      </c>
      <c r="F25" s="60">
        <f>VLOOKUP($A25,'Return Data'!$B$7:$R$2292,11,0)</f>
        <v>18.4359</v>
      </c>
      <c r="G25" s="61">
        <f t="shared" si="1"/>
        <v>1</v>
      </c>
      <c r="H25" s="60">
        <f>VLOOKUP($A25,'Return Data'!$B$7:$R$2292,12,0)</f>
        <v>6.3346</v>
      </c>
      <c r="I25" s="61">
        <f t="shared" si="2"/>
        <v>3</v>
      </c>
      <c r="J25" s="60">
        <f>VLOOKUP($A25,'Return Data'!$B$7:$R$2292,13,0)</f>
        <v>12.8035</v>
      </c>
      <c r="K25" s="61">
        <f t="shared" si="3"/>
        <v>1</v>
      </c>
      <c r="L25" s="60">
        <f>VLOOKUP($A25,'Return Data'!$B$7:$R$2292,17,0)</f>
        <v>29.932200000000002</v>
      </c>
      <c r="M25" s="61">
        <f t="shared" si="4"/>
        <v>1</v>
      </c>
      <c r="N25" s="60">
        <f>VLOOKUP($A25,'Return Data'!$B$7:$R$2292,14,0)</f>
        <v>35.218400000000003</v>
      </c>
      <c r="O25" s="61">
        <f t="shared" si="5"/>
        <v>1</v>
      </c>
      <c r="P25" s="60">
        <f>VLOOKUP($A25,'Return Data'!$B$7:$R$2292,15,0)</f>
        <v>18.880299999999998</v>
      </c>
      <c r="Q25" s="61">
        <f t="shared" si="8"/>
        <v>1</v>
      </c>
      <c r="R25" s="60">
        <f>VLOOKUP($A25,'Return Data'!$B$7:$R$2292,16,0)</f>
        <v>12.7706</v>
      </c>
      <c r="S25" s="62">
        <f t="shared" si="7"/>
        <v>18</v>
      </c>
    </row>
    <row r="26" spans="1:19" x14ac:dyDescent="0.3">
      <c r="A26" s="58" t="s">
        <v>1090</v>
      </c>
      <c r="B26" s="59">
        <f>VLOOKUP($A26,'Return Data'!$B$7:$R$2292,3,0)</f>
        <v>44939</v>
      </c>
      <c r="C26" s="60">
        <f>VLOOKUP($A26,'Return Data'!$B$7:$R$2292,4,0)</f>
        <v>144.36279999999999</v>
      </c>
      <c r="D26" s="60">
        <f>VLOOKUP($A26,'Return Data'!$B$7:$R$2292,10,0)</f>
        <v>-1.9799</v>
      </c>
      <c r="E26" s="61">
        <f t="shared" si="0"/>
        <v>21</v>
      </c>
      <c r="F26" s="60">
        <f>VLOOKUP($A26,'Return Data'!$B$7:$R$2292,11,0)</f>
        <v>7.6786000000000003</v>
      </c>
      <c r="G26" s="61">
        <f t="shared" si="1"/>
        <v>19</v>
      </c>
      <c r="H26" s="60">
        <f>VLOOKUP($A26,'Return Data'!$B$7:$R$2292,12,0)</f>
        <v>2.0019</v>
      </c>
      <c r="I26" s="61">
        <f t="shared" si="2"/>
        <v>12</v>
      </c>
      <c r="J26" s="60">
        <f>VLOOKUP($A26,'Return Data'!$B$7:$R$2292,13,0)</f>
        <v>-2.8188</v>
      </c>
      <c r="K26" s="61">
        <f t="shared" si="3"/>
        <v>13</v>
      </c>
      <c r="L26" s="60">
        <f>VLOOKUP($A26,'Return Data'!$B$7:$R$2292,17,0)</f>
        <v>21.9176</v>
      </c>
      <c r="M26" s="61">
        <f t="shared" si="4"/>
        <v>5</v>
      </c>
      <c r="N26" s="60">
        <f>VLOOKUP($A26,'Return Data'!$B$7:$R$2292,14,0)</f>
        <v>25.404199999999999</v>
      </c>
      <c r="O26" s="61">
        <f t="shared" si="5"/>
        <v>3</v>
      </c>
      <c r="P26" s="60">
        <f>VLOOKUP($A26,'Return Data'!$B$7:$R$2292,15,0)</f>
        <v>10.334300000000001</v>
      </c>
      <c r="Q26" s="61">
        <f t="shared" si="8"/>
        <v>10</v>
      </c>
      <c r="R26" s="60">
        <f>VLOOKUP($A26,'Return Data'!$B$7:$R$2292,16,0)</f>
        <v>16.176400000000001</v>
      </c>
      <c r="S26" s="62">
        <f t="shared" si="7"/>
        <v>12</v>
      </c>
    </row>
    <row r="27" spans="1:19" x14ac:dyDescent="0.3">
      <c r="A27" s="58" t="s">
        <v>2003</v>
      </c>
      <c r="B27" s="59">
        <f>VLOOKUP($A27,'Return Data'!$B$7:$R$2292,3,0)</f>
        <v>44939</v>
      </c>
      <c r="C27" s="60">
        <f>VLOOKUP($A27,'Return Data'!$B$7:$R$2292,4,0)</f>
        <v>736.98500000000001</v>
      </c>
      <c r="D27" s="60">
        <f>VLOOKUP($A27,'Return Data'!$B$7:$R$2292,10,0)</f>
        <v>-0.23019999999999999</v>
      </c>
      <c r="E27" s="61">
        <f t="shared" si="0"/>
        <v>16</v>
      </c>
      <c r="F27" s="60">
        <f>VLOOKUP($A27,'Return Data'!$B$7:$R$2292,11,0)</f>
        <v>11.796799999999999</v>
      </c>
      <c r="G27" s="61">
        <f t="shared" si="1"/>
        <v>6</v>
      </c>
      <c r="H27" s="60">
        <f>VLOOKUP($A27,'Return Data'!$B$7:$R$2292,12,0)</f>
        <v>3.4226000000000001</v>
      </c>
      <c r="I27" s="61">
        <f t="shared" si="2"/>
        <v>7</v>
      </c>
      <c r="J27" s="60">
        <f>VLOOKUP($A27,'Return Data'!$B$7:$R$2292,13,0)</f>
        <v>-0.56640000000000001</v>
      </c>
      <c r="K27" s="61">
        <f t="shared" si="3"/>
        <v>8</v>
      </c>
      <c r="L27" s="60">
        <f>VLOOKUP($A27,'Return Data'!$B$7:$R$2292,17,0)</f>
        <v>16.598199999999999</v>
      </c>
      <c r="M27" s="61">
        <f t="shared" si="4"/>
        <v>14</v>
      </c>
      <c r="N27" s="60">
        <f>VLOOKUP($A27,'Return Data'!$B$7:$R$2292,14,0)</f>
        <v>15.944100000000001</v>
      </c>
      <c r="O27" s="61">
        <f t="shared" si="5"/>
        <v>20</v>
      </c>
      <c r="P27" s="60">
        <f>VLOOKUP($A27,'Return Data'!$B$7:$R$2292,15,0)</f>
        <v>5.8697999999999997</v>
      </c>
      <c r="Q27" s="61">
        <f t="shared" si="8"/>
        <v>19</v>
      </c>
      <c r="R27" s="60">
        <f>VLOOKUP($A27,'Return Data'!$B$7:$R$2292,16,0)</f>
        <v>23.335899999999999</v>
      </c>
      <c r="S27" s="62">
        <f t="shared" si="7"/>
        <v>3</v>
      </c>
    </row>
    <row r="28" spans="1:19" x14ac:dyDescent="0.3">
      <c r="A28" s="58" t="s">
        <v>2067</v>
      </c>
      <c r="B28" s="59">
        <f>VLOOKUP($A28,'Return Data'!$B$7:$R$2292,3,0)</f>
        <v>44939</v>
      </c>
      <c r="C28" s="60">
        <f>VLOOKUP($A28,'Return Data'!$B$7:$R$2292,4,0)</f>
        <v>245.73689999999999</v>
      </c>
      <c r="D28" s="60">
        <f>VLOOKUP($A28,'Return Data'!$B$7:$R$2292,10,0)</f>
        <v>2.0577999999999999</v>
      </c>
      <c r="E28" s="61">
        <f t="shared" si="0"/>
        <v>7</v>
      </c>
      <c r="F28" s="60">
        <f>VLOOKUP($A28,'Return Data'!$B$7:$R$2292,11,0)</f>
        <v>7.9969999999999999</v>
      </c>
      <c r="G28" s="61">
        <f t="shared" si="1"/>
        <v>16</v>
      </c>
      <c r="H28" s="60">
        <f>VLOOKUP($A28,'Return Data'!$B$7:$R$2292,12,0)</f>
        <v>0.26729999999999998</v>
      </c>
      <c r="I28" s="61">
        <f t="shared" si="2"/>
        <v>18</v>
      </c>
      <c r="J28" s="60">
        <f>VLOOKUP($A28,'Return Data'!$B$7:$R$2292,13,0)</f>
        <v>-3.6614</v>
      </c>
      <c r="K28" s="61">
        <f t="shared" si="3"/>
        <v>15</v>
      </c>
      <c r="L28" s="60">
        <f>VLOOKUP($A28,'Return Data'!$B$7:$R$2292,17,0)</f>
        <v>15.660399999999999</v>
      </c>
      <c r="M28" s="61">
        <f t="shared" si="4"/>
        <v>19</v>
      </c>
      <c r="N28" s="60">
        <f>VLOOKUP($A28,'Return Data'!$B$7:$R$2292,14,0)</f>
        <v>19.0913</v>
      </c>
      <c r="O28" s="61">
        <f t="shared" si="5"/>
        <v>16</v>
      </c>
      <c r="P28" s="60">
        <f>VLOOKUP($A28,'Return Data'!$B$7:$R$2292,15,0)</f>
        <v>9.7317</v>
      </c>
      <c r="Q28" s="61">
        <f t="shared" si="8"/>
        <v>12</v>
      </c>
      <c r="R28" s="60">
        <f>VLOOKUP($A28,'Return Data'!$B$7:$R$2292,16,0)</f>
        <v>11.8645</v>
      </c>
      <c r="S28" s="62">
        <f t="shared" si="7"/>
        <v>20</v>
      </c>
    </row>
    <row r="29" spans="1:19" x14ac:dyDescent="0.3">
      <c r="A29" s="58" t="s">
        <v>1094</v>
      </c>
      <c r="B29" s="59">
        <f>VLOOKUP($A29,'Return Data'!$B$7:$R$2292,3,0)</f>
        <v>44939</v>
      </c>
      <c r="C29" s="60">
        <f>VLOOKUP($A29,'Return Data'!$B$7:$R$2292,4,0)</f>
        <v>76.760000000000005</v>
      </c>
      <c r="D29" s="60">
        <f>VLOOKUP($A29,'Return Data'!$B$7:$R$2292,10,0)</f>
        <v>4.6489000000000003</v>
      </c>
      <c r="E29" s="61">
        <f t="shared" si="0"/>
        <v>3</v>
      </c>
      <c r="F29" s="60">
        <f>VLOOKUP($A29,'Return Data'!$B$7:$R$2292,11,0)</f>
        <v>13.1653</v>
      </c>
      <c r="G29" s="61">
        <f t="shared" si="1"/>
        <v>4</v>
      </c>
      <c r="H29" s="60">
        <f>VLOOKUP($A29,'Return Data'!$B$7:$R$2292,12,0)</f>
        <v>1.2799</v>
      </c>
      <c r="I29" s="61">
        <f t="shared" si="2"/>
        <v>13</v>
      </c>
      <c r="J29" s="60">
        <f>VLOOKUP($A29,'Return Data'!$B$7:$R$2292,13,0)</f>
        <v>0.2089</v>
      </c>
      <c r="K29" s="61">
        <f t="shared" si="3"/>
        <v>6</v>
      </c>
      <c r="L29" s="60">
        <f>VLOOKUP($A29,'Return Data'!$B$7:$R$2292,17,0)</f>
        <v>15.9748</v>
      </c>
      <c r="M29" s="61">
        <f t="shared" si="4"/>
        <v>17</v>
      </c>
      <c r="N29" s="60">
        <f>VLOOKUP($A29,'Return Data'!$B$7:$R$2292,14,0)</f>
        <v>20.197900000000001</v>
      </c>
      <c r="O29" s="61">
        <f t="shared" si="5"/>
        <v>15</v>
      </c>
      <c r="P29" s="60">
        <f>VLOOKUP($A29,'Return Data'!$B$7:$R$2292,15,0)</f>
        <v>10.021699999999999</v>
      </c>
      <c r="Q29" s="61">
        <f t="shared" si="8"/>
        <v>11</v>
      </c>
      <c r="R29" s="60">
        <f>VLOOKUP($A29,'Return Data'!$B$7:$R$2292,16,0)</f>
        <v>7.4469000000000003</v>
      </c>
      <c r="S29" s="62">
        <f t="shared" si="7"/>
        <v>24</v>
      </c>
    </row>
    <row r="30" spans="1:19" x14ac:dyDescent="0.3">
      <c r="A30" s="58" t="s">
        <v>1096</v>
      </c>
      <c r="B30" s="59">
        <f>VLOOKUP($A30,'Return Data'!$B$7:$R$2292,3,0)</f>
        <v>44939</v>
      </c>
      <c r="C30" s="60">
        <f>VLOOKUP($A30,'Return Data'!$B$7:$R$2292,4,0)</f>
        <v>27.54</v>
      </c>
      <c r="D30" s="60">
        <f>VLOOKUP($A30,'Return Data'!$B$7:$R$2292,10,0)</f>
        <v>-4.4081999999999999</v>
      </c>
      <c r="E30" s="61">
        <f t="shared" si="0"/>
        <v>24</v>
      </c>
      <c r="F30" s="60">
        <f>VLOOKUP($A30,'Return Data'!$B$7:$R$2292,11,0)</f>
        <v>5.7603999999999997</v>
      </c>
      <c r="G30" s="61">
        <f t="shared" si="1"/>
        <v>22</v>
      </c>
      <c r="H30" s="60">
        <f>VLOOKUP($A30,'Return Data'!$B$7:$R$2292,12,0)</f>
        <v>0.2913</v>
      </c>
      <c r="I30" s="61">
        <f t="shared" si="2"/>
        <v>17</v>
      </c>
      <c r="J30" s="60">
        <f>VLOOKUP($A30,'Return Data'!$B$7:$R$2292,13,0)</f>
        <v>-6.1349999999999998</v>
      </c>
      <c r="K30" s="61">
        <f t="shared" si="3"/>
        <v>20</v>
      </c>
      <c r="L30" s="60">
        <f>VLOOKUP($A30,'Return Data'!$B$7:$R$2292,17,0)</f>
        <v>18.506799999999998</v>
      </c>
      <c r="M30" s="61">
        <f t="shared" si="4"/>
        <v>12</v>
      </c>
      <c r="N30" s="60"/>
      <c r="O30" s="61"/>
      <c r="P30" s="60"/>
      <c r="Q30" s="61"/>
      <c r="R30" s="60">
        <f>VLOOKUP($A30,'Return Data'!$B$7:$R$2292,16,0)</f>
        <v>43.389499999999998</v>
      </c>
      <c r="S30" s="62">
        <f t="shared" si="7"/>
        <v>1</v>
      </c>
    </row>
    <row r="31" spans="1:19" x14ac:dyDescent="0.3">
      <c r="A31" s="58" t="s">
        <v>1751</v>
      </c>
      <c r="B31" s="59">
        <f>VLOOKUP($A31,'Return Data'!$B$7:$R$2292,3,0)</f>
        <v>44939</v>
      </c>
      <c r="C31" s="60">
        <f>VLOOKUP($A31,'Return Data'!$B$7:$R$2292,4,0)</f>
        <v>187.2756</v>
      </c>
      <c r="D31" s="60">
        <f>VLOOKUP($A31,'Return Data'!$B$7:$R$2292,10,0)</f>
        <v>-1.0985</v>
      </c>
      <c r="E31" s="61">
        <f t="shared" si="0"/>
        <v>19</v>
      </c>
      <c r="F31" s="60">
        <f>VLOOKUP($A31,'Return Data'!$B$7:$R$2292,11,0)</f>
        <v>8.8018999999999998</v>
      </c>
      <c r="G31" s="61">
        <f t="shared" si="1"/>
        <v>14</v>
      </c>
      <c r="H31" s="60">
        <f>VLOOKUP($A31,'Return Data'!$B$7:$R$2292,12,0)</f>
        <v>0.73309999999999997</v>
      </c>
      <c r="I31" s="61">
        <f t="shared" si="2"/>
        <v>16</v>
      </c>
      <c r="J31" s="60">
        <f>VLOOKUP($A31,'Return Data'!$B$7:$R$2292,13,0)</f>
        <v>-5.3661000000000003</v>
      </c>
      <c r="K31" s="61">
        <f t="shared" si="3"/>
        <v>18</v>
      </c>
      <c r="L31" s="60">
        <f>VLOOKUP($A31,'Return Data'!$B$7:$R$2292,17,0)</f>
        <v>15.8523</v>
      </c>
      <c r="M31" s="61">
        <f t="shared" si="4"/>
        <v>18</v>
      </c>
      <c r="N31" s="60">
        <f>VLOOKUP($A31,'Return Data'!$B$7:$R$2292,14,0)</f>
        <v>22.401800000000001</v>
      </c>
      <c r="O31" s="61">
        <f>RANK(N31,N$8:N$31,0)</f>
        <v>9</v>
      </c>
      <c r="P31" s="60">
        <f>VLOOKUP($A31,'Return Data'!$B$7:$R$2292,15,0)</f>
        <v>9.2307000000000006</v>
      </c>
      <c r="Q31" s="61">
        <f>RANK(P31,P$8:P$31,0)</f>
        <v>13</v>
      </c>
      <c r="R31" s="60">
        <f>VLOOKUP($A31,'Return Data'!$B$7:$R$2292,16,0)</f>
        <v>15.234500000000001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0.93018750000000006</v>
      </c>
      <c r="E33" s="69"/>
      <c r="F33" s="70">
        <f>AVERAGE(F8:F31)</f>
        <v>10.015608333333333</v>
      </c>
      <c r="G33" s="69"/>
      <c r="H33" s="70">
        <f>AVERAGE(H8:H31)</f>
        <v>1.8859416666666666</v>
      </c>
      <c r="I33" s="69"/>
      <c r="J33" s="70">
        <f>AVERAGE(J8:J31)</f>
        <v>-2.1641333333333339</v>
      </c>
      <c r="K33" s="69"/>
      <c r="L33" s="70">
        <f>AVERAGE(L8:L31)</f>
        <v>18.263195833333338</v>
      </c>
      <c r="M33" s="69"/>
      <c r="N33" s="70">
        <f>AVERAGE(N8:N31)</f>
        <v>21.201017391304347</v>
      </c>
      <c r="O33" s="69"/>
      <c r="P33" s="70">
        <f>AVERAGE(P8:P31)</f>
        <v>10.158671428571431</v>
      </c>
      <c r="Q33" s="69"/>
      <c r="R33" s="70">
        <f>AVERAGE(R8:R31)</f>
        <v>17.029866666666667</v>
      </c>
      <c r="S33" s="71"/>
    </row>
    <row r="34" spans="1:19" x14ac:dyDescent="0.3">
      <c r="A34" s="68" t="s">
        <v>28</v>
      </c>
      <c r="B34" s="69"/>
      <c r="C34" s="69"/>
      <c r="D34" s="70">
        <f>MIN(D8:D31)</f>
        <v>-4.4081999999999999</v>
      </c>
      <c r="E34" s="69"/>
      <c r="F34" s="70">
        <f>MIN(F8:F31)</f>
        <v>3.8193000000000001</v>
      </c>
      <c r="G34" s="69"/>
      <c r="H34" s="70">
        <f>MIN(H8:H31)</f>
        <v>-5.2126999999999999</v>
      </c>
      <c r="I34" s="69"/>
      <c r="J34" s="70">
        <f>MIN(J8:J31)</f>
        <v>-9.7431999999999999</v>
      </c>
      <c r="K34" s="69"/>
      <c r="L34" s="70">
        <f>MIN(L8:L31)</f>
        <v>7.7465999999999999</v>
      </c>
      <c r="M34" s="69"/>
      <c r="N34" s="70">
        <f>MIN(N8:N31)</f>
        <v>13.633699999999999</v>
      </c>
      <c r="O34" s="69"/>
      <c r="P34" s="70">
        <f>MIN(P8:P31)</f>
        <v>5.4329999999999998</v>
      </c>
      <c r="Q34" s="69"/>
      <c r="R34" s="70">
        <f>MIN(R8:R31)</f>
        <v>7.4469000000000003</v>
      </c>
      <c r="S34" s="71"/>
    </row>
    <row r="35" spans="1:19" ht="15" thickBot="1" x14ac:dyDescent="0.35">
      <c r="A35" s="72" t="s">
        <v>29</v>
      </c>
      <c r="B35" s="73"/>
      <c r="C35" s="73"/>
      <c r="D35" s="74">
        <f>MAX(D8:D31)</f>
        <v>7.6978</v>
      </c>
      <c r="E35" s="73"/>
      <c r="F35" s="74">
        <f>MAX(F8:F31)</f>
        <v>18.4359</v>
      </c>
      <c r="G35" s="73"/>
      <c r="H35" s="74">
        <f>MAX(H8:H31)</f>
        <v>9.7209000000000003</v>
      </c>
      <c r="I35" s="73"/>
      <c r="J35" s="74">
        <f>MAX(J8:J31)</f>
        <v>12.8035</v>
      </c>
      <c r="K35" s="73"/>
      <c r="L35" s="74">
        <f>MAX(L8:L31)</f>
        <v>29.932200000000002</v>
      </c>
      <c r="M35" s="73"/>
      <c r="N35" s="74">
        <f>MAX(N8:N31)</f>
        <v>35.218400000000003</v>
      </c>
      <c r="O35" s="73"/>
      <c r="P35" s="74">
        <f>MAX(P8:P31)</f>
        <v>18.880299999999998</v>
      </c>
      <c r="Q35" s="73"/>
      <c r="R35" s="74">
        <f>MAX(R8:R31)</f>
        <v>43.389499999999998</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44939</v>
      </c>
      <c r="C8" s="60">
        <f>VLOOKUP($A8,'Return Data'!$B$7:$R$2292,4,0)</f>
        <v>1240.6099999999999</v>
      </c>
      <c r="D8" s="60">
        <f>VLOOKUP($A8,'Return Data'!$B$7:$R$2292,10,0)</f>
        <v>3.6770999999999998</v>
      </c>
      <c r="E8" s="61">
        <f t="shared" ref="E8:E39" si="0">RANK(D8,D$8:D$39,0)</f>
        <v>9</v>
      </c>
      <c r="F8" s="60">
        <f>VLOOKUP($A8,'Return Data'!$B$7:$R$2292,11,0)</f>
        <v>11.648</v>
      </c>
      <c r="G8" s="61">
        <f t="shared" ref="G8:G39" si="1">RANK(F8,F$8:F$39,0)</f>
        <v>14</v>
      </c>
      <c r="H8" s="60">
        <f>VLOOKUP($A8,'Return Data'!$B$7:$R$2292,12,0)</f>
        <v>-0.3654</v>
      </c>
      <c r="I8" s="61">
        <f t="shared" ref="I8:I39" si="2">RANK(H8,H$8:H$39,0)</f>
        <v>25</v>
      </c>
      <c r="J8" s="60">
        <f>VLOOKUP($A8,'Return Data'!$B$7:$R$2292,13,0)</f>
        <v>-4.9763000000000002</v>
      </c>
      <c r="K8" s="61">
        <f t="shared" ref="K8:K39" si="3">RANK(J8,J$8:J$39,0)</f>
        <v>21</v>
      </c>
      <c r="L8" s="60">
        <f>VLOOKUP($A8,'Return Data'!$B$7:$R$2292,17,0)</f>
        <v>11.052199999999999</v>
      </c>
      <c r="M8" s="61">
        <f t="shared" ref="M8:M39" si="4">RANK(L8,L$8:L$39,0)</f>
        <v>22</v>
      </c>
      <c r="N8" s="60">
        <f>VLOOKUP($A8,'Return Data'!$B$7:$R$2292,14,0)</f>
        <v>14.402699999999999</v>
      </c>
      <c r="O8" s="61">
        <f t="shared" ref="O8:O20" si="5">RANK(N8,N$8:N$39,0)</f>
        <v>21</v>
      </c>
      <c r="P8" s="60">
        <f>VLOOKUP($A8,'Return Data'!$B$7:$R$2292,15,0)</f>
        <v>9.8397000000000006</v>
      </c>
      <c r="Q8" s="61">
        <f>RANK(P8,P$8:P$39,0)</f>
        <v>18</v>
      </c>
      <c r="R8" s="60">
        <f>VLOOKUP($A8,'Return Data'!$B$7:$R$2292,16,0)</f>
        <v>16.043900000000001</v>
      </c>
      <c r="S8" s="62">
        <f t="shared" ref="S8:S39" si="6">RANK(R8,R$8:R$39,0)</f>
        <v>7</v>
      </c>
    </row>
    <row r="9" spans="1:20" x14ac:dyDescent="0.3">
      <c r="A9" s="58" t="s">
        <v>1629</v>
      </c>
      <c r="B9" s="59">
        <f>VLOOKUP($A9,'Return Data'!$B$7:$R$2292,3,0)</f>
        <v>44939</v>
      </c>
      <c r="C9" s="60">
        <f>VLOOKUP($A9,'Return Data'!$B$7:$R$2292,4,0)</f>
        <v>18.75</v>
      </c>
      <c r="D9" s="60">
        <f>VLOOKUP($A9,'Return Data'!$B$7:$R$2292,10,0)</f>
        <v>-1.5748</v>
      </c>
      <c r="E9" s="61">
        <f t="shared" si="0"/>
        <v>30</v>
      </c>
      <c r="F9" s="60">
        <f>VLOOKUP($A9,'Return Data'!$B$7:$R$2292,11,0)</f>
        <v>6.5340999999999996</v>
      </c>
      <c r="G9" s="61">
        <f t="shared" si="1"/>
        <v>29</v>
      </c>
      <c r="H9" s="60">
        <f>VLOOKUP($A9,'Return Data'!$B$7:$R$2292,12,0)</f>
        <v>-4.5316000000000001</v>
      </c>
      <c r="I9" s="61">
        <f t="shared" si="2"/>
        <v>31</v>
      </c>
      <c r="J9" s="60">
        <f>VLOOKUP($A9,'Return Data'!$B$7:$R$2292,13,0)</f>
        <v>-12.178000000000001</v>
      </c>
      <c r="K9" s="61">
        <f t="shared" si="3"/>
        <v>31</v>
      </c>
      <c r="L9" s="60">
        <f>VLOOKUP($A9,'Return Data'!$B$7:$R$2292,17,0)</f>
        <v>7.3841999999999999</v>
      </c>
      <c r="M9" s="61">
        <f t="shared" si="4"/>
        <v>27</v>
      </c>
      <c r="N9" s="60">
        <f>VLOOKUP($A9,'Return Data'!$B$7:$R$2292,14,0)</f>
        <v>12.0608</v>
      </c>
      <c r="O9" s="61">
        <f t="shared" si="5"/>
        <v>26</v>
      </c>
      <c r="P9" s="60"/>
      <c r="Q9" s="61"/>
      <c r="R9" s="60">
        <f>VLOOKUP($A9,'Return Data'!$B$7:$R$2292,16,0)</f>
        <v>12.958399999999999</v>
      </c>
      <c r="S9" s="62">
        <f t="shared" si="6"/>
        <v>23</v>
      </c>
    </row>
    <row r="10" spans="1:20" x14ac:dyDescent="0.3">
      <c r="A10" s="58" t="s">
        <v>1930</v>
      </c>
      <c r="B10" s="59">
        <f>VLOOKUP($A10,'Return Data'!$B$7:$R$2292,3,0)</f>
        <v>44939</v>
      </c>
      <c r="C10" s="60">
        <f>VLOOKUP($A10,'Return Data'!$B$7:$R$2292,4,0)</f>
        <v>187.97499999999999</v>
      </c>
      <c r="D10" s="60">
        <f>VLOOKUP($A10,'Return Data'!$B$7:$R$2292,10,0)</f>
        <v>3.5379</v>
      </c>
      <c r="E10" s="61">
        <f t="shared" si="0"/>
        <v>10</v>
      </c>
      <c r="F10" s="60">
        <f>VLOOKUP($A10,'Return Data'!$B$7:$R$2292,11,0)</f>
        <v>12.2598</v>
      </c>
      <c r="G10" s="61">
        <f t="shared" si="1"/>
        <v>11</v>
      </c>
      <c r="H10" s="60">
        <f>VLOOKUP($A10,'Return Data'!$B$7:$R$2292,12,0)</f>
        <v>-0.30690000000000001</v>
      </c>
      <c r="I10" s="61">
        <f t="shared" si="2"/>
        <v>23</v>
      </c>
      <c r="J10" s="60">
        <f>VLOOKUP($A10,'Return Data'!$B$7:$R$2292,13,0)</f>
        <v>-5.1637000000000004</v>
      </c>
      <c r="K10" s="61">
        <f t="shared" si="3"/>
        <v>23</v>
      </c>
      <c r="L10" s="60">
        <f>VLOOKUP($A10,'Return Data'!$B$7:$R$2292,17,0)</f>
        <v>17.8172</v>
      </c>
      <c r="M10" s="61">
        <f t="shared" si="4"/>
        <v>5</v>
      </c>
      <c r="N10" s="60">
        <f>VLOOKUP($A10,'Return Data'!$B$7:$R$2292,14,0)</f>
        <v>20.131699999999999</v>
      </c>
      <c r="O10" s="61">
        <f t="shared" si="5"/>
        <v>5</v>
      </c>
      <c r="P10" s="60">
        <f>VLOOKUP($A10,'Return Data'!$B$7:$R$2292,15,0)</f>
        <v>11.2081</v>
      </c>
      <c r="Q10" s="61">
        <f t="shared" ref="Q10:Q20" si="7">RANK(P10,P$8:P$39,0)</f>
        <v>12</v>
      </c>
      <c r="R10" s="60">
        <f>VLOOKUP($A10,'Return Data'!$B$7:$R$2292,16,0)</f>
        <v>13.9732</v>
      </c>
      <c r="S10" s="62">
        <f t="shared" si="6"/>
        <v>19</v>
      </c>
    </row>
    <row r="11" spans="1:20" x14ac:dyDescent="0.3">
      <c r="A11" s="58" t="s">
        <v>1648</v>
      </c>
      <c r="B11" s="59">
        <f>VLOOKUP($A11,'Return Data'!$B$7:$R$2292,3,0)</f>
        <v>44939</v>
      </c>
      <c r="C11" s="60">
        <f>VLOOKUP($A11,'Return Data'!$B$7:$R$2292,4,0)</f>
        <v>244.26</v>
      </c>
      <c r="D11" s="60">
        <f>VLOOKUP($A11,'Return Data'!$B$7:$R$2292,10,0)</f>
        <v>3.5175000000000001</v>
      </c>
      <c r="E11" s="61">
        <f t="shared" si="0"/>
        <v>11</v>
      </c>
      <c r="F11" s="60">
        <f>VLOOKUP($A11,'Return Data'!$B$7:$R$2292,11,0)</f>
        <v>10.9869</v>
      </c>
      <c r="G11" s="61">
        <f t="shared" si="1"/>
        <v>19</v>
      </c>
      <c r="H11" s="60">
        <f>VLOOKUP($A11,'Return Data'!$B$7:$R$2292,12,0)</f>
        <v>1.996</v>
      </c>
      <c r="I11" s="61">
        <f t="shared" si="2"/>
        <v>14</v>
      </c>
      <c r="J11" s="60">
        <f>VLOOKUP($A11,'Return Data'!$B$7:$R$2292,13,0)</f>
        <v>-4.8164999999999996</v>
      </c>
      <c r="K11" s="61">
        <f t="shared" si="3"/>
        <v>20</v>
      </c>
      <c r="L11" s="60">
        <f>VLOOKUP($A11,'Return Data'!$B$7:$R$2292,17,0)</f>
        <v>13.1721</v>
      </c>
      <c r="M11" s="61">
        <f t="shared" si="4"/>
        <v>16</v>
      </c>
      <c r="N11" s="60">
        <f>VLOOKUP($A11,'Return Data'!$B$7:$R$2292,14,0)</f>
        <v>17.441199999999998</v>
      </c>
      <c r="O11" s="61">
        <f t="shared" si="5"/>
        <v>11</v>
      </c>
      <c r="P11" s="60">
        <f>VLOOKUP($A11,'Return Data'!$B$7:$R$2292,15,0)</f>
        <v>13.496499999999999</v>
      </c>
      <c r="Q11" s="61">
        <f t="shared" si="7"/>
        <v>4</v>
      </c>
      <c r="R11" s="60">
        <f>VLOOKUP($A11,'Return Data'!$B$7:$R$2292,16,0)</f>
        <v>14.2858</v>
      </c>
      <c r="S11" s="62">
        <f t="shared" si="6"/>
        <v>16</v>
      </c>
    </row>
    <row r="12" spans="1:20" x14ac:dyDescent="0.3">
      <c r="A12" s="94" t="s">
        <v>1689</v>
      </c>
      <c r="B12" s="59">
        <f>VLOOKUP($A12,'Return Data'!$B$7:$R$2292,3,0)</f>
        <v>44939</v>
      </c>
      <c r="C12" s="60">
        <f>VLOOKUP($A12,'Return Data'!$B$7:$R$2292,4,0)</f>
        <v>69.036000000000001</v>
      </c>
      <c r="D12" s="60">
        <f>VLOOKUP($A12,'Return Data'!$B$7:$R$2292,10,0)</f>
        <v>2.1137000000000001</v>
      </c>
      <c r="E12" s="61">
        <f t="shared" si="0"/>
        <v>23</v>
      </c>
      <c r="F12" s="60">
        <f>VLOOKUP($A12,'Return Data'!$B$7:$R$2292,11,0)</f>
        <v>10.205399999999999</v>
      </c>
      <c r="G12" s="61">
        <f t="shared" si="1"/>
        <v>21</v>
      </c>
      <c r="H12" s="60">
        <f>VLOOKUP($A12,'Return Data'!$B$7:$R$2292,12,0)</f>
        <v>0.68400000000000005</v>
      </c>
      <c r="I12" s="61">
        <f t="shared" si="2"/>
        <v>17</v>
      </c>
      <c r="J12" s="60">
        <f>VLOOKUP($A12,'Return Data'!$B$7:$R$2292,13,0)</f>
        <v>-7.1372999999999998</v>
      </c>
      <c r="K12" s="61">
        <f t="shared" si="3"/>
        <v>27</v>
      </c>
      <c r="L12" s="60">
        <f>VLOOKUP($A12,'Return Data'!$B$7:$R$2292,17,0)</f>
        <v>10.814399999999999</v>
      </c>
      <c r="M12" s="61">
        <f t="shared" si="4"/>
        <v>23</v>
      </c>
      <c r="N12" s="60">
        <f>VLOOKUP($A12,'Return Data'!$B$7:$R$2292,14,0)</f>
        <v>14.732799999999999</v>
      </c>
      <c r="O12" s="61">
        <f t="shared" si="5"/>
        <v>17</v>
      </c>
      <c r="P12" s="60">
        <f>VLOOKUP($A12,'Return Data'!$B$7:$R$2292,15,0)</f>
        <v>10.7189</v>
      </c>
      <c r="Q12" s="61">
        <f t="shared" si="7"/>
        <v>16</v>
      </c>
      <c r="R12" s="60">
        <f>VLOOKUP($A12,'Return Data'!$B$7:$R$2292,16,0)</f>
        <v>14.4299</v>
      </c>
      <c r="S12" s="62">
        <f t="shared" si="6"/>
        <v>15</v>
      </c>
    </row>
    <row r="13" spans="1:20" x14ac:dyDescent="0.3">
      <c r="A13" s="94" t="s">
        <v>1613</v>
      </c>
      <c r="B13" s="59">
        <f>VLOOKUP($A13,'Return Data'!$B$7:$R$2292,3,0)</f>
        <v>44939</v>
      </c>
      <c r="C13" s="60">
        <f>VLOOKUP($A13,'Return Data'!$B$7:$R$2292,4,0)</f>
        <v>25.841000000000001</v>
      </c>
      <c r="D13" s="60">
        <f>VLOOKUP($A13,'Return Data'!$B$7:$R$2292,10,0)</f>
        <v>3.3391999999999999</v>
      </c>
      <c r="E13" s="61">
        <f t="shared" si="0"/>
        <v>13</v>
      </c>
      <c r="F13" s="60">
        <f>VLOOKUP($A13,'Return Data'!$B$7:$R$2292,11,0)</f>
        <v>11.8271</v>
      </c>
      <c r="G13" s="61">
        <f t="shared" si="1"/>
        <v>13</v>
      </c>
      <c r="H13" s="60">
        <f>VLOOKUP($A13,'Return Data'!$B$7:$R$2292,12,0)</f>
        <v>3.0466000000000002</v>
      </c>
      <c r="I13" s="61">
        <f t="shared" si="2"/>
        <v>12</v>
      </c>
      <c r="J13" s="60">
        <f>VLOOKUP($A13,'Return Data'!$B$7:$R$2292,13,0)</f>
        <v>-1.7602</v>
      </c>
      <c r="K13" s="61">
        <f t="shared" si="3"/>
        <v>14</v>
      </c>
      <c r="L13" s="60">
        <f>VLOOKUP($A13,'Return Data'!$B$7:$R$2292,17,0)</f>
        <v>15.4276</v>
      </c>
      <c r="M13" s="61">
        <f t="shared" si="4"/>
        <v>12</v>
      </c>
      <c r="N13" s="60">
        <f>VLOOKUP($A13,'Return Data'!$B$7:$R$2292,14,0)</f>
        <v>16.988900000000001</v>
      </c>
      <c r="O13" s="61">
        <f t="shared" si="5"/>
        <v>14</v>
      </c>
      <c r="P13" s="60">
        <f>VLOOKUP($A13,'Return Data'!$B$7:$R$2292,15,0)</f>
        <v>11.085000000000001</v>
      </c>
      <c r="Q13" s="61">
        <f t="shared" si="7"/>
        <v>14</v>
      </c>
      <c r="R13" s="60">
        <f>VLOOKUP($A13,'Return Data'!$B$7:$R$2292,16,0)</f>
        <v>12.6876</v>
      </c>
      <c r="S13" s="62">
        <f t="shared" si="6"/>
        <v>25</v>
      </c>
    </row>
    <row r="14" spans="1:20" x14ac:dyDescent="0.3">
      <c r="A14" s="58" t="s">
        <v>1619</v>
      </c>
      <c r="B14" s="59">
        <f>VLOOKUP($A14,'Return Data'!$B$7:$R$2292,3,0)</f>
        <v>44939</v>
      </c>
      <c r="C14" s="60">
        <f>VLOOKUP($A14,'Return Data'!$B$7:$R$2292,4,0)</f>
        <v>1093.0802000000001</v>
      </c>
      <c r="D14" s="60">
        <f>VLOOKUP($A14,'Return Data'!$B$7:$R$2292,10,0)</f>
        <v>4.2567000000000004</v>
      </c>
      <c r="E14" s="61">
        <f t="shared" si="0"/>
        <v>6</v>
      </c>
      <c r="F14" s="60">
        <f>VLOOKUP($A14,'Return Data'!$B$7:$R$2292,11,0)</f>
        <v>13.1166</v>
      </c>
      <c r="G14" s="61">
        <f t="shared" si="1"/>
        <v>8</v>
      </c>
      <c r="H14" s="60">
        <f>VLOOKUP($A14,'Return Data'!$B$7:$R$2292,12,0)</f>
        <v>3.8494000000000002</v>
      </c>
      <c r="I14" s="61">
        <f t="shared" si="2"/>
        <v>11</v>
      </c>
      <c r="J14" s="60">
        <f>VLOOKUP($A14,'Return Data'!$B$7:$R$2292,13,0)</f>
        <v>-0.42170000000000002</v>
      </c>
      <c r="K14" s="61">
        <f t="shared" si="3"/>
        <v>11</v>
      </c>
      <c r="L14" s="60">
        <f>VLOOKUP($A14,'Return Data'!$B$7:$R$2292,17,0)</f>
        <v>16.8611</v>
      </c>
      <c r="M14" s="61">
        <f t="shared" si="4"/>
        <v>9</v>
      </c>
      <c r="N14" s="60">
        <f>VLOOKUP($A14,'Return Data'!$B$7:$R$2292,14,0)</f>
        <v>19.2241</v>
      </c>
      <c r="O14" s="61">
        <f t="shared" si="5"/>
        <v>8</v>
      </c>
      <c r="P14" s="60">
        <f>VLOOKUP($A14,'Return Data'!$B$7:$R$2292,15,0)</f>
        <v>11.413399999999999</v>
      </c>
      <c r="Q14" s="61">
        <f t="shared" si="7"/>
        <v>10</v>
      </c>
      <c r="R14" s="60">
        <f>VLOOKUP($A14,'Return Data'!$B$7:$R$2292,16,0)</f>
        <v>15.6624</v>
      </c>
      <c r="S14" s="62">
        <f t="shared" si="6"/>
        <v>10</v>
      </c>
    </row>
    <row r="15" spans="1:20" x14ac:dyDescent="0.3">
      <c r="A15" s="58" t="s">
        <v>1621</v>
      </c>
      <c r="B15" s="59">
        <f>VLOOKUP($A15,'Return Data'!$B$7:$R$2292,3,0)</f>
        <v>44939</v>
      </c>
      <c r="C15" s="60">
        <f>VLOOKUP($A15,'Return Data'!$B$7:$R$2292,4,0)</f>
        <v>1239.886</v>
      </c>
      <c r="D15" s="60">
        <f>VLOOKUP($A15,'Return Data'!$B$7:$R$2292,10,0)</f>
        <v>8.1104000000000003</v>
      </c>
      <c r="E15" s="61">
        <f t="shared" si="0"/>
        <v>1</v>
      </c>
      <c r="F15" s="60">
        <f>VLOOKUP($A15,'Return Data'!$B$7:$R$2292,11,0)</f>
        <v>18.078199999999999</v>
      </c>
      <c r="G15" s="61">
        <f t="shared" si="1"/>
        <v>2</v>
      </c>
      <c r="H15" s="60">
        <f>VLOOKUP($A15,'Return Data'!$B$7:$R$2292,12,0)</f>
        <v>10.696</v>
      </c>
      <c r="I15" s="61">
        <f t="shared" si="2"/>
        <v>1</v>
      </c>
      <c r="J15" s="60">
        <f>VLOOKUP($A15,'Return Data'!$B$7:$R$2292,13,0)</f>
        <v>12.077199999999999</v>
      </c>
      <c r="K15" s="61">
        <f t="shared" si="3"/>
        <v>1</v>
      </c>
      <c r="L15" s="60">
        <f>VLOOKUP($A15,'Return Data'!$B$7:$R$2292,17,0)</f>
        <v>23.3628</v>
      </c>
      <c r="M15" s="61">
        <f t="shared" si="4"/>
        <v>3</v>
      </c>
      <c r="N15" s="60">
        <f>VLOOKUP($A15,'Return Data'!$B$7:$R$2292,14,0)</f>
        <v>19.824300000000001</v>
      </c>
      <c r="O15" s="61">
        <f t="shared" si="5"/>
        <v>6</v>
      </c>
      <c r="P15" s="60">
        <f>VLOOKUP($A15,'Return Data'!$B$7:$R$2292,15,0)</f>
        <v>12.349600000000001</v>
      </c>
      <c r="Q15" s="61">
        <f t="shared" si="7"/>
        <v>7</v>
      </c>
      <c r="R15" s="60">
        <f>VLOOKUP($A15,'Return Data'!$B$7:$R$2292,16,0)</f>
        <v>15.4338</v>
      </c>
      <c r="S15" s="62">
        <f t="shared" si="6"/>
        <v>12</v>
      </c>
    </row>
    <row r="16" spans="1:20" x14ac:dyDescent="0.3">
      <c r="A16" s="102" t="s">
        <v>1615</v>
      </c>
      <c r="B16" s="59">
        <f>VLOOKUP($A16,'Return Data'!$B$7:$R$2292,3,0)</f>
        <v>44939</v>
      </c>
      <c r="C16" s="60">
        <f>VLOOKUP($A16,'Return Data'!$B$7:$R$2292,4,0)</f>
        <v>141.34909999999999</v>
      </c>
      <c r="D16" s="60">
        <f>VLOOKUP($A16,'Return Data'!$B$7:$R$2292,10,0)</f>
        <v>4.3258000000000001</v>
      </c>
      <c r="E16" s="61">
        <f t="shared" si="0"/>
        <v>5</v>
      </c>
      <c r="F16" s="60">
        <f>VLOOKUP($A16,'Return Data'!$B$7:$R$2292,11,0)</f>
        <v>11.160299999999999</v>
      </c>
      <c r="G16" s="61">
        <f t="shared" si="1"/>
        <v>16</v>
      </c>
      <c r="H16" s="60">
        <f>VLOOKUP($A16,'Return Data'!$B$7:$R$2292,12,0)</f>
        <v>-1.5915999999999999</v>
      </c>
      <c r="I16" s="61">
        <f t="shared" si="2"/>
        <v>29</v>
      </c>
      <c r="J16" s="60">
        <f>VLOOKUP($A16,'Return Data'!$B$7:$R$2292,13,0)</f>
        <v>-7.9949000000000003</v>
      </c>
      <c r="K16" s="61">
        <f t="shared" si="3"/>
        <v>29</v>
      </c>
      <c r="L16" s="60">
        <f>VLOOKUP($A16,'Return Data'!$B$7:$R$2292,17,0)</f>
        <v>11.8375</v>
      </c>
      <c r="M16" s="61">
        <f t="shared" si="4"/>
        <v>20</v>
      </c>
      <c r="N16" s="60">
        <f>VLOOKUP($A16,'Return Data'!$B$7:$R$2292,14,0)</f>
        <v>14.407400000000001</v>
      </c>
      <c r="O16" s="61">
        <f t="shared" si="5"/>
        <v>20</v>
      </c>
      <c r="P16" s="60">
        <f>VLOOKUP($A16,'Return Data'!$B$7:$R$2292,15,0)</f>
        <v>7.7045000000000003</v>
      </c>
      <c r="Q16" s="61">
        <f t="shared" si="7"/>
        <v>20</v>
      </c>
      <c r="R16" s="60">
        <f>VLOOKUP($A16,'Return Data'!$B$7:$R$2292,16,0)</f>
        <v>13.901999999999999</v>
      </c>
      <c r="S16" s="62">
        <f t="shared" si="6"/>
        <v>20</v>
      </c>
    </row>
    <row r="17" spans="1:19" x14ac:dyDescent="0.3">
      <c r="A17" s="103" t="s">
        <v>1156</v>
      </c>
      <c r="B17" s="59">
        <f>VLOOKUP($A17,'Return Data'!$B$7:$R$2292,3,0)</f>
        <v>44939</v>
      </c>
      <c r="C17" s="60">
        <f>VLOOKUP($A17,'Return Data'!$B$7:$R$2292,4,0)</f>
        <v>510.39</v>
      </c>
      <c r="D17" s="60">
        <f>VLOOKUP($A17,'Return Data'!$B$7:$R$2292,10,0)</f>
        <v>4.1590999999999996</v>
      </c>
      <c r="E17" s="61">
        <f t="shared" si="0"/>
        <v>7</v>
      </c>
      <c r="F17" s="60">
        <f>VLOOKUP($A17,'Return Data'!$B$7:$R$2292,11,0)</f>
        <v>11.8933</v>
      </c>
      <c r="G17" s="61">
        <f t="shared" si="1"/>
        <v>12</v>
      </c>
      <c r="H17" s="60">
        <f>VLOOKUP($A17,'Return Data'!$B$7:$R$2292,12,0)</f>
        <v>4.8352000000000004</v>
      </c>
      <c r="I17" s="61">
        <f t="shared" si="2"/>
        <v>5</v>
      </c>
      <c r="J17" s="60">
        <f>VLOOKUP($A17,'Return Data'!$B$7:$R$2292,13,0)</f>
        <v>1.2438</v>
      </c>
      <c r="K17" s="61">
        <f t="shared" si="3"/>
        <v>5</v>
      </c>
      <c r="L17" s="60">
        <f>VLOOKUP($A17,'Return Data'!$B$7:$R$2292,17,0)</f>
        <v>17.427</v>
      </c>
      <c r="M17" s="61">
        <f t="shared" si="4"/>
        <v>6</v>
      </c>
      <c r="N17" s="60">
        <f>VLOOKUP($A17,'Return Data'!$B$7:$R$2292,14,0)</f>
        <v>16.2639</v>
      </c>
      <c r="O17" s="61">
        <f t="shared" si="5"/>
        <v>15</v>
      </c>
      <c r="P17" s="60">
        <f>VLOOKUP($A17,'Return Data'!$B$7:$R$2292,15,0)</f>
        <v>11.2677</v>
      </c>
      <c r="Q17" s="61">
        <f t="shared" si="7"/>
        <v>11</v>
      </c>
      <c r="R17" s="60">
        <f>VLOOKUP($A17,'Return Data'!$B$7:$R$2292,16,0)</f>
        <v>15.244400000000001</v>
      </c>
      <c r="S17" s="62">
        <f t="shared" si="6"/>
        <v>13</v>
      </c>
    </row>
    <row r="18" spans="1:19" x14ac:dyDescent="0.3">
      <c r="A18" s="58" t="s">
        <v>1623</v>
      </c>
      <c r="B18" s="59">
        <f>VLOOKUP($A18,'Return Data'!$B$7:$R$2292,3,0)</f>
        <v>44939</v>
      </c>
      <c r="C18" s="60">
        <f>VLOOKUP($A18,'Return Data'!$B$7:$R$2292,4,0)</f>
        <v>38.94</v>
      </c>
      <c r="D18" s="60">
        <f>VLOOKUP($A18,'Return Data'!$B$7:$R$2292,10,0)</f>
        <v>1.2217</v>
      </c>
      <c r="E18" s="61">
        <f t="shared" si="0"/>
        <v>25</v>
      </c>
      <c r="F18" s="60">
        <f>VLOOKUP($A18,'Return Data'!$B$7:$R$2292,11,0)</f>
        <v>11.2889</v>
      </c>
      <c r="G18" s="61">
        <f t="shared" si="1"/>
        <v>15</v>
      </c>
      <c r="H18" s="60">
        <f>VLOOKUP($A18,'Return Data'!$B$7:$R$2292,12,0)</f>
        <v>0.90700000000000003</v>
      </c>
      <c r="I18" s="61">
        <f t="shared" si="2"/>
        <v>16</v>
      </c>
      <c r="J18" s="60">
        <f>VLOOKUP($A18,'Return Data'!$B$7:$R$2292,13,0)</f>
        <v>-4.3712999999999997</v>
      </c>
      <c r="K18" s="61">
        <f t="shared" si="3"/>
        <v>19</v>
      </c>
      <c r="L18" s="60">
        <f>VLOOKUP($A18,'Return Data'!$B$7:$R$2292,17,0)</f>
        <v>15.7578</v>
      </c>
      <c r="M18" s="61">
        <f t="shared" si="4"/>
        <v>11</v>
      </c>
      <c r="N18" s="60">
        <f>VLOOKUP($A18,'Return Data'!$B$7:$R$2292,14,0)</f>
        <v>17.036200000000001</v>
      </c>
      <c r="O18" s="61">
        <f t="shared" si="5"/>
        <v>13</v>
      </c>
      <c r="P18" s="60">
        <f>VLOOKUP($A18,'Return Data'!$B$7:$R$2292,15,0)</f>
        <v>10.9864</v>
      </c>
      <c r="Q18" s="61">
        <f t="shared" si="7"/>
        <v>15</v>
      </c>
      <c r="R18" s="60">
        <f>VLOOKUP($A18,'Return Data'!$B$7:$R$2292,16,0)</f>
        <v>16.6997</v>
      </c>
      <c r="S18" s="62">
        <f t="shared" si="6"/>
        <v>4</v>
      </c>
    </row>
    <row r="19" spans="1:19" x14ac:dyDescent="0.3">
      <c r="A19" s="58" t="s">
        <v>1643</v>
      </c>
      <c r="B19" s="59">
        <f>VLOOKUP($A19,'Return Data'!$B$7:$R$2292,3,0)</f>
        <v>44939</v>
      </c>
      <c r="C19" s="60">
        <f>VLOOKUP($A19,'Return Data'!$B$7:$R$2292,4,0)</f>
        <v>146.58699999999999</v>
      </c>
      <c r="D19" s="60">
        <f>VLOOKUP($A19,'Return Data'!$B$7:$R$2292,10,0)</f>
        <v>0.98860000000000003</v>
      </c>
      <c r="E19" s="61">
        <f t="shared" si="0"/>
        <v>26</v>
      </c>
      <c r="F19" s="60">
        <f>VLOOKUP($A19,'Return Data'!$B$7:$R$2292,11,0)</f>
        <v>10.199199999999999</v>
      </c>
      <c r="G19" s="61">
        <f t="shared" si="1"/>
        <v>22</v>
      </c>
      <c r="H19" s="60">
        <f>VLOOKUP($A19,'Return Data'!$B$7:$R$2292,12,0)</f>
        <v>1.3321000000000001</v>
      </c>
      <c r="I19" s="61">
        <f t="shared" si="2"/>
        <v>15</v>
      </c>
      <c r="J19" s="60">
        <f>VLOOKUP($A19,'Return Data'!$B$7:$R$2292,13,0)</f>
        <v>-5.0724999999999998</v>
      </c>
      <c r="K19" s="61">
        <f t="shared" si="3"/>
        <v>22</v>
      </c>
      <c r="L19" s="60">
        <f>VLOOKUP($A19,'Return Data'!$B$7:$R$2292,17,0)</f>
        <v>12.138400000000001</v>
      </c>
      <c r="M19" s="61">
        <f t="shared" si="4"/>
        <v>19</v>
      </c>
      <c r="N19" s="60">
        <f>VLOOKUP($A19,'Return Data'!$B$7:$R$2292,14,0)</f>
        <v>12.5253</v>
      </c>
      <c r="O19" s="61">
        <f t="shared" si="5"/>
        <v>25</v>
      </c>
      <c r="P19" s="60">
        <f>VLOOKUP($A19,'Return Data'!$B$7:$R$2292,15,0)</f>
        <v>7.2565999999999997</v>
      </c>
      <c r="Q19" s="61">
        <f t="shared" si="7"/>
        <v>21</v>
      </c>
      <c r="R19" s="60">
        <f>VLOOKUP($A19,'Return Data'!$B$7:$R$2292,16,0)</f>
        <v>13.687900000000001</v>
      </c>
      <c r="S19" s="62">
        <f t="shared" si="6"/>
        <v>22</v>
      </c>
    </row>
    <row r="20" spans="1:19" x14ac:dyDescent="0.3">
      <c r="A20" s="58" t="s">
        <v>1159</v>
      </c>
      <c r="B20" s="59">
        <f>VLOOKUP($A20,'Return Data'!$B$7:$R$2292,3,0)</f>
        <v>44939</v>
      </c>
      <c r="C20" s="60">
        <f>VLOOKUP($A20,'Return Data'!$B$7:$R$2292,4,0)</f>
        <v>91.45</v>
      </c>
      <c r="D20" s="60">
        <f>VLOOKUP($A20,'Return Data'!$B$7:$R$2292,10,0)</f>
        <v>3.4034</v>
      </c>
      <c r="E20" s="61">
        <f t="shared" si="0"/>
        <v>12</v>
      </c>
      <c r="F20" s="60">
        <f>VLOOKUP($A20,'Return Data'!$B$7:$R$2292,11,0)</f>
        <v>12.360200000000001</v>
      </c>
      <c r="G20" s="61">
        <f t="shared" si="1"/>
        <v>10</v>
      </c>
      <c r="H20" s="60">
        <f>VLOOKUP($A20,'Return Data'!$B$7:$R$2292,12,0)</f>
        <v>3.9441000000000002</v>
      </c>
      <c r="I20" s="61">
        <f t="shared" si="2"/>
        <v>9</v>
      </c>
      <c r="J20" s="60">
        <f>VLOOKUP($A20,'Return Data'!$B$7:$R$2292,13,0)</f>
        <v>-4.1605999999999996</v>
      </c>
      <c r="K20" s="61">
        <f t="shared" si="3"/>
        <v>18</v>
      </c>
      <c r="L20" s="60">
        <f>VLOOKUP($A20,'Return Data'!$B$7:$R$2292,17,0)</f>
        <v>16.569299999999998</v>
      </c>
      <c r="M20" s="61">
        <f t="shared" si="4"/>
        <v>10</v>
      </c>
      <c r="N20" s="60">
        <f>VLOOKUP($A20,'Return Data'!$B$7:$R$2292,14,0)</f>
        <v>18.725100000000001</v>
      </c>
      <c r="O20" s="61">
        <f t="shared" si="5"/>
        <v>9</v>
      </c>
      <c r="P20" s="60">
        <f>VLOOKUP($A20,'Return Data'!$B$7:$R$2292,15,0)</f>
        <v>9.2576999999999998</v>
      </c>
      <c r="Q20" s="61">
        <f t="shared" si="7"/>
        <v>19</v>
      </c>
      <c r="R20" s="60">
        <f>VLOOKUP($A20,'Return Data'!$B$7:$R$2292,16,0)</f>
        <v>17.707699999999999</v>
      </c>
      <c r="S20" s="62">
        <f t="shared" si="6"/>
        <v>3</v>
      </c>
    </row>
    <row r="21" spans="1:19" x14ac:dyDescent="0.3">
      <c r="A21" s="58" t="s">
        <v>1160</v>
      </c>
      <c r="B21" s="59">
        <f>VLOOKUP($A21,'Return Data'!$B$7:$R$2292,3,0)</f>
        <v>44939</v>
      </c>
      <c r="C21" s="60">
        <f>VLOOKUP($A21,'Return Data'!$B$7:$R$2292,4,0)</f>
        <v>15.1022</v>
      </c>
      <c r="D21" s="60">
        <f>VLOOKUP($A21,'Return Data'!$B$7:$R$2292,10,0)</f>
        <v>3.0642</v>
      </c>
      <c r="E21" s="61">
        <f t="shared" si="0"/>
        <v>14</v>
      </c>
      <c r="F21" s="60">
        <f>VLOOKUP($A21,'Return Data'!$B$7:$R$2292,11,0)</f>
        <v>14.096</v>
      </c>
      <c r="G21" s="61">
        <f t="shared" si="1"/>
        <v>6</v>
      </c>
      <c r="H21" s="60">
        <f>VLOOKUP($A21,'Return Data'!$B$7:$R$2292,12,0)</f>
        <v>7.3849999999999998</v>
      </c>
      <c r="I21" s="61">
        <f t="shared" si="2"/>
        <v>4</v>
      </c>
      <c r="J21" s="60">
        <f>VLOOKUP($A21,'Return Data'!$B$7:$R$2292,13,0)</f>
        <v>0.65110000000000001</v>
      </c>
      <c r="K21" s="61">
        <f t="shared" si="3"/>
        <v>6</v>
      </c>
      <c r="L21" s="60">
        <f>VLOOKUP($A21,'Return Data'!$B$7:$R$2292,17,0)</f>
        <v>9.3785000000000007</v>
      </c>
      <c r="M21" s="61">
        <f t="shared" si="4"/>
        <v>25</v>
      </c>
      <c r="N21" s="60"/>
      <c r="O21" s="61"/>
      <c r="P21" s="60"/>
      <c r="Q21" s="61"/>
      <c r="R21" s="60">
        <f>VLOOKUP($A21,'Return Data'!$B$7:$R$2292,16,0)</f>
        <v>11.8935</v>
      </c>
      <c r="S21" s="62">
        <f t="shared" si="6"/>
        <v>27</v>
      </c>
    </row>
    <row r="22" spans="1:19" x14ac:dyDescent="0.3">
      <c r="A22" s="58" t="s">
        <v>1624</v>
      </c>
      <c r="B22" s="59">
        <f>VLOOKUP($A22,'Return Data'!$B$7:$R$2292,3,0)</f>
        <v>44939</v>
      </c>
      <c r="C22" s="60">
        <f>VLOOKUP($A22,'Return Data'!$B$7:$R$2292,4,0)</f>
        <v>61.008600000000001</v>
      </c>
      <c r="D22" s="60">
        <f>VLOOKUP($A22,'Return Data'!$B$7:$R$2292,10,0)</f>
        <v>6.0986000000000002</v>
      </c>
      <c r="E22" s="61">
        <f t="shared" si="0"/>
        <v>4</v>
      </c>
      <c r="F22" s="60">
        <f>VLOOKUP($A22,'Return Data'!$B$7:$R$2292,11,0)</f>
        <v>15.085800000000001</v>
      </c>
      <c r="G22" s="61">
        <f t="shared" si="1"/>
        <v>4</v>
      </c>
      <c r="H22" s="60">
        <f>VLOOKUP($A22,'Return Data'!$B$7:$R$2292,12,0)</f>
        <v>8.1849000000000007</v>
      </c>
      <c r="I22" s="61">
        <f t="shared" si="2"/>
        <v>3</v>
      </c>
      <c r="J22" s="60">
        <f>VLOOKUP($A22,'Return Data'!$B$7:$R$2292,13,0)</f>
        <v>2.1454</v>
      </c>
      <c r="K22" s="61">
        <f t="shared" si="3"/>
        <v>4</v>
      </c>
      <c r="L22" s="60">
        <f>VLOOKUP($A22,'Return Data'!$B$7:$R$2292,17,0)</f>
        <v>17.108799999999999</v>
      </c>
      <c r="M22" s="61">
        <f t="shared" si="4"/>
        <v>7</v>
      </c>
      <c r="N22" s="60">
        <f>VLOOKUP($A22,'Return Data'!$B$7:$R$2292,14,0)</f>
        <v>17.2379</v>
      </c>
      <c r="O22" s="61">
        <f t="shared" ref="O22:O34" si="8">RANK(N22,N$8:N$39,0)</f>
        <v>12</v>
      </c>
      <c r="P22" s="60">
        <f>VLOOKUP($A22,'Return Data'!$B$7:$R$2292,15,0)</f>
        <v>12.499599999999999</v>
      </c>
      <c r="Q22" s="61">
        <f>RANK(P22,P$8:P$39,0)</f>
        <v>5</v>
      </c>
      <c r="R22" s="60">
        <f>VLOOKUP($A22,'Return Data'!$B$7:$R$2292,16,0)</f>
        <v>16.014800000000001</v>
      </c>
      <c r="S22" s="62">
        <f t="shared" si="6"/>
        <v>8</v>
      </c>
    </row>
    <row r="23" spans="1:19" x14ac:dyDescent="0.3">
      <c r="A23" s="58" t="s">
        <v>1632</v>
      </c>
      <c r="B23" s="59">
        <f>VLOOKUP($A23,'Return Data'!$B$7:$R$2292,3,0)</f>
        <v>44939</v>
      </c>
      <c r="C23" s="60">
        <f>VLOOKUP($A23,'Return Data'!$B$7:$R$2292,4,0)</f>
        <v>60.5</v>
      </c>
      <c r="D23" s="60">
        <f>VLOOKUP($A23,'Return Data'!$B$7:$R$2292,10,0)</f>
        <v>6.3269000000000002</v>
      </c>
      <c r="E23" s="61">
        <f t="shared" si="0"/>
        <v>3</v>
      </c>
      <c r="F23" s="60">
        <f>VLOOKUP($A23,'Return Data'!$B$7:$R$2292,11,0)</f>
        <v>14.507400000000001</v>
      </c>
      <c r="G23" s="61">
        <f t="shared" si="1"/>
        <v>5</v>
      </c>
      <c r="H23" s="60">
        <f>VLOOKUP($A23,'Return Data'!$B$7:$R$2292,12,0)</f>
        <v>4.8308999999999997</v>
      </c>
      <c r="I23" s="61">
        <f t="shared" si="2"/>
        <v>6</v>
      </c>
      <c r="J23" s="60">
        <f>VLOOKUP($A23,'Return Data'!$B$7:$R$2292,13,0)</f>
        <v>0.35499999999999998</v>
      </c>
      <c r="K23" s="61">
        <f t="shared" si="3"/>
        <v>7</v>
      </c>
      <c r="L23" s="60">
        <f>VLOOKUP($A23,'Return Data'!$B$7:$R$2292,17,0)</f>
        <v>12.805400000000001</v>
      </c>
      <c r="M23" s="61">
        <f t="shared" si="4"/>
        <v>17</v>
      </c>
      <c r="N23" s="60">
        <f>VLOOKUP($A23,'Return Data'!$B$7:$R$2292,14,0)</f>
        <v>14.026199999999999</v>
      </c>
      <c r="O23" s="61">
        <f t="shared" si="8"/>
        <v>22</v>
      </c>
      <c r="P23" s="60">
        <f>VLOOKUP($A23,'Return Data'!$B$7:$R$2292,15,0)</f>
        <v>11.163399999999999</v>
      </c>
      <c r="Q23" s="61">
        <f>RANK(P23,P$8:P$39,0)</f>
        <v>13</v>
      </c>
      <c r="R23" s="60">
        <f>VLOOKUP($A23,'Return Data'!$B$7:$R$2292,16,0)</f>
        <v>16.218800000000002</v>
      </c>
      <c r="S23" s="62">
        <f t="shared" si="6"/>
        <v>5</v>
      </c>
    </row>
    <row r="24" spans="1:19" x14ac:dyDescent="0.3">
      <c r="A24" s="58" t="s">
        <v>1645</v>
      </c>
      <c r="B24" s="59">
        <f>VLOOKUP($A24,'Return Data'!$B$7:$R$2292,3,0)</f>
        <v>0</v>
      </c>
      <c r="C24" s="60">
        <f>VLOOKUP($A24,'Return Data'!$B$7:$R$2292,4,0)</f>
        <v>0</v>
      </c>
      <c r="D24" s="60">
        <f>VLOOKUP($A24,'Return Data'!$B$7:$R$2292,10,0)</f>
        <v>0</v>
      </c>
      <c r="E24" s="61">
        <f t="shared" si="0"/>
        <v>27</v>
      </c>
      <c r="F24" s="60">
        <f>VLOOKUP($A24,'Return Data'!$B$7:$R$2292,11,0)</f>
        <v>0</v>
      </c>
      <c r="G24" s="61">
        <f t="shared" si="1"/>
        <v>31</v>
      </c>
      <c r="H24" s="60">
        <f>VLOOKUP($A24,'Return Data'!$B$7:$R$2292,12,0)</f>
        <v>0</v>
      </c>
      <c r="I24" s="61">
        <f t="shared" si="2"/>
        <v>20</v>
      </c>
      <c r="J24" s="60">
        <f>VLOOKUP($A24,'Return Data'!$B$7:$R$2292,13,0)</f>
        <v>0</v>
      </c>
      <c r="K24" s="61">
        <f t="shared" si="3"/>
        <v>8</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44939</v>
      </c>
      <c r="C25" s="60">
        <f>VLOOKUP($A25,'Return Data'!$B$7:$R$2292,4,0)</f>
        <v>70.159599999999998</v>
      </c>
      <c r="D25" s="60">
        <f>VLOOKUP($A25,'Return Data'!$B$7:$R$2292,10,0)</f>
        <v>-0.52080000000000004</v>
      </c>
      <c r="E25" s="61">
        <f t="shared" si="0"/>
        <v>29</v>
      </c>
      <c r="F25" s="60">
        <f>VLOOKUP($A25,'Return Data'!$B$7:$R$2292,11,0)</f>
        <v>8.0441000000000003</v>
      </c>
      <c r="G25" s="61">
        <f t="shared" si="1"/>
        <v>26</v>
      </c>
      <c r="H25" s="60">
        <f>VLOOKUP($A25,'Return Data'!$B$7:$R$2292,12,0)</f>
        <v>0.18659999999999999</v>
      </c>
      <c r="I25" s="61">
        <f t="shared" si="2"/>
        <v>18</v>
      </c>
      <c r="J25" s="60">
        <f>VLOOKUP($A25,'Return Data'!$B$7:$R$2292,13,0)</f>
        <v>-6.9150999999999998</v>
      </c>
      <c r="K25" s="61">
        <f t="shared" si="3"/>
        <v>26</v>
      </c>
      <c r="L25" s="60">
        <f>VLOOKUP($A25,'Return Data'!$B$7:$R$2292,17,0)</f>
        <v>7.1882999999999999</v>
      </c>
      <c r="M25" s="61">
        <f t="shared" si="4"/>
        <v>28</v>
      </c>
      <c r="N25" s="60">
        <f>VLOOKUP($A25,'Return Data'!$B$7:$R$2292,14,0)</f>
        <v>9.2279999999999998</v>
      </c>
      <c r="O25" s="61">
        <f t="shared" si="8"/>
        <v>28</v>
      </c>
      <c r="P25" s="60">
        <f>VLOOKUP($A25,'Return Data'!$B$7:$R$2292,15,0)</f>
        <v>6.6581000000000001</v>
      </c>
      <c r="Q25" s="61">
        <f>RANK(P25,P$8:P$39,0)</f>
        <v>22</v>
      </c>
      <c r="R25" s="60">
        <f>VLOOKUP($A25,'Return Data'!$B$7:$R$2292,16,0)</f>
        <v>9.7895000000000003</v>
      </c>
      <c r="S25" s="62">
        <f t="shared" si="6"/>
        <v>29</v>
      </c>
    </row>
    <row r="26" spans="1:19" x14ac:dyDescent="0.3">
      <c r="A26" s="58" t="s">
        <v>1162</v>
      </c>
      <c r="B26" s="59">
        <f>VLOOKUP($A26,'Return Data'!$B$7:$R$2292,3,0)</f>
        <v>44939</v>
      </c>
      <c r="C26" s="60">
        <f>VLOOKUP($A26,'Return Data'!$B$7:$R$2292,4,0)</f>
        <v>23.2897</v>
      </c>
      <c r="D26" s="60">
        <f>VLOOKUP($A26,'Return Data'!$B$7:$R$2292,10,0)</f>
        <v>2.8361000000000001</v>
      </c>
      <c r="E26" s="61">
        <f t="shared" si="0"/>
        <v>17</v>
      </c>
      <c r="F26" s="60">
        <f>VLOOKUP($A26,'Return Data'!$B$7:$R$2292,11,0)</f>
        <v>12.5389</v>
      </c>
      <c r="G26" s="61">
        <f t="shared" si="1"/>
        <v>9</v>
      </c>
      <c r="H26" s="60">
        <f>VLOOKUP($A26,'Return Data'!$B$7:$R$2292,12,0)</f>
        <v>-1.091</v>
      </c>
      <c r="I26" s="61">
        <f t="shared" si="2"/>
        <v>27</v>
      </c>
      <c r="J26" s="60">
        <f>VLOOKUP($A26,'Return Data'!$B$7:$R$2292,13,0)</f>
        <v>-2.9028999999999998</v>
      </c>
      <c r="K26" s="61">
        <f t="shared" si="3"/>
        <v>15</v>
      </c>
      <c r="L26" s="60">
        <f>VLOOKUP($A26,'Return Data'!$B$7:$R$2292,17,0)</f>
        <v>22.728400000000001</v>
      </c>
      <c r="M26" s="61">
        <f t="shared" si="4"/>
        <v>4</v>
      </c>
      <c r="N26" s="60">
        <f>VLOOKUP($A26,'Return Data'!$B$7:$R$2292,14,0)</f>
        <v>22.633800000000001</v>
      </c>
      <c r="O26" s="61">
        <f t="shared" si="8"/>
        <v>3</v>
      </c>
      <c r="P26" s="60"/>
      <c r="Q26" s="61"/>
      <c r="R26" s="60">
        <f>VLOOKUP($A26,'Return Data'!$B$7:$R$2292,16,0)</f>
        <v>16.050699999999999</v>
      </c>
      <c r="S26" s="62">
        <f t="shared" si="6"/>
        <v>6</v>
      </c>
    </row>
    <row r="27" spans="1:19" x14ac:dyDescent="0.3">
      <c r="A27" s="58" t="s">
        <v>1641</v>
      </c>
      <c r="B27" s="59">
        <f>VLOOKUP($A27,'Return Data'!$B$7:$R$2292,3,0)</f>
        <v>44939</v>
      </c>
      <c r="C27" s="60">
        <f>VLOOKUP($A27,'Return Data'!$B$7:$R$2292,4,0)</f>
        <v>35.524900000000002</v>
      </c>
      <c r="D27" s="60">
        <f>VLOOKUP($A27,'Return Data'!$B$7:$R$2292,10,0)</f>
        <v>-1.7364999999999999</v>
      </c>
      <c r="E27" s="61">
        <f t="shared" si="0"/>
        <v>31</v>
      </c>
      <c r="F27" s="60">
        <f>VLOOKUP($A27,'Return Data'!$B$7:$R$2292,11,0)</f>
        <v>8.4666999999999994</v>
      </c>
      <c r="G27" s="61">
        <f t="shared" si="1"/>
        <v>25</v>
      </c>
      <c r="H27" s="60">
        <f>VLOOKUP($A27,'Return Data'!$B$7:$R$2292,12,0)</f>
        <v>-2.6499999999999999E-2</v>
      </c>
      <c r="I27" s="61">
        <f t="shared" si="2"/>
        <v>22</v>
      </c>
      <c r="J27" s="60">
        <f>VLOOKUP($A27,'Return Data'!$B$7:$R$2292,13,0)</f>
        <v>-7.7750000000000004</v>
      </c>
      <c r="K27" s="61">
        <f t="shared" si="3"/>
        <v>28</v>
      </c>
      <c r="L27" s="60">
        <f>VLOOKUP($A27,'Return Data'!$B$7:$R$2292,17,0)</f>
        <v>3.4348999999999998</v>
      </c>
      <c r="M27" s="61">
        <f t="shared" si="4"/>
        <v>30</v>
      </c>
      <c r="N27" s="60">
        <f>VLOOKUP($A27,'Return Data'!$B$7:$R$2292,14,0)</f>
        <v>7.3625999999999996</v>
      </c>
      <c r="O27" s="61">
        <f t="shared" si="8"/>
        <v>29</v>
      </c>
      <c r="P27" s="60">
        <f>VLOOKUP($A27,'Return Data'!$B$7:$R$2292,15,0)</f>
        <v>4.4419000000000004</v>
      </c>
      <c r="Q27" s="61">
        <f>RANK(P27,P$8:P$39,0)</f>
        <v>24</v>
      </c>
      <c r="R27" s="60">
        <f>VLOOKUP($A27,'Return Data'!$B$7:$R$2292,16,0)</f>
        <v>15.651300000000001</v>
      </c>
      <c r="S27" s="62">
        <f t="shared" si="6"/>
        <v>11</v>
      </c>
    </row>
    <row r="28" spans="1:19" x14ac:dyDescent="0.3">
      <c r="A28" s="58" t="s">
        <v>1817</v>
      </c>
      <c r="B28" s="59">
        <f>VLOOKUP($A28,'Return Data'!$B$7:$R$2292,3,0)</f>
        <v>44939</v>
      </c>
      <c r="C28" s="60">
        <f>VLOOKUP($A28,'Return Data'!$B$7:$R$2292,4,0)</f>
        <v>17.876999999999999</v>
      </c>
      <c r="D28" s="60">
        <f>VLOOKUP($A28,'Return Data'!$B$7:$R$2292,10,0)</f>
        <v>4.1504000000000003</v>
      </c>
      <c r="E28" s="61">
        <f t="shared" si="0"/>
        <v>8</v>
      </c>
      <c r="F28" s="60">
        <f>VLOOKUP($A28,'Return Data'!$B$7:$R$2292,11,0)</f>
        <v>13.4932</v>
      </c>
      <c r="G28" s="61">
        <f t="shared" si="1"/>
        <v>7</v>
      </c>
      <c r="H28" s="60">
        <f>VLOOKUP($A28,'Return Data'!$B$7:$R$2292,12,0)</f>
        <v>4.6448</v>
      </c>
      <c r="I28" s="61">
        <f t="shared" si="2"/>
        <v>7</v>
      </c>
      <c r="J28" s="60">
        <f>VLOOKUP($A28,'Return Data'!$B$7:$R$2292,13,0)</f>
        <v>-0.91559999999999997</v>
      </c>
      <c r="K28" s="61">
        <f t="shared" si="3"/>
        <v>12</v>
      </c>
      <c r="L28" s="60">
        <f>VLOOKUP($A28,'Return Data'!$B$7:$R$2292,17,0)</f>
        <v>15.329700000000001</v>
      </c>
      <c r="M28" s="61">
        <f t="shared" si="4"/>
        <v>13</v>
      </c>
      <c r="N28" s="60">
        <f>VLOOKUP($A28,'Return Data'!$B$7:$R$2292,14,0)</f>
        <v>15.036899999999999</v>
      </c>
      <c r="O28" s="61">
        <f t="shared" si="8"/>
        <v>16</v>
      </c>
      <c r="P28" s="60"/>
      <c r="Q28" s="61"/>
      <c r="R28" s="60">
        <f>VLOOKUP($A28,'Return Data'!$B$7:$R$2292,16,0)</f>
        <v>13.722</v>
      </c>
      <c r="S28" s="62">
        <f t="shared" si="6"/>
        <v>21</v>
      </c>
    </row>
    <row r="29" spans="1:19" x14ac:dyDescent="0.3">
      <c r="A29" s="58" t="s">
        <v>1165</v>
      </c>
      <c r="B29" s="59">
        <f>VLOOKUP($A29,'Return Data'!$B$7:$R$2292,3,0)</f>
        <v>44939</v>
      </c>
      <c r="C29" s="60">
        <f>VLOOKUP($A29,'Return Data'!$B$7:$R$2292,4,0)</f>
        <v>178.79650000000001</v>
      </c>
      <c r="D29" s="60">
        <f>VLOOKUP($A29,'Return Data'!$B$7:$R$2292,10,0)</f>
        <v>2.6638000000000002</v>
      </c>
      <c r="E29" s="61">
        <f t="shared" si="0"/>
        <v>19</v>
      </c>
      <c r="F29" s="60">
        <f>VLOOKUP($A29,'Return Data'!$B$7:$R$2292,11,0)</f>
        <v>15.878299999999999</v>
      </c>
      <c r="G29" s="61">
        <f t="shared" si="1"/>
        <v>3</v>
      </c>
      <c r="H29" s="60">
        <f>VLOOKUP($A29,'Return Data'!$B$7:$R$2292,12,0)</f>
        <v>8.2281999999999993</v>
      </c>
      <c r="I29" s="61">
        <f t="shared" si="2"/>
        <v>2</v>
      </c>
      <c r="J29" s="60">
        <f>VLOOKUP($A29,'Return Data'!$B$7:$R$2292,13,0)</f>
        <v>9.6107999999999993</v>
      </c>
      <c r="K29" s="61">
        <f t="shared" si="3"/>
        <v>2</v>
      </c>
      <c r="L29" s="60">
        <f>VLOOKUP($A29,'Return Data'!$B$7:$R$2292,17,0)</f>
        <v>27.2014</v>
      </c>
      <c r="M29" s="61">
        <f t="shared" si="4"/>
        <v>2</v>
      </c>
      <c r="N29" s="60">
        <f>VLOOKUP($A29,'Return Data'!$B$7:$R$2292,14,0)</f>
        <v>19.613900000000001</v>
      </c>
      <c r="O29" s="61">
        <f t="shared" si="8"/>
        <v>7</v>
      </c>
      <c r="P29" s="60">
        <f>VLOOKUP($A29,'Return Data'!$B$7:$R$2292,15,0)</f>
        <v>11.491199999999999</v>
      </c>
      <c r="Q29" s="61">
        <f>RANK(P29,P$8:P$39,0)</f>
        <v>9</v>
      </c>
      <c r="R29" s="60">
        <f>VLOOKUP($A29,'Return Data'!$B$7:$R$2292,16,0)</f>
        <v>14.8127</v>
      </c>
      <c r="S29" s="62">
        <f t="shared" si="6"/>
        <v>14</v>
      </c>
    </row>
    <row r="30" spans="1:19" x14ac:dyDescent="0.3">
      <c r="A30" s="58" t="s">
        <v>1606</v>
      </c>
      <c r="B30" s="59">
        <f>VLOOKUP($A30,'Return Data'!$B$7:$R$2292,3,0)</f>
        <v>44939</v>
      </c>
      <c r="C30" s="60">
        <f>VLOOKUP($A30,'Return Data'!$B$7:$R$2292,4,0)</f>
        <v>51.621200000000002</v>
      </c>
      <c r="D30" s="60">
        <f>VLOOKUP($A30,'Return Data'!$B$7:$R$2292,10,0)</f>
        <v>2.4064000000000001</v>
      </c>
      <c r="E30" s="61">
        <f t="shared" si="0"/>
        <v>20</v>
      </c>
      <c r="F30" s="60">
        <f>VLOOKUP($A30,'Return Data'!$B$7:$R$2292,11,0)</f>
        <v>7.6096000000000004</v>
      </c>
      <c r="G30" s="61">
        <f t="shared" si="1"/>
        <v>28</v>
      </c>
      <c r="H30" s="60">
        <f>VLOOKUP($A30,'Return Data'!$B$7:$R$2292,12,0)</f>
        <v>-1.2112000000000001</v>
      </c>
      <c r="I30" s="61">
        <f t="shared" si="2"/>
        <v>28</v>
      </c>
      <c r="J30" s="60">
        <f>VLOOKUP($A30,'Return Data'!$B$7:$R$2292,13,0)</f>
        <v>-6.2504999999999997</v>
      </c>
      <c r="K30" s="61">
        <f t="shared" si="3"/>
        <v>24</v>
      </c>
      <c r="L30" s="60">
        <f>VLOOKUP($A30,'Return Data'!$B$7:$R$2292,17,0)</f>
        <v>17.067399999999999</v>
      </c>
      <c r="M30" s="61">
        <f t="shared" si="4"/>
        <v>8</v>
      </c>
      <c r="N30" s="60">
        <f>VLOOKUP($A30,'Return Data'!$B$7:$R$2292,14,0)</f>
        <v>22.465699999999998</v>
      </c>
      <c r="O30" s="61">
        <f t="shared" si="8"/>
        <v>4</v>
      </c>
      <c r="P30" s="60">
        <f>VLOOKUP($A30,'Return Data'!$B$7:$R$2292,15,0)</f>
        <v>16.037400000000002</v>
      </c>
      <c r="Q30" s="61">
        <f>RANK(P30,P$8:P$39,0)</f>
        <v>2</v>
      </c>
      <c r="R30" s="60">
        <f>VLOOKUP($A30,'Return Data'!$B$7:$R$2292,16,0)</f>
        <v>18.571999999999999</v>
      </c>
      <c r="S30" s="62">
        <f t="shared" si="6"/>
        <v>2</v>
      </c>
    </row>
    <row r="31" spans="1:19" x14ac:dyDescent="0.3">
      <c r="A31" s="58" t="s">
        <v>1633</v>
      </c>
      <c r="B31" s="59">
        <f>VLOOKUP($A31,'Return Data'!$B$7:$R$2292,3,0)</f>
        <v>44939</v>
      </c>
      <c r="C31" s="60">
        <f>VLOOKUP($A31,'Return Data'!$B$7:$R$2292,4,0)</f>
        <v>28.43</v>
      </c>
      <c r="D31" s="60">
        <f>VLOOKUP($A31,'Return Data'!$B$7:$R$2292,10,0)</f>
        <v>3.0446</v>
      </c>
      <c r="E31" s="61">
        <f t="shared" si="0"/>
        <v>15</v>
      </c>
      <c r="F31" s="60">
        <f>VLOOKUP($A31,'Return Data'!$B$7:$R$2292,11,0)</f>
        <v>9.7683</v>
      </c>
      <c r="G31" s="61">
        <f t="shared" si="1"/>
        <v>23</v>
      </c>
      <c r="H31" s="60">
        <f>VLOOKUP($A31,'Return Data'!$B$7:$R$2292,12,0)</f>
        <v>-2.1006</v>
      </c>
      <c r="I31" s="61">
        <f t="shared" si="2"/>
        <v>30</v>
      </c>
      <c r="J31" s="60">
        <f>VLOOKUP($A31,'Return Data'!$B$7:$R$2292,13,0)</f>
        <v>-8.9074000000000009</v>
      </c>
      <c r="K31" s="61">
        <f t="shared" si="3"/>
        <v>30</v>
      </c>
      <c r="L31" s="60">
        <f>VLOOKUP($A31,'Return Data'!$B$7:$R$2292,17,0)</f>
        <v>14.6198</v>
      </c>
      <c r="M31" s="61">
        <f t="shared" si="4"/>
        <v>14</v>
      </c>
      <c r="N31" s="60">
        <f>VLOOKUP($A31,'Return Data'!$B$7:$R$2292,14,0)</f>
        <v>23.213100000000001</v>
      </c>
      <c r="O31" s="61">
        <f t="shared" si="8"/>
        <v>2</v>
      </c>
      <c r="P31" s="60">
        <f>VLOOKUP($A31,'Return Data'!$B$7:$R$2292,15,0)</f>
        <v>14.7478</v>
      </c>
      <c r="Q31" s="61">
        <f>RANK(P31,P$8:P$39,0)</f>
        <v>3</v>
      </c>
      <c r="R31" s="60">
        <f>VLOOKUP($A31,'Return Data'!$B$7:$R$2292,16,0)</f>
        <v>14.2011</v>
      </c>
      <c r="S31" s="62">
        <f t="shared" si="6"/>
        <v>17</v>
      </c>
    </row>
    <row r="32" spans="1:19" x14ac:dyDescent="0.3">
      <c r="A32" s="58" t="s">
        <v>1167</v>
      </c>
      <c r="B32" s="59">
        <f>VLOOKUP($A32,'Return Data'!$B$7:$R$2292,3,0)</f>
        <v>44939</v>
      </c>
      <c r="C32" s="60">
        <f>VLOOKUP($A32,'Return Data'!$B$7:$R$2292,4,0)</f>
        <v>484.67590000000001</v>
      </c>
      <c r="D32" s="60">
        <f>VLOOKUP($A32,'Return Data'!$B$7:$R$2292,10,0)</f>
        <v>6.3879000000000001</v>
      </c>
      <c r="E32" s="61">
        <f t="shared" si="0"/>
        <v>2</v>
      </c>
      <c r="F32" s="60">
        <f>VLOOKUP($A32,'Return Data'!$B$7:$R$2292,11,0)</f>
        <v>19.175799999999999</v>
      </c>
      <c r="G32" s="61">
        <f t="shared" si="1"/>
        <v>1</v>
      </c>
      <c r="H32" s="60">
        <f>VLOOKUP($A32,'Return Data'!$B$7:$R$2292,12,0)</f>
        <v>4.4509999999999996</v>
      </c>
      <c r="I32" s="61">
        <f t="shared" si="2"/>
        <v>8</v>
      </c>
      <c r="J32" s="60">
        <f>VLOOKUP($A32,'Return Data'!$B$7:$R$2292,13,0)</f>
        <v>7.0038</v>
      </c>
      <c r="K32" s="61">
        <f t="shared" si="3"/>
        <v>3</v>
      </c>
      <c r="L32" s="60">
        <f>VLOOKUP($A32,'Return Data'!$B$7:$R$2292,17,0)</f>
        <v>29.888400000000001</v>
      </c>
      <c r="M32" s="61">
        <f t="shared" si="4"/>
        <v>1</v>
      </c>
      <c r="N32" s="60">
        <f>VLOOKUP($A32,'Return Data'!$B$7:$R$2292,14,0)</f>
        <v>36.054600000000001</v>
      </c>
      <c r="O32" s="61">
        <f t="shared" si="8"/>
        <v>1</v>
      </c>
      <c r="P32" s="60">
        <f>VLOOKUP($A32,'Return Data'!$B$7:$R$2292,15,0)</f>
        <v>21.1873</v>
      </c>
      <c r="Q32" s="61">
        <f>RANK(P32,P$8:P$39,0)</f>
        <v>1</v>
      </c>
      <c r="R32" s="60">
        <f>VLOOKUP($A32,'Return Data'!$B$7:$R$2292,16,0)</f>
        <v>20.6434</v>
      </c>
      <c r="S32" s="62">
        <f t="shared" si="6"/>
        <v>1</v>
      </c>
    </row>
    <row r="33" spans="1:19" x14ac:dyDescent="0.3">
      <c r="A33" s="58" t="s">
        <v>1635</v>
      </c>
      <c r="B33" s="59">
        <f>VLOOKUP($A33,'Return Data'!$B$7:$R$2292,3,0)</f>
        <v>44939</v>
      </c>
      <c r="C33" s="60">
        <f>VLOOKUP($A33,'Return Data'!$B$7:$R$2292,4,0)</f>
        <v>83.002099999999999</v>
      </c>
      <c r="D33" s="60">
        <f>VLOOKUP($A33,'Return Data'!$B$7:$R$2292,10,0)</f>
        <v>2.3721000000000001</v>
      </c>
      <c r="E33" s="61">
        <f t="shared" si="0"/>
        <v>21</v>
      </c>
      <c r="F33" s="60">
        <f>VLOOKUP($A33,'Return Data'!$B$7:$R$2292,11,0)</f>
        <v>9.2780000000000005</v>
      </c>
      <c r="G33" s="61">
        <f t="shared" si="1"/>
        <v>24</v>
      </c>
      <c r="H33" s="60">
        <f>VLOOKUP($A33,'Return Data'!$B$7:$R$2292,12,0)</f>
        <v>-0.86799999999999999</v>
      </c>
      <c r="I33" s="61">
        <f t="shared" si="2"/>
        <v>26</v>
      </c>
      <c r="J33" s="60">
        <f>VLOOKUP($A33,'Return Data'!$B$7:$R$2292,13,0)</f>
        <v>-3.5579000000000001</v>
      </c>
      <c r="K33" s="61">
        <f t="shared" si="3"/>
        <v>16</v>
      </c>
      <c r="L33" s="60">
        <f>VLOOKUP($A33,'Return Data'!$B$7:$R$2292,17,0)</f>
        <v>12.1753</v>
      </c>
      <c r="M33" s="61">
        <f t="shared" si="4"/>
        <v>18</v>
      </c>
      <c r="N33" s="60">
        <f>VLOOKUP($A33,'Return Data'!$B$7:$R$2292,14,0)</f>
        <v>14.5694</v>
      </c>
      <c r="O33" s="61">
        <f t="shared" si="8"/>
        <v>18</v>
      </c>
      <c r="P33" s="60">
        <f>VLOOKUP($A33,'Return Data'!$B$7:$R$2292,15,0)</f>
        <v>9.9879999999999995</v>
      </c>
      <c r="Q33" s="61">
        <f>RANK(P33,P$8:P$39,0)</f>
        <v>17</v>
      </c>
      <c r="R33" s="60">
        <f>VLOOKUP($A33,'Return Data'!$B$7:$R$2292,16,0)</f>
        <v>15.8232</v>
      </c>
      <c r="S33" s="62">
        <f t="shared" si="6"/>
        <v>9</v>
      </c>
    </row>
    <row r="34" spans="1:19" x14ac:dyDescent="0.3">
      <c r="A34" s="58" t="s">
        <v>1637</v>
      </c>
      <c r="B34" s="59">
        <f>VLOOKUP($A34,'Return Data'!$B$7:$R$2292,3,0)</f>
        <v>44939</v>
      </c>
      <c r="C34" s="60">
        <f>VLOOKUP($A34,'Return Data'!$B$7:$R$2292,4,0)</f>
        <v>16.055900000000001</v>
      </c>
      <c r="D34" s="60">
        <f>VLOOKUP($A34,'Return Data'!$B$7:$R$2292,10,0)</f>
        <v>2.1842000000000001</v>
      </c>
      <c r="E34" s="61">
        <f t="shared" si="0"/>
        <v>22</v>
      </c>
      <c r="F34" s="60">
        <f>VLOOKUP($A34,'Return Data'!$B$7:$R$2292,11,0)</f>
        <v>11.088900000000001</v>
      </c>
      <c r="G34" s="61">
        <f t="shared" si="1"/>
        <v>17</v>
      </c>
      <c r="H34" s="60">
        <f>VLOOKUP($A34,'Return Data'!$B$7:$R$2292,12,0)</f>
        <v>3.8881000000000001</v>
      </c>
      <c r="I34" s="61">
        <f t="shared" si="2"/>
        <v>10</v>
      </c>
      <c r="J34" s="60">
        <f>VLOOKUP($A34,'Return Data'!$B$7:$R$2292,13,0)</f>
        <v>-1.5374000000000001</v>
      </c>
      <c r="K34" s="61">
        <f t="shared" si="3"/>
        <v>13</v>
      </c>
      <c r="L34" s="60">
        <f>VLOOKUP($A34,'Return Data'!$B$7:$R$2292,17,0)</f>
        <v>10.299799999999999</v>
      </c>
      <c r="M34" s="61">
        <f t="shared" si="4"/>
        <v>24</v>
      </c>
      <c r="N34" s="60">
        <f>VLOOKUP($A34,'Return Data'!$B$7:$R$2292,14,0)</f>
        <v>12.6945</v>
      </c>
      <c r="O34" s="61">
        <f t="shared" si="8"/>
        <v>24</v>
      </c>
      <c r="P34" s="60"/>
      <c r="Q34" s="61"/>
      <c r="R34" s="60">
        <f>VLOOKUP($A34,'Return Data'!$B$7:$R$2292,16,0)</f>
        <v>11.6523</v>
      </c>
      <c r="S34" s="62">
        <f t="shared" si="6"/>
        <v>28</v>
      </c>
    </row>
    <row r="35" spans="1:19" x14ac:dyDescent="0.3">
      <c r="A35" s="58" t="s">
        <v>1168</v>
      </c>
      <c r="B35" s="59">
        <f>VLOOKUP($A35,'Return Data'!$B$7:$R$2292,3,0)</f>
        <v>0</v>
      </c>
      <c r="C35" s="60">
        <f>VLOOKUP($A35,'Return Data'!$B$7:$R$2292,4,0)</f>
        <v>0</v>
      </c>
      <c r="D35" s="60">
        <f>VLOOKUP($A35,'Return Data'!$B$7:$R$2292,10,0)</f>
        <v>0</v>
      </c>
      <c r="E35" s="61">
        <f t="shared" si="0"/>
        <v>27</v>
      </c>
      <c r="F35" s="60">
        <f>VLOOKUP($A35,'Return Data'!$B$7:$R$2292,11,0)</f>
        <v>0</v>
      </c>
      <c r="G35" s="61">
        <f t="shared" si="1"/>
        <v>31</v>
      </c>
      <c r="H35" s="60">
        <f>VLOOKUP($A35,'Return Data'!$B$7:$R$2292,12,0)</f>
        <v>0</v>
      </c>
      <c r="I35" s="61">
        <f t="shared" si="2"/>
        <v>20</v>
      </c>
      <c r="J35" s="60">
        <f>VLOOKUP($A35,'Return Data'!$B$7:$R$2292,13,0)</f>
        <v>0</v>
      </c>
      <c r="K35" s="61">
        <f t="shared" si="3"/>
        <v>8</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44939</v>
      </c>
      <c r="C36" s="60">
        <f>VLOOKUP($A36,'Return Data'!$B$7:$R$2292,4,0)</f>
        <v>16.733799999999999</v>
      </c>
      <c r="D36" s="60">
        <f>VLOOKUP($A36,'Return Data'!$B$7:$R$2292,10,0)</f>
        <v>1.5622</v>
      </c>
      <c r="E36" s="61">
        <f t="shared" si="0"/>
        <v>24</v>
      </c>
      <c r="F36" s="60">
        <f>VLOOKUP($A36,'Return Data'!$B$7:$R$2292,11,0)</f>
        <v>7.8639999999999999</v>
      </c>
      <c r="G36" s="61">
        <f t="shared" si="1"/>
        <v>27</v>
      </c>
      <c r="H36" s="60">
        <f>VLOOKUP($A36,'Return Data'!$B$7:$R$2292,12,0)</f>
        <v>-0.33529999999999999</v>
      </c>
      <c r="I36" s="61">
        <f t="shared" si="2"/>
        <v>24</v>
      </c>
      <c r="J36" s="60">
        <f>VLOOKUP($A36,'Return Data'!$B$7:$R$2292,13,0)</f>
        <v>-6.3356000000000003</v>
      </c>
      <c r="K36" s="61">
        <f t="shared" si="3"/>
        <v>25</v>
      </c>
      <c r="L36" s="60">
        <f>VLOOKUP($A36,'Return Data'!$B$7:$R$2292,17,0)</f>
        <v>9.3711000000000002</v>
      </c>
      <c r="M36" s="61">
        <f t="shared" si="4"/>
        <v>26</v>
      </c>
      <c r="N36" s="60">
        <f>VLOOKUP($A36,'Return Data'!$B$7:$R$2292,14,0)</f>
        <v>12.825200000000001</v>
      </c>
      <c r="O36" s="61">
        <f>RANK(N36,N$8:N$39,0)</f>
        <v>23</v>
      </c>
      <c r="P36" s="60"/>
      <c r="Q36" s="61"/>
      <c r="R36" s="60">
        <f>VLOOKUP($A36,'Return Data'!$B$7:$R$2292,16,0)</f>
        <v>12.545500000000001</v>
      </c>
      <c r="S36" s="62">
        <f t="shared" si="6"/>
        <v>26</v>
      </c>
    </row>
    <row r="37" spans="1:19" x14ac:dyDescent="0.3">
      <c r="A37" s="58" t="s">
        <v>1639</v>
      </c>
      <c r="B37" s="59">
        <f>VLOOKUP($A37,'Return Data'!$B$7:$R$2292,3,0)</f>
        <v>44939</v>
      </c>
      <c r="C37" s="60">
        <f>VLOOKUP($A37,'Return Data'!$B$7:$R$2292,4,0)</f>
        <v>159.72999999999999</v>
      </c>
      <c r="D37" s="60">
        <f>VLOOKUP($A37,'Return Data'!$B$7:$R$2292,10,0)</f>
        <v>2.6739999999999999</v>
      </c>
      <c r="E37" s="61">
        <f t="shared" si="0"/>
        <v>18</v>
      </c>
      <c r="F37" s="60">
        <f>VLOOKUP($A37,'Return Data'!$B$7:$R$2292,11,0)</f>
        <v>11.0084</v>
      </c>
      <c r="G37" s="61">
        <f t="shared" si="1"/>
        <v>18</v>
      </c>
      <c r="H37" s="60">
        <f>VLOOKUP($A37,'Return Data'!$B$7:$R$2292,12,0)</f>
        <v>0.1003</v>
      </c>
      <c r="I37" s="61">
        <f t="shared" si="2"/>
        <v>19</v>
      </c>
      <c r="J37" s="60">
        <f>VLOOKUP($A37,'Return Data'!$B$7:$R$2292,13,0)</f>
        <v>-0.28720000000000001</v>
      </c>
      <c r="K37" s="61">
        <f t="shared" si="3"/>
        <v>10</v>
      </c>
      <c r="L37" s="60">
        <f>VLOOKUP($A37,'Return Data'!$B$7:$R$2292,17,0)</f>
        <v>11.116</v>
      </c>
      <c r="M37" s="61">
        <f t="shared" si="4"/>
        <v>21</v>
      </c>
      <c r="N37" s="60">
        <f>VLOOKUP($A37,'Return Data'!$B$7:$R$2292,14,0)</f>
        <v>10.7981</v>
      </c>
      <c r="O37" s="61">
        <f>RANK(N37,N$8:N$39,0)</f>
        <v>27</v>
      </c>
      <c r="P37" s="60">
        <f>VLOOKUP($A37,'Return Data'!$B$7:$R$2292,15,0)</f>
        <v>5.1479999999999997</v>
      </c>
      <c r="Q37" s="61">
        <f>RANK(P37,P$8:P$39,0)</f>
        <v>23</v>
      </c>
      <c r="R37" s="60">
        <f>VLOOKUP($A37,'Return Data'!$B$7:$R$2292,16,0)</f>
        <v>9.5356000000000005</v>
      </c>
      <c r="S37" s="62">
        <f t="shared" si="6"/>
        <v>30</v>
      </c>
    </row>
    <row r="38" spans="1:19" x14ac:dyDescent="0.3">
      <c r="A38" s="58" t="s">
        <v>1625</v>
      </c>
      <c r="B38" s="59">
        <f>VLOOKUP($A38,'Return Data'!$B$7:$R$2292,3,0)</f>
        <v>44939</v>
      </c>
      <c r="C38" s="60">
        <f>VLOOKUP($A38,'Return Data'!$B$7:$R$2292,4,0)</f>
        <v>36.26</v>
      </c>
      <c r="D38" s="60">
        <f>VLOOKUP($A38,'Return Data'!$B$7:$R$2292,10,0)</f>
        <v>2.8944000000000001</v>
      </c>
      <c r="E38" s="61">
        <f t="shared" si="0"/>
        <v>16</v>
      </c>
      <c r="F38" s="60">
        <f>VLOOKUP($A38,'Return Data'!$B$7:$R$2292,11,0)</f>
        <v>10.7514</v>
      </c>
      <c r="G38" s="61">
        <f t="shared" si="1"/>
        <v>20</v>
      </c>
      <c r="H38" s="60">
        <f>VLOOKUP($A38,'Return Data'!$B$7:$R$2292,12,0)</f>
        <v>2.5743</v>
      </c>
      <c r="I38" s="61">
        <f t="shared" si="2"/>
        <v>13</v>
      </c>
      <c r="J38" s="60">
        <f>VLOOKUP($A38,'Return Data'!$B$7:$R$2292,13,0)</f>
        <v>-4.1247999999999996</v>
      </c>
      <c r="K38" s="61">
        <f t="shared" si="3"/>
        <v>17</v>
      </c>
      <c r="L38" s="60">
        <f>VLOOKUP($A38,'Return Data'!$B$7:$R$2292,17,0)</f>
        <v>14.4953</v>
      </c>
      <c r="M38" s="61">
        <f t="shared" si="4"/>
        <v>15</v>
      </c>
      <c r="N38" s="60">
        <f>VLOOKUP($A38,'Return Data'!$B$7:$R$2292,14,0)</f>
        <v>17.856000000000002</v>
      </c>
      <c r="O38" s="61">
        <f>RANK(N38,N$8:N$39,0)</f>
        <v>10</v>
      </c>
      <c r="P38" s="60">
        <f>VLOOKUP($A38,'Return Data'!$B$7:$R$2292,15,0)</f>
        <v>12.365</v>
      </c>
      <c r="Q38" s="61">
        <f>RANK(P38,P$8:P$39,0)</f>
        <v>6</v>
      </c>
      <c r="R38" s="60">
        <f>VLOOKUP($A38,'Return Data'!$B$7:$R$2292,16,0)</f>
        <v>12.7302</v>
      </c>
      <c r="S38" s="62">
        <f t="shared" si="6"/>
        <v>24</v>
      </c>
    </row>
    <row r="39" spans="1:19" x14ac:dyDescent="0.3">
      <c r="A39" s="58" t="s">
        <v>1691</v>
      </c>
      <c r="B39" s="59">
        <f>VLOOKUP($A39,'Return Data'!$B$7:$R$2292,3,0)</f>
        <v>44939</v>
      </c>
      <c r="C39" s="60">
        <f>VLOOKUP($A39,'Return Data'!$B$7:$R$2292,4,0)</f>
        <v>239.55029999999999</v>
      </c>
      <c r="D39" s="60">
        <f>VLOOKUP($A39,'Return Data'!$B$7:$R$2292,10,0)</f>
        <v>-3.0876999999999999</v>
      </c>
      <c r="E39" s="61">
        <f t="shared" si="0"/>
        <v>32</v>
      </c>
      <c r="F39" s="60">
        <f>VLOOKUP($A39,'Return Data'!$B$7:$R$2292,11,0)</f>
        <v>3.6825999999999999</v>
      </c>
      <c r="G39" s="61">
        <f t="shared" si="1"/>
        <v>30</v>
      </c>
      <c r="H39" s="60">
        <f>VLOOKUP($A39,'Return Data'!$B$7:$R$2292,12,0)</f>
        <v>-7.7305999999999999</v>
      </c>
      <c r="I39" s="61">
        <f t="shared" si="2"/>
        <v>32</v>
      </c>
      <c r="J39" s="60">
        <f>VLOOKUP($A39,'Return Data'!$B$7:$R$2292,13,0)</f>
        <v>-16.669</v>
      </c>
      <c r="K39" s="61">
        <f t="shared" si="3"/>
        <v>32</v>
      </c>
      <c r="L39" s="60">
        <f>VLOOKUP($A39,'Return Data'!$B$7:$R$2292,17,0)</f>
        <v>5.3734999999999999</v>
      </c>
      <c r="M39" s="61">
        <f t="shared" si="4"/>
        <v>29</v>
      </c>
      <c r="N39" s="60">
        <f>VLOOKUP($A39,'Return Data'!$B$7:$R$2292,14,0)</f>
        <v>14.555300000000001</v>
      </c>
      <c r="O39" s="61">
        <f>RANK(N39,N$8:N$39,0)</f>
        <v>19</v>
      </c>
      <c r="P39" s="60">
        <f>VLOOKUP($A39,'Return Data'!$B$7:$R$2292,15,0)</f>
        <v>12.0184</v>
      </c>
      <c r="Q39" s="61">
        <f>RANK(P39,P$8:P$39,0)</f>
        <v>8</v>
      </c>
      <c r="R39" s="60">
        <f>VLOOKUP($A39,'Return Data'!$B$7:$R$2292,16,0)</f>
        <v>14.1685</v>
      </c>
      <c r="S39" s="62">
        <f t="shared" si="6"/>
        <v>18</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2.6374093750000007</v>
      </c>
      <c r="E41" s="69"/>
      <c r="F41" s="70">
        <f>AVERAGE(F8:F39)</f>
        <v>10.74673125</v>
      </c>
      <c r="G41" s="69"/>
      <c r="H41" s="70">
        <f>AVERAGE(H8:H39)</f>
        <v>1.7376812500000001</v>
      </c>
      <c r="I41" s="69"/>
      <c r="J41" s="70">
        <f>AVERAGE(J8:J39)</f>
        <v>-2.848259375</v>
      </c>
      <c r="K41" s="69"/>
      <c r="L41" s="70">
        <f>AVERAGE(L8:L39)</f>
        <v>13.412612499999998</v>
      </c>
      <c r="M41" s="69"/>
      <c r="N41" s="70">
        <f>AVERAGE(N8:N39)</f>
        <v>16.131186666666661</v>
      </c>
      <c r="O41" s="69"/>
      <c r="P41" s="70">
        <f>AVERAGE(P8:P39)</f>
        <v>10.573207999999999</v>
      </c>
      <c r="Q41" s="69"/>
      <c r="R41" s="70">
        <f>AVERAGE(R8:R39)</f>
        <v>13.64818125</v>
      </c>
      <c r="S41" s="71"/>
    </row>
    <row r="42" spans="1:19" x14ac:dyDescent="0.3">
      <c r="A42" s="68" t="s">
        <v>28</v>
      </c>
      <c r="B42" s="69"/>
      <c r="C42" s="69"/>
      <c r="D42" s="70">
        <f>MIN(D8:D39)</f>
        <v>-3.0876999999999999</v>
      </c>
      <c r="E42" s="69"/>
      <c r="F42" s="70">
        <f>MIN(F8:F39)</f>
        <v>0</v>
      </c>
      <c r="G42" s="69"/>
      <c r="H42" s="70">
        <f>MIN(H8:H39)</f>
        <v>-7.7305999999999999</v>
      </c>
      <c r="I42" s="69"/>
      <c r="J42" s="70">
        <f>MIN(J8:J39)</f>
        <v>-16.669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8.1104000000000003</v>
      </c>
      <c r="E43" s="73"/>
      <c r="F43" s="74">
        <f>MAX(F8:F39)</f>
        <v>19.175799999999999</v>
      </c>
      <c r="G43" s="73"/>
      <c r="H43" s="74">
        <f>MAX(H8:H39)</f>
        <v>10.696</v>
      </c>
      <c r="I43" s="73"/>
      <c r="J43" s="74">
        <f>MAX(J8:J39)</f>
        <v>12.077199999999999</v>
      </c>
      <c r="K43" s="73"/>
      <c r="L43" s="74">
        <f>MAX(L8:L39)</f>
        <v>29.888400000000001</v>
      </c>
      <c r="M43" s="73"/>
      <c r="N43" s="74">
        <f>MAX(N8:N39)</f>
        <v>36.054600000000001</v>
      </c>
      <c r="O43" s="73"/>
      <c r="P43" s="74">
        <f>MAX(P8:P39)</f>
        <v>21.1873</v>
      </c>
      <c r="Q43" s="73"/>
      <c r="R43" s="74">
        <f>MAX(R8:R39)</f>
        <v>20.6434</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44939</v>
      </c>
      <c r="C8" s="60">
        <f>VLOOKUP($A8,'Return Data'!$B$7:$R$2292,4,0)</f>
        <v>1132.8399999999999</v>
      </c>
      <c r="D8" s="60">
        <f>VLOOKUP($A8,'Return Data'!$B$7:$R$2292,10,0)</f>
        <v>3.4584999999999999</v>
      </c>
      <c r="E8" s="61">
        <f t="shared" ref="E8:E39" si="0">RANK(D8,D$8:D$39,0)</f>
        <v>9</v>
      </c>
      <c r="F8" s="60">
        <f>VLOOKUP($A8,'Return Data'!$B$7:$R$2292,11,0)</f>
        <v>11.1761</v>
      </c>
      <c r="G8" s="61">
        <f t="shared" ref="G8:G39" si="1">RANK(F8,F$8:F$39,0)</f>
        <v>13</v>
      </c>
      <c r="H8" s="60">
        <f>VLOOKUP($A8,'Return Data'!$B$7:$R$2292,12,0)</f>
        <v>-1.0066999999999999</v>
      </c>
      <c r="I8" s="61">
        <f t="shared" ref="I8:I39" si="2">RANK(H8,H$8:H$39,0)</f>
        <v>23</v>
      </c>
      <c r="J8" s="60">
        <f>VLOOKUP($A8,'Return Data'!$B$7:$R$2292,13,0)</f>
        <v>-5.7779999999999996</v>
      </c>
      <c r="K8" s="61">
        <f t="shared" ref="K8:K39" si="3">RANK(J8,J$8:J$39,0)</f>
        <v>21</v>
      </c>
      <c r="L8" s="60">
        <f>VLOOKUP($A8,'Return Data'!$B$7:$R$2292,17,0)</f>
        <v>10.1166</v>
      </c>
      <c r="M8" s="61">
        <f t="shared" ref="M8:M39" si="4">RANK(L8,L$8:L$39,0)</f>
        <v>22</v>
      </c>
      <c r="N8" s="60">
        <f>VLOOKUP($A8,'Return Data'!$B$7:$R$2292,14,0)</f>
        <v>13.4223</v>
      </c>
      <c r="O8" s="61">
        <f t="shared" ref="O8:O20" si="5">RANK(N8,N$8:N$39,0)</f>
        <v>19</v>
      </c>
      <c r="P8" s="60">
        <f>VLOOKUP($A8,'Return Data'!$B$7:$R$2292,15,0)</f>
        <v>8.8383000000000003</v>
      </c>
      <c r="Q8" s="61">
        <f>RANK(P8,P$8:P$39,0)</f>
        <v>18</v>
      </c>
      <c r="R8" s="60">
        <f>VLOOKUP($A8,'Return Data'!$B$7:$R$2292,16,0)</f>
        <v>21.393899999999999</v>
      </c>
      <c r="S8" s="62">
        <f t="shared" ref="S8:S39" si="6">RANK(R8,R$8:R$39,0)</f>
        <v>1</v>
      </c>
    </row>
    <row r="9" spans="1:20" x14ac:dyDescent="0.3">
      <c r="A9" s="58" t="s">
        <v>1630</v>
      </c>
      <c r="B9" s="59">
        <f>VLOOKUP($A9,'Return Data'!$B$7:$R$2292,3,0)</f>
        <v>44939</v>
      </c>
      <c r="C9" s="60">
        <f>VLOOKUP($A9,'Return Data'!$B$7:$R$2292,4,0)</f>
        <v>17.43</v>
      </c>
      <c r="D9" s="60">
        <f>VLOOKUP($A9,'Return Data'!$B$7:$R$2292,10,0)</f>
        <v>-1.8028</v>
      </c>
      <c r="E9" s="61">
        <f t="shared" si="0"/>
        <v>30</v>
      </c>
      <c r="F9" s="60">
        <f>VLOOKUP($A9,'Return Data'!$B$7:$R$2292,11,0)</f>
        <v>5.9573999999999998</v>
      </c>
      <c r="G9" s="61">
        <f t="shared" si="1"/>
        <v>29</v>
      </c>
      <c r="H9" s="60">
        <f>VLOOKUP($A9,'Return Data'!$B$7:$R$2292,12,0)</f>
        <v>-5.3746</v>
      </c>
      <c r="I9" s="61">
        <f t="shared" si="2"/>
        <v>31</v>
      </c>
      <c r="J9" s="60">
        <f>VLOOKUP($A9,'Return Data'!$B$7:$R$2292,13,0)</f>
        <v>-13.1972</v>
      </c>
      <c r="K9" s="61">
        <f t="shared" si="3"/>
        <v>31</v>
      </c>
      <c r="L9" s="60">
        <f>VLOOKUP($A9,'Return Data'!$B$7:$R$2292,17,0)</f>
        <v>6.1116999999999999</v>
      </c>
      <c r="M9" s="61">
        <f t="shared" si="4"/>
        <v>28</v>
      </c>
      <c r="N9" s="60">
        <f>VLOOKUP($A9,'Return Data'!$B$7:$R$2292,14,0)</f>
        <v>10.6569</v>
      </c>
      <c r="O9" s="61">
        <f t="shared" si="5"/>
        <v>27</v>
      </c>
      <c r="P9" s="60"/>
      <c r="Q9" s="61"/>
      <c r="R9" s="60">
        <f>VLOOKUP($A9,'Return Data'!$B$7:$R$2292,16,0)</f>
        <v>11.3712</v>
      </c>
      <c r="S9" s="62">
        <f t="shared" si="6"/>
        <v>23</v>
      </c>
    </row>
    <row r="10" spans="1:20" x14ac:dyDescent="0.3">
      <c r="A10" s="58" t="s">
        <v>1950</v>
      </c>
      <c r="B10" s="59">
        <f>VLOOKUP($A10,'Return Data'!$B$7:$R$2292,3,0)</f>
        <v>44939</v>
      </c>
      <c r="C10" s="60">
        <f>VLOOKUP($A10,'Return Data'!$B$7:$R$2292,4,0)</f>
        <v>171.87479999999999</v>
      </c>
      <c r="D10" s="60">
        <f>VLOOKUP($A10,'Return Data'!$B$7:$R$2292,10,0)</f>
        <v>3.2412000000000001</v>
      </c>
      <c r="E10" s="61">
        <f t="shared" si="0"/>
        <v>10</v>
      </c>
      <c r="F10" s="60">
        <f>VLOOKUP($A10,'Return Data'!$B$7:$R$2292,11,0)</f>
        <v>11.6335</v>
      </c>
      <c r="G10" s="61">
        <f t="shared" si="1"/>
        <v>9</v>
      </c>
      <c r="H10" s="60">
        <f>VLOOKUP($A10,'Return Data'!$B$7:$R$2292,12,0)</f>
        <v>-1.1177999999999999</v>
      </c>
      <c r="I10" s="61">
        <f t="shared" si="2"/>
        <v>24</v>
      </c>
      <c r="J10" s="60">
        <f>VLOOKUP($A10,'Return Data'!$B$7:$R$2292,13,0)</f>
        <v>-6.1409000000000002</v>
      </c>
      <c r="K10" s="61">
        <f t="shared" si="3"/>
        <v>23</v>
      </c>
      <c r="L10" s="60">
        <f>VLOOKUP($A10,'Return Data'!$B$7:$R$2292,17,0)</f>
        <v>16.706099999999999</v>
      </c>
      <c r="M10" s="61">
        <f t="shared" si="4"/>
        <v>5</v>
      </c>
      <c r="N10" s="60">
        <f>VLOOKUP($A10,'Return Data'!$B$7:$R$2292,14,0)</f>
        <v>19.068000000000001</v>
      </c>
      <c r="O10" s="61">
        <f t="shared" si="5"/>
        <v>6</v>
      </c>
      <c r="P10" s="60">
        <f>VLOOKUP($A10,'Return Data'!$B$7:$R$2292,15,0)</f>
        <v>10.2082</v>
      </c>
      <c r="Q10" s="61">
        <f t="shared" ref="Q10:Q20" si="7">RANK(P10,P$8:P$39,0)</f>
        <v>12</v>
      </c>
      <c r="R10" s="60">
        <f>VLOOKUP($A10,'Return Data'!$B$7:$R$2292,16,0)</f>
        <v>15.8332</v>
      </c>
      <c r="S10" s="62">
        <f t="shared" si="6"/>
        <v>9</v>
      </c>
    </row>
    <row r="11" spans="1:20" x14ac:dyDescent="0.3">
      <c r="A11" s="58" t="s">
        <v>1649</v>
      </c>
      <c r="B11" s="59">
        <f>VLOOKUP($A11,'Return Data'!$B$7:$R$2292,3,0)</f>
        <v>44939</v>
      </c>
      <c r="C11" s="60">
        <f>VLOOKUP($A11,'Return Data'!$B$7:$R$2292,4,0)</f>
        <v>224.24</v>
      </c>
      <c r="D11" s="60">
        <f>VLOOKUP($A11,'Return Data'!$B$7:$R$2292,10,0)</f>
        <v>3.1747000000000001</v>
      </c>
      <c r="E11" s="61">
        <f t="shared" si="0"/>
        <v>11</v>
      </c>
      <c r="F11" s="60">
        <f>VLOOKUP($A11,'Return Data'!$B$7:$R$2292,11,0)</f>
        <v>10.245799999999999</v>
      </c>
      <c r="G11" s="61">
        <f t="shared" si="1"/>
        <v>18</v>
      </c>
      <c r="H11" s="60">
        <f>VLOOKUP($A11,'Return Data'!$B$7:$R$2292,12,0)</f>
        <v>0.97260000000000002</v>
      </c>
      <c r="I11" s="61">
        <f t="shared" si="2"/>
        <v>14</v>
      </c>
      <c r="J11" s="60">
        <f>VLOOKUP($A11,'Return Data'!$B$7:$R$2292,13,0)</f>
        <v>-6.0853999999999999</v>
      </c>
      <c r="K11" s="61">
        <f t="shared" si="3"/>
        <v>22</v>
      </c>
      <c r="L11" s="60">
        <f>VLOOKUP($A11,'Return Data'!$B$7:$R$2292,17,0)</f>
        <v>11.661</v>
      </c>
      <c r="M11" s="61">
        <f t="shared" si="4"/>
        <v>17</v>
      </c>
      <c r="N11" s="60">
        <f>VLOOKUP($A11,'Return Data'!$B$7:$R$2292,14,0)</f>
        <v>15.8772</v>
      </c>
      <c r="O11" s="61">
        <f t="shared" si="5"/>
        <v>12</v>
      </c>
      <c r="P11" s="60">
        <f>VLOOKUP($A11,'Return Data'!$B$7:$R$2292,15,0)</f>
        <v>12.2143</v>
      </c>
      <c r="Q11" s="61">
        <f t="shared" si="7"/>
        <v>4</v>
      </c>
      <c r="R11" s="60">
        <f>VLOOKUP($A11,'Return Data'!$B$7:$R$2292,16,0)</f>
        <v>17.446899999999999</v>
      </c>
      <c r="S11" s="62">
        <f t="shared" si="6"/>
        <v>6</v>
      </c>
    </row>
    <row r="12" spans="1:20" x14ac:dyDescent="0.3">
      <c r="A12" s="94" t="s">
        <v>1690</v>
      </c>
      <c r="B12" s="59">
        <f>VLOOKUP($A12,'Return Data'!$B$7:$R$2292,3,0)</f>
        <v>44939</v>
      </c>
      <c r="C12" s="60">
        <f>VLOOKUP($A12,'Return Data'!$B$7:$R$2292,4,0)</f>
        <v>63.725000000000001</v>
      </c>
      <c r="D12" s="60">
        <f>VLOOKUP($A12,'Return Data'!$B$7:$R$2292,10,0)</f>
        <v>1.8378000000000001</v>
      </c>
      <c r="E12" s="61">
        <f t="shared" si="0"/>
        <v>22</v>
      </c>
      <c r="F12" s="60">
        <f>VLOOKUP($A12,'Return Data'!$B$7:$R$2292,11,0)</f>
        <v>9.5929000000000002</v>
      </c>
      <c r="G12" s="61">
        <f t="shared" si="1"/>
        <v>22</v>
      </c>
      <c r="H12" s="60">
        <f>VLOOKUP($A12,'Return Data'!$B$7:$R$2292,12,0)</f>
        <v>-0.16289999999999999</v>
      </c>
      <c r="I12" s="61">
        <f t="shared" si="2"/>
        <v>20</v>
      </c>
      <c r="J12" s="60">
        <f>VLOOKUP($A12,'Return Data'!$B$7:$R$2292,13,0)</f>
        <v>-8.1719000000000008</v>
      </c>
      <c r="K12" s="61">
        <f t="shared" si="3"/>
        <v>27</v>
      </c>
      <c r="L12" s="60">
        <f>VLOOKUP($A12,'Return Data'!$B$7:$R$2292,17,0)</f>
        <v>9.5973000000000006</v>
      </c>
      <c r="M12" s="61">
        <f t="shared" si="4"/>
        <v>23</v>
      </c>
      <c r="N12" s="60">
        <f>VLOOKUP($A12,'Return Data'!$B$7:$R$2292,14,0)</f>
        <v>13.4977</v>
      </c>
      <c r="O12" s="61">
        <f t="shared" si="5"/>
        <v>17</v>
      </c>
      <c r="P12" s="60">
        <f>VLOOKUP($A12,'Return Data'!$B$7:$R$2292,15,0)</f>
        <v>9.6552000000000007</v>
      </c>
      <c r="Q12" s="61">
        <f t="shared" si="7"/>
        <v>14</v>
      </c>
      <c r="R12" s="60">
        <f>VLOOKUP($A12,'Return Data'!$B$7:$R$2292,16,0)</f>
        <v>12.593400000000001</v>
      </c>
      <c r="S12" s="62">
        <f t="shared" si="6"/>
        <v>19</v>
      </c>
    </row>
    <row r="13" spans="1:20" x14ac:dyDescent="0.3">
      <c r="A13" s="94" t="s">
        <v>1614</v>
      </c>
      <c r="B13" s="59">
        <f>VLOOKUP($A13,'Return Data'!$B$7:$R$2292,3,0)</f>
        <v>44939</v>
      </c>
      <c r="C13" s="60">
        <f>VLOOKUP($A13,'Return Data'!$B$7:$R$2292,4,0)</f>
        <v>23.234999999999999</v>
      </c>
      <c r="D13" s="60">
        <f>VLOOKUP($A13,'Return Data'!$B$7:$R$2292,10,0)</f>
        <v>2.8961999999999999</v>
      </c>
      <c r="E13" s="61">
        <f t="shared" si="0"/>
        <v>13</v>
      </c>
      <c r="F13" s="60">
        <f>VLOOKUP($A13,'Return Data'!$B$7:$R$2292,11,0)</f>
        <v>10.864599999999999</v>
      </c>
      <c r="G13" s="61">
        <f t="shared" si="1"/>
        <v>15</v>
      </c>
      <c r="H13" s="60">
        <f>VLOOKUP($A13,'Return Data'!$B$7:$R$2292,12,0)</f>
        <v>1.7204999999999999</v>
      </c>
      <c r="I13" s="61">
        <f t="shared" si="2"/>
        <v>12</v>
      </c>
      <c r="J13" s="60">
        <f>VLOOKUP($A13,'Return Data'!$B$7:$R$2292,13,0)</f>
        <v>-3.4449999999999998</v>
      </c>
      <c r="K13" s="61">
        <f t="shared" si="3"/>
        <v>14</v>
      </c>
      <c r="L13" s="60">
        <f>VLOOKUP($A13,'Return Data'!$B$7:$R$2292,17,0)</f>
        <v>13.4354</v>
      </c>
      <c r="M13" s="61">
        <f t="shared" si="4"/>
        <v>12</v>
      </c>
      <c r="N13" s="60">
        <f>VLOOKUP($A13,'Return Data'!$B$7:$R$2292,14,0)</f>
        <v>14.956200000000001</v>
      </c>
      <c r="O13" s="61">
        <f t="shared" si="5"/>
        <v>15</v>
      </c>
      <c r="P13" s="60">
        <f>VLOOKUP($A13,'Return Data'!$B$7:$R$2292,15,0)</f>
        <v>9.2367000000000008</v>
      </c>
      <c r="Q13" s="61">
        <f t="shared" si="7"/>
        <v>16</v>
      </c>
      <c r="R13" s="60">
        <f>VLOOKUP($A13,'Return Data'!$B$7:$R$2292,16,0)</f>
        <v>11.1905</v>
      </c>
      <c r="S13" s="62">
        <f t="shared" si="6"/>
        <v>24</v>
      </c>
    </row>
    <row r="14" spans="1:20" x14ac:dyDescent="0.3">
      <c r="A14" s="58" t="s">
        <v>1618</v>
      </c>
      <c r="B14" s="59">
        <f>VLOOKUP($A14,'Return Data'!$B$7:$R$2292,3,0)</f>
        <v>44939</v>
      </c>
      <c r="C14" s="60">
        <f>VLOOKUP($A14,'Return Data'!$B$7:$R$2292,4,0)</f>
        <v>1001.4247</v>
      </c>
      <c r="D14" s="60">
        <f>VLOOKUP($A14,'Return Data'!$B$7:$R$2292,10,0)</f>
        <v>4.0671999999999997</v>
      </c>
      <c r="E14" s="61">
        <f t="shared" si="0"/>
        <v>5</v>
      </c>
      <c r="F14" s="60">
        <f>VLOOKUP($A14,'Return Data'!$B$7:$R$2292,11,0)</f>
        <v>12.7088</v>
      </c>
      <c r="G14" s="61">
        <f t="shared" si="1"/>
        <v>7</v>
      </c>
      <c r="H14" s="60">
        <f>VLOOKUP($A14,'Return Data'!$B$7:$R$2292,12,0)</f>
        <v>3.2902</v>
      </c>
      <c r="I14" s="61">
        <f t="shared" si="2"/>
        <v>7</v>
      </c>
      <c r="J14" s="60">
        <f>VLOOKUP($A14,'Return Data'!$B$7:$R$2292,13,0)</f>
        <v>-1.1344000000000001</v>
      </c>
      <c r="K14" s="61">
        <f t="shared" si="3"/>
        <v>10</v>
      </c>
      <c r="L14" s="60">
        <f>VLOOKUP($A14,'Return Data'!$B$7:$R$2292,17,0)</f>
        <v>16.023700000000002</v>
      </c>
      <c r="M14" s="61">
        <f t="shared" si="4"/>
        <v>8</v>
      </c>
      <c r="N14" s="60">
        <f>VLOOKUP($A14,'Return Data'!$B$7:$R$2292,14,0)</f>
        <v>18.356300000000001</v>
      </c>
      <c r="O14" s="61">
        <f t="shared" si="5"/>
        <v>8</v>
      </c>
      <c r="P14" s="60">
        <f>VLOOKUP($A14,'Return Data'!$B$7:$R$2292,15,0)</f>
        <v>10.5204</v>
      </c>
      <c r="Q14" s="61">
        <f t="shared" si="7"/>
        <v>10</v>
      </c>
      <c r="R14" s="60">
        <f>VLOOKUP($A14,'Return Data'!$B$7:$R$2292,16,0)</f>
        <v>17.670999999999999</v>
      </c>
      <c r="S14" s="62">
        <f t="shared" si="6"/>
        <v>5</v>
      </c>
    </row>
    <row r="15" spans="1:20" x14ac:dyDescent="0.3">
      <c r="A15" s="58" t="s">
        <v>1620</v>
      </c>
      <c r="B15" s="59">
        <f>VLOOKUP($A15,'Return Data'!$B$7:$R$2292,3,0)</f>
        <v>44939</v>
      </c>
      <c r="C15" s="60">
        <f>VLOOKUP($A15,'Return Data'!$B$7:$R$2292,4,0)</f>
        <v>1153.0329999999999</v>
      </c>
      <c r="D15" s="60">
        <f>VLOOKUP($A15,'Return Data'!$B$7:$R$2292,10,0)</f>
        <v>7.9314999999999998</v>
      </c>
      <c r="E15" s="61">
        <f t="shared" si="0"/>
        <v>1</v>
      </c>
      <c r="F15" s="60">
        <f>VLOOKUP($A15,'Return Data'!$B$7:$R$2292,11,0)</f>
        <v>17.6891</v>
      </c>
      <c r="G15" s="61">
        <f t="shared" si="1"/>
        <v>2</v>
      </c>
      <c r="H15" s="60">
        <f>VLOOKUP($A15,'Return Data'!$B$7:$R$2292,12,0)</f>
        <v>10.1501</v>
      </c>
      <c r="I15" s="61">
        <f t="shared" si="2"/>
        <v>1</v>
      </c>
      <c r="J15" s="60">
        <f>VLOOKUP($A15,'Return Data'!$B$7:$R$2292,13,0)</f>
        <v>11.3301</v>
      </c>
      <c r="K15" s="61">
        <f t="shared" si="3"/>
        <v>1</v>
      </c>
      <c r="L15" s="60">
        <f>VLOOKUP($A15,'Return Data'!$B$7:$R$2292,17,0)</f>
        <v>22.5777</v>
      </c>
      <c r="M15" s="61">
        <f t="shared" si="4"/>
        <v>3</v>
      </c>
      <c r="N15" s="60">
        <f>VLOOKUP($A15,'Return Data'!$B$7:$R$2292,14,0)</f>
        <v>19.087299999999999</v>
      </c>
      <c r="O15" s="61">
        <f t="shared" si="5"/>
        <v>5</v>
      </c>
      <c r="P15" s="60">
        <f>VLOOKUP($A15,'Return Data'!$B$7:$R$2292,15,0)</f>
        <v>11.6038</v>
      </c>
      <c r="Q15" s="61">
        <f t="shared" si="7"/>
        <v>6</v>
      </c>
      <c r="R15" s="60">
        <f>VLOOKUP($A15,'Return Data'!$B$7:$R$2292,16,0)</f>
        <v>18.4406</v>
      </c>
      <c r="S15" s="62">
        <f t="shared" si="6"/>
        <v>3</v>
      </c>
    </row>
    <row r="16" spans="1:20" x14ac:dyDescent="0.3">
      <c r="A16" s="102" t="s">
        <v>2058</v>
      </c>
      <c r="B16" s="59">
        <f>VLOOKUP($A16,'Return Data'!$B$7:$R$2292,3,0)</f>
        <v>44939</v>
      </c>
      <c r="C16" s="60">
        <f>VLOOKUP($A16,'Return Data'!$B$7:$R$2292,4,0)</f>
        <v>129.1918</v>
      </c>
      <c r="D16" s="60">
        <f>VLOOKUP($A16,'Return Data'!$B$7:$R$2292,10,0)</f>
        <v>4.0366</v>
      </c>
      <c r="E16" s="61">
        <f t="shared" si="0"/>
        <v>6</v>
      </c>
      <c r="F16" s="60">
        <f>VLOOKUP($A16,'Return Data'!$B$7:$R$2292,11,0)</f>
        <v>10.5191</v>
      </c>
      <c r="G16" s="61">
        <f t="shared" si="1"/>
        <v>17</v>
      </c>
      <c r="H16" s="60">
        <f>VLOOKUP($A16,'Return Data'!$B$7:$R$2292,12,0)</f>
        <v>-2.4517000000000002</v>
      </c>
      <c r="I16" s="61">
        <f t="shared" si="2"/>
        <v>29</v>
      </c>
      <c r="J16" s="60">
        <f>VLOOKUP($A16,'Return Data'!$B$7:$R$2292,13,0)</f>
        <v>-9.0704999999999991</v>
      </c>
      <c r="K16" s="61">
        <f t="shared" si="3"/>
        <v>29</v>
      </c>
      <c r="L16" s="60">
        <f>VLOOKUP($A16,'Return Data'!$B$7:$R$2292,17,0)</f>
        <v>10.5352</v>
      </c>
      <c r="M16" s="61">
        <f t="shared" si="4"/>
        <v>21</v>
      </c>
      <c r="N16" s="60">
        <f>VLOOKUP($A16,'Return Data'!$B$7:$R$2292,14,0)</f>
        <v>13.0802</v>
      </c>
      <c r="O16" s="61">
        <f t="shared" si="5"/>
        <v>20</v>
      </c>
      <c r="P16" s="60">
        <f>VLOOKUP($A16,'Return Data'!$B$7:$R$2292,15,0)</f>
        <v>6.5787000000000004</v>
      </c>
      <c r="Q16" s="61">
        <f t="shared" si="7"/>
        <v>20</v>
      </c>
      <c r="R16" s="60">
        <f>VLOOKUP($A16,'Return Data'!$B$7:$R$2292,16,0)</f>
        <v>14.4985</v>
      </c>
      <c r="S16" s="62">
        <f t="shared" si="6"/>
        <v>14</v>
      </c>
    </row>
    <row r="17" spans="1:19" x14ac:dyDescent="0.3">
      <c r="A17" s="103" t="s">
        <v>1155</v>
      </c>
      <c r="B17" s="59">
        <f>VLOOKUP($A17,'Return Data'!$B$7:$R$2292,3,0)</f>
        <v>44939</v>
      </c>
      <c r="C17" s="60">
        <f>VLOOKUP($A17,'Return Data'!$B$7:$R$2292,4,0)</f>
        <v>466.83</v>
      </c>
      <c r="D17" s="60">
        <f>VLOOKUP($A17,'Return Data'!$B$7:$R$2292,10,0)</f>
        <v>3.9224000000000001</v>
      </c>
      <c r="E17" s="61">
        <f t="shared" si="0"/>
        <v>7</v>
      </c>
      <c r="F17" s="60">
        <f>VLOOKUP($A17,'Return Data'!$B$7:$R$2292,11,0)</f>
        <v>11.3887</v>
      </c>
      <c r="G17" s="61">
        <f t="shared" si="1"/>
        <v>12</v>
      </c>
      <c r="H17" s="60">
        <f>VLOOKUP($A17,'Return Data'!$B$7:$R$2292,12,0)</f>
        <v>4.1195000000000004</v>
      </c>
      <c r="I17" s="61">
        <f t="shared" si="2"/>
        <v>5</v>
      </c>
      <c r="J17" s="60">
        <f>VLOOKUP($A17,'Return Data'!$B$7:$R$2292,13,0)</f>
        <v>0.32879999999999998</v>
      </c>
      <c r="K17" s="61">
        <f t="shared" si="3"/>
        <v>5</v>
      </c>
      <c r="L17" s="60">
        <f>VLOOKUP($A17,'Return Data'!$B$7:$R$2292,17,0)</f>
        <v>16.367999999999999</v>
      </c>
      <c r="M17" s="61">
        <f t="shared" si="4"/>
        <v>6</v>
      </c>
      <c r="N17" s="60">
        <f>VLOOKUP($A17,'Return Data'!$B$7:$R$2292,14,0)</f>
        <v>15.1942</v>
      </c>
      <c r="O17" s="61">
        <f t="shared" si="5"/>
        <v>14</v>
      </c>
      <c r="P17" s="60">
        <f>VLOOKUP($A17,'Return Data'!$B$7:$R$2292,15,0)</f>
        <v>10.2239</v>
      </c>
      <c r="Q17" s="61">
        <f t="shared" si="7"/>
        <v>11</v>
      </c>
      <c r="R17" s="60">
        <f>VLOOKUP($A17,'Return Data'!$B$7:$R$2292,16,0)</f>
        <v>14.544</v>
      </c>
      <c r="S17" s="62">
        <f t="shared" si="6"/>
        <v>13</v>
      </c>
    </row>
    <row r="18" spans="1:19" x14ac:dyDescent="0.3">
      <c r="A18" s="58" t="s">
        <v>1622</v>
      </c>
      <c r="B18" s="59">
        <f>VLOOKUP($A18,'Return Data'!$B$7:$R$2292,3,0)</f>
        <v>44939</v>
      </c>
      <c r="C18" s="60">
        <f>VLOOKUP($A18,'Return Data'!$B$7:$R$2292,4,0)</f>
        <v>34.72</v>
      </c>
      <c r="D18" s="60">
        <f>VLOOKUP($A18,'Return Data'!$B$7:$R$2292,10,0)</f>
        <v>0.87160000000000004</v>
      </c>
      <c r="E18" s="61">
        <f t="shared" si="0"/>
        <v>25</v>
      </c>
      <c r="F18" s="60">
        <f>VLOOKUP($A18,'Return Data'!$B$7:$R$2292,11,0)</f>
        <v>10.538</v>
      </c>
      <c r="G18" s="61">
        <f t="shared" si="1"/>
        <v>16</v>
      </c>
      <c r="H18" s="60">
        <f>VLOOKUP($A18,'Return Data'!$B$7:$R$2292,12,0)</f>
        <v>-5.7599999999999998E-2</v>
      </c>
      <c r="I18" s="61">
        <f t="shared" si="2"/>
        <v>19</v>
      </c>
      <c r="J18" s="60">
        <f>VLOOKUP($A18,'Return Data'!$B$7:$R$2292,13,0)</f>
        <v>-5.6009000000000002</v>
      </c>
      <c r="K18" s="61">
        <f t="shared" si="3"/>
        <v>19</v>
      </c>
      <c r="L18" s="60">
        <f>VLOOKUP($A18,'Return Data'!$B$7:$R$2292,17,0)</f>
        <v>14.248100000000001</v>
      </c>
      <c r="M18" s="61">
        <f t="shared" si="4"/>
        <v>11</v>
      </c>
      <c r="N18" s="60">
        <f>VLOOKUP($A18,'Return Data'!$B$7:$R$2292,14,0)</f>
        <v>15.525399999999999</v>
      </c>
      <c r="O18" s="61">
        <f t="shared" si="5"/>
        <v>13</v>
      </c>
      <c r="P18" s="60">
        <f>VLOOKUP($A18,'Return Data'!$B$7:$R$2292,15,0)</f>
        <v>9.3262999999999998</v>
      </c>
      <c r="Q18" s="61">
        <f t="shared" si="7"/>
        <v>15</v>
      </c>
      <c r="R18" s="60">
        <f>VLOOKUP($A18,'Return Data'!$B$7:$R$2292,16,0)</f>
        <v>15.188800000000001</v>
      </c>
      <c r="S18" s="62">
        <f t="shared" si="6"/>
        <v>10</v>
      </c>
    </row>
    <row r="19" spans="1:19" x14ac:dyDescent="0.3">
      <c r="A19" s="58" t="s">
        <v>1644</v>
      </c>
      <c r="B19" s="59">
        <f>VLOOKUP($A19,'Return Data'!$B$7:$R$2292,3,0)</f>
        <v>44939</v>
      </c>
      <c r="C19" s="60">
        <f>VLOOKUP($A19,'Return Data'!$B$7:$R$2292,4,0)</f>
        <v>136.50200000000001</v>
      </c>
      <c r="D19" s="60">
        <f>VLOOKUP($A19,'Return Data'!$B$7:$R$2292,10,0)</f>
        <v>0.79749999999999999</v>
      </c>
      <c r="E19" s="61">
        <f t="shared" si="0"/>
        <v>26</v>
      </c>
      <c r="F19" s="60">
        <f>VLOOKUP($A19,'Return Data'!$B$7:$R$2292,11,0)</f>
        <v>9.7901000000000007</v>
      </c>
      <c r="G19" s="61">
        <f t="shared" si="1"/>
        <v>21</v>
      </c>
      <c r="H19" s="60">
        <f>VLOOKUP($A19,'Return Data'!$B$7:$R$2292,12,0)</f>
        <v>0.77669999999999995</v>
      </c>
      <c r="I19" s="61">
        <f t="shared" si="2"/>
        <v>15</v>
      </c>
      <c r="J19" s="60">
        <f>VLOOKUP($A19,'Return Data'!$B$7:$R$2292,13,0)</f>
        <v>-5.7567000000000004</v>
      </c>
      <c r="K19" s="61">
        <f t="shared" si="3"/>
        <v>20</v>
      </c>
      <c r="L19" s="60">
        <f>VLOOKUP($A19,'Return Data'!$B$7:$R$2292,17,0)</f>
        <v>11.3413</v>
      </c>
      <c r="M19" s="61">
        <f t="shared" si="4"/>
        <v>18</v>
      </c>
      <c r="N19" s="60">
        <f>VLOOKUP($A19,'Return Data'!$B$7:$R$2292,14,0)</f>
        <v>11.736000000000001</v>
      </c>
      <c r="O19" s="61">
        <f t="shared" si="5"/>
        <v>23</v>
      </c>
      <c r="P19" s="60">
        <f>VLOOKUP($A19,'Return Data'!$B$7:$R$2292,15,0)</f>
        <v>6.5023</v>
      </c>
      <c r="Q19" s="61">
        <f t="shared" si="7"/>
        <v>21</v>
      </c>
      <c r="R19" s="60">
        <f>VLOOKUP($A19,'Return Data'!$B$7:$R$2292,16,0)</f>
        <v>16.305299999999999</v>
      </c>
      <c r="S19" s="62">
        <f t="shared" si="6"/>
        <v>8</v>
      </c>
    </row>
    <row r="20" spans="1:19" x14ac:dyDescent="0.3">
      <c r="A20" s="58" t="s">
        <v>1158</v>
      </c>
      <c r="B20" s="59">
        <f>VLOOKUP($A20,'Return Data'!$B$7:$R$2292,3,0)</f>
        <v>44939</v>
      </c>
      <c r="C20" s="60">
        <f>VLOOKUP($A20,'Return Data'!$B$7:$R$2292,4,0)</f>
        <v>79.34</v>
      </c>
      <c r="D20" s="60">
        <f>VLOOKUP($A20,'Return Data'!$B$7:$R$2292,10,0)</f>
        <v>3.0522999999999998</v>
      </c>
      <c r="E20" s="61">
        <f t="shared" si="0"/>
        <v>12</v>
      </c>
      <c r="F20" s="60">
        <f>VLOOKUP($A20,'Return Data'!$B$7:$R$2292,11,0)</f>
        <v>11.605</v>
      </c>
      <c r="G20" s="61">
        <f t="shared" si="1"/>
        <v>10</v>
      </c>
      <c r="H20" s="60">
        <f>VLOOKUP($A20,'Return Data'!$B$7:$R$2292,12,0)</f>
        <v>2.8919999999999999</v>
      </c>
      <c r="I20" s="61">
        <f t="shared" si="2"/>
        <v>10</v>
      </c>
      <c r="J20" s="60">
        <f>VLOOKUP($A20,'Return Data'!$B$7:$R$2292,13,0)</f>
        <v>-5.4687999999999999</v>
      </c>
      <c r="K20" s="61">
        <f t="shared" si="3"/>
        <v>18</v>
      </c>
      <c r="L20" s="60">
        <f>VLOOKUP($A20,'Return Data'!$B$7:$R$2292,17,0)</f>
        <v>15.0023</v>
      </c>
      <c r="M20" s="61">
        <f t="shared" si="4"/>
        <v>10</v>
      </c>
      <c r="N20" s="60">
        <f>VLOOKUP($A20,'Return Data'!$B$7:$R$2292,14,0)</f>
        <v>17.138999999999999</v>
      </c>
      <c r="O20" s="61">
        <f t="shared" si="5"/>
        <v>9</v>
      </c>
      <c r="P20" s="60">
        <f>VLOOKUP($A20,'Return Data'!$B$7:$R$2292,15,0)</f>
        <v>7.7359999999999998</v>
      </c>
      <c r="Q20" s="61">
        <f t="shared" si="7"/>
        <v>19</v>
      </c>
      <c r="R20" s="60">
        <f>VLOOKUP($A20,'Return Data'!$B$7:$R$2292,16,0)</f>
        <v>14.982200000000001</v>
      </c>
      <c r="S20" s="62">
        <f t="shared" si="6"/>
        <v>11</v>
      </c>
    </row>
    <row r="21" spans="1:19" x14ac:dyDescent="0.3">
      <c r="A21" s="58" t="s">
        <v>1161</v>
      </c>
      <c r="B21" s="59">
        <f>VLOOKUP($A21,'Return Data'!$B$7:$R$2292,3,0)</f>
        <v>44939</v>
      </c>
      <c r="C21" s="60">
        <f>VLOOKUP($A21,'Return Data'!$B$7:$R$2292,4,0)</f>
        <v>13.9603</v>
      </c>
      <c r="D21" s="60">
        <f>VLOOKUP($A21,'Return Data'!$B$7:$R$2292,10,0)</f>
        <v>2.5097999999999998</v>
      </c>
      <c r="E21" s="61">
        <f t="shared" si="0"/>
        <v>17</v>
      </c>
      <c r="F21" s="60">
        <f>VLOOKUP($A21,'Return Data'!$B$7:$R$2292,11,0)</f>
        <v>12.8698</v>
      </c>
      <c r="G21" s="61">
        <f t="shared" si="1"/>
        <v>6</v>
      </c>
      <c r="H21" s="60">
        <f>VLOOKUP($A21,'Return Data'!$B$7:$R$2292,12,0)</f>
        <v>5.6622000000000003</v>
      </c>
      <c r="I21" s="61">
        <f t="shared" si="2"/>
        <v>4</v>
      </c>
      <c r="J21" s="60">
        <f>VLOOKUP($A21,'Return Data'!$B$7:$R$2292,13,0)</f>
        <v>-1.4867999999999999</v>
      </c>
      <c r="K21" s="61">
        <f t="shared" si="3"/>
        <v>11</v>
      </c>
      <c r="L21" s="60">
        <f>VLOOKUP($A21,'Return Data'!$B$7:$R$2292,17,0)</f>
        <v>7.0556000000000001</v>
      </c>
      <c r="M21" s="61">
        <f t="shared" si="4"/>
        <v>26</v>
      </c>
      <c r="N21" s="60"/>
      <c r="O21" s="61"/>
      <c r="P21" s="60"/>
      <c r="Q21" s="61"/>
      <c r="R21" s="60">
        <f>VLOOKUP($A21,'Return Data'!$B$7:$R$2292,16,0)</f>
        <v>9.5208999999999993</v>
      </c>
      <c r="S21" s="62">
        <f t="shared" si="6"/>
        <v>29</v>
      </c>
    </row>
    <row r="22" spans="1:19" x14ac:dyDescent="0.3">
      <c r="A22" s="58" t="s">
        <v>1954</v>
      </c>
      <c r="B22" s="59">
        <f>VLOOKUP($A22,'Return Data'!$B$7:$R$2292,3,0)</f>
        <v>44939</v>
      </c>
      <c r="C22" s="60">
        <f>VLOOKUP($A22,'Return Data'!$B$7:$R$2292,4,0)</f>
        <v>55.400399999999998</v>
      </c>
      <c r="D22" s="60">
        <f>VLOOKUP($A22,'Return Data'!$B$7:$R$2292,10,0)</f>
        <v>5.8848000000000003</v>
      </c>
      <c r="E22" s="61">
        <f t="shared" si="0"/>
        <v>4</v>
      </c>
      <c r="F22" s="60">
        <f>VLOOKUP($A22,'Return Data'!$B$7:$R$2292,11,0)</f>
        <v>14.614000000000001</v>
      </c>
      <c r="G22" s="61">
        <f t="shared" si="1"/>
        <v>4</v>
      </c>
      <c r="H22" s="60">
        <f>VLOOKUP($A22,'Return Data'!$B$7:$R$2292,12,0)</f>
        <v>7.5336999999999996</v>
      </c>
      <c r="I22" s="61">
        <f t="shared" si="2"/>
        <v>3</v>
      </c>
      <c r="J22" s="60">
        <f>VLOOKUP($A22,'Return Data'!$B$7:$R$2292,13,0)</f>
        <v>1.3527</v>
      </c>
      <c r="K22" s="61">
        <f t="shared" si="3"/>
        <v>4</v>
      </c>
      <c r="L22" s="60">
        <f>VLOOKUP($A22,'Return Data'!$B$7:$R$2292,17,0)</f>
        <v>16.1966</v>
      </c>
      <c r="M22" s="61">
        <f t="shared" si="4"/>
        <v>7</v>
      </c>
      <c r="N22" s="60">
        <f>VLOOKUP($A22,'Return Data'!$B$7:$R$2292,14,0)</f>
        <v>16.325600000000001</v>
      </c>
      <c r="O22" s="61">
        <f t="shared" ref="O22:O34" si="8">RANK(N22,N$8:N$39,0)</f>
        <v>11</v>
      </c>
      <c r="P22" s="60">
        <f>VLOOKUP($A22,'Return Data'!$B$7:$R$2292,15,0)</f>
        <v>11.6251</v>
      </c>
      <c r="Q22" s="61">
        <f>RANK(P22,P$8:P$39,0)</f>
        <v>5</v>
      </c>
      <c r="R22" s="60">
        <f>VLOOKUP($A22,'Return Data'!$B$7:$R$2292,16,0)</f>
        <v>12.704000000000001</v>
      </c>
      <c r="S22" s="62">
        <f t="shared" si="6"/>
        <v>18</v>
      </c>
    </row>
    <row r="23" spans="1:19" x14ac:dyDescent="0.3">
      <c r="A23" s="58" t="s">
        <v>1631</v>
      </c>
      <c r="B23" s="59">
        <f>VLOOKUP($A23,'Return Data'!$B$7:$R$2292,3,0)</f>
        <v>44939</v>
      </c>
      <c r="C23" s="60">
        <f>VLOOKUP($A23,'Return Data'!$B$7:$R$2292,4,0)</f>
        <v>54.887999999999998</v>
      </c>
      <c r="D23" s="60">
        <f>VLOOKUP($A23,'Return Data'!$B$7:$R$2292,10,0)</f>
        <v>6.0822000000000003</v>
      </c>
      <c r="E23" s="61">
        <f t="shared" si="0"/>
        <v>2</v>
      </c>
      <c r="F23" s="60">
        <f>VLOOKUP($A23,'Return Data'!$B$7:$R$2292,11,0)</f>
        <v>13.9796</v>
      </c>
      <c r="G23" s="61">
        <f t="shared" si="1"/>
        <v>5</v>
      </c>
      <c r="H23" s="60">
        <f>VLOOKUP($A23,'Return Data'!$B$7:$R$2292,12,0)</f>
        <v>4.0964999999999998</v>
      </c>
      <c r="I23" s="61">
        <f t="shared" si="2"/>
        <v>6</v>
      </c>
      <c r="J23" s="60">
        <f>VLOOKUP($A23,'Return Data'!$B$7:$R$2292,13,0)</f>
        <v>-0.58140000000000003</v>
      </c>
      <c r="K23" s="61">
        <f t="shared" si="3"/>
        <v>9</v>
      </c>
      <c r="L23" s="60">
        <f>VLOOKUP($A23,'Return Data'!$B$7:$R$2292,17,0)</f>
        <v>11.739000000000001</v>
      </c>
      <c r="M23" s="61">
        <f t="shared" si="4"/>
        <v>16</v>
      </c>
      <c r="N23" s="60">
        <f>VLOOKUP($A23,'Return Data'!$B$7:$R$2292,14,0)</f>
        <v>12.934200000000001</v>
      </c>
      <c r="O23" s="61">
        <f t="shared" si="8"/>
        <v>21</v>
      </c>
      <c r="P23" s="60">
        <f>VLOOKUP($A23,'Return Data'!$B$7:$R$2292,15,0)</f>
        <v>10.084899999999999</v>
      </c>
      <c r="Q23" s="61">
        <f>RANK(P23,P$8:P$39,0)</f>
        <v>13</v>
      </c>
      <c r="R23" s="60">
        <f>VLOOKUP($A23,'Return Data'!$B$7:$R$2292,16,0)</f>
        <v>13.605700000000001</v>
      </c>
      <c r="S23" s="62">
        <f t="shared" si="6"/>
        <v>17</v>
      </c>
    </row>
    <row r="24" spans="1:19" x14ac:dyDescent="0.3">
      <c r="A24" s="58" t="s">
        <v>1646</v>
      </c>
      <c r="B24" s="59">
        <f>VLOOKUP($A24,'Return Data'!$B$7:$R$2292,3,0)</f>
        <v>0</v>
      </c>
      <c r="C24" s="60">
        <f>VLOOKUP($A24,'Return Data'!$B$7:$R$2292,4,0)</f>
        <v>0</v>
      </c>
      <c r="D24" s="60">
        <f>VLOOKUP($A24,'Return Data'!$B$7:$R$2292,10,0)</f>
        <v>0</v>
      </c>
      <c r="E24" s="61">
        <f t="shared" si="0"/>
        <v>27</v>
      </c>
      <c r="F24" s="60">
        <f>VLOOKUP($A24,'Return Data'!$B$7:$R$2292,11,0)</f>
        <v>0</v>
      </c>
      <c r="G24" s="61">
        <f t="shared" si="1"/>
        <v>31</v>
      </c>
      <c r="H24" s="60">
        <f>VLOOKUP($A24,'Return Data'!$B$7:$R$2292,12,0)</f>
        <v>0</v>
      </c>
      <c r="I24" s="61">
        <f t="shared" si="2"/>
        <v>17</v>
      </c>
      <c r="J24" s="60">
        <f>VLOOKUP($A24,'Return Data'!$B$7:$R$2292,13,0)</f>
        <v>0</v>
      </c>
      <c r="K24" s="61">
        <f t="shared" si="3"/>
        <v>6</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44939</v>
      </c>
      <c r="C25" s="60">
        <f>VLOOKUP($A25,'Return Data'!$B$7:$R$2292,4,0)</f>
        <v>65.1096</v>
      </c>
      <c r="D25" s="60">
        <f>VLOOKUP($A25,'Return Data'!$B$7:$R$2292,10,0)</f>
        <v>-0.72440000000000004</v>
      </c>
      <c r="E25" s="61">
        <f t="shared" si="0"/>
        <v>29</v>
      </c>
      <c r="F25" s="60">
        <f>VLOOKUP($A25,'Return Data'!$B$7:$R$2292,11,0)</f>
        <v>7.6016000000000004</v>
      </c>
      <c r="G25" s="61">
        <f t="shared" si="1"/>
        <v>26</v>
      </c>
      <c r="H25" s="60">
        <f>VLOOKUP($A25,'Return Data'!$B$7:$R$2292,12,0)</f>
        <v>-0.43730000000000002</v>
      </c>
      <c r="I25" s="61">
        <f t="shared" si="2"/>
        <v>21</v>
      </c>
      <c r="J25" s="60">
        <f>VLOOKUP($A25,'Return Data'!$B$7:$R$2292,13,0)</f>
        <v>-7.7115</v>
      </c>
      <c r="K25" s="61">
        <f t="shared" si="3"/>
        <v>26</v>
      </c>
      <c r="L25" s="60">
        <f>VLOOKUP($A25,'Return Data'!$B$7:$R$2292,17,0)</f>
        <v>6.2085999999999997</v>
      </c>
      <c r="M25" s="61">
        <f t="shared" si="4"/>
        <v>27</v>
      </c>
      <c r="N25" s="60">
        <f>VLOOKUP($A25,'Return Data'!$B$7:$R$2292,14,0)</f>
        <v>8.2317</v>
      </c>
      <c r="O25" s="61">
        <f t="shared" si="8"/>
        <v>28</v>
      </c>
      <c r="P25" s="60">
        <f>VLOOKUP($A25,'Return Data'!$B$7:$R$2292,15,0)</f>
        <v>5.7652999999999999</v>
      </c>
      <c r="Q25" s="61">
        <f>RANK(P25,P$8:P$39,0)</f>
        <v>22</v>
      </c>
      <c r="R25" s="60">
        <f>VLOOKUP($A25,'Return Data'!$B$7:$R$2292,16,0)</f>
        <v>8.7545000000000002</v>
      </c>
      <c r="S25" s="62">
        <f t="shared" si="6"/>
        <v>30</v>
      </c>
    </row>
    <row r="26" spans="1:19" x14ac:dyDescent="0.3">
      <c r="A26" s="58" t="s">
        <v>1163</v>
      </c>
      <c r="B26" s="59">
        <f>VLOOKUP($A26,'Return Data'!$B$7:$R$2292,3,0)</f>
        <v>44939</v>
      </c>
      <c r="C26" s="60">
        <f>VLOOKUP($A26,'Return Data'!$B$7:$R$2292,4,0)</f>
        <v>20.841899999999999</v>
      </c>
      <c r="D26" s="60">
        <f>VLOOKUP($A26,'Return Data'!$B$7:$R$2292,10,0)</f>
        <v>2.3582999999999998</v>
      </c>
      <c r="E26" s="61">
        <f t="shared" si="0"/>
        <v>19</v>
      </c>
      <c r="F26" s="60">
        <f>VLOOKUP($A26,'Return Data'!$B$7:$R$2292,11,0)</f>
        <v>11.4993</v>
      </c>
      <c r="G26" s="61">
        <f t="shared" si="1"/>
        <v>11</v>
      </c>
      <c r="H26" s="60">
        <f>VLOOKUP($A26,'Return Data'!$B$7:$R$2292,12,0)</f>
        <v>-2.4510999999999998</v>
      </c>
      <c r="I26" s="61">
        <f t="shared" si="2"/>
        <v>28</v>
      </c>
      <c r="J26" s="60">
        <f>VLOOKUP($A26,'Return Data'!$B$7:$R$2292,13,0)</f>
        <v>-4.6608999999999998</v>
      </c>
      <c r="K26" s="61">
        <f t="shared" si="3"/>
        <v>16</v>
      </c>
      <c r="L26" s="60">
        <f>VLOOKUP($A26,'Return Data'!$B$7:$R$2292,17,0)</f>
        <v>20.537700000000001</v>
      </c>
      <c r="M26" s="61">
        <f t="shared" si="4"/>
        <v>4</v>
      </c>
      <c r="N26" s="60">
        <f>VLOOKUP($A26,'Return Data'!$B$7:$R$2292,14,0)</f>
        <v>20.471</v>
      </c>
      <c r="O26" s="61">
        <f t="shared" si="8"/>
        <v>4</v>
      </c>
      <c r="P26" s="60"/>
      <c r="Q26" s="61"/>
      <c r="R26" s="60">
        <f>VLOOKUP($A26,'Return Data'!$B$7:$R$2292,16,0)</f>
        <v>13.803699999999999</v>
      </c>
      <c r="S26" s="62">
        <f t="shared" si="6"/>
        <v>16</v>
      </c>
    </row>
    <row r="27" spans="1:19" x14ac:dyDescent="0.3">
      <c r="A27" s="58" t="s">
        <v>1642</v>
      </c>
      <c r="B27" s="59">
        <f>VLOOKUP($A27,'Return Data'!$B$7:$R$2292,3,0)</f>
        <v>44939</v>
      </c>
      <c r="C27" s="60">
        <f>VLOOKUP($A27,'Return Data'!$B$7:$R$2292,4,0)</f>
        <v>32.747100000000003</v>
      </c>
      <c r="D27" s="60">
        <f>VLOOKUP($A27,'Return Data'!$B$7:$R$2292,10,0)</f>
        <v>-1.9507000000000001</v>
      </c>
      <c r="E27" s="61">
        <f t="shared" si="0"/>
        <v>31</v>
      </c>
      <c r="F27" s="60">
        <f>VLOOKUP($A27,'Return Data'!$B$7:$R$2292,11,0)</f>
        <v>8.0016999999999996</v>
      </c>
      <c r="G27" s="61">
        <f t="shared" si="1"/>
        <v>25</v>
      </c>
      <c r="H27" s="60">
        <f>VLOOKUP($A27,'Return Data'!$B$7:$R$2292,12,0)</f>
        <v>-0.67159999999999997</v>
      </c>
      <c r="I27" s="61">
        <f t="shared" si="2"/>
        <v>22</v>
      </c>
      <c r="J27" s="60">
        <f>VLOOKUP($A27,'Return Data'!$B$7:$R$2292,13,0)</f>
        <v>-8.5710999999999995</v>
      </c>
      <c r="K27" s="61">
        <f t="shared" si="3"/>
        <v>28</v>
      </c>
      <c r="L27" s="60">
        <f>VLOOKUP($A27,'Return Data'!$B$7:$R$2292,17,0)</f>
        <v>2.5312000000000001</v>
      </c>
      <c r="M27" s="61">
        <f t="shared" si="4"/>
        <v>30</v>
      </c>
      <c r="N27" s="60">
        <f>VLOOKUP($A27,'Return Data'!$B$7:$R$2292,14,0)</f>
        <v>6.3935000000000004</v>
      </c>
      <c r="O27" s="61">
        <f t="shared" si="8"/>
        <v>29</v>
      </c>
      <c r="P27" s="60">
        <f>VLOOKUP($A27,'Return Data'!$B$7:$R$2292,15,0)</f>
        <v>3.5009999999999999</v>
      </c>
      <c r="Q27" s="61">
        <f>RANK(P27,P$8:P$39,0)</f>
        <v>24</v>
      </c>
      <c r="R27" s="60">
        <f>VLOOKUP($A27,'Return Data'!$B$7:$R$2292,16,0)</f>
        <v>14.5762</v>
      </c>
      <c r="S27" s="62">
        <f t="shared" si="6"/>
        <v>12</v>
      </c>
    </row>
    <row r="28" spans="1:19" x14ac:dyDescent="0.3">
      <c r="A28" s="58" t="s">
        <v>1818</v>
      </c>
      <c r="B28" s="59">
        <f>VLOOKUP($A28,'Return Data'!$B$7:$R$2292,3,0)</f>
        <v>44939</v>
      </c>
      <c r="C28" s="60">
        <f>VLOOKUP($A28,'Return Data'!$B$7:$R$2292,4,0)</f>
        <v>16.297599999999999</v>
      </c>
      <c r="D28" s="60">
        <f>VLOOKUP($A28,'Return Data'!$B$7:$R$2292,10,0)</f>
        <v>3.6505999999999998</v>
      </c>
      <c r="E28" s="61">
        <f t="shared" si="0"/>
        <v>8</v>
      </c>
      <c r="F28" s="60">
        <f>VLOOKUP($A28,'Return Data'!$B$7:$R$2292,11,0)</f>
        <v>12.4298</v>
      </c>
      <c r="G28" s="61">
        <f t="shared" si="1"/>
        <v>8</v>
      </c>
      <c r="H28" s="60">
        <f>VLOOKUP($A28,'Return Data'!$B$7:$R$2292,12,0)</f>
        <v>3.0972</v>
      </c>
      <c r="I28" s="61">
        <f t="shared" si="2"/>
        <v>9</v>
      </c>
      <c r="J28" s="60">
        <f>VLOOKUP($A28,'Return Data'!$B$7:$R$2292,13,0)</f>
        <v>-2.8915999999999999</v>
      </c>
      <c r="K28" s="61">
        <f t="shared" si="3"/>
        <v>12</v>
      </c>
      <c r="L28" s="60">
        <f>VLOOKUP($A28,'Return Data'!$B$7:$R$2292,17,0)</f>
        <v>13.0914</v>
      </c>
      <c r="M28" s="61">
        <f t="shared" si="4"/>
        <v>14</v>
      </c>
      <c r="N28" s="60">
        <f>VLOOKUP($A28,'Return Data'!$B$7:$R$2292,14,0)</f>
        <v>12.8033</v>
      </c>
      <c r="O28" s="61">
        <f t="shared" si="8"/>
        <v>22</v>
      </c>
      <c r="P28" s="60"/>
      <c r="Q28" s="61"/>
      <c r="R28" s="60">
        <f>VLOOKUP($A28,'Return Data'!$B$7:$R$2292,16,0)</f>
        <v>11.417299999999999</v>
      </c>
      <c r="S28" s="62">
        <f t="shared" si="6"/>
        <v>22</v>
      </c>
    </row>
    <row r="29" spans="1:19" x14ac:dyDescent="0.3">
      <c r="A29" s="58" t="s">
        <v>1164</v>
      </c>
      <c r="B29" s="59">
        <f>VLOOKUP($A29,'Return Data'!$B$7:$R$2292,3,0)</f>
        <v>44939</v>
      </c>
      <c r="C29" s="60">
        <f>VLOOKUP($A29,'Return Data'!$B$7:$R$2292,4,0)</f>
        <v>166.15880000000001</v>
      </c>
      <c r="D29" s="60">
        <f>VLOOKUP($A29,'Return Data'!$B$7:$R$2292,10,0)</f>
        <v>2.4561999999999999</v>
      </c>
      <c r="E29" s="61">
        <f t="shared" si="0"/>
        <v>18</v>
      </c>
      <c r="F29" s="60">
        <f>VLOOKUP($A29,'Return Data'!$B$7:$R$2292,11,0)</f>
        <v>15.4275</v>
      </c>
      <c r="G29" s="61">
        <f t="shared" si="1"/>
        <v>3</v>
      </c>
      <c r="H29" s="60">
        <f>VLOOKUP($A29,'Return Data'!$B$7:$R$2292,12,0)</f>
        <v>7.6196999999999999</v>
      </c>
      <c r="I29" s="61">
        <f t="shared" si="2"/>
        <v>2</v>
      </c>
      <c r="J29" s="60">
        <f>VLOOKUP($A29,'Return Data'!$B$7:$R$2292,13,0)</f>
        <v>8.7917000000000005</v>
      </c>
      <c r="K29" s="61">
        <f t="shared" si="3"/>
        <v>2</v>
      </c>
      <c r="L29" s="60">
        <f>VLOOKUP($A29,'Return Data'!$B$7:$R$2292,17,0)</f>
        <v>26.317599999999999</v>
      </c>
      <c r="M29" s="61">
        <f t="shared" si="4"/>
        <v>2</v>
      </c>
      <c r="N29" s="60">
        <f>VLOOKUP($A29,'Return Data'!$B$7:$R$2292,14,0)</f>
        <v>18.772600000000001</v>
      </c>
      <c r="O29" s="61">
        <f t="shared" si="8"/>
        <v>7</v>
      </c>
      <c r="P29" s="60">
        <f>VLOOKUP($A29,'Return Data'!$B$7:$R$2292,15,0)</f>
        <v>10.7166</v>
      </c>
      <c r="Q29" s="61">
        <f>RANK(P29,P$8:P$39,0)</f>
        <v>9</v>
      </c>
      <c r="R29" s="60">
        <f>VLOOKUP($A29,'Return Data'!$B$7:$R$2292,16,0)</f>
        <v>17.0947</v>
      </c>
      <c r="S29" s="62">
        <f t="shared" si="6"/>
        <v>7</v>
      </c>
    </row>
    <row r="30" spans="1:19" x14ac:dyDescent="0.3">
      <c r="A30" s="58" t="s">
        <v>1605</v>
      </c>
      <c r="B30" s="59">
        <f>VLOOKUP($A30,'Return Data'!$B$7:$R$2292,3,0)</f>
        <v>44939</v>
      </c>
      <c r="C30" s="60">
        <f>VLOOKUP($A30,'Return Data'!$B$7:$R$2292,4,0)</f>
        <v>48.244900000000001</v>
      </c>
      <c r="D30" s="60">
        <f>VLOOKUP($A30,'Return Data'!$B$7:$R$2292,10,0)</f>
        <v>2.1804000000000001</v>
      </c>
      <c r="E30" s="61">
        <f t="shared" si="0"/>
        <v>20</v>
      </c>
      <c r="F30" s="60">
        <f>VLOOKUP($A30,'Return Data'!$B$7:$R$2292,11,0)</f>
        <v>7.0907</v>
      </c>
      <c r="G30" s="61">
        <f t="shared" si="1"/>
        <v>28</v>
      </c>
      <c r="H30" s="60">
        <f>VLOOKUP($A30,'Return Data'!$B$7:$R$2292,12,0)</f>
        <v>-1.9641999999999999</v>
      </c>
      <c r="I30" s="61">
        <f t="shared" si="2"/>
        <v>27</v>
      </c>
      <c r="J30" s="60">
        <f>VLOOKUP($A30,'Return Data'!$B$7:$R$2292,13,0)</f>
        <v>-7.1905999999999999</v>
      </c>
      <c r="K30" s="61">
        <f t="shared" si="3"/>
        <v>24</v>
      </c>
      <c r="L30" s="60">
        <f>VLOOKUP($A30,'Return Data'!$B$7:$R$2292,17,0)</f>
        <v>15.897399999999999</v>
      </c>
      <c r="M30" s="61">
        <f t="shared" si="4"/>
        <v>9</v>
      </c>
      <c r="N30" s="60">
        <f>VLOOKUP($A30,'Return Data'!$B$7:$R$2292,14,0)</f>
        <v>21.267900000000001</v>
      </c>
      <c r="O30" s="61">
        <f t="shared" si="8"/>
        <v>2</v>
      </c>
      <c r="P30" s="60">
        <f>VLOOKUP($A30,'Return Data'!$B$7:$R$2292,15,0)</f>
        <v>15.0342</v>
      </c>
      <c r="Q30" s="61">
        <f>RANK(P30,P$8:P$39,0)</f>
        <v>2</v>
      </c>
      <c r="R30" s="60">
        <f>VLOOKUP($A30,'Return Data'!$B$7:$R$2292,16,0)</f>
        <v>17.742599999999999</v>
      </c>
      <c r="S30" s="62">
        <f t="shared" si="6"/>
        <v>4</v>
      </c>
    </row>
    <row r="31" spans="1:19" x14ac:dyDescent="0.3">
      <c r="A31" s="58" t="s">
        <v>1634</v>
      </c>
      <c r="B31" s="59">
        <f>VLOOKUP($A31,'Return Data'!$B$7:$R$2292,3,0)</f>
        <v>44939</v>
      </c>
      <c r="C31" s="60">
        <f>VLOOKUP($A31,'Return Data'!$B$7:$R$2292,4,0)</f>
        <v>25.18</v>
      </c>
      <c r="D31" s="60">
        <f>VLOOKUP($A31,'Return Data'!$B$7:$R$2292,10,0)</f>
        <v>2.6080000000000001</v>
      </c>
      <c r="E31" s="61">
        <f t="shared" si="0"/>
        <v>15</v>
      </c>
      <c r="F31" s="60">
        <f>VLOOKUP($A31,'Return Data'!$B$7:$R$2292,11,0)</f>
        <v>8.8628999999999998</v>
      </c>
      <c r="G31" s="61">
        <f t="shared" si="1"/>
        <v>23</v>
      </c>
      <c r="H31" s="60">
        <f>VLOOKUP($A31,'Return Data'!$B$7:$R$2292,12,0)</f>
        <v>-3.2654999999999998</v>
      </c>
      <c r="I31" s="61">
        <f t="shared" si="2"/>
        <v>30</v>
      </c>
      <c r="J31" s="60">
        <f>VLOOKUP($A31,'Return Data'!$B$7:$R$2292,13,0)</f>
        <v>-10.3596</v>
      </c>
      <c r="K31" s="61">
        <f t="shared" si="3"/>
        <v>30</v>
      </c>
      <c r="L31" s="60">
        <f>VLOOKUP($A31,'Return Data'!$B$7:$R$2292,17,0)</f>
        <v>12.5716</v>
      </c>
      <c r="M31" s="61">
        <f t="shared" si="4"/>
        <v>15</v>
      </c>
      <c r="N31" s="60">
        <f>VLOOKUP($A31,'Return Data'!$B$7:$R$2292,14,0)</f>
        <v>20.932099999999998</v>
      </c>
      <c r="O31" s="61">
        <f t="shared" si="8"/>
        <v>3</v>
      </c>
      <c r="P31" s="60">
        <f>VLOOKUP($A31,'Return Data'!$B$7:$R$2292,15,0)</f>
        <v>12.603400000000001</v>
      </c>
      <c r="Q31" s="61">
        <f>RANK(P31,P$8:P$39,0)</f>
        <v>3</v>
      </c>
      <c r="R31" s="60">
        <f>VLOOKUP($A31,'Return Data'!$B$7:$R$2292,16,0)</f>
        <v>12.4527</v>
      </c>
      <c r="S31" s="62">
        <f t="shared" si="6"/>
        <v>20</v>
      </c>
    </row>
    <row r="32" spans="1:19" x14ac:dyDescent="0.3">
      <c r="A32" s="58" t="s">
        <v>1166</v>
      </c>
      <c r="B32" s="59">
        <f>VLOOKUP($A32,'Return Data'!$B$7:$R$2292,3,0)</f>
        <v>44939</v>
      </c>
      <c r="C32" s="60">
        <f>VLOOKUP($A32,'Return Data'!$B$7:$R$2292,4,0)</f>
        <v>457.20420000000001</v>
      </c>
      <c r="D32" s="60">
        <f>VLOOKUP($A32,'Return Data'!$B$7:$R$2292,10,0)</f>
        <v>6.0575999999999999</v>
      </c>
      <c r="E32" s="61">
        <f t="shared" si="0"/>
        <v>3</v>
      </c>
      <c r="F32" s="60">
        <f>VLOOKUP($A32,'Return Data'!$B$7:$R$2292,11,0)</f>
        <v>18.324400000000001</v>
      </c>
      <c r="G32" s="61">
        <f t="shared" si="1"/>
        <v>1</v>
      </c>
      <c r="H32" s="60">
        <f>VLOOKUP($A32,'Return Data'!$B$7:$R$2292,12,0)</f>
        <v>3.2694999999999999</v>
      </c>
      <c r="I32" s="61">
        <f t="shared" si="2"/>
        <v>8</v>
      </c>
      <c r="J32" s="60">
        <f>VLOOKUP($A32,'Return Data'!$B$7:$R$2292,13,0)</f>
        <v>5.4313000000000002</v>
      </c>
      <c r="K32" s="61">
        <f t="shared" si="3"/>
        <v>3</v>
      </c>
      <c r="L32" s="60">
        <f>VLOOKUP($A32,'Return Data'!$B$7:$R$2292,17,0)</f>
        <v>27.696999999999999</v>
      </c>
      <c r="M32" s="61">
        <f t="shared" si="4"/>
        <v>1</v>
      </c>
      <c r="N32" s="60">
        <f>VLOOKUP($A32,'Return Data'!$B$7:$R$2292,14,0)</f>
        <v>34.064999999999998</v>
      </c>
      <c r="O32" s="61">
        <f t="shared" si="8"/>
        <v>1</v>
      </c>
      <c r="P32" s="60">
        <f>VLOOKUP($A32,'Return Data'!$B$7:$R$2292,15,0)</f>
        <v>19.901499999999999</v>
      </c>
      <c r="Q32" s="61">
        <f>RANK(P32,P$8:P$39,0)</f>
        <v>1</v>
      </c>
      <c r="R32" s="60">
        <f>VLOOKUP($A32,'Return Data'!$B$7:$R$2292,16,0)</f>
        <v>19.134399999999999</v>
      </c>
      <c r="S32" s="62">
        <f t="shared" si="6"/>
        <v>2</v>
      </c>
    </row>
    <row r="33" spans="1:19" x14ac:dyDescent="0.3">
      <c r="A33" s="58" t="s">
        <v>1636</v>
      </c>
      <c r="B33" s="59">
        <f>VLOOKUP($A33,'Return Data'!$B$7:$R$2292,3,0)</f>
        <v>44939</v>
      </c>
      <c r="C33" s="60">
        <f>VLOOKUP($A33,'Return Data'!$B$7:$R$2292,4,0)</f>
        <v>75.907300000000006</v>
      </c>
      <c r="D33" s="60">
        <f>VLOOKUP($A33,'Return Data'!$B$7:$R$2292,10,0)</f>
        <v>2.1406000000000001</v>
      </c>
      <c r="E33" s="61">
        <f t="shared" si="0"/>
        <v>21</v>
      </c>
      <c r="F33" s="60">
        <f>VLOOKUP($A33,'Return Data'!$B$7:$R$2292,11,0)</f>
        <v>8.7889999999999997</v>
      </c>
      <c r="G33" s="61">
        <f t="shared" si="1"/>
        <v>24</v>
      </c>
      <c r="H33" s="60">
        <f>VLOOKUP($A33,'Return Data'!$B$7:$R$2292,12,0)</f>
        <v>-1.5207999999999999</v>
      </c>
      <c r="I33" s="61">
        <f t="shared" si="2"/>
        <v>26</v>
      </c>
      <c r="J33" s="60">
        <f>VLOOKUP($A33,'Return Data'!$B$7:$R$2292,13,0)</f>
        <v>-4.4287999999999998</v>
      </c>
      <c r="K33" s="61">
        <f t="shared" si="3"/>
        <v>15</v>
      </c>
      <c r="L33" s="60">
        <f>VLOOKUP($A33,'Return Data'!$B$7:$R$2292,17,0)</f>
        <v>11.126200000000001</v>
      </c>
      <c r="M33" s="61">
        <f t="shared" si="4"/>
        <v>19</v>
      </c>
      <c r="N33" s="60">
        <f>VLOOKUP($A33,'Return Data'!$B$7:$R$2292,14,0)</f>
        <v>13.495699999999999</v>
      </c>
      <c r="O33" s="61">
        <f t="shared" si="8"/>
        <v>18</v>
      </c>
      <c r="P33" s="60">
        <f>VLOOKUP($A33,'Return Data'!$B$7:$R$2292,15,0)</f>
        <v>8.9281000000000006</v>
      </c>
      <c r="Q33" s="61">
        <f>RANK(P33,P$8:P$39,0)</f>
        <v>17</v>
      </c>
      <c r="R33" s="60">
        <f>VLOOKUP($A33,'Return Data'!$B$7:$R$2292,16,0)</f>
        <v>12.402200000000001</v>
      </c>
      <c r="S33" s="62">
        <f t="shared" si="6"/>
        <v>21</v>
      </c>
    </row>
    <row r="34" spans="1:19" x14ac:dyDescent="0.3">
      <c r="A34" s="58" t="s">
        <v>1638</v>
      </c>
      <c r="B34" s="59">
        <f>VLOOKUP($A34,'Return Data'!$B$7:$R$2292,3,0)</f>
        <v>44939</v>
      </c>
      <c r="C34" s="60">
        <f>VLOOKUP($A34,'Return Data'!$B$7:$R$2292,4,0)</f>
        <v>14.849299999999999</v>
      </c>
      <c r="D34" s="60">
        <f>VLOOKUP($A34,'Return Data'!$B$7:$R$2292,10,0)</f>
        <v>1.7102999999999999</v>
      </c>
      <c r="E34" s="61">
        <f t="shared" si="0"/>
        <v>23</v>
      </c>
      <c r="F34" s="60">
        <f>VLOOKUP($A34,'Return Data'!$B$7:$R$2292,11,0)</f>
        <v>10.0609</v>
      </c>
      <c r="G34" s="61">
        <f t="shared" si="1"/>
        <v>19</v>
      </c>
      <c r="H34" s="60">
        <f>VLOOKUP($A34,'Return Data'!$B$7:$R$2292,12,0)</f>
        <v>2.4613</v>
      </c>
      <c r="I34" s="61">
        <f t="shared" si="2"/>
        <v>11</v>
      </c>
      <c r="J34" s="60">
        <f>VLOOKUP($A34,'Return Data'!$B$7:$R$2292,13,0)</f>
        <v>-3.3241999999999998</v>
      </c>
      <c r="K34" s="61">
        <f t="shared" si="3"/>
        <v>13</v>
      </c>
      <c r="L34" s="60">
        <f>VLOOKUP($A34,'Return Data'!$B$7:$R$2292,17,0)</f>
        <v>8.3002000000000002</v>
      </c>
      <c r="M34" s="61">
        <f t="shared" si="4"/>
        <v>24</v>
      </c>
      <c r="N34" s="60">
        <f>VLOOKUP($A34,'Return Data'!$B$7:$R$2292,14,0)</f>
        <v>10.662100000000001</v>
      </c>
      <c r="O34" s="61">
        <f t="shared" si="8"/>
        <v>26</v>
      </c>
      <c r="P34" s="60"/>
      <c r="Q34" s="61"/>
      <c r="R34" s="60">
        <f>VLOOKUP($A34,'Return Data'!$B$7:$R$2292,16,0)</f>
        <v>9.6402000000000001</v>
      </c>
      <c r="S34" s="62">
        <f t="shared" si="6"/>
        <v>28</v>
      </c>
    </row>
    <row r="35" spans="1:19" x14ac:dyDescent="0.3">
      <c r="A35" s="58" t="s">
        <v>1169</v>
      </c>
      <c r="B35" s="59">
        <f>VLOOKUP($A35,'Return Data'!$B$7:$R$2292,3,0)</f>
        <v>0</v>
      </c>
      <c r="C35" s="60">
        <f>VLOOKUP($A35,'Return Data'!$B$7:$R$2292,4,0)</f>
        <v>0</v>
      </c>
      <c r="D35" s="60">
        <f>VLOOKUP($A35,'Return Data'!$B$7:$R$2292,10,0)</f>
        <v>0</v>
      </c>
      <c r="E35" s="61">
        <f t="shared" si="0"/>
        <v>27</v>
      </c>
      <c r="F35" s="60">
        <f>VLOOKUP($A35,'Return Data'!$B$7:$R$2292,11,0)</f>
        <v>0</v>
      </c>
      <c r="G35" s="61">
        <f t="shared" si="1"/>
        <v>31</v>
      </c>
      <c r="H35" s="60">
        <f>VLOOKUP($A35,'Return Data'!$B$7:$R$2292,12,0)</f>
        <v>0</v>
      </c>
      <c r="I35" s="61">
        <f t="shared" si="2"/>
        <v>17</v>
      </c>
      <c r="J35" s="60">
        <f>VLOOKUP($A35,'Return Data'!$B$7:$R$2292,13,0)</f>
        <v>0</v>
      </c>
      <c r="K35" s="61">
        <f t="shared" si="3"/>
        <v>6</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44939</v>
      </c>
      <c r="C36" s="60">
        <f>VLOOKUP($A36,'Return Data'!$B$7:$R$2292,4,0)</f>
        <v>15.564</v>
      </c>
      <c r="D36" s="60">
        <f>VLOOKUP($A36,'Return Data'!$B$7:$R$2292,10,0)</f>
        <v>1.2128000000000001</v>
      </c>
      <c r="E36" s="61">
        <f t="shared" si="0"/>
        <v>24</v>
      </c>
      <c r="F36" s="60">
        <f>VLOOKUP($A36,'Return Data'!$B$7:$R$2292,11,0)</f>
        <v>7.1193</v>
      </c>
      <c r="G36" s="61">
        <f t="shared" si="1"/>
        <v>27</v>
      </c>
      <c r="H36" s="60">
        <f>VLOOKUP($A36,'Return Data'!$B$7:$R$2292,12,0)</f>
        <v>-1.3675999999999999</v>
      </c>
      <c r="I36" s="61">
        <f t="shared" si="2"/>
        <v>25</v>
      </c>
      <c r="J36" s="60">
        <f>VLOOKUP($A36,'Return Data'!$B$7:$R$2292,13,0)</f>
        <v>-7.6193999999999997</v>
      </c>
      <c r="K36" s="61">
        <f t="shared" si="3"/>
        <v>25</v>
      </c>
      <c r="L36" s="60">
        <f>VLOOKUP($A36,'Return Data'!$B$7:$R$2292,17,0)</f>
        <v>7.8712</v>
      </c>
      <c r="M36" s="61">
        <f t="shared" si="4"/>
        <v>25</v>
      </c>
      <c r="N36" s="60">
        <f>VLOOKUP($A36,'Return Data'!$B$7:$R$2292,14,0)</f>
        <v>11.096</v>
      </c>
      <c r="O36" s="61">
        <f>RANK(N36,N$8:N$39,0)</f>
        <v>24</v>
      </c>
      <c r="P36" s="60"/>
      <c r="Q36" s="61"/>
      <c r="R36" s="60">
        <f>VLOOKUP($A36,'Return Data'!$B$7:$R$2292,16,0)</f>
        <v>10.688700000000001</v>
      </c>
      <c r="S36" s="62">
        <f t="shared" si="6"/>
        <v>26</v>
      </c>
    </row>
    <row r="37" spans="1:19" x14ac:dyDescent="0.3">
      <c r="A37" s="58" t="s">
        <v>1640</v>
      </c>
      <c r="B37" s="59">
        <f>VLOOKUP($A37,'Return Data'!$B$7:$R$2292,3,0)</f>
        <v>44939</v>
      </c>
      <c r="C37" s="60">
        <f>VLOOKUP($A37,'Return Data'!$B$7:$R$2292,4,0)</f>
        <v>153.76</v>
      </c>
      <c r="D37" s="60">
        <f>VLOOKUP($A37,'Return Data'!$B$7:$R$2292,10,0)</f>
        <v>2.6640999999999999</v>
      </c>
      <c r="E37" s="61">
        <f t="shared" si="0"/>
        <v>14</v>
      </c>
      <c r="F37" s="60">
        <f>VLOOKUP($A37,'Return Data'!$B$7:$R$2292,11,0)</f>
        <v>10.994</v>
      </c>
      <c r="G37" s="61">
        <f t="shared" si="1"/>
        <v>14</v>
      </c>
      <c r="H37" s="60">
        <f>VLOOKUP($A37,'Return Data'!$B$7:$R$2292,12,0)</f>
        <v>7.8100000000000003E-2</v>
      </c>
      <c r="I37" s="61">
        <f t="shared" si="2"/>
        <v>16</v>
      </c>
      <c r="J37" s="60">
        <f>VLOOKUP($A37,'Return Data'!$B$7:$R$2292,13,0)</f>
        <v>-0.31769999999999998</v>
      </c>
      <c r="K37" s="61">
        <f t="shared" si="3"/>
        <v>8</v>
      </c>
      <c r="L37" s="60">
        <f>VLOOKUP($A37,'Return Data'!$B$7:$R$2292,17,0)</f>
        <v>11.073499999999999</v>
      </c>
      <c r="M37" s="61">
        <f t="shared" si="4"/>
        <v>20</v>
      </c>
      <c r="N37" s="60">
        <f>VLOOKUP($A37,'Return Data'!$B$7:$R$2292,14,0)</f>
        <v>10.7172</v>
      </c>
      <c r="O37" s="61">
        <f>RANK(N37,N$8:N$39,0)</f>
        <v>25</v>
      </c>
      <c r="P37" s="60">
        <f>VLOOKUP($A37,'Return Data'!$B$7:$R$2292,15,0)</f>
        <v>5.0510999999999999</v>
      </c>
      <c r="Q37" s="61">
        <f>RANK(P37,P$8:P$39,0)</f>
        <v>23</v>
      </c>
      <c r="R37" s="60">
        <f>VLOOKUP($A37,'Return Data'!$B$7:$R$2292,16,0)</f>
        <v>9.8905999999999992</v>
      </c>
      <c r="S37" s="62">
        <f t="shared" si="6"/>
        <v>27</v>
      </c>
    </row>
    <row r="38" spans="1:19" x14ac:dyDescent="0.3">
      <c r="A38" s="58" t="s">
        <v>1626</v>
      </c>
      <c r="B38" s="59">
        <f>VLOOKUP($A38,'Return Data'!$B$7:$R$2292,3,0)</f>
        <v>44939</v>
      </c>
      <c r="C38" s="60">
        <f>VLOOKUP($A38,'Return Data'!$B$7:$R$2292,4,0)</f>
        <v>33.51</v>
      </c>
      <c r="D38" s="60">
        <f>VLOOKUP($A38,'Return Data'!$B$7:$R$2292,10,0)</f>
        <v>2.5712000000000002</v>
      </c>
      <c r="E38" s="61">
        <f t="shared" si="0"/>
        <v>16</v>
      </c>
      <c r="F38" s="60">
        <f>VLOOKUP($A38,'Return Data'!$B$7:$R$2292,11,0)</f>
        <v>10.049300000000001</v>
      </c>
      <c r="G38" s="61">
        <f t="shared" si="1"/>
        <v>20</v>
      </c>
      <c r="H38" s="60">
        <f>VLOOKUP($A38,'Return Data'!$B$7:$R$2292,12,0)</f>
        <v>1.607</v>
      </c>
      <c r="I38" s="61">
        <f t="shared" si="2"/>
        <v>13</v>
      </c>
      <c r="J38" s="60">
        <f>VLOOKUP($A38,'Return Data'!$B$7:$R$2292,13,0)</f>
        <v>-5.3121999999999998</v>
      </c>
      <c r="K38" s="61">
        <f t="shared" si="3"/>
        <v>17</v>
      </c>
      <c r="L38" s="60">
        <f>VLOOKUP($A38,'Return Data'!$B$7:$R$2292,17,0)</f>
        <v>13.3314</v>
      </c>
      <c r="M38" s="61">
        <f t="shared" si="4"/>
        <v>13</v>
      </c>
      <c r="N38" s="60">
        <f>VLOOKUP($A38,'Return Data'!$B$7:$R$2292,14,0)</f>
        <v>16.7471</v>
      </c>
      <c r="O38" s="61">
        <f>RANK(N38,N$8:N$39,0)</f>
        <v>10</v>
      </c>
      <c r="P38" s="60">
        <f>VLOOKUP($A38,'Return Data'!$B$7:$R$2292,15,0)</f>
        <v>11.457700000000001</v>
      </c>
      <c r="Q38" s="61">
        <f>RANK(P38,P$8:P$39,0)</f>
        <v>7</v>
      </c>
      <c r="R38" s="60">
        <f>VLOOKUP($A38,'Return Data'!$B$7:$R$2292,16,0)</f>
        <v>10.9847</v>
      </c>
      <c r="S38" s="62">
        <f t="shared" si="6"/>
        <v>25</v>
      </c>
    </row>
    <row r="39" spans="1:19" x14ac:dyDescent="0.3">
      <c r="A39" s="58" t="s">
        <v>1692</v>
      </c>
      <c r="B39" s="59">
        <f>VLOOKUP($A39,'Return Data'!$B$7:$R$2292,3,0)</f>
        <v>44939</v>
      </c>
      <c r="C39" s="60">
        <f>VLOOKUP($A39,'Return Data'!$B$7:$R$2292,4,0)</f>
        <v>227.36869999999999</v>
      </c>
      <c r="D39" s="60">
        <f>VLOOKUP($A39,'Return Data'!$B$7:$R$2292,10,0)</f>
        <v>-3.2850999999999999</v>
      </c>
      <c r="E39" s="61">
        <f t="shared" si="0"/>
        <v>32</v>
      </c>
      <c r="F39" s="60">
        <f>VLOOKUP($A39,'Return Data'!$B$7:$R$2292,11,0)</f>
        <v>3.2585000000000002</v>
      </c>
      <c r="G39" s="61">
        <f t="shared" si="1"/>
        <v>30</v>
      </c>
      <c r="H39" s="60">
        <f>VLOOKUP($A39,'Return Data'!$B$7:$R$2292,12,0)</f>
        <v>-8.3047000000000004</v>
      </c>
      <c r="I39" s="61">
        <f t="shared" si="2"/>
        <v>32</v>
      </c>
      <c r="J39" s="60">
        <f>VLOOKUP($A39,'Return Data'!$B$7:$R$2292,13,0)</f>
        <v>-17.370200000000001</v>
      </c>
      <c r="K39" s="61">
        <f t="shared" si="3"/>
        <v>32</v>
      </c>
      <c r="L39" s="60">
        <f>VLOOKUP($A39,'Return Data'!$B$7:$R$2292,17,0)</f>
        <v>4.5277000000000003</v>
      </c>
      <c r="M39" s="61">
        <f t="shared" si="4"/>
        <v>29</v>
      </c>
      <c r="N39" s="60">
        <f>VLOOKUP($A39,'Return Data'!$B$7:$R$2292,14,0)</f>
        <v>13.6822</v>
      </c>
      <c r="O39" s="61">
        <f>RANK(N39,N$8:N$39,0)</f>
        <v>16</v>
      </c>
      <c r="P39" s="60">
        <f>VLOOKUP($A39,'Return Data'!$B$7:$R$2292,15,0)</f>
        <v>11.275</v>
      </c>
      <c r="Q39" s="61">
        <f>RANK(P39,P$8:P$39,0)</f>
        <v>8</v>
      </c>
      <c r="R39" s="60">
        <f>VLOOKUP($A39,'Return Data'!$B$7:$R$2292,16,0)</f>
        <v>14.4299</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2.3628562500000005</v>
      </c>
      <c r="E41" s="69"/>
      <c r="F41" s="70">
        <f>AVERAGE(F8:F39)</f>
        <v>10.146293750000002</v>
      </c>
      <c r="G41" s="69"/>
      <c r="H41" s="70">
        <f>AVERAGE(H8:H39)</f>
        <v>0.91227187499999973</v>
      </c>
      <c r="I41" s="69"/>
      <c r="J41" s="70">
        <f>AVERAGE(J8:J39)</f>
        <v>-3.8887843750000002</v>
      </c>
      <c r="K41" s="69"/>
      <c r="L41" s="70">
        <f>AVERAGE(L8:L39)</f>
        <v>12.181196874999998</v>
      </c>
      <c r="M41" s="69"/>
      <c r="N41" s="70">
        <f>AVERAGE(N8:N39)</f>
        <v>14.87313</v>
      </c>
      <c r="O41" s="69"/>
      <c r="P41" s="70">
        <f>AVERAGE(P8:P39)</f>
        <v>9.5435199999999991</v>
      </c>
      <c r="Q41" s="69"/>
      <c r="R41" s="70">
        <f>AVERAGE(R8:R39)</f>
        <v>13.134453124999999</v>
      </c>
      <c r="S41" s="71"/>
    </row>
    <row r="42" spans="1:19" x14ac:dyDescent="0.3">
      <c r="A42" s="68" t="s">
        <v>28</v>
      </c>
      <c r="B42" s="69"/>
      <c r="C42" s="69"/>
      <c r="D42" s="70">
        <f>MIN(D8:D39)</f>
        <v>-3.2850999999999999</v>
      </c>
      <c r="E42" s="69"/>
      <c r="F42" s="70">
        <f>MIN(F8:F39)</f>
        <v>0</v>
      </c>
      <c r="G42" s="69"/>
      <c r="H42" s="70">
        <f>MIN(H8:H39)</f>
        <v>-8.3047000000000004</v>
      </c>
      <c r="I42" s="69"/>
      <c r="J42" s="70">
        <f>MIN(J8:J39)</f>
        <v>-17.370200000000001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7.9314999999999998</v>
      </c>
      <c r="E43" s="73"/>
      <c r="F43" s="74">
        <f>MAX(F8:F39)</f>
        <v>18.324400000000001</v>
      </c>
      <c r="G43" s="73"/>
      <c r="H43" s="74">
        <f>MAX(H8:H39)</f>
        <v>10.1501</v>
      </c>
      <c r="I43" s="73"/>
      <c r="J43" s="74">
        <f>MAX(J8:J39)</f>
        <v>11.3301</v>
      </c>
      <c r="K43" s="73"/>
      <c r="L43" s="74">
        <f>MAX(L8:L39)</f>
        <v>27.696999999999999</v>
      </c>
      <c r="M43" s="73"/>
      <c r="N43" s="74">
        <f>MAX(N8:N39)</f>
        <v>34.064999999999998</v>
      </c>
      <c r="O43" s="73"/>
      <c r="P43" s="74">
        <f>MAX(P8:P39)</f>
        <v>19.901499999999999</v>
      </c>
      <c r="Q43" s="73"/>
      <c r="R43" s="74">
        <f>MAX(R8:R39)</f>
        <v>21.393899999999999</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44939</v>
      </c>
      <c r="C8" s="60">
        <f>VLOOKUP($A8,'Return Data'!$B$7:$R$2292,4,0)</f>
        <v>74.5839</v>
      </c>
      <c r="D8" s="60">
        <f>VLOOKUP($A8,'Return Data'!$B$7:$R$2292,10,0)</f>
        <v>5.1938000000000004</v>
      </c>
      <c r="E8" s="61">
        <f t="shared" ref="E8:E21" si="0">RANK(D8,D$8:D$21,0)</f>
        <v>9</v>
      </c>
      <c r="F8" s="60">
        <f>VLOOKUP($A8,'Return Data'!$B$7:$R$2292,11,0)</f>
        <v>14.4541</v>
      </c>
      <c r="G8" s="61">
        <f t="shared" ref="G8:G21" si="1">RANK(F8,F$8:F$21,0)</f>
        <v>6</v>
      </c>
      <c r="H8" s="60">
        <f>VLOOKUP($A8,'Return Data'!$B$7:$R$2292,12,0)</f>
        <v>0.74980000000000002</v>
      </c>
      <c r="I8" s="61">
        <f t="shared" ref="I8:I21" si="2">RANK(H8,H$8:H$21,0)</f>
        <v>14</v>
      </c>
      <c r="J8" s="60">
        <f>VLOOKUP($A8,'Return Data'!$B$7:$R$2292,13,0)</f>
        <v>-2.7172999999999998</v>
      </c>
      <c r="K8" s="61">
        <f t="shared" ref="K8:K21" si="3">RANK(J8,J$8:J$21,0)</f>
        <v>13</v>
      </c>
      <c r="L8" s="60">
        <f>VLOOKUP($A8,'Return Data'!$B$7:$R$2292,17,0)</f>
        <v>14.3484</v>
      </c>
      <c r="M8" s="61">
        <f t="shared" ref="M8:M21" si="4">RANK(L8,L$8:L$21,0)</f>
        <v>10</v>
      </c>
      <c r="N8" s="60">
        <f>VLOOKUP($A8,'Return Data'!$B$7:$R$2292,14,0)</f>
        <v>15.970700000000001</v>
      </c>
      <c r="O8" s="61">
        <f t="shared" ref="O8:O21" si="5">RANK(N8,N$8:N$21,0)</f>
        <v>10</v>
      </c>
      <c r="P8" s="60">
        <f>VLOOKUP($A8,'Return Data'!$B$7:$R$2292,15,0)</f>
        <v>1.2177</v>
      </c>
      <c r="Q8" s="61">
        <f>RANK(P8,P$8:P$21,0)</f>
        <v>12</v>
      </c>
      <c r="R8" s="60">
        <f>VLOOKUP($A8,'Return Data'!$B$7:$R$2292,16,0)</f>
        <v>14.5328</v>
      </c>
      <c r="S8" s="62">
        <f t="shared" ref="S8:S21" si="6">RANK(R8,R$8:R$21,0)</f>
        <v>9</v>
      </c>
    </row>
    <row r="9" spans="1:20" x14ac:dyDescent="0.3">
      <c r="A9" s="58" t="s">
        <v>31</v>
      </c>
      <c r="B9" s="59">
        <f>VLOOKUP($A9,'Return Data'!$B$7:$R$2292,3,0)</f>
        <v>44939</v>
      </c>
      <c r="C9" s="60">
        <f>VLOOKUP($A9,'Return Data'!$B$7:$R$2292,4,0)</f>
        <v>452.82499999999999</v>
      </c>
      <c r="D9" s="60">
        <f>VLOOKUP($A9,'Return Data'!$B$7:$R$2292,10,0)</f>
        <v>5.4671000000000003</v>
      </c>
      <c r="E9" s="61">
        <f t="shared" si="0"/>
        <v>7</v>
      </c>
      <c r="F9" s="60">
        <f>VLOOKUP($A9,'Return Data'!$B$7:$R$2292,11,0)</f>
        <v>14.645300000000001</v>
      </c>
      <c r="G9" s="61">
        <f t="shared" si="1"/>
        <v>5</v>
      </c>
      <c r="H9" s="60">
        <f>VLOOKUP($A9,'Return Data'!$B$7:$R$2292,12,0)</f>
        <v>3.3506999999999998</v>
      </c>
      <c r="I9" s="61">
        <f t="shared" si="2"/>
        <v>9</v>
      </c>
      <c r="J9" s="60">
        <f>VLOOKUP($A9,'Return Data'!$B$7:$R$2292,13,0)</f>
        <v>-0.81659999999999999</v>
      </c>
      <c r="K9" s="61">
        <f t="shared" si="3"/>
        <v>10</v>
      </c>
      <c r="L9" s="60">
        <f>VLOOKUP($A9,'Return Data'!$B$7:$R$2292,17,0)</f>
        <v>15.010400000000001</v>
      </c>
      <c r="M9" s="61">
        <f t="shared" si="4"/>
        <v>8</v>
      </c>
      <c r="N9" s="60">
        <f>VLOOKUP($A9,'Return Data'!$B$7:$R$2292,14,0)</f>
        <v>16.0806</v>
      </c>
      <c r="O9" s="61">
        <f t="shared" si="5"/>
        <v>9</v>
      </c>
      <c r="P9" s="60">
        <f>VLOOKUP($A9,'Return Data'!$B$7:$R$2292,15,0)</f>
        <v>8.0162999999999993</v>
      </c>
      <c r="Q9" s="61">
        <f>RANK(P9,P$8:P$21,0)</f>
        <v>8</v>
      </c>
      <c r="R9" s="60">
        <f>VLOOKUP($A9,'Return Data'!$B$7:$R$2292,16,0)</f>
        <v>14.0685</v>
      </c>
      <c r="S9" s="62">
        <f t="shared" si="6"/>
        <v>11</v>
      </c>
    </row>
    <row r="10" spans="1:20" x14ac:dyDescent="0.3">
      <c r="A10" s="102" t="s">
        <v>2057</v>
      </c>
      <c r="B10" s="59">
        <f>VLOOKUP($A10,'Return Data'!$B$7:$R$2292,3,0)</f>
        <v>44939</v>
      </c>
      <c r="C10" s="60">
        <f>VLOOKUP($A10,'Return Data'!$B$7:$R$2292,4,0)</f>
        <v>60.928600000000003</v>
      </c>
      <c r="D10" s="60">
        <f>VLOOKUP($A10,'Return Data'!$B$7:$R$2292,10,0)</f>
        <v>7.1403999999999996</v>
      </c>
      <c r="E10" s="61">
        <f t="shared" si="0"/>
        <v>3</v>
      </c>
      <c r="F10" s="60">
        <f>VLOOKUP($A10,'Return Data'!$B$7:$R$2292,11,0)</f>
        <v>16.078800000000001</v>
      </c>
      <c r="G10" s="61">
        <f t="shared" si="1"/>
        <v>4</v>
      </c>
      <c r="H10" s="60">
        <f>VLOOKUP($A10,'Return Data'!$B$7:$R$2292,12,0)</f>
        <v>4.0856000000000003</v>
      </c>
      <c r="I10" s="61">
        <f t="shared" si="2"/>
        <v>8</v>
      </c>
      <c r="J10" s="60">
        <f>VLOOKUP($A10,'Return Data'!$B$7:$R$2292,13,0)</f>
        <v>-0.59450000000000003</v>
      </c>
      <c r="K10" s="61">
        <f t="shared" si="3"/>
        <v>8</v>
      </c>
      <c r="L10" s="60">
        <f>VLOOKUP($A10,'Return Data'!$B$7:$R$2292,17,0)</f>
        <v>18.0108</v>
      </c>
      <c r="M10" s="61">
        <f t="shared" si="4"/>
        <v>4</v>
      </c>
      <c r="N10" s="60">
        <f>VLOOKUP($A10,'Return Data'!$B$7:$R$2292,14,0)</f>
        <v>18.0703</v>
      </c>
      <c r="O10" s="61">
        <f t="shared" si="5"/>
        <v>5</v>
      </c>
      <c r="P10" s="60">
        <f>VLOOKUP($A10,'Return Data'!$B$7:$R$2292,15,0)</f>
        <v>8.7073</v>
      </c>
      <c r="Q10" s="61">
        <f>RANK(P10,P$8:P$21,0)</f>
        <v>7</v>
      </c>
      <c r="R10" s="60">
        <f>VLOOKUP($A10,'Return Data'!$B$7:$R$2292,16,0)</f>
        <v>14.8866</v>
      </c>
      <c r="S10" s="62">
        <f t="shared" si="6"/>
        <v>7</v>
      </c>
    </row>
    <row r="11" spans="1:20" x14ac:dyDescent="0.3">
      <c r="A11" s="58" t="s">
        <v>32</v>
      </c>
      <c r="B11" s="59">
        <f>VLOOKUP($A11,'Return Data'!$B$7:$R$2292,3,0)</f>
        <v>44939</v>
      </c>
      <c r="C11" s="60">
        <f>VLOOKUP($A11,'Return Data'!$B$7:$R$2292,4,0)</f>
        <v>279.32</v>
      </c>
      <c r="D11" s="60">
        <f>VLOOKUP($A11,'Return Data'!$B$7:$R$2292,10,0)</f>
        <v>8.1419999999999995</v>
      </c>
      <c r="E11" s="61">
        <f t="shared" si="0"/>
        <v>2</v>
      </c>
      <c r="F11" s="60">
        <f>VLOOKUP($A11,'Return Data'!$B$7:$R$2292,11,0)</f>
        <v>16.1221</v>
      </c>
      <c r="G11" s="61">
        <f t="shared" si="1"/>
        <v>3</v>
      </c>
      <c r="H11" s="60">
        <f>VLOOKUP($A11,'Return Data'!$B$7:$R$2292,12,0)</f>
        <v>6.7328999999999999</v>
      </c>
      <c r="I11" s="61">
        <f t="shared" si="2"/>
        <v>3</v>
      </c>
      <c r="J11" s="60">
        <f>VLOOKUP($A11,'Return Data'!$B$7:$R$2292,13,0)</f>
        <v>9.4728999999999992</v>
      </c>
      <c r="K11" s="61">
        <f t="shared" si="3"/>
        <v>1</v>
      </c>
      <c r="L11" s="60">
        <f>VLOOKUP($A11,'Return Data'!$B$7:$R$2292,17,0)</f>
        <v>21.622900000000001</v>
      </c>
      <c r="M11" s="61">
        <f t="shared" si="4"/>
        <v>3</v>
      </c>
      <c r="N11" s="60">
        <f>VLOOKUP($A11,'Return Data'!$B$7:$R$2292,14,0)</f>
        <v>24.435600000000001</v>
      </c>
      <c r="O11" s="61">
        <f t="shared" si="5"/>
        <v>1</v>
      </c>
      <c r="P11" s="60">
        <f>VLOOKUP($A11,'Return Data'!$B$7:$R$2292,15,0)</f>
        <v>13.329499999999999</v>
      </c>
      <c r="Q11" s="61">
        <f>RANK(P11,P$8:P$21,0)</f>
        <v>1</v>
      </c>
      <c r="R11" s="60">
        <f>VLOOKUP($A11,'Return Data'!$B$7:$R$2292,16,0)</f>
        <v>19.811599999999999</v>
      </c>
      <c r="S11" s="62">
        <f t="shared" si="6"/>
        <v>1</v>
      </c>
    </row>
    <row r="12" spans="1:20" x14ac:dyDescent="0.3">
      <c r="A12" s="58" t="s">
        <v>33</v>
      </c>
      <c r="B12" s="59">
        <f>VLOOKUP($A12,'Return Data'!$B$7:$R$2292,3,0)</f>
        <v>44939</v>
      </c>
      <c r="C12" s="60">
        <f>VLOOKUP($A12,'Return Data'!$B$7:$R$2292,4,0)</f>
        <v>16.36</v>
      </c>
      <c r="D12" s="60">
        <f>VLOOKUP($A12,'Return Data'!$B$7:$R$2292,10,0)</f>
        <v>6.7188999999999997</v>
      </c>
      <c r="E12" s="61">
        <f t="shared" si="0"/>
        <v>4</v>
      </c>
      <c r="F12" s="60">
        <f>VLOOKUP($A12,'Return Data'!$B$7:$R$2292,11,0)</f>
        <v>12.5946</v>
      </c>
      <c r="G12" s="61">
        <f t="shared" si="1"/>
        <v>8</v>
      </c>
      <c r="H12" s="60">
        <f>VLOOKUP($A12,'Return Data'!$B$7:$R$2292,12,0)</f>
        <v>2.5705</v>
      </c>
      <c r="I12" s="61">
        <f t="shared" si="2"/>
        <v>10</v>
      </c>
      <c r="J12" s="60">
        <f>VLOOKUP($A12,'Return Data'!$B$7:$R$2292,13,0)</f>
        <v>-1.6235999999999999</v>
      </c>
      <c r="K12" s="61">
        <f t="shared" si="3"/>
        <v>12</v>
      </c>
      <c r="L12" s="60">
        <f>VLOOKUP($A12,'Return Data'!$B$7:$R$2292,17,0)</f>
        <v>15.188800000000001</v>
      </c>
      <c r="M12" s="61">
        <f t="shared" si="4"/>
        <v>7</v>
      </c>
      <c r="N12" s="60">
        <f>VLOOKUP($A12,'Return Data'!$B$7:$R$2292,14,0)</f>
        <v>15.4771</v>
      </c>
      <c r="O12" s="61">
        <f t="shared" si="5"/>
        <v>11</v>
      </c>
      <c r="P12" s="60"/>
      <c r="Q12" s="61"/>
      <c r="R12" s="60">
        <f>VLOOKUP($A12,'Return Data'!$B$7:$R$2292,16,0)</f>
        <v>11.829599999999999</v>
      </c>
      <c r="S12" s="62">
        <f t="shared" si="6"/>
        <v>13</v>
      </c>
    </row>
    <row r="13" spans="1:20" x14ac:dyDescent="0.3">
      <c r="A13" s="58" t="s">
        <v>34</v>
      </c>
      <c r="B13" s="59">
        <f>VLOOKUP($A13,'Return Data'!$B$7:$R$2292,3,0)</f>
        <v>44939</v>
      </c>
      <c r="C13" s="60">
        <f>VLOOKUP($A13,'Return Data'!$B$7:$R$2292,4,0)</f>
        <v>93.709000000000003</v>
      </c>
      <c r="D13" s="60">
        <f>VLOOKUP($A13,'Return Data'!$B$7:$R$2292,10,0)</f>
        <v>4.1744000000000003</v>
      </c>
      <c r="E13" s="61">
        <f t="shared" si="0"/>
        <v>13</v>
      </c>
      <c r="F13" s="60">
        <f>VLOOKUP($A13,'Return Data'!$B$7:$R$2292,11,0)</f>
        <v>12.1592</v>
      </c>
      <c r="G13" s="61">
        <f t="shared" si="1"/>
        <v>12</v>
      </c>
      <c r="H13" s="60">
        <f>VLOOKUP($A13,'Return Data'!$B$7:$R$2292,12,0)</f>
        <v>2.1907999999999999</v>
      </c>
      <c r="I13" s="61">
        <f t="shared" si="2"/>
        <v>11</v>
      </c>
      <c r="J13" s="60">
        <f>VLOOKUP($A13,'Return Data'!$B$7:$R$2292,13,0)</f>
        <v>-0.94189999999999996</v>
      </c>
      <c r="K13" s="61">
        <f t="shared" si="3"/>
        <v>11</v>
      </c>
      <c r="L13" s="60">
        <f>VLOOKUP($A13,'Return Data'!$B$7:$R$2292,17,0)</f>
        <v>27.032499999999999</v>
      </c>
      <c r="M13" s="61">
        <f t="shared" si="4"/>
        <v>1</v>
      </c>
      <c r="N13" s="60">
        <f>VLOOKUP($A13,'Return Data'!$B$7:$R$2292,14,0)</f>
        <v>24.168800000000001</v>
      </c>
      <c r="O13" s="61">
        <f t="shared" si="5"/>
        <v>2</v>
      </c>
      <c r="P13" s="60">
        <f>VLOOKUP($A13,'Return Data'!$B$7:$R$2292,15,0)</f>
        <v>9.1803000000000008</v>
      </c>
      <c r="Q13" s="61">
        <f t="shared" ref="Q13:Q19" si="7">RANK(P13,P$8:P$21,0)</f>
        <v>6</v>
      </c>
      <c r="R13" s="60">
        <f>VLOOKUP($A13,'Return Data'!$B$7:$R$2292,16,0)</f>
        <v>16.247199999999999</v>
      </c>
      <c r="S13" s="62">
        <f t="shared" si="6"/>
        <v>4</v>
      </c>
    </row>
    <row r="14" spans="1:20" x14ac:dyDescent="0.3">
      <c r="A14" s="58" t="s">
        <v>35</v>
      </c>
      <c r="B14" s="59">
        <f>VLOOKUP($A14,'Return Data'!$B$7:$R$2292,3,0)</f>
        <v>44939</v>
      </c>
      <c r="C14" s="60">
        <f>VLOOKUP($A14,'Return Data'!$B$7:$R$2292,4,0)</f>
        <v>17.283300000000001</v>
      </c>
      <c r="D14" s="60">
        <f>VLOOKUP($A14,'Return Data'!$B$7:$R$2292,10,0)</f>
        <v>4.7187000000000001</v>
      </c>
      <c r="E14" s="61">
        <f t="shared" si="0"/>
        <v>11</v>
      </c>
      <c r="F14" s="60">
        <f>VLOOKUP($A14,'Return Data'!$B$7:$R$2292,11,0)</f>
        <v>9.6822999999999997</v>
      </c>
      <c r="G14" s="61">
        <f t="shared" si="1"/>
        <v>14</v>
      </c>
      <c r="H14" s="60">
        <f>VLOOKUP($A14,'Return Data'!$B$7:$R$2292,12,0)</f>
        <v>1.3166</v>
      </c>
      <c r="I14" s="61">
        <f t="shared" si="2"/>
        <v>13</v>
      </c>
      <c r="J14" s="60">
        <f>VLOOKUP($A14,'Return Data'!$B$7:$R$2292,13,0)</f>
        <v>-2.9470000000000001</v>
      </c>
      <c r="K14" s="61">
        <f t="shared" si="3"/>
        <v>14</v>
      </c>
      <c r="L14" s="60">
        <f>VLOOKUP($A14,'Return Data'!$B$7:$R$2292,17,0)</f>
        <v>11.0357</v>
      </c>
      <c r="M14" s="61">
        <f t="shared" si="4"/>
        <v>13</v>
      </c>
      <c r="N14" s="60">
        <f>VLOOKUP($A14,'Return Data'!$B$7:$R$2292,14,0)</f>
        <v>13.167299999999999</v>
      </c>
      <c r="O14" s="61">
        <f t="shared" si="5"/>
        <v>14</v>
      </c>
      <c r="P14" s="60">
        <f>VLOOKUP($A14,'Return Data'!$B$7:$R$2292,15,0)</f>
        <v>2.8125</v>
      </c>
      <c r="Q14" s="61">
        <f t="shared" si="7"/>
        <v>11</v>
      </c>
      <c r="R14" s="60">
        <f>VLOOKUP($A14,'Return Data'!$B$7:$R$2292,16,0)</f>
        <v>7.7217000000000002</v>
      </c>
      <c r="S14" s="62">
        <f t="shared" si="6"/>
        <v>14</v>
      </c>
    </row>
    <row r="15" spans="1:20" x14ac:dyDescent="0.3">
      <c r="A15" s="108" t="s">
        <v>36</v>
      </c>
      <c r="B15" s="59">
        <f>VLOOKUP($A15,'Return Data'!$B$7:$R$2292,3,0)</f>
        <v>44939</v>
      </c>
      <c r="C15" s="60">
        <f>VLOOKUP($A15,'Return Data'!$B$7:$R$2292,4,0)</f>
        <v>442.13403702007002</v>
      </c>
      <c r="D15" s="60">
        <f>VLOOKUP($A15,'Return Data'!$B$7:$R$2292,10,0)</f>
        <v>9.4566999999999997</v>
      </c>
      <c r="E15" s="61">
        <f t="shared" si="0"/>
        <v>1</v>
      </c>
      <c r="F15" s="60">
        <f>VLOOKUP($A15,'Return Data'!$B$7:$R$2292,11,0)</f>
        <v>17.764399999999998</v>
      </c>
      <c r="G15" s="61">
        <f t="shared" si="1"/>
        <v>1</v>
      </c>
      <c r="H15" s="60">
        <f>VLOOKUP($A15,'Return Data'!$B$7:$R$2292,12,0)</f>
        <v>7.1357999999999997</v>
      </c>
      <c r="I15" s="61">
        <f t="shared" si="2"/>
        <v>2</v>
      </c>
      <c r="J15" s="60">
        <f>VLOOKUP($A15,'Return Data'!$B$7:$R$2292,13,0)</f>
        <v>0.95430000000000004</v>
      </c>
      <c r="K15" s="61">
        <f t="shared" si="3"/>
        <v>6</v>
      </c>
      <c r="L15" s="60">
        <f>VLOOKUP($A15,'Return Data'!$B$7:$R$2292,17,0)</f>
        <v>16.4194</v>
      </c>
      <c r="M15" s="61">
        <f t="shared" si="4"/>
        <v>6</v>
      </c>
      <c r="N15" s="60">
        <f>VLOOKUP($A15,'Return Data'!$B$7:$R$2292,14,0)</f>
        <v>16.816800000000001</v>
      </c>
      <c r="O15" s="61">
        <f t="shared" si="5"/>
        <v>7</v>
      </c>
      <c r="P15" s="60">
        <f>VLOOKUP($A15,'Return Data'!$B$7:$R$2292,15,0)</f>
        <v>9.7469000000000001</v>
      </c>
      <c r="Q15" s="61">
        <f t="shared" si="7"/>
        <v>4</v>
      </c>
      <c r="R15" s="60">
        <f>VLOOKUP($A15,'Return Data'!$B$7:$R$2292,16,0)</f>
        <v>15.930300000000001</v>
      </c>
      <c r="S15" s="62">
        <f t="shared" si="6"/>
        <v>5</v>
      </c>
    </row>
    <row r="16" spans="1:20" x14ac:dyDescent="0.3">
      <c r="A16" s="58" t="s">
        <v>38</v>
      </c>
      <c r="B16" s="59">
        <f>VLOOKUP($A16,'Return Data'!$B$7:$R$2292,3,0)</f>
        <v>44939</v>
      </c>
      <c r="C16" s="60">
        <f>VLOOKUP($A16,'Return Data'!$B$7:$R$2292,4,0)</f>
        <v>127.3549</v>
      </c>
      <c r="D16" s="60">
        <f>VLOOKUP($A16,'Return Data'!$B$7:$R$2292,10,0)</f>
        <v>3.8509000000000002</v>
      </c>
      <c r="E16" s="61">
        <f t="shared" si="0"/>
        <v>14</v>
      </c>
      <c r="F16" s="60">
        <f>VLOOKUP($A16,'Return Data'!$B$7:$R$2292,11,0)</f>
        <v>12.294499999999999</v>
      </c>
      <c r="G16" s="61">
        <f t="shared" si="1"/>
        <v>9</v>
      </c>
      <c r="H16" s="60">
        <f>VLOOKUP($A16,'Return Data'!$B$7:$R$2292,12,0)</f>
        <v>2.1574</v>
      </c>
      <c r="I16" s="61">
        <f t="shared" si="2"/>
        <v>12</v>
      </c>
      <c r="J16" s="60">
        <f>VLOOKUP($A16,'Return Data'!$B$7:$R$2292,13,0)</f>
        <v>-0.57779999999999998</v>
      </c>
      <c r="K16" s="61">
        <f t="shared" si="3"/>
        <v>7</v>
      </c>
      <c r="L16" s="60">
        <f>VLOOKUP($A16,'Return Data'!$B$7:$R$2292,17,0)</f>
        <v>17.586600000000001</v>
      </c>
      <c r="M16" s="61">
        <f t="shared" si="4"/>
        <v>5</v>
      </c>
      <c r="N16" s="60">
        <f>VLOOKUP($A16,'Return Data'!$B$7:$R$2292,14,0)</f>
        <v>18.652899999999999</v>
      </c>
      <c r="O16" s="61">
        <f t="shared" si="5"/>
        <v>4</v>
      </c>
      <c r="P16" s="60">
        <f>VLOOKUP($A16,'Return Data'!$B$7:$R$2292,15,0)</f>
        <v>9.9878</v>
      </c>
      <c r="Q16" s="61">
        <f t="shared" si="7"/>
        <v>3</v>
      </c>
      <c r="R16" s="60">
        <f>VLOOKUP($A16,'Return Data'!$B$7:$R$2292,16,0)</f>
        <v>15.5436</v>
      </c>
      <c r="S16" s="62">
        <f t="shared" si="6"/>
        <v>6</v>
      </c>
    </row>
    <row r="17" spans="1:19" x14ac:dyDescent="0.3">
      <c r="A17" s="58" t="s">
        <v>39</v>
      </c>
      <c r="B17" s="59">
        <f>VLOOKUP($A17,'Return Data'!$B$7:$R$2292,3,0)</f>
        <v>44939</v>
      </c>
      <c r="C17" s="60">
        <f>VLOOKUP($A17,'Return Data'!$B$7:$R$2292,4,0)</f>
        <v>79.81</v>
      </c>
      <c r="D17" s="60">
        <f>VLOOKUP($A17,'Return Data'!$B$7:$R$2292,10,0)</f>
        <v>6.2716000000000003</v>
      </c>
      <c r="E17" s="61">
        <f t="shared" si="0"/>
        <v>5</v>
      </c>
      <c r="F17" s="60">
        <f>VLOOKUP($A17,'Return Data'!$B$7:$R$2292,11,0)</f>
        <v>11.9983</v>
      </c>
      <c r="G17" s="61">
        <f t="shared" si="1"/>
        <v>13</v>
      </c>
      <c r="H17" s="60">
        <f>VLOOKUP($A17,'Return Data'!$B$7:$R$2292,12,0)</f>
        <v>4.9027000000000003</v>
      </c>
      <c r="I17" s="61">
        <f t="shared" si="2"/>
        <v>5</v>
      </c>
      <c r="J17" s="60">
        <f>VLOOKUP($A17,'Return Data'!$B$7:$R$2292,13,0)</f>
        <v>1.8504</v>
      </c>
      <c r="K17" s="61">
        <f t="shared" si="3"/>
        <v>3</v>
      </c>
      <c r="L17" s="60">
        <f>VLOOKUP($A17,'Return Data'!$B$7:$R$2292,17,0)</f>
        <v>10.944900000000001</v>
      </c>
      <c r="M17" s="61">
        <f t="shared" si="4"/>
        <v>14</v>
      </c>
      <c r="N17" s="60">
        <f>VLOOKUP($A17,'Return Data'!$B$7:$R$2292,14,0)</f>
        <v>13.8104</v>
      </c>
      <c r="O17" s="61">
        <f t="shared" si="5"/>
        <v>13</v>
      </c>
      <c r="P17" s="60">
        <f>VLOOKUP($A17,'Return Data'!$B$7:$R$2292,15,0)</f>
        <v>7.9541000000000004</v>
      </c>
      <c r="Q17" s="61">
        <f t="shared" si="7"/>
        <v>9</v>
      </c>
      <c r="R17" s="60">
        <f>VLOOKUP($A17,'Return Data'!$B$7:$R$2292,16,0)</f>
        <v>12.934100000000001</v>
      </c>
      <c r="S17" s="62">
        <f t="shared" si="6"/>
        <v>12</v>
      </c>
    </row>
    <row r="18" spans="1:19" x14ac:dyDescent="0.3">
      <c r="A18" s="58" t="s">
        <v>40</v>
      </c>
      <c r="B18" s="59">
        <f>VLOOKUP($A18,'Return Data'!$B$7:$R$2292,3,0)</f>
        <v>44939</v>
      </c>
      <c r="C18" s="60">
        <f>VLOOKUP($A18,'Return Data'!$B$7:$R$2292,4,0)</f>
        <v>209.2373</v>
      </c>
      <c r="D18" s="60">
        <f>VLOOKUP($A18,'Return Data'!$B$7:$R$2292,10,0)</f>
        <v>4.8930999999999996</v>
      </c>
      <c r="E18" s="61">
        <f t="shared" si="0"/>
        <v>10</v>
      </c>
      <c r="F18" s="60">
        <f>VLOOKUP($A18,'Return Data'!$B$7:$R$2292,11,0)</f>
        <v>12.882899999999999</v>
      </c>
      <c r="G18" s="61">
        <f t="shared" si="1"/>
        <v>7</v>
      </c>
      <c r="H18" s="60">
        <f>VLOOKUP($A18,'Return Data'!$B$7:$R$2292,12,0)</f>
        <v>5.1364000000000001</v>
      </c>
      <c r="I18" s="61">
        <f t="shared" si="2"/>
        <v>4</v>
      </c>
      <c r="J18" s="60">
        <f>VLOOKUP($A18,'Return Data'!$B$7:$R$2292,13,0)</f>
        <v>1.5270999999999999</v>
      </c>
      <c r="K18" s="61">
        <f t="shared" si="3"/>
        <v>4</v>
      </c>
      <c r="L18" s="60">
        <f>VLOOKUP($A18,'Return Data'!$B$7:$R$2292,17,0)</f>
        <v>13.0457</v>
      </c>
      <c r="M18" s="61">
        <f t="shared" si="4"/>
        <v>11</v>
      </c>
      <c r="N18" s="60">
        <f>VLOOKUP($A18,'Return Data'!$B$7:$R$2292,14,0)</f>
        <v>14.3103</v>
      </c>
      <c r="O18" s="61">
        <f t="shared" si="5"/>
        <v>12</v>
      </c>
      <c r="P18" s="60">
        <f>VLOOKUP($A18,'Return Data'!$B$7:$R$2292,15,0)</f>
        <v>7.7587999999999999</v>
      </c>
      <c r="Q18" s="61">
        <f t="shared" si="7"/>
        <v>10</v>
      </c>
      <c r="R18" s="60">
        <f>VLOOKUP($A18,'Return Data'!$B$7:$R$2292,16,0)</f>
        <v>17.8095</v>
      </c>
      <c r="S18" s="62">
        <f t="shared" si="6"/>
        <v>2</v>
      </c>
    </row>
    <row r="19" spans="1:19" x14ac:dyDescent="0.3">
      <c r="A19" s="58" t="s">
        <v>43</v>
      </c>
      <c r="B19" s="59">
        <f>VLOOKUP($A19,'Return Data'!$B$7:$R$2292,3,0)</f>
        <v>44939</v>
      </c>
      <c r="C19" s="60">
        <f>VLOOKUP($A19,'Return Data'!$B$7:$R$2292,4,0)</f>
        <v>451.59710000000001</v>
      </c>
      <c r="D19" s="60">
        <f>VLOOKUP($A19,'Return Data'!$B$7:$R$2292,10,0)</f>
        <v>5.8188000000000004</v>
      </c>
      <c r="E19" s="61">
        <f t="shared" si="0"/>
        <v>6</v>
      </c>
      <c r="F19" s="60">
        <f>VLOOKUP($A19,'Return Data'!$B$7:$R$2292,11,0)</f>
        <v>16.930099999999999</v>
      </c>
      <c r="G19" s="61">
        <f t="shared" si="1"/>
        <v>2</v>
      </c>
      <c r="H19" s="60">
        <f>VLOOKUP($A19,'Return Data'!$B$7:$R$2292,12,0)</f>
        <v>8.3362999999999996</v>
      </c>
      <c r="I19" s="61">
        <f t="shared" si="2"/>
        <v>1</v>
      </c>
      <c r="J19" s="60">
        <f>VLOOKUP($A19,'Return Data'!$B$7:$R$2292,13,0)</f>
        <v>7.9076000000000004</v>
      </c>
      <c r="K19" s="61">
        <f t="shared" si="3"/>
        <v>2</v>
      </c>
      <c r="L19" s="60">
        <f>VLOOKUP($A19,'Return Data'!$B$7:$R$2292,17,0)</f>
        <v>23.556899999999999</v>
      </c>
      <c r="M19" s="61">
        <f t="shared" si="4"/>
        <v>2</v>
      </c>
      <c r="N19" s="60">
        <f>VLOOKUP($A19,'Return Data'!$B$7:$R$2292,14,0)</f>
        <v>21.984999999999999</v>
      </c>
      <c r="O19" s="61">
        <f t="shared" si="5"/>
        <v>3</v>
      </c>
      <c r="P19" s="60">
        <f>VLOOKUP($A19,'Return Data'!$B$7:$R$2292,15,0)</f>
        <v>9.5355000000000008</v>
      </c>
      <c r="Q19" s="61">
        <f t="shared" si="7"/>
        <v>5</v>
      </c>
      <c r="R19" s="60">
        <f>VLOOKUP($A19,'Return Data'!$B$7:$R$2292,16,0)</f>
        <v>17.283300000000001</v>
      </c>
      <c r="S19" s="62">
        <f t="shared" si="6"/>
        <v>3</v>
      </c>
    </row>
    <row r="20" spans="1:19" x14ac:dyDescent="0.3">
      <c r="A20" s="58" t="s">
        <v>44</v>
      </c>
      <c r="B20" s="59">
        <f>VLOOKUP($A20,'Return Data'!$B$7:$R$2292,3,0)</f>
        <v>44939</v>
      </c>
      <c r="C20" s="60">
        <f>VLOOKUP($A20,'Return Data'!$B$7:$R$2292,4,0)</f>
        <v>17.649999999999999</v>
      </c>
      <c r="D20" s="60">
        <f>VLOOKUP($A20,'Return Data'!$B$7:$R$2292,10,0)</f>
        <v>5.4360999999999997</v>
      </c>
      <c r="E20" s="61">
        <f t="shared" si="0"/>
        <v>8</v>
      </c>
      <c r="F20" s="60">
        <f>VLOOKUP($A20,'Return Data'!$B$7:$R$2292,11,0)</f>
        <v>12.206</v>
      </c>
      <c r="G20" s="61">
        <f t="shared" si="1"/>
        <v>10</v>
      </c>
      <c r="H20" s="60">
        <f>VLOOKUP($A20,'Return Data'!$B$7:$R$2292,12,0)</f>
        <v>4.4379</v>
      </c>
      <c r="I20" s="61">
        <f t="shared" si="2"/>
        <v>6</v>
      </c>
      <c r="J20" s="60">
        <f>VLOOKUP($A20,'Return Data'!$B$7:$R$2292,13,0)</f>
        <v>1.3203</v>
      </c>
      <c r="K20" s="61">
        <f t="shared" si="3"/>
        <v>5</v>
      </c>
      <c r="L20" s="60">
        <f>VLOOKUP($A20,'Return Data'!$B$7:$R$2292,17,0)</f>
        <v>14.767799999999999</v>
      </c>
      <c r="M20" s="61">
        <f t="shared" si="4"/>
        <v>9</v>
      </c>
      <c r="N20" s="60">
        <f>VLOOKUP($A20,'Return Data'!$B$7:$R$2292,14,0)</f>
        <v>17.1966</v>
      </c>
      <c r="O20" s="61">
        <f t="shared" si="5"/>
        <v>6</v>
      </c>
      <c r="P20" s="60"/>
      <c r="Q20" s="61"/>
      <c r="R20" s="60">
        <f>VLOOKUP($A20,'Return Data'!$B$7:$R$2292,16,0)</f>
        <v>14.8263</v>
      </c>
      <c r="S20" s="62">
        <f t="shared" si="6"/>
        <v>8</v>
      </c>
    </row>
    <row r="21" spans="1:19" x14ac:dyDescent="0.3">
      <c r="A21" s="58" t="s">
        <v>45</v>
      </c>
      <c r="B21" s="59">
        <f>VLOOKUP($A21,'Return Data'!$B$7:$R$2292,3,0)</f>
        <v>44939</v>
      </c>
      <c r="C21" s="60">
        <f>VLOOKUP($A21,'Return Data'!$B$7:$R$2292,4,0)</f>
        <v>103.9986</v>
      </c>
      <c r="D21" s="60">
        <f>VLOOKUP($A21,'Return Data'!$B$7:$R$2292,10,0)</f>
        <v>4.5841000000000003</v>
      </c>
      <c r="E21" s="61">
        <f t="shared" si="0"/>
        <v>12</v>
      </c>
      <c r="F21" s="60">
        <f>VLOOKUP($A21,'Return Data'!$B$7:$R$2292,11,0)</f>
        <v>12.1911</v>
      </c>
      <c r="G21" s="61">
        <f t="shared" si="1"/>
        <v>11</v>
      </c>
      <c r="H21" s="60">
        <f>VLOOKUP($A21,'Return Data'!$B$7:$R$2292,12,0)</f>
        <v>4.2366999999999999</v>
      </c>
      <c r="I21" s="61">
        <f t="shared" si="2"/>
        <v>7</v>
      </c>
      <c r="J21" s="60">
        <f>VLOOKUP($A21,'Return Data'!$B$7:$R$2292,13,0)</f>
        <v>-0.63129999999999997</v>
      </c>
      <c r="K21" s="61">
        <f t="shared" si="3"/>
        <v>9</v>
      </c>
      <c r="L21" s="60">
        <f>VLOOKUP($A21,'Return Data'!$B$7:$R$2292,17,0)</f>
        <v>12.892099999999999</v>
      </c>
      <c r="M21" s="61">
        <f t="shared" si="4"/>
        <v>12</v>
      </c>
      <c r="N21" s="60">
        <f>VLOOKUP($A21,'Return Data'!$B$7:$R$2292,14,0)</f>
        <v>16.540099999999999</v>
      </c>
      <c r="O21" s="61">
        <f t="shared" si="5"/>
        <v>8</v>
      </c>
      <c r="P21" s="60">
        <f>VLOOKUP($A21,'Return Data'!$B$7:$R$2292,15,0)</f>
        <v>11.352600000000001</v>
      </c>
      <c r="Q21" s="61">
        <f>RANK(P21,P$8:P$21,0)</f>
        <v>2</v>
      </c>
      <c r="R21" s="60">
        <f>VLOOKUP($A21,'Return Data'!$B$7:$R$2292,16,0)</f>
        <v>14.321899999999999</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5.8476142857142852</v>
      </c>
      <c r="E23" s="69"/>
      <c r="F23" s="70">
        <f>AVERAGE(F8:F21)</f>
        <v>13.714550000000001</v>
      </c>
      <c r="G23" s="69"/>
      <c r="H23" s="70">
        <f>AVERAGE(H8:H21)</f>
        <v>4.0957214285714283</v>
      </c>
      <c r="I23" s="69"/>
      <c r="J23" s="70">
        <f>AVERAGE(J8:J21)</f>
        <v>0.87018571428571434</v>
      </c>
      <c r="K23" s="69"/>
      <c r="L23" s="70">
        <f>AVERAGE(L8:L21)</f>
        <v>16.533064285714286</v>
      </c>
      <c r="M23" s="69"/>
      <c r="N23" s="70">
        <f>AVERAGE(N8:N21)</f>
        <v>17.620178571428571</v>
      </c>
      <c r="O23" s="69"/>
      <c r="P23" s="70">
        <f>AVERAGE(P8:P21)</f>
        <v>8.2999416666666654</v>
      </c>
      <c r="Q23" s="69"/>
      <c r="R23" s="70">
        <f>AVERAGE(R8:R21)</f>
        <v>14.839071428571428</v>
      </c>
      <c r="S23" s="71"/>
    </row>
    <row r="24" spans="1:19" x14ac:dyDescent="0.3">
      <c r="A24" s="68" t="s">
        <v>28</v>
      </c>
      <c r="B24" s="69"/>
      <c r="C24" s="69"/>
      <c r="D24" s="70">
        <f>MIN(D8:D21)</f>
        <v>3.8509000000000002</v>
      </c>
      <c r="E24" s="69"/>
      <c r="F24" s="70">
        <f>MIN(F8:F21)</f>
        <v>9.6822999999999997</v>
      </c>
      <c r="G24" s="69"/>
      <c r="H24" s="70">
        <f>MIN(H8:H21)</f>
        <v>0.74980000000000002</v>
      </c>
      <c r="I24" s="69"/>
      <c r="J24" s="70">
        <f>MIN(J8:J21)</f>
        <v>-2.9470000000000001</v>
      </c>
      <c r="K24" s="69"/>
      <c r="L24" s="70">
        <f>MIN(L8:L21)</f>
        <v>10.944900000000001</v>
      </c>
      <c r="M24" s="69"/>
      <c r="N24" s="70">
        <f>MIN(N8:N21)</f>
        <v>13.167299999999999</v>
      </c>
      <c r="O24" s="69"/>
      <c r="P24" s="70">
        <f>MIN(P8:P21)</f>
        <v>1.2177</v>
      </c>
      <c r="Q24" s="69"/>
      <c r="R24" s="70">
        <f>MIN(R8:R21)</f>
        <v>7.7217000000000002</v>
      </c>
      <c r="S24" s="71"/>
    </row>
    <row r="25" spans="1:19" ht="15" thickBot="1" x14ac:dyDescent="0.35">
      <c r="A25" s="72" t="s">
        <v>29</v>
      </c>
      <c r="B25" s="73"/>
      <c r="C25" s="73"/>
      <c r="D25" s="74">
        <f>MAX(D8:D21)</f>
        <v>9.4566999999999997</v>
      </c>
      <c r="E25" s="73"/>
      <c r="F25" s="74">
        <f>MAX(F8:F21)</f>
        <v>17.764399999999998</v>
      </c>
      <c r="G25" s="73"/>
      <c r="H25" s="74">
        <f>MAX(H8:H21)</f>
        <v>8.3362999999999996</v>
      </c>
      <c r="I25" s="73"/>
      <c r="J25" s="74">
        <f>MAX(J8:J21)</f>
        <v>9.4728999999999992</v>
      </c>
      <c r="K25" s="73"/>
      <c r="L25" s="74">
        <f>MAX(L8:L21)</f>
        <v>27.032499999999999</v>
      </c>
      <c r="M25" s="73"/>
      <c r="N25" s="74">
        <f>MAX(N8:N21)</f>
        <v>24.435600000000001</v>
      </c>
      <c r="O25" s="73"/>
      <c r="P25" s="74">
        <f>MAX(P8:P21)</f>
        <v>13.329499999999999</v>
      </c>
      <c r="Q25" s="73"/>
      <c r="R25" s="74">
        <f>MAX(R8:R21)</f>
        <v>19.811599999999999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44939</v>
      </c>
      <c r="C8" s="60">
        <f>VLOOKUP($A8,'Return Data'!$B$7:$R$2292,4,0)</f>
        <v>643.55999999999995</v>
      </c>
      <c r="D8" s="60">
        <f>VLOOKUP($A8,'Return Data'!$B$7:$R$2292,10,0)</f>
        <v>-0.3916</v>
      </c>
      <c r="E8" s="61">
        <f t="shared" ref="E8:E33" si="0">RANK(D8,D$8:D$33,0)</f>
        <v>24</v>
      </c>
      <c r="F8" s="60">
        <f>VLOOKUP($A8,'Return Data'!$B$7:$R$2292,11,0)</f>
        <v>6.7034000000000002</v>
      </c>
      <c r="G8" s="61">
        <f t="shared" ref="G8:G33" si="1">RANK(F8,F$8:F$33,0)</f>
        <v>22</v>
      </c>
      <c r="H8" s="60">
        <f>VLOOKUP($A8,'Return Data'!$B$7:$R$2292,12,0)</f>
        <v>-8.6021000000000001</v>
      </c>
      <c r="I8" s="61">
        <f t="shared" ref="I8:I33" si="2">RANK(H8,H$8:H$33,0)</f>
        <v>26</v>
      </c>
      <c r="J8" s="60">
        <f>VLOOKUP($A8,'Return Data'!$B$7:$R$2292,13,0)</f>
        <v>-17.947800000000001</v>
      </c>
      <c r="K8" s="61">
        <f>RANK(J8,J$8:J$33,0)</f>
        <v>26</v>
      </c>
      <c r="L8" s="60">
        <f>VLOOKUP($A8,'Return Data'!$B$7:$R$2292,17,0)</f>
        <v>7.0762</v>
      </c>
      <c r="M8" s="61">
        <f>RANK(L8,L$8:L$33,0)</f>
        <v>25</v>
      </c>
      <c r="N8" s="60">
        <f>VLOOKUP($A8,'Return Data'!$B$7:$R$2292,14,0)</f>
        <v>11.892799999999999</v>
      </c>
      <c r="O8" s="61">
        <f>RANK(N8,N$8:N$33,0)</f>
        <v>23</v>
      </c>
      <c r="P8" s="60">
        <f>VLOOKUP($A8,'Return Data'!$B$7:$R$2292,15,0)</f>
        <v>6.5749000000000004</v>
      </c>
      <c r="Q8" s="61">
        <f>RANK(P8,P$8:P$33,0)</f>
        <v>20</v>
      </c>
      <c r="R8" s="60">
        <f>VLOOKUP($A8,'Return Data'!$B$7:$R$2292,16,0)</f>
        <v>14.604900000000001</v>
      </c>
      <c r="S8" s="62">
        <f>RANK(R8,R$8:R$33,0)</f>
        <v>17</v>
      </c>
    </row>
    <row r="9" spans="1:20" x14ac:dyDescent="0.3">
      <c r="A9" s="58" t="s">
        <v>844</v>
      </c>
      <c r="B9" s="59">
        <f>VLOOKUP($A9,'Return Data'!$B$7:$R$2292,3,0)</f>
        <v>44939</v>
      </c>
      <c r="C9" s="60">
        <f>VLOOKUP($A9,'Return Data'!$B$7:$R$2292,4,0)</f>
        <v>20.53</v>
      </c>
      <c r="D9" s="60">
        <f>VLOOKUP($A9,'Return Data'!$B$7:$R$2292,10,0)</f>
        <v>-2.0514999999999999</v>
      </c>
      <c r="E9" s="61">
        <f t="shared" si="0"/>
        <v>25</v>
      </c>
      <c r="F9" s="60">
        <f>VLOOKUP($A9,'Return Data'!$B$7:$R$2292,11,0)</f>
        <v>4.6914999999999996</v>
      </c>
      <c r="G9" s="61">
        <f t="shared" si="1"/>
        <v>25</v>
      </c>
      <c r="H9" s="60">
        <f>VLOOKUP($A9,'Return Data'!$B$7:$R$2292,12,0)</f>
        <v>-6.17</v>
      </c>
      <c r="I9" s="61">
        <f t="shared" si="2"/>
        <v>25</v>
      </c>
      <c r="J9" s="60">
        <f>VLOOKUP($A9,'Return Data'!$B$7:$R$2292,13,0)</f>
        <v>-10.739100000000001</v>
      </c>
      <c r="K9" s="61">
        <f t="shared" ref="K9:K33" si="3">RANK(J9,J$8:J$33,0)</f>
        <v>25</v>
      </c>
      <c r="L9" s="60">
        <f>VLOOKUP($A9,'Return Data'!$B$7:$R$2292,17,0)</f>
        <v>14.3887</v>
      </c>
      <c r="M9" s="61">
        <f t="shared" ref="M9:M33" si="4">RANK(L9,L$8:L$33,0)</f>
        <v>19</v>
      </c>
      <c r="N9" s="60">
        <f>VLOOKUP($A9,'Return Data'!$B$7:$R$2292,14,0)</f>
        <v>18.5383</v>
      </c>
      <c r="O9" s="61">
        <f t="shared" ref="O9:O33" si="5">RANK(N9,N$8:N$33,0)</f>
        <v>8</v>
      </c>
      <c r="P9" s="60"/>
      <c r="Q9" s="61"/>
      <c r="R9" s="60">
        <f>VLOOKUP($A9,'Return Data'!$B$7:$R$2292,16,0)</f>
        <v>18.535499999999999</v>
      </c>
      <c r="S9" s="62">
        <f t="shared" ref="S9:S33" si="6">RANK(R9,R$8:R$33,0)</f>
        <v>6</v>
      </c>
    </row>
    <row r="10" spans="1:20" x14ac:dyDescent="0.3">
      <c r="A10" s="58" t="s">
        <v>1975</v>
      </c>
      <c r="B10" s="59">
        <f>VLOOKUP($A10,'Return Data'!$B$7:$R$2292,3,0)</f>
        <v>44939</v>
      </c>
      <c r="C10" s="60">
        <f>VLOOKUP($A10,'Return Data'!$B$7:$R$2292,4,0)</f>
        <v>63.55</v>
      </c>
      <c r="D10" s="60">
        <f>VLOOKUP($A10,'Return Data'!$B$7:$R$2292,10,0)</f>
        <v>4.4028</v>
      </c>
      <c r="E10" s="61">
        <f t="shared" si="0"/>
        <v>8</v>
      </c>
      <c r="F10" s="60">
        <f>VLOOKUP($A10,'Return Data'!$B$7:$R$2292,11,0)</f>
        <v>13.0381</v>
      </c>
      <c r="G10" s="61">
        <f t="shared" si="1"/>
        <v>8</v>
      </c>
      <c r="H10" s="60">
        <f>VLOOKUP($A10,'Return Data'!$B$7:$R$2292,12,0)</f>
        <v>5.4596999999999998</v>
      </c>
      <c r="I10" s="61">
        <f t="shared" si="2"/>
        <v>10</v>
      </c>
      <c r="J10" s="60">
        <f>VLOOKUP($A10,'Return Data'!$B$7:$R$2292,13,0)</f>
        <v>-1.4117</v>
      </c>
      <c r="K10" s="61">
        <f t="shared" si="3"/>
        <v>11</v>
      </c>
      <c r="L10" s="60">
        <f>VLOOKUP($A10,'Return Data'!$B$7:$R$2292,17,0)</f>
        <v>15.4489</v>
      </c>
      <c r="M10" s="61">
        <f t="shared" si="4"/>
        <v>14</v>
      </c>
      <c r="N10" s="60">
        <f>VLOOKUP($A10,'Return Data'!$B$7:$R$2292,14,0)</f>
        <v>17.627199999999998</v>
      </c>
      <c r="O10" s="61">
        <f t="shared" si="5"/>
        <v>14</v>
      </c>
      <c r="P10" s="60">
        <f>VLOOKUP($A10,'Return Data'!$B$7:$R$2292,15,0)</f>
        <v>8.3033999999999999</v>
      </c>
      <c r="Q10" s="61">
        <f t="shared" ref="Q10:Q33" si="7">RANK(P10,P$8:P$33,0)</f>
        <v>18</v>
      </c>
      <c r="R10" s="60">
        <f>VLOOKUP($A10,'Return Data'!$B$7:$R$2292,16,0)</f>
        <v>13.117599999999999</v>
      </c>
      <c r="S10" s="62">
        <f t="shared" si="6"/>
        <v>21</v>
      </c>
    </row>
    <row r="11" spans="1:20" x14ac:dyDescent="0.3">
      <c r="A11" s="58" t="s">
        <v>846</v>
      </c>
      <c r="B11" s="59">
        <f>VLOOKUP($A11,'Return Data'!$B$7:$R$2292,3,0)</f>
        <v>44939</v>
      </c>
      <c r="C11" s="60">
        <f>VLOOKUP($A11,'Return Data'!$B$7:$R$2292,4,0)</f>
        <v>179.03</v>
      </c>
      <c r="D11" s="60">
        <f>VLOOKUP($A11,'Return Data'!$B$7:$R$2292,10,0)</f>
        <v>0.8165</v>
      </c>
      <c r="E11" s="61">
        <f t="shared" si="0"/>
        <v>21</v>
      </c>
      <c r="F11" s="60">
        <f>VLOOKUP($A11,'Return Data'!$B$7:$R$2292,11,0)</f>
        <v>8.8592999999999993</v>
      </c>
      <c r="G11" s="61">
        <f t="shared" si="1"/>
        <v>20</v>
      </c>
      <c r="H11" s="60">
        <f>VLOOKUP($A11,'Return Data'!$B$7:$R$2292,12,0)</f>
        <v>1.1755</v>
      </c>
      <c r="I11" s="61">
        <f t="shared" si="2"/>
        <v>17</v>
      </c>
      <c r="J11" s="60">
        <f>VLOOKUP($A11,'Return Data'!$B$7:$R$2292,13,0)</f>
        <v>-5.1445999999999996</v>
      </c>
      <c r="K11" s="61">
        <f t="shared" si="3"/>
        <v>20</v>
      </c>
      <c r="L11" s="60">
        <f>VLOOKUP($A11,'Return Data'!$B$7:$R$2292,17,0)</f>
        <v>14.440200000000001</v>
      </c>
      <c r="M11" s="61">
        <f t="shared" si="4"/>
        <v>18</v>
      </c>
      <c r="N11" s="60">
        <f>VLOOKUP($A11,'Return Data'!$B$7:$R$2292,14,0)</f>
        <v>19.029399999999999</v>
      </c>
      <c r="O11" s="61">
        <f t="shared" si="5"/>
        <v>6</v>
      </c>
      <c r="P11" s="60">
        <f>VLOOKUP($A11,'Return Data'!$B$7:$R$2292,15,0)</f>
        <v>11.391500000000001</v>
      </c>
      <c r="Q11" s="61">
        <f t="shared" si="7"/>
        <v>10</v>
      </c>
      <c r="R11" s="60">
        <f>VLOOKUP($A11,'Return Data'!$B$7:$R$2292,16,0)</f>
        <v>20.417100000000001</v>
      </c>
      <c r="S11" s="62">
        <f t="shared" si="6"/>
        <v>3</v>
      </c>
    </row>
    <row r="12" spans="1:20" x14ac:dyDescent="0.3">
      <c r="A12" s="58" t="s">
        <v>848</v>
      </c>
      <c r="B12" s="59">
        <f>VLOOKUP($A12,'Return Data'!$B$7:$R$2292,3,0)</f>
        <v>44939</v>
      </c>
      <c r="C12" s="60">
        <f>VLOOKUP($A12,'Return Data'!$B$7:$R$2292,4,0)</f>
        <v>401.423</v>
      </c>
      <c r="D12" s="60">
        <f>VLOOKUP($A12,'Return Data'!$B$7:$R$2292,10,0)</f>
        <v>5.7686999999999999</v>
      </c>
      <c r="E12" s="61">
        <f t="shared" si="0"/>
        <v>5</v>
      </c>
      <c r="F12" s="60">
        <f>VLOOKUP($A12,'Return Data'!$B$7:$R$2292,11,0)</f>
        <v>12.8782</v>
      </c>
      <c r="G12" s="61">
        <f t="shared" si="1"/>
        <v>10</v>
      </c>
      <c r="H12" s="60">
        <f>VLOOKUP($A12,'Return Data'!$B$7:$R$2292,12,0)</f>
        <v>6.3634000000000004</v>
      </c>
      <c r="I12" s="61">
        <f t="shared" si="2"/>
        <v>5</v>
      </c>
      <c r="J12" s="60">
        <f>VLOOKUP($A12,'Return Data'!$B$7:$R$2292,13,0)</f>
        <v>1.1409</v>
      </c>
      <c r="K12" s="61">
        <f t="shared" si="3"/>
        <v>8</v>
      </c>
      <c r="L12" s="60">
        <f>VLOOKUP($A12,'Return Data'!$B$7:$R$2292,17,0)</f>
        <v>14.897600000000001</v>
      </c>
      <c r="M12" s="61">
        <f t="shared" si="4"/>
        <v>16</v>
      </c>
      <c r="N12" s="60">
        <f>VLOOKUP($A12,'Return Data'!$B$7:$R$2292,14,0)</f>
        <v>16.678899999999999</v>
      </c>
      <c r="O12" s="61">
        <f t="shared" si="5"/>
        <v>16</v>
      </c>
      <c r="P12" s="60">
        <f>VLOOKUP($A12,'Return Data'!$B$7:$R$2292,15,0)</f>
        <v>10.594799999999999</v>
      </c>
      <c r="Q12" s="61">
        <f t="shared" si="7"/>
        <v>13</v>
      </c>
      <c r="R12" s="60">
        <f>VLOOKUP($A12,'Return Data'!$B$7:$R$2292,16,0)</f>
        <v>15.9823</v>
      </c>
      <c r="S12" s="62">
        <f t="shared" si="6"/>
        <v>11</v>
      </c>
    </row>
    <row r="13" spans="1:20" x14ac:dyDescent="0.3">
      <c r="A13" s="58" t="s">
        <v>850</v>
      </c>
      <c r="B13" s="59">
        <f>VLOOKUP($A13,'Return Data'!$B$7:$R$2292,3,0)</f>
        <v>44939</v>
      </c>
      <c r="C13" s="60">
        <f>VLOOKUP($A13,'Return Data'!$B$7:$R$2292,4,0)</f>
        <v>60.47</v>
      </c>
      <c r="D13" s="60">
        <f>VLOOKUP($A13,'Return Data'!$B$7:$R$2292,10,0)</f>
        <v>1.7585</v>
      </c>
      <c r="E13" s="61">
        <f t="shared" si="0"/>
        <v>18</v>
      </c>
      <c r="F13" s="60">
        <f>VLOOKUP($A13,'Return Data'!$B$7:$R$2292,11,0)</f>
        <v>10.9419</v>
      </c>
      <c r="G13" s="61">
        <f t="shared" si="1"/>
        <v>16</v>
      </c>
      <c r="H13" s="60">
        <f>VLOOKUP($A13,'Return Data'!$B$7:$R$2292,12,0)</f>
        <v>3.1032000000000002</v>
      </c>
      <c r="I13" s="61">
        <f t="shared" si="2"/>
        <v>13</v>
      </c>
      <c r="J13" s="60">
        <f>VLOOKUP($A13,'Return Data'!$B$7:$R$2292,13,0)</f>
        <v>-1.6204000000000001</v>
      </c>
      <c r="K13" s="61">
        <f t="shared" si="3"/>
        <v>12</v>
      </c>
      <c r="L13" s="60">
        <f>VLOOKUP($A13,'Return Data'!$B$7:$R$2292,17,0)</f>
        <v>16.4023</v>
      </c>
      <c r="M13" s="61">
        <f t="shared" si="4"/>
        <v>13</v>
      </c>
      <c r="N13" s="60">
        <f>VLOOKUP($A13,'Return Data'!$B$7:$R$2292,14,0)</f>
        <v>18.661300000000001</v>
      </c>
      <c r="O13" s="61">
        <f t="shared" si="5"/>
        <v>7</v>
      </c>
      <c r="P13" s="60">
        <f>VLOOKUP($A13,'Return Data'!$B$7:$R$2292,15,0)</f>
        <v>12.8299</v>
      </c>
      <c r="Q13" s="61">
        <f t="shared" si="7"/>
        <v>3</v>
      </c>
      <c r="R13" s="60">
        <f>VLOOKUP($A13,'Return Data'!$B$7:$R$2292,16,0)</f>
        <v>15.454599999999999</v>
      </c>
      <c r="S13" s="62">
        <f t="shared" si="6"/>
        <v>14</v>
      </c>
    </row>
    <row r="14" spans="1:20" x14ac:dyDescent="0.3">
      <c r="A14" s="58" t="s">
        <v>853</v>
      </c>
      <c r="B14" s="59">
        <f>VLOOKUP($A14,'Return Data'!$B$7:$R$2292,3,0)</f>
        <v>44939</v>
      </c>
      <c r="C14" s="60">
        <f>VLOOKUP($A14,'Return Data'!$B$7:$R$2292,4,0)</f>
        <v>129.3929</v>
      </c>
      <c r="D14" s="60">
        <f>VLOOKUP($A14,'Return Data'!$B$7:$R$2292,10,0)</f>
        <v>1.6498999999999999</v>
      </c>
      <c r="E14" s="61">
        <f t="shared" si="0"/>
        <v>19</v>
      </c>
      <c r="F14" s="60">
        <f>VLOOKUP($A14,'Return Data'!$B$7:$R$2292,11,0)</f>
        <v>5.1711999999999998</v>
      </c>
      <c r="G14" s="61">
        <f t="shared" si="1"/>
        <v>24</v>
      </c>
      <c r="H14" s="60">
        <f>VLOOKUP($A14,'Return Data'!$B$7:$R$2292,12,0)</f>
        <v>-1.0445</v>
      </c>
      <c r="I14" s="61">
        <f t="shared" si="2"/>
        <v>23</v>
      </c>
      <c r="J14" s="60">
        <f>VLOOKUP($A14,'Return Data'!$B$7:$R$2292,13,0)</f>
        <v>-6.9409999999999998</v>
      </c>
      <c r="K14" s="61">
        <f t="shared" si="3"/>
        <v>23</v>
      </c>
      <c r="L14" s="60">
        <f>VLOOKUP($A14,'Return Data'!$B$7:$R$2292,17,0)</f>
        <v>12.6188</v>
      </c>
      <c r="M14" s="61">
        <f t="shared" si="4"/>
        <v>23</v>
      </c>
      <c r="N14" s="60">
        <f>VLOOKUP($A14,'Return Data'!$B$7:$R$2292,14,0)</f>
        <v>14.783200000000001</v>
      </c>
      <c r="O14" s="61">
        <f t="shared" si="5"/>
        <v>20</v>
      </c>
      <c r="P14" s="60">
        <f>VLOOKUP($A14,'Return Data'!$B$7:$R$2292,15,0)</f>
        <v>8.5596999999999994</v>
      </c>
      <c r="Q14" s="61">
        <f t="shared" si="7"/>
        <v>17</v>
      </c>
      <c r="R14" s="60">
        <f>VLOOKUP($A14,'Return Data'!$B$7:$R$2292,16,0)</f>
        <v>13.6912</v>
      </c>
      <c r="S14" s="62">
        <f t="shared" si="6"/>
        <v>20</v>
      </c>
    </row>
    <row r="15" spans="1:20" x14ac:dyDescent="0.3">
      <c r="A15" s="58" t="s">
        <v>1829</v>
      </c>
      <c r="B15" s="59">
        <f>VLOOKUP($A15,'Return Data'!$B$7:$R$2292,3,0)</f>
        <v>44939</v>
      </c>
      <c r="C15" s="60">
        <f>VLOOKUP($A15,'Return Data'!$B$7:$R$2292,4,0)</f>
        <v>205.77699999999999</v>
      </c>
      <c r="D15" s="60">
        <f>VLOOKUP($A15,'Return Data'!$B$7:$R$2292,10,0)</f>
        <v>4.9096000000000002</v>
      </c>
      <c r="E15" s="61">
        <f t="shared" si="0"/>
        <v>7</v>
      </c>
      <c r="F15" s="60">
        <f>VLOOKUP($A15,'Return Data'!$B$7:$R$2292,11,0)</f>
        <v>12.8918</v>
      </c>
      <c r="G15" s="61">
        <f t="shared" si="1"/>
        <v>9</v>
      </c>
      <c r="H15" s="60">
        <f>VLOOKUP($A15,'Return Data'!$B$7:$R$2292,12,0)</f>
        <v>5.6745999999999999</v>
      </c>
      <c r="I15" s="61">
        <f t="shared" si="2"/>
        <v>9</v>
      </c>
      <c r="J15" s="60">
        <f>VLOOKUP($A15,'Return Data'!$B$7:$R$2292,13,0)</f>
        <v>3.7894000000000001</v>
      </c>
      <c r="K15" s="61">
        <f t="shared" si="3"/>
        <v>4</v>
      </c>
      <c r="L15" s="60">
        <f>VLOOKUP($A15,'Return Data'!$B$7:$R$2292,17,0)</f>
        <v>21.063500000000001</v>
      </c>
      <c r="M15" s="61">
        <f t="shared" si="4"/>
        <v>3</v>
      </c>
      <c r="N15" s="60">
        <f>VLOOKUP($A15,'Return Data'!$B$7:$R$2292,14,0)</f>
        <v>19.9985</v>
      </c>
      <c r="O15" s="61">
        <f t="shared" si="5"/>
        <v>4</v>
      </c>
      <c r="P15" s="60">
        <f>VLOOKUP($A15,'Return Data'!$B$7:$R$2292,15,0)</f>
        <v>12.375500000000001</v>
      </c>
      <c r="Q15" s="61">
        <f t="shared" si="7"/>
        <v>8</v>
      </c>
      <c r="R15" s="60">
        <f>VLOOKUP($A15,'Return Data'!$B$7:$R$2292,16,0)</f>
        <v>11.839</v>
      </c>
      <c r="S15" s="62">
        <f t="shared" si="6"/>
        <v>25</v>
      </c>
    </row>
    <row r="16" spans="1:20" x14ac:dyDescent="0.3">
      <c r="A16" t="s">
        <v>2031</v>
      </c>
      <c r="B16" s="59">
        <f>VLOOKUP($A16,'Return Data'!$B$7:$R$2292,3,0)</f>
        <v>44939</v>
      </c>
      <c r="C16" s="60">
        <f>VLOOKUP($A16,'Return Data'!$B$7:$R$2292,4,0)</f>
        <v>16.5457</v>
      </c>
      <c r="D16" s="60">
        <f>VLOOKUP($A16,'Return Data'!$B$7:$R$2292,10,0)</f>
        <v>2.2709000000000001</v>
      </c>
      <c r="E16" s="61">
        <f t="shared" si="0"/>
        <v>17</v>
      </c>
      <c r="F16" s="60">
        <f>VLOOKUP($A16,'Return Data'!$B$7:$R$2292,11,0)</f>
        <v>9.1873000000000005</v>
      </c>
      <c r="G16" s="61">
        <f t="shared" si="1"/>
        <v>18</v>
      </c>
      <c r="H16" s="60">
        <f>VLOOKUP($A16,'Return Data'!$B$7:$R$2292,12,0)</f>
        <v>-0.31390000000000001</v>
      </c>
      <c r="I16" s="61">
        <f t="shared" si="2"/>
        <v>22</v>
      </c>
      <c r="J16" s="60">
        <f>VLOOKUP($A16,'Return Data'!$B$7:$R$2292,13,0)</f>
        <v>-7.0533999999999999</v>
      </c>
      <c r="K16" s="61">
        <f t="shared" si="3"/>
        <v>24</v>
      </c>
      <c r="L16" s="60">
        <f>VLOOKUP($A16,'Return Data'!$B$7:$R$2292,17,0)</f>
        <v>12.939</v>
      </c>
      <c r="M16" s="61">
        <f t="shared" si="4"/>
        <v>22</v>
      </c>
      <c r="N16" s="60">
        <f>VLOOKUP($A16,'Return Data'!$B$7:$R$2292,14,0)</f>
        <v>15.289899999999999</v>
      </c>
      <c r="O16" s="61">
        <f t="shared" si="5"/>
        <v>19</v>
      </c>
      <c r="P16" s="60"/>
      <c r="Q16" s="61"/>
      <c r="R16" s="60">
        <f>VLOOKUP($A16,'Return Data'!$B$7:$R$2292,16,0)</f>
        <v>14.1691</v>
      </c>
      <c r="S16" s="62">
        <f t="shared" si="6"/>
        <v>18</v>
      </c>
    </row>
    <row r="17" spans="1:19" x14ac:dyDescent="0.3">
      <c r="A17" s="58" t="s">
        <v>855</v>
      </c>
      <c r="B17" s="59">
        <f>VLOOKUP($A17,'Return Data'!$B$7:$R$2292,3,0)</f>
        <v>44939</v>
      </c>
      <c r="C17" s="60">
        <f>VLOOKUP($A17,'Return Data'!$B$7:$R$2292,4,0)</f>
        <v>641.63</v>
      </c>
      <c r="D17" s="60">
        <f>VLOOKUP($A17,'Return Data'!$B$7:$R$2292,10,0)</f>
        <v>6.0404999999999998</v>
      </c>
      <c r="E17" s="61">
        <f t="shared" si="0"/>
        <v>4</v>
      </c>
      <c r="F17" s="60">
        <f>VLOOKUP($A17,'Return Data'!$B$7:$R$2292,11,0)</f>
        <v>14.609500000000001</v>
      </c>
      <c r="G17" s="61">
        <f t="shared" si="1"/>
        <v>6</v>
      </c>
      <c r="H17" s="60">
        <f>VLOOKUP($A17,'Return Data'!$B$7:$R$2292,12,0)</f>
        <v>7.5873999999999997</v>
      </c>
      <c r="I17" s="61">
        <f t="shared" si="2"/>
        <v>4</v>
      </c>
      <c r="J17" s="60">
        <f>VLOOKUP($A17,'Return Data'!$B$7:$R$2292,13,0)</f>
        <v>5.5259999999999998</v>
      </c>
      <c r="K17" s="61">
        <f t="shared" si="3"/>
        <v>3</v>
      </c>
      <c r="L17" s="60">
        <f>VLOOKUP($A17,'Return Data'!$B$7:$R$2292,17,0)</f>
        <v>22.914000000000001</v>
      </c>
      <c r="M17" s="61">
        <f t="shared" si="4"/>
        <v>2</v>
      </c>
      <c r="N17" s="60">
        <f>VLOOKUP($A17,'Return Data'!$B$7:$R$2292,14,0)</f>
        <v>21.208200000000001</v>
      </c>
      <c r="O17" s="61">
        <f t="shared" si="5"/>
        <v>2</v>
      </c>
      <c r="P17" s="60">
        <f>VLOOKUP($A17,'Return Data'!$B$7:$R$2292,15,0)</f>
        <v>12.3828</v>
      </c>
      <c r="Q17" s="61">
        <f t="shared" si="7"/>
        <v>7</v>
      </c>
      <c r="R17" s="60">
        <f>VLOOKUP($A17,'Return Data'!$B$7:$R$2292,16,0)</f>
        <v>15.2538</v>
      </c>
      <c r="S17" s="62">
        <f t="shared" si="6"/>
        <v>15</v>
      </c>
    </row>
    <row r="18" spans="1:19" x14ac:dyDescent="0.3">
      <c r="A18" s="58" t="s">
        <v>856</v>
      </c>
      <c r="B18" s="59">
        <f>VLOOKUP($A18,'Return Data'!$B$7:$R$2292,3,0)</f>
        <v>44939</v>
      </c>
      <c r="C18" s="60">
        <f>VLOOKUP($A18,'Return Data'!$B$7:$R$2292,4,0)</f>
        <v>83.936000000000007</v>
      </c>
      <c r="D18" s="60">
        <f>VLOOKUP($A18,'Return Data'!$B$7:$R$2292,10,0)</f>
        <v>6.8716999999999997</v>
      </c>
      <c r="E18" s="61">
        <f t="shared" si="0"/>
        <v>2</v>
      </c>
      <c r="F18" s="60">
        <f>VLOOKUP($A18,'Return Data'!$B$7:$R$2292,11,0)</f>
        <v>16.094100000000001</v>
      </c>
      <c r="G18" s="61">
        <f t="shared" si="1"/>
        <v>3</v>
      </c>
      <c r="H18" s="60">
        <f>VLOOKUP($A18,'Return Data'!$B$7:$R$2292,12,0)</f>
        <v>7.9284999999999997</v>
      </c>
      <c r="I18" s="61">
        <f t="shared" si="2"/>
        <v>3</v>
      </c>
      <c r="J18" s="60">
        <f>VLOOKUP($A18,'Return Data'!$B$7:$R$2292,13,0)</f>
        <v>2.8249</v>
      </c>
      <c r="K18" s="61">
        <f t="shared" si="3"/>
        <v>6</v>
      </c>
      <c r="L18" s="60">
        <f>VLOOKUP($A18,'Return Data'!$B$7:$R$2292,17,0)</f>
        <v>17.699200000000001</v>
      </c>
      <c r="M18" s="61">
        <f t="shared" si="4"/>
        <v>10</v>
      </c>
      <c r="N18" s="60">
        <f>VLOOKUP($A18,'Return Data'!$B$7:$R$2292,14,0)</f>
        <v>18.102399999999999</v>
      </c>
      <c r="O18" s="61">
        <f t="shared" si="5"/>
        <v>10</v>
      </c>
      <c r="P18" s="60">
        <f>VLOOKUP($A18,'Return Data'!$B$7:$R$2292,15,0)</f>
        <v>10.504799999999999</v>
      </c>
      <c r="Q18" s="61">
        <f t="shared" si="7"/>
        <v>14</v>
      </c>
      <c r="R18" s="60">
        <f>VLOOKUP($A18,'Return Data'!$B$7:$R$2292,16,0)</f>
        <v>13.861700000000001</v>
      </c>
      <c r="S18" s="62">
        <f t="shared" si="6"/>
        <v>19</v>
      </c>
    </row>
    <row r="19" spans="1:19" x14ac:dyDescent="0.3">
      <c r="A19" s="58" t="s">
        <v>859</v>
      </c>
      <c r="B19" s="59">
        <f>VLOOKUP($A19,'Return Data'!$B$7:$R$2292,3,0)</f>
        <v>44939</v>
      </c>
      <c r="C19" s="60">
        <f>VLOOKUP($A19,'Return Data'!$B$7:$R$2292,4,0)</f>
        <v>60.53</v>
      </c>
      <c r="D19" s="60">
        <f>VLOOKUP($A19,'Return Data'!$B$7:$R$2292,10,0)</f>
        <v>3.2759</v>
      </c>
      <c r="E19" s="61">
        <f t="shared" si="0"/>
        <v>13</v>
      </c>
      <c r="F19" s="60">
        <f>VLOOKUP($A19,'Return Data'!$B$7:$R$2292,11,0)</f>
        <v>11.864699999999999</v>
      </c>
      <c r="G19" s="61">
        <f t="shared" si="1"/>
        <v>11</v>
      </c>
      <c r="H19" s="60">
        <f>VLOOKUP($A19,'Return Data'!$B$7:$R$2292,12,0)</f>
        <v>3.4171</v>
      </c>
      <c r="I19" s="61">
        <f t="shared" si="2"/>
        <v>12</v>
      </c>
      <c r="J19" s="60">
        <f>VLOOKUP($A19,'Return Data'!$B$7:$R$2292,13,0)</f>
        <v>-3.3839000000000001</v>
      </c>
      <c r="K19" s="61">
        <f t="shared" si="3"/>
        <v>16</v>
      </c>
      <c r="L19" s="60">
        <f>VLOOKUP($A19,'Return Data'!$B$7:$R$2292,17,0)</f>
        <v>11.9816</v>
      </c>
      <c r="M19" s="61">
        <f t="shared" si="4"/>
        <v>24</v>
      </c>
      <c r="N19" s="60">
        <f>VLOOKUP($A19,'Return Data'!$B$7:$R$2292,14,0)</f>
        <v>14.244</v>
      </c>
      <c r="O19" s="61">
        <f t="shared" si="5"/>
        <v>22</v>
      </c>
      <c r="P19" s="60">
        <f>VLOOKUP($A19,'Return Data'!$B$7:$R$2292,15,0)</f>
        <v>11.031599999999999</v>
      </c>
      <c r="Q19" s="61">
        <f t="shared" si="7"/>
        <v>11</v>
      </c>
      <c r="R19" s="60">
        <f>VLOOKUP($A19,'Return Data'!$B$7:$R$2292,16,0)</f>
        <v>15.9016</v>
      </c>
      <c r="S19" s="62">
        <f t="shared" si="6"/>
        <v>12</v>
      </c>
    </row>
    <row r="20" spans="1:19" x14ac:dyDescent="0.3">
      <c r="A20" s="58" t="s">
        <v>861</v>
      </c>
      <c r="B20" s="59">
        <f>VLOOKUP($A20,'Return Data'!$B$7:$R$2292,3,0)</f>
        <v>44939</v>
      </c>
      <c r="C20" s="60">
        <f>VLOOKUP($A20,'Return Data'!$B$7:$R$2292,4,0)</f>
        <v>231.59100000000001</v>
      </c>
      <c r="D20" s="60">
        <f>VLOOKUP($A20,'Return Data'!$B$7:$R$2292,10,0)</f>
        <v>4.2821999999999996</v>
      </c>
      <c r="E20" s="61">
        <f t="shared" si="0"/>
        <v>10</v>
      </c>
      <c r="F20" s="60">
        <f>VLOOKUP($A20,'Return Data'!$B$7:$R$2292,11,0)</f>
        <v>13.6052</v>
      </c>
      <c r="G20" s="61">
        <f t="shared" si="1"/>
        <v>7</v>
      </c>
      <c r="H20" s="60">
        <f>VLOOKUP($A20,'Return Data'!$B$7:$R$2292,12,0)</f>
        <v>4.2766000000000002</v>
      </c>
      <c r="I20" s="61">
        <f t="shared" si="2"/>
        <v>11</v>
      </c>
      <c r="J20" s="60">
        <f>VLOOKUP($A20,'Return Data'!$B$7:$R$2292,13,0)</f>
        <v>2.7275</v>
      </c>
      <c r="K20" s="61">
        <f t="shared" si="3"/>
        <v>7</v>
      </c>
      <c r="L20" s="60">
        <f>VLOOKUP($A20,'Return Data'!$B$7:$R$2292,17,0)</f>
        <v>16.564800000000002</v>
      </c>
      <c r="M20" s="61">
        <f t="shared" si="4"/>
        <v>12</v>
      </c>
      <c r="N20" s="60">
        <f>VLOOKUP($A20,'Return Data'!$B$7:$R$2292,14,0)</f>
        <v>17.965299999999999</v>
      </c>
      <c r="O20" s="61">
        <f t="shared" si="5"/>
        <v>12</v>
      </c>
      <c r="P20" s="60">
        <f>VLOOKUP($A20,'Return Data'!$B$7:$R$2292,15,0)</f>
        <v>12.7453</v>
      </c>
      <c r="Q20" s="61">
        <f t="shared" si="7"/>
        <v>4</v>
      </c>
      <c r="R20" s="60">
        <f>VLOOKUP($A20,'Return Data'!$B$7:$R$2292,16,0)</f>
        <v>16.324400000000001</v>
      </c>
      <c r="S20" s="62">
        <f t="shared" si="6"/>
        <v>9</v>
      </c>
    </row>
    <row r="21" spans="1:19" x14ac:dyDescent="0.3">
      <c r="A21" s="58" t="s">
        <v>862</v>
      </c>
      <c r="B21" s="59">
        <f>VLOOKUP($A21,'Return Data'!$B$7:$R$2292,3,0)</f>
        <v>0</v>
      </c>
      <c r="C21" s="60">
        <f>VLOOKUP($A21,'Return Data'!$B$7:$R$2292,4,0)</f>
        <v>0</v>
      </c>
      <c r="D21" s="60">
        <f>VLOOKUP($A21,'Return Data'!$B$7:$R$2292,10,0)</f>
        <v>0</v>
      </c>
      <c r="E21" s="61">
        <f t="shared" si="0"/>
        <v>22</v>
      </c>
      <c r="F21" s="60">
        <f>VLOOKUP($A21,'Return Data'!$B$7:$R$2292,11,0)</f>
        <v>0</v>
      </c>
      <c r="G21" s="61">
        <f t="shared" si="1"/>
        <v>26</v>
      </c>
      <c r="H21" s="60">
        <f>VLOOKUP($A21,'Return Data'!$B$7:$R$2292,12,0)</f>
        <v>0</v>
      </c>
      <c r="I21" s="61">
        <f t="shared" si="2"/>
        <v>21</v>
      </c>
      <c r="J21" s="60">
        <f>VLOOKUP($A21,'Return Data'!$B$7:$R$2292,13,0)</f>
        <v>0</v>
      </c>
      <c r="K21" s="61">
        <f t="shared" si="3"/>
        <v>10</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44939</v>
      </c>
      <c r="C22" s="60">
        <f>VLOOKUP($A22,'Return Data'!$B$7:$R$2292,4,0)</f>
        <v>26.331099999999999</v>
      </c>
      <c r="D22" s="60">
        <f>VLOOKUP($A22,'Return Data'!$B$7:$R$2292,10,0)</f>
        <v>-2.2402000000000002</v>
      </c>
      <c r="E22" s="61">
        <f t="shared" si="0"/>
        <v>26</v>
      </c>
      <c r="F22" s="60">
        <f>VLOOKUP($A22,'Return Data'!$B$7:$R$2292,11,0)</f>
        <v>5.3868</v>
      </c>
      <c r="G22" s="61">
        <f t="shared" si="1"/>
        <v>23</v>
      </c>
      <c r="H22" s="60">
        <f>VLOOKUP($A22,'Return Data'!$B$7:$R$2292,12,0)</f>
        <v>-2.4390999999999998</v>
      </c>
      <c r="I22" s="61">
        <f t="shared" si="2"/>
        <v>24</v>
      </c>
      <c r="J22" s="60">
        <f>VLOOKUP($A22,'Return Data'!$B$7:$R$2292,13,0)</f>
        <v>-6.8147000000000002</v>
      </c>
      <c r="K22" s="61">
        <f t="shared" si="3"/>
        <v>22</v>
      </c>
      <c r="L22" s="60">
        <f>VLOOKUP($A22,'Return Data'!$B$7:$R$2292,17,0)</f>
        <v>13.0878</v>
      </c>
      <c r="M22" s="61">
        <f t="shared" si="4"/>
        <v>21</v>
      </c>
      <c r="N22" s="60">
        <f>VLOOKUP($A22,'Return Data'!$B$7:$R$2292,14,0)</f>
        <v>14.7727</v>
      </c>
      <c r="O22" s="61">
        <f t="shared" si="5"/>
        <v>21</v>
      </c>
      <c r="P22" s="60">
        <f>VLOOKUP($A22,'Return Data'!$B$7:$R$2292,15,0)</f>
        <v>10.313499999999999</v>
      </c>
      <c r="Q22" s="61">
        <f t="shared" si="7"/>
        <v>15</v>
      </c>
      <c r="R22" s="60">
        <f>VLOOKUP($A22,'Return Data'!$B$7:$R$2292,16,0)</f>
        <v>13.0595</v>
      </c>
      <c r="S22" s="62">
        <f t="shared" si="6"/>
        <v>23</v>
      </c>
    </row>
    <row r="23" spans="1:19" x14ac:dyDescent="0.3">
      <c r="A23" s="58" t="s">
        <v>866</v>
      </c>
      <c r="B23" s="59">
        <f>VLOOKUP($A23,'Return Data'!$B$7:$R$2292,3,0)</f>
        <v>44939</v>
      </c>
      <c r="C23" s="60">
        <f>VLOOKUP($A23,'Return Data'!$B$7:$R$2292,4,0)</f>
        <v>18.2623</v>
      </c>
      <c r="D23" s="60">
        <f>VLOOKUP($A23,'Return Data'!$B$7:$R$2292,10,0)</f>
        <v>3.7642000000000002</v>
      </c>
      <c r="E23" s="61">
        <f t="shared" si="0"/>
        <v>12</v>
      </c>
      <c r="F23" s="60">
        <f>VLOOKUP($A23,'Return Data'!$B$7:$R$2292,11,0)</f>
        <v>11.5562</v>
      </c>
      <c r="G23" s="61">
        <f t="shared" si="1"/>
        <v>13</v>
      </c>
      <c r="H23" s="60">
        <f>VLOOKUP($A23,'Return Data'!$B$7:$R$2292,12,0)</f>
        <v>0.20250000000000001</v>
      </c>
      <c r="I23" s="61">
        <f t="shared" si="2"/>
        <v>20</v>
      </c>
      <c r="J23" s="60">
        <f>VLOOKUP($A23,'Return Data'!$B$7:$R$2292,13,0)</f>
        <v>-2.0526</v>
      </c>
      <c r="K23" s="61">
        <f t="shared" si="3"/>
        <v>14</v>
      </c>
      <c r="L23" s="60">
        <f>VLOOKUP($A23,'Return Data'!$B$7:$R$2292,17,0)</f>
        <v>20.477599999999999</v>
      </c>
      <c r="M23" s="61">
        <f t="shared" si="4"/>
        <v>4</v>
      </c>
      <c r="N23" s="60"/>
      <c r="O23" s="61"/>
      <c r="P23" s="60"/>
      <c r="Q23" s="61"/>
      <c r="R23" s="60">
        <f>VLOOKUP($A23,'Return Data'!$B$7:$R$2292,16,0)</f>
        <v>21.9009</v>
      </c>
      <c r="S23" s="62">
        <f t="shared" si="6"/>
        <v>2</v>
      </c>
    </row>
    <row r="24" spans="1:19" x14ac:dyDescent="0.3">
      <c r="A24" s="58" t="s">
        <v>868</v>
      </c>
      <c r="B24" s="59">
        <f>VLOOKUP($A24,'Return Data'!$B$7:$R$2292,3,0)</f>
        <v>44939</v>
      </c>
      <c r="C24" s="60">
        <f>VLOOKUP($A24,'Return Data'!$B$7:$R$2292,4,0)</f>
        <v>106.25</v>
      </c>
      <c r="D24" s="60">
        <f>VLOOKUP($A24,'Return Data'!$B$7:$R$2292,10,0)</f>
        <v>4.1513999999999998</v>
      </c>
      <c r="E24" s="61">
        <f t="shared" si="0"/>
        <v>11</v>
      </c>
      <c r="F24" s="60">
        <f>VLOOKUP($A24,'Return Data'!$B$7:$R$2292,11,0)</f>
        <v>9.0974000000000004</v>
      </c>
      <c r="G24" s="61">
        <f t="shared" si="1"/>
        <v>19</v>
      </c>
      <c r="H24" s="60">
        <f>VLOOKUP($A24,'Return Data'!$B$7:$R$2292,12,0)</f>
        <v>0.79779999999999995</v>
      </c>
      <c r="I24" s="61">
        <f t="shared" si="2"/>
        <v>19</v>
      </c>
      <c r="J24" s="60">
        <f>VLOOKUP($A24,'Return Data'!$B$7:$R$2292,13,0)</f>
        <v>-4.7554999999999996</v>
      </c>
      <c r="K24" s="61">
        <f t="shared" si="3"/>
        <v>19</v>
      </c>
      <c r="L24" s="60">
        <f>VLOOKUP($A24,'Return Data'!$B$7:$R$2292,17,0)</f>
        <v>14.961600000000001</v>
      </c>
      <c r="M24" s="61">
        <f t="shared" si="4"/>
        <v>15</v>
      </c>
      <c r="N24" s="60">
        <f>VLOOKUP($A24,'Return Data'!$B$7:$R$2292,14,0)</f>
        <v>19.185099999999998</v>
      </c>
      <c r="O24" s="61">
        <f t="shared" si="5"/>
        <v>5</v>
      </c>
      <c r="P24" s="60">
        <f>VLOOKUP($A24,'Return Data'!$B$7:$R$2292,15,0)</f>
        <v>13.3171</v>
      </c>
      <c r="Q24" s="61">
        <f t="shared" si="7"/>
        <v>2</v>
      </c>
      <c r="R24" s="60">
        <f>VLOOKUP($A24,'Return Data'!$B$7:$R$2292,16,0)</f>
        <v>22.3551</v>
      </c>
      <c r="S24" s="62">
        <f t="shared" si="6"/>
        <v>1</v>
      </c>
    </row>
    <row r="25" spans="1:19" x14ac:dyDescent="0.3">
      <c r="A25" s="58" t="s">
        <v>870</v>
      </c>
      <c r="B25" s="59">
        <f>VLOOKUP($A25,'Return Data'!$B$7:$R$2292,3,0)</f>
        <v>44939</v>
      </c>
      <c r="C25" s="60">
        <f>VLOOKUP($A25,'Return Data'!$B$7:$R$2292,4,0)</f>
        <v>18.056999999999999</v>
      </c>
      <c r="D25" s="60">
        <f>VLOOKUP($A25,'Return Data'!$B$7:$R$2292,10,0)</f>
        <v>6.1246</v>
      </c>
      <c r="E25" s="61">
        <f t="shared" si="0"/>
        <v>3</v>
      </c>
      <c r="F25" s="60">
        <f>VLOOKUP($A25,'Return Data'!$B$7:$R$2292,11,0)</f>
        <v>16.882100000000001</v>
      </c>
      <c r="G25" s="61">
        <f t="shared" si="1"/>
        <v>2</v>
      </c>
      <c r="H25" s="60">
        <f>VLOOKUP($A25,'Return Data'!$B$7:$R$2292,12,0)</f>
        <v>8.7462999999999997</v>
      </c>
      <c r="I25" s="61">
        <f t="shared" si="2"/>
        <v>2</v>
      </c>
      <c r="J25" s="60">
        <f>VLOOKUP($A25,'Return Data'!$B$7:$R$2292,13,0)</f>
        <v>-2.2239</v>
      </c>
      <c r="K25" s="61">
        <f t="shared" si="3"/>
        <v>15</v>
      </c>
      <c r="L25" s="60">
        <f>VLOOKUP($A25,'Return Data'!$B$7:$R$2292,17,0)</f>
        <v>18.766100000000002</v>
      </c>
      <c r="M25" s="61">
        <f t="shared" si="4"/>
        <v>7</v>
      </c>
      <c r="N25" s="60">
        <f>VLOOKUP($A25,'Return Data'!$B$7:$R$2292,14,0)</f>
        <v>18.066500000000001</v>
      </c>
      <c r="O25" s="61">
        <f t="shared" si="5"/>
        <v>11</v>
      </c>
      <c r="P25" s="60"/>
      <c r="Q25" s="61"/>
      <c r="R25" s="60">
        <f>VLOOKUP($A25,'Return Data'!$B$7:$R$2292,16,0)</f>
        <v>19.982500000000002</v>
      </c>
      <c r="S25" s="62">
        <f t="shared" si="6"/>
        <v>4</v>
      </c>
    </row>
    <row r="26" spans="1:19" x14ac:dyDescent="0.3">
      <c r="A26" s="58" t="s">
        <v>1819</v>
      </c>
      <c r="B26" s="59">
        <f>VLOOKUP($A26,'Return Data'!$B$7:$R$2292,3,0)</f>
        <v>44939</v>
      </c>
      <c r="C26" s="60">
        <f>VLOOKUP($A26,'Return Data'!$B$7:$R$2292,4,0)</f>
        <v>27.922799999999999</v>
      </c>
      <c r="D26" s="60">
        <f>VLOOKUP($A26,'Return Data'!$B$7:$R$2292,10,0)</f>
        <v>1.1523000000000001</v>
      </c>
      <c r="E26" s="61">
        <f t="shared" si="0"/>
        <v>20</v>
      </c>
      <c r="F26" s="60">
        <f>VLOOKUP($A26,'Return Data'!$B$7:$R$2292,11,0)</f>
        <v>10.215199999999999</v>
      </c>
      <c r="G26" s="61">
        <f t="shared" si="1"/>
        <v>17</v>
      </c>
      <c r="H26" s="60">
        <f>VLOOKUP($A26,'Return Data'!$B$7:$R$2292,12,0)</f>
        <v>1.1017999999999999</v>
      </c>
      <c r="I26" s="61">
        <f t="shared" si="2"/>
        <v>18</v>
      </c>
      <c r="J26" s="60">
        <f>VLOOKUP($A26,'Return Data'!$B$7:$R$2292,13,0)</f>
        <v>-3.5764999999999998</v>
      </c>
      <c r="K26" s="61">
        <f t="shared" si="3"/>
        <v>17</v>
      </c>
      <c r="L26" s="60">
        <f>VLOOKUP($A26,'Return Data'!$B$7:$R$2292,17,0)</f>
        <v>18.8506</v>
      </c>
      <c r="M26" s="61">
        <f t="shared" si="4"/>
        <v>6</v>
      </c>
      <c r="N26" s="60">
        <f>VLOOKUP($A26,'Return Data'!$B$7:$R$2292,14,0)</f>
        <v>17.345600000000001</v>
      </c>
      <c r="O26" s="61">
        <f t="shared" si="5"/>
        <v>15</v>
      </c>
      <c r="P26" s="60">
        <f>VLOOKUP($A26,'Return Data'!$B$7:$R$2292,15,0)</f>
        <v>10.821400000000001</v>
      </c>
      <c r="Q26" s="61">
        <f t="shared" si="7"/>
        <v>12</v>
      </c>
      <c r="R26" s="60">
        <f>VLOOKUP($A26,'Return Data'!$B$7:$R$2292,16,0)</f>
        <v>15.5448</v>
      </c>
      <c r="S26" s="62">
        <f t="shared" si="6"/>
        <v>13</v>
      </c>
    </row>
    <row r="27" spans="1:19" x14ac:dyDescent="0.3">
      <c r="A27" s="58" t="s">
        <v>873</v>
      </c>
      <c r="B27" s="59">
        <f>VLOOKUP($A27,'Return Data'!$B$7:$R$2292,3,0)</f>
        <v>44939</v>
      </c>
      <c r="C27" s="60">
        <f>VLOOKUP($A27,'Return Data'!$B$7:$R$2292,4,0)</f>
        <v>891.21199999999999</v>
      </c>
      <c r="D27" s="60">
        <f>VLOOKUP($A27,'Return Data'!$B$7:$R$2292,10,0)</f>
        <v>3.1204999999999998</v>
      </c>
      <c r="E27" s="61">
        <f t="shared" si="0"/>
        <v>14</v>
      </c>
      <c r="F27" s="60">
        <f>VLOOKUP($A27,'Return Data'!$B$7:$R$2292,11,0)</f>
        <v>11.0527</v>
      </c>
      <c r="G27" s="61">
        <f t="shared" si="1"/>
        <v>14</v>
      </c>
      <c r="H27" s="60">
        <f>VLOOKUP($A27,'Return Data'!$B$7:$R$2292,12,0)</f>
        <v>1.8929</v>
      </c>
      <c r="I27" s="61">
        <f t="shared" si="2"/>
        <v>15</v>
      </c>
      <c r="J27" s="60">
        <f>VLOOKUP($A27,'Return Data'!$B$7:$R$2292,13,0)</f>
        <v>-2.0286</v>
      </c>
      <c r="K27" s="61">
        <f t="shared" si="3"/>
        <v>13</v>
      </c>
      <c r="L27" s="60">
        <f>VLOOKUP($A27,'Return Data'!$B$7:$R$2292,17,0)</f>
        <v>14.115</v>
      </c>
      <c r="M27" s="61">
        <f t="shared" si="4"/>
        <v>20</v>
      </c>
      <c r="N27" s="60">
        <f>VLOOKUP($A27,'Return Data'!$B$7:$R$2292,14,0)</f>
        <v>15.5481</v>
      </c>
      <c r="O27" s="61">
        <f t="shared" si="5"/>
        <v>17</v>
      </c>
      <c r="P27" s="60">
        <f>VLOOKUP($A27,'Return Data'!$B$7:$R$2292,15,0)</f>
        <v>6.72</v>
      </c>
      <c r="Q27" s="61">
        <f t="shared" si="7"/>
        <v>19</v>
      </c>
      <c r="R27" s="60">
        <f>VLOOKUP($A27,'Return Data'!$B$7:$R$2292,16,0)</f>
        <v>12.549200000000001</v>
      </c>
      <c r="S27" s="62">
        <f t="shared" si="6"/>
        <v>24</v>
      </c>
    </row>
    <row r="28" spans="1:19" x14ac:dyDescent="0.3">
      <c r="A28" s="58" t="s">
        <v>877</v>
      </c>
      <c r="B28" s="59">
        <f>VLOOKUP($A28,'Return Data'!$B$7:$R$2292,3,0)</f>
        <v>44939</v>
      </c>
      <c r="C28" s="60">
        <f>VLOOKUP($A28,'Return Data'!$B$7:$R$2292,4,0)</f>
        <v>79.167100000000005</v>
      </c>
      <c r="D28" s="60">
        <f>VLOOKUP($A28,'Return Data'!$B$7:$R$2292,10,0)</f>
        <v>8.1425000000000001</v>
      </c>
      <c r="E28" s="61">
        <f t="shared" si="0"/>
        <v>1</v>
      </c>
      <c r="F28" s="60">
        <f>VLOOKUP($A28,'Return Data'!$B$7:$R$2292,11,0)</f>
        <v>17.694900000000001</v>
      </c>
      <c r="G28" s="61">
        <f t="shared" si="1"/>
        <v>1</v>
      </c>
      <c r="H28" s="60">
        <f>VLOOKUP($A28,'Return Data'!$B$7:$R$2292,12,0)</f>
        <v>6.1519000000000004</v>
      </c>
      <c r="I28" s="61">
        <f t="shared" si="2"/>
        <v>7</v>
      </c>
      <c r="J28" s="60">
        <f>VLOOKUP($A28,'Return Data'!$B$7:$R$2292,13,0)</f>
        <v>9.6489999999999991</v>
      </c>
      <c r="K28" s="61">
        <f t="shared" si="3"/>
        <v>1</v>
      </c>
      <c r="L28" s="60">
        <f>VLOOKUP($A28,'Return Data'!$B$7:$R$2292,17,0)</f>
        <v>23.145600000000002</v>
      </c>
      <c r="M28" s="61">
        <f t="shared" si="4"/>
        <v>1</v>
      </c>
      <c r="N28" s="60">
        <f>VLOOKUP($A28,'Return Data'!$B$7:$R$2292,14,0)</f>
        <v>26.912500000000001</v>
      </c>
      <c r="O28" s="61">
        <f t="shared" si="5"/>
        <v>1</v>
      </c>
      <c r="P28" s="60">
        <f>VLOOKUP($A28,'Return Data'!$B$7:$R$2292,15,0)</f>
        <v>14.230700000000001</v>
      </c>
      <c r="Q28" s="61">
        <f t="shared" si="7"/>
        <v>1</v>
      </c>
      <c r="R28" s="60">
        <f>VLOOKUP($A28,'Return Data'!$B$7:$R$2292,16,0)</f>
        <v>18.4299</v>
      </c>
      <c r="S28" s="62">
        <f t="shared" si="6"/>
        <v>7</v>
      </c>
    </row>
    <row r="29" spans="1:19" x14ac:dyDescent="0.3">
      <c r="A29" s="58" t="s">
        <v>1717</v>
      </c>
      <c r="B29" s="59">
        <f>VLOOKUP($A29,'Return Data'!$B$7:$R$2292,3,0)</f>
        <v>44939</v>
      </c>
      <c r="C29" s="60">
        <f>VLOOKUP($A29,'Return Data'!$B$7:$R$2292,4,0)</f>
        <v>418.95839999999998</v>
      </c>
      <c r="D29" s="60">
        <f>VLOOKUP($A29,'Return Data'!$B$7:$R$2292,10,0)</f>
        <v>3.0274999999999999</v>
      </c>
      <c r="E29" s="61">
        <f t="shared" si="0"/>
        <v>15</v>
      </c>
      <c r="F29" s="60">
        <f>VLOOKUP($A29,'Return Data'!$B$7:$R$2292,11,0)</f>
        <v>15.3123</v>
      </c>
      <c r="G29" s="61">
        <f t="shared" si="1"/>
        <v>4</v>
      </c>
      <c r="H29" s="60">
        <f>VLOOKUP($A29,'Return Data'!$B$7:$R$2292,12,0)</f>
        <v>6.2111000000000001</v>
      </c>
      <c r="I29" s="61">
        <f t="shared" si="2"/>
        <v>6</v>
      </c>
      <c r="J29" s="60">
        <f>VLOOKUP($A29,'Return Data'!$B$7:$R$2292,13,0)</f>
        <v>3.2964000000000002</v>
      </c>
      <c r="K29" s="61">
        <f t="shared" si="3"/>
        <v>5</v>
      </c>
      <c r="L29" s="60">
        <f>VLOOKUP($A29,'Return Data'!$B$7:$R$2292,17,0)</f>
        <v>19.700299999999999</v>
      </c>
      <c r="M29" s="61">
        <f t="shared" si="4"/>
        <v>5</v>
      </c>
      <c r="N29" s="60">
        <f>VLOOKUP($A29,'Return Data'!$B$7:$R$2292,14,0)</f>
        <v>20.148900000000001</v>
      </c>
      <c r="O29" s="61">
        <f t="shared" si="5"/>
        <v>3</v>
      </c>
      <c r="P29" s="60">
        <f>VLOOKUP($A29,'Return Data'!$B$7:$R$2292,15,0)</f>
        <v>12.3888</v>
      </c>
      <c r="Q29" s="61">
        <f t="shared" si="7"/>
        <v>6</v>
      </c>
      <c r="R29" s="60">
        <f>VLOOKUP($A29,'Return Data'!$B$7:$R$2292,16,0)</f>
        <v>16.7364</v>
      </c>
      <c r="S29" s="62">
        <f t="shared" si="6"/>
        <v>8</v>
      </c>
    </row>
    <row r="30" spans="1:19" x14ac:dyDescent="0.3">
      <c r="A30" s="58" t="s">
        <v>879</v>
      </c>
      <c r="B30" s="59">
        <f>VLOOKUP($A30,'Return Data'!$B$7:$R$2292,3,0)</f>
        <v>44939</v>
      </c>
      <c r="C30" s="60">
        <f>VLOOKUP($A30,'Return Data'!$B$7:$R$2292,4,0)</f>
        <v>60.335099999999997</v>
      </c>
      <c r="D30" s="60">
        <f>VLOOKUP($A30,'Return Data'!$B$7:$R$2292,10,0)</f>
        <v>2.4249999999999998</v>
      </c>
      <c r="E30" s="61">
        <f t="shared" si="0"/>
        <v>16</v>
      </c>
      <c r="F30" s="60">
        <f>VLOOKUP($A30,'Return Data'!$B$7:$R$2292,11,0)</f>
        <v>11.015000000000001</v>
      </c>
      <c r="G30" s="61">
        <f t="shared" si="1"/>
        <v>15</v>
      </c>
      <c r="H30" s="60">
        <f>VLOOKUP($A30,'Return Data'!$B$7:$R$2292,12,0)</f>
        <v>1.3647</v>
      </c>
      <c r="I30" s="61">
        <f t="shared" si="2"/>
        <v>16</v>
      </c>
      <c r="J30" s="60">
        <f>VLOOKUP($A30,'Return Data'!$B$7:$R$2292,13,0)</f>
        <v>-4.6024000000000003</v>
      </c>
      <c r="K30" s="61">
        <f t="shared" si="3"/>
        <v>18</v>
      </c>
      <c r="L30" s="60">
        <f>VLOOKUP($A30,'Return Data'!$B$7:$R$2292,17,0)</f>
        <v>16.592600000000001</v>
      </c>
      <c r="M30" s="61">
        <f t="shared" si="4"/>
        <v>11</v>
      </c>
      <c r="N30" s="60">
        <f>VLOOKUP($A30,'Return Data'!$B$7:$R$2292,14,0)</f>
        <v>15.388999999999999</v>
      </c>
      <c r="O30" s="61">
        <f t="shared" si="5"/>
        <v>18</v>
      </c>
      <c r="P30" s="60">
        <f>VLOOKUP($A30,'Return Data'!$B$7:$R$2292,15,0)</f>
        <v>11.605399999999999</v>
      </c>
      <c r="Q30" s="61">
        <f t="shared" si="7"/>
        <v>9</v>
      </c>
      <c r="R30" s="60">
        <f>VLOOKUP($A30,'Return Data'!$B$7:$R$2292,16,0)</f>
        <v>14.6256</v>
      </c>
      <c r="S30" s="62">
        <f t="shared" si="6"/>
        <v>16</v>
      </c>
    </row>
    <row r="31" spans="1:19" x14ac:dyDescent="0.3">
      <c r="A31" s="58" t="s">
        <v>881</v>
      </c>
      <c r="B31" s="59">
        <f>VLOOKUP($A31,'Return Data'!$B$7:$R$2292,3,0)</f>
        <v>44939</v>
      </c>
      <c r="C31" s="60">
        <f>VLOOKUP($A31,'Return Data'!$B$7:$R$2292,4,0)</f>
        <v>395.11739999999998</v>
      </c>
      <c r="D31" s="60">
        <f>VLOOKUP($A31,'Return Data'!$B$7:$R$2292,10,0)</f>
        <v>4.2946</v>
      </c>
      <c r="E31" s="61">
        <f t="shared" si="0"/>
        <v>9</v>
      </c>
      <c r="F31" s="60">
        <f>VLOOKUP($A31,'Return Data'!$B$7:$R$2292,11,0)</f>
        <v>15.099500000000001</v>
      </c>
      <c r="G31" s="61">
        <f t="shared" si="1"/>
        <v>5</v>
      </c>
      <c r="H31" s="60">
        <f>VLOOKUP($A31,'Return Data'!$B$7:$R$2292,12,0)</f>
        <v>11.140599999999999</v>
      </c>
      <c r="I31" s="61">
        <f t="shared" si="2"/>
        <v>1</v>
      </c>
      <c r="J31" s="60">
        <f>VLOOKUP($A31,'Return Data'!$B$7:$R$2292,13,0)</f>
        <v>5.8776000000000002</v>
      </c>
      <c r="K31" s="61">
        <f t="shared" si="3"/>
        <v>2</v>
      </c>
      <c r="L31" s="60">
        <f>VLOOKUP($A31,'Return Data'!$B$7:$R$2292,17,0)</f>
        <v>17.772600000000001</v>
      </c>
      <c r="M31" s="61">
        <f t="shared" si="4"/>
        <v>9</v>
      </c>
      <c r="N31" s="60">
        <f>VLOOKUP($A31,'Return Data'!$B$7:$R$2292,14,0)</f>
        <v>17.630800000000001</v>
      </c>
      <c r="O31" s="61">
        <f t="shared" si="5"/>
        <v>13</v>
      </c>
      <c r="P31" s="60">
        <f>VLOOKUP($A31,'Return Data'!$B$7:$R$2292,15,0)</f>
        <v>12.586</v>
      </c>
      <c r="Q31" s="61">
        <f t="shared" si="7"/>
        <v>5</v>
      </c>
      <c r="R31" s="60">
        <f>VLOOKUP($A31,'Return Data'!$B$7:$R$2292,16,0)</f>
        <v>16.0366</v>
      </c>
      <c r="S31" s="62">
        <f t="shared" si="6"/>
        <v>10</v>
      </c>
    </row>
    <row r="32" spans="1:19" x14ac:dyDescent="0.3">
      <c r="A32" s="58" t="s">
        <v>882</v>
      </c>
      <c r="B32" s="59">
        <f>VLOOKUP($A32,'Return Data'!$B$7:$R$2292,3,0)</f>
        <v>44939</v>
      </c>
      <c r="C32" s="60">
        <f>VLOOKUP($A32,'Return Data'!$B$7:$R$2292,4,0)</f>
        <v>17.079999999999998</v>
      </c>
      <c r="D32" s="60">
        <f>VLOOKUP($A32,'Return Data'!$B$7:$R$2292,10,0)</f>
        <v>-0.11700000000000001</v>
      </c>
      <c r="E32" s="61">
        <f t="shared" si="0"/>
        <v>23</v>
      </c>
      <c r="F32" s="60">
        <f>VLOOKUP($A32,'Return Data'!$B$7:$R$2292,11,0)</f>
        <v>8.5132999999999992</v>
      </c>
      <c r="G32" s="61">
        <f t="shared" si="1"/>
        <v>21</v>
      </c>
      <c r="H32" s="60">
        <f>VLOOKUP($A32,'Return Data'!$B$7:$R$2292,12,0)</f>
        <v>2.4594999999999998</v>
      </c>
      <c r="I32" s="61">
        <f t="shared" si="2"/>
        <v>14</v>
      </c>
      <c r="J32" s="60">
        <f>VLOOKUP($A32,'Return Data'!$B$7:$R$2292,13,0)</f>
        <v>-5.6353999999999997</v>
      </c>
      <c r="K32" s="61">
        <f t="shared" si="3"/>
        <v>21</v>
      </c>
      <c r="L32" s="60">
        <f>VLOOKUP($A32,'Return Data'!$B$7:$R$2292,17,0)</f>
        <v>14.491099999999999</v>
      </c>
      <c r="M32" s="61">
        <f t="shared" si="4"/>
        <v>17</v>
      </c>
      <c r="N32" s="60"/>
      <c r="O32" s="61"/>
      <c r="P32" s="60"/>
      <c r="Q32" s="61"/>
      <c r="R32" s="60">
        <f>VLOOKUP($A32,'Return Data'!$B$7:$R$2292,16,0)</f>
        <v>18.803899999999999</v>
      </c>
      <c r="S32" s="62">
        <f t="shared" si="6"/>
        <v>5</v>
      </c>
    </row>
    <row r="33" spans="1:19" x14ac:dyDescent="0.3">
      <c r="A33" s="58" t="s">
        <v>884</v>
      </c>
      <c r="B33" s="59">
        <f>VLOOKUP($A33,'Return Data'!$B$7:$R$2292,3,0)</f>
        <v>44939</v>
      </c>
      <c r="C33" s="60">
        <f>VLOOKUP($A33,'Return Data'!$B$7:$R$2292,4,0)</f>
        <v>108.10599999999999</v>
      </c>
      <c r="D33" s="60">
        <f>VLOOKUP($A33,'Return Data'!$B$7:$R$2292,10,0)</f>
        <v>5.2561999999999998</v>
      </c>
      <c r="E33" s="61">
        <f t="shared" si="0"/>
        <v>6</v>
      </c>
      <c r="F33" s="60">
        <f>VLOOKUP($A33,'Return Data'!$B$7:$R$2292,11,0)</f>
        <v>11.8299</v>
      </c>
      <c r="G33" s="61">
        <f t="shared" si="1"/>
        <v>12</v>
      </c>
      <c r="H33" s="60">
        <f>VLOOKUP($A33,'Return Data'!$B$7:$R$2292,12,0)</f>
        <v>5.7222999999999997</v>
      </c>
      <c r="I33" s="61">
        <f t="shared" si="2"/>
        <v>8</v>
      </c>
      <c r="J33" s="60">
        <f>VLOOKUP($A33,'Return Data'!$B$7:$R$2292,13,0)</f>
        <v>0.32379999999999998</v>
      </c>
      <c r="K33" s="61">
        <f t="shared" si="3"/>
        <v>9</v>
      </c>
      <c r="L33" s="60">
        <f>VLOOKUP($A33,'Return Data'!$B$7:$R$2292,17,0)</f>
        <v>18.351600000000001</v>
      </c>
      <c r="M33" s="61">
        <f t="shared" si="4"/>
        <v>8</v>
      </c>
      <c r="N33" s="60">
        <f>VLOOKUP($A33,'Return Data'!$B$7:$R$2292,14,0)</f>
        <v>18.215499999999999</v>
      </c>
      <c r="O33" s="61">
        <f t="shared" si="5"/>
        <v>9</v>
      </c>
      <c r="P33" s="60">
        <f>VLOOKUP($A33,'Return Data'!$B$7:$R$2292,15,0)</f>
        <v>9.4384999999999994</v>
      </c>
      <c r="Q33" s="61">
        <f t="shared" si="7"/>
        <v>16</v>
      </c>
      <c r="R33" s="60">
        <f>VLOOKUP($A33,'Return Data'!$B$7:$R$2292,16,0)</f>
        <v>13.0884</v>
      </c>
      <c r="S33" s="62">
        <f t="shared" si="6"/>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3.0271423076923081</v>
      </c>
      <c r="E35" s="69"/>
      <c r="F35" s="70">
        <f>AVERAGE(F8:F33)</f>
        <v>10.930442307692307</v>
      </c>
      <c r="G35" s="69"/>
      <c r="H35" s="70">
        <f>AVERAGE(H8:H33)</f>
        <v>2.7772230769230766</v>
      </c>
      <c r="I35" s="69"/>
      <c r="J35" s="70">
        <f>AVERAGE(J8:J33)</f>
        <v>-1.952923076923077</v>
      </c>
      <c r="K35" s="69"/>
      <c r="L35" s="70">
        <f>AVERAGE(L8:L33)</f>
        <v>15.721049999999998</v>
      </c>
      <c r="M35" s="69"/>
      <c r="N35" s="70">
        <f>AVERAGE(N8:N33)</f>
        <v>16.968087499999999</v>
      </c>
      <c r="O35" s="69"/>
      <c r="P35" s="70">
        <f>AVERAGE(P8:P33)</f>
        <v>10.415028571428573</v>
      </c>
      <c r="Q35" s="69"/>
      <c r="R35" s="70">
        <f>AVERAGE(R8:R33)</f>
        <v>15.471753846153849</v>
      </c>
      <c r="S35" s="71"/>
    </row>
    <row r="36" spans="1:19" x14ac:dyDescent="0.3">
      <c r="A36" s="68" t="s">
        <v>28</v>
      </c>
      <c r="B36" s="69"/>
      <c r="C36" s="69"/>
      <c r="D36" s="70">
        <f>MIN(D8:D33)</f>
        <v>-2.2402000000000002</v>
      </c>
      <c r="E36" s="69"/>
      <c r="F36" s="70">
        <f>MIN(F8:F33)</f>
        <v>0</v>
      </c>
      <c r="G36" s="69"/>
      <c r="H36" s="70">
        <f>MIN(H8:H33)</f>
        <v>-8.6021000000000001</v>
      </c>
      <c r="I36" s="69"/>
      <c r="J36" s="70">
        <f>MIN(J8:J33)</f>
        <v>-17.947800000000001</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8.1425000000000001</v>
      </c>
      <c r="E37" s="73"/>
      <c r="F37" s="74">
        <f>MAX(F8:F33)</f>
        <v>17.694900000000001</v>
      </c>
      <c r="G37" s="73"/>
      <c r="H37" s="74">
        <f>MAX(H8:H33)</f>
        <v>11.140599999999999</v>
      </c>
      <c r="I37" s="73"/>
      <c r="J37" s="74">
        <f>MAX(J8:J33)</f>
        <v>9.6489999999999991</v>
      </c>
      <c r="K37" s="73"/>
      <c r="L37" s="74">
        <f>MAX(L8:L33)</f>
        <v>23.145600000000002</v>
      </c>
      <c r="M37" s="73"/>
      <c r="N37" s="74">
        <f>MAX(N8:N33)</f>
        <v>26.912500000000001</v>
      </c>
      <c r="O37" s="73"/>
      <c r="P37" s="74">
        <f>MAX(P8:P33)</f>
        <v>14.230700000000001</v>
      </c>
      <c r="Q37" s="73"/>
      <c r="R37" s="74">
        <f>MAX(R8:R33)</f>
        <v>22.3551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44939</v>
      </c>
      <c r="C8" s="60">
        <f>VLOOKUP($A8,'Return Data'!$B$7:$R$2292,4,0)</f>
        <v>712.25298487544899</v>
      </c>
      <c r="D8" s="60">
        <f>VLOOKUP($A8,'Return Data'!$B$7:$R$2292,10,0)</f>
        <v>-0.60270000000000001</v>
      </c>
      <c r="E8" s="61">
        <f t="shared" ref="E8:E33" si="0">RANK(D8,D$8:D$33,0)</f>
        <v>24</v>
      </c>
      <c r="F8" s="60">
        <f>VLOOKUP($A8,'Return Data'!$B$7:$R$2292,11,0)</f>
        <v>6.2493999999999996</v>
      </c>
      <c r="G8" s="61">
        <f t="shared" ref="G8:G33" si="1">RANK(F8,F$8:F$33,0)</f>
        <v>22</v>
      </c>
      <c r="H8" s="60">
        <f>VLOOKUP($A8,'Return Data'!$B$7:$R$2292,12,0)</f>
        <v>-9.1906999999999996</v>
      </c>
      <c r="I8" s="61">
        <f t="shared" ref="I8:I33" si="2">RANK(H8,H$8:H$33,0)</f>
        <v>26</v>
      </c>
      <c r="J8" s="60">
        <f>VLOOKUP($A8,'Return Data'!$B$7:$R$2292,13,0)</f>
        <v>-18.651499999999999</v>
      </c>
      <c r="K8" s="61">
        <f t="shared" ref="K8:K32" si="3">RANK(J8,J$8:J$33,0)</f>
        <v>26</v>
      </c>
      <c r="L8" s="60">
        <f>VLOOKUP($A8,'Return Data'!$B$7:$R$2292,17,0)</f>
        <v>6.1604999999999999</v>
      </c>
      <c r="M8" s="61">
        <f t="shared" ref="M8" si="4">RANK(L8,L$8:L$33,0)</f>
        <v>25</v>
      </c>
      <c r="N8" s="60">
        <f>VLOOKUP($A8,'Return Data'!$B$7:$R$2292,14,0)</f>
        <v>10.9056</v>
      </c>
      <c r="O8" s="61">
        <f t="shared" ref="O8" si="5">RANK(N8,N$8:N$33,0)</f>
        <v>23</v>
      </c>
      <c r="P8" s="60">
        <f>VLOOKUP($A8,'Return Data'!$B$7:$R$2292,15,0)</f>
        <v>5.5846</v>
      </c>
      <c r="Q8" s="61">
        <f t="shared" ref="Q8" si="6">RANK(P8,P$8:P$33,0)</f>
        <v>20</v>
      </c>
      <c r="R8" s="60">
        <f>VLOOKUP($A8,'Return Data'!$B$7:$R$2292,16,0)</f>
        <v>16.776599999999998</v>
      </c>
      <c r="S8" s="62">
        <f t="shared" ref="S8" si="7">RANK(R8,R$8:R$33,0)</f>
        <v>10</v>
      </c>
    </row>
    <row r="9" spans="1:20" x14ac:dyDescent="0.3">
      <c r="A9" s="58" t="s">
        <v>845</v>
      </c>
      <c r="B9" s="59">
        <f>VLOOKUP($A9,'Return Data'!$B$7:$R$2292,3,0)</f>
        <v>44939</v>
      </c>
      <c r="C9" s="60">
        <f>VLOOKUP($A9,'Return Data'!$B$7:$R$2292,4,0)</f>
        <v>19.170000000000002</v>
      </c>
      <c r="D9" s="60">
        <f>VLOOKUP($A9,'Return Data'!$B$7:$R$2292,10,0)</f>
        <v>-2.3931</v>
      </c>
      <c r="E9" s="61">
        <f t="shared" si="0"/>
        <v>25</v>
      </c>
      <c r="F9" s="60">
        <f>VLOOKUP($A9,'Return Data'!$B$7:$R$2292,11,0)</f>
        <v>3.9588000000000001</v>
      </c>
      <c r="G9" s="61">
        <f t="shared" si="1"/>
        <v>25</v>
      </c>
      <c r="H9" s="60">
        <f>VLOOKUP($A9,'Return Data'!$B$7:$R$2292,12,0)</f>
        <v>-7.1670999999999996</v>
      </c>
      <c r="I9" s="61">
        <f t="shared" si="2"/>
        <v>25</v>
      </c>
      <c r="J9" s="60">
        <f>VLOOKUP($A9,'Return Data'!$B$7:$R$2292,13,0)</f>
        <v>-11.983499999999999</v>
      </c>
      <c r="K9" s="61">
        <f t="shared" si="3"/>
        <v>25</v>
      </c>
      <c r="L9" s="60">
        <f>VLOOKUP($A9,'Return Data'!$B$7:$R$2292,17,0)</f>
        <v>12.7484</v>
      </c>
      <c r="M9" s="61">
        <f t="shared" ref="M9:M33" si="8">RANK(L9,L$8:L$33,0)</f>
        <v>20</v>
      </c>
      <c r="N9" s="60">
        <f>VLOOKUP($A9,'Return Data'!$B$7:$R$2292,14,0)</f>
        <v>16.753599999999999</v>
      </c>
      <c r="O9" s="61">
        <f t="shared" ref="O9:O33" si="9">RANK(N9,N$8:N$33,0)</f>
        <v>10</v>
      </c>
      <c r="P9" s="60"/>
      <c r="Q9" s="61"/>
      <c r="R9" s="60">
        <f>VLOOKUP($A9,'Return Data'!$B$7:$R$2292,16,0)</f>
        <v>16.630299999999998</v>
      </c>
      <c r="S9" s="62">
        <f t="shared" ref="S9:S33" si="10">RANK(R9,R$8:R$33,0)</f>
        <v>11</v>
      </c>
    </row>
    <row r="10" spans="1:20" x14ac:dyDescent="0.3">
      <c r="A10" s="58" t="s">
        <v>1976</v>
      </c>
      <c r="B10" s="59">
        <f>VLOOKUP($A10,'Return Data'!$B$7:$R$2292,3,0)</f>
        <v>44939</v>
      </c>
      <c r="C10" s="60">
        <f>VLOOKUP($A10,'Return Data'!$B$7:$R$2292,4,0)</f>
        <v>56.82</v>
      </c>
      <c r="D10" s="60">
        <f>VLOOKUP($A10,'Return Data'!$B$7:$R$2292,10,0)</f>
        <v>4.085</v>
      </c>
      <c r="E10" s="61">
        <f t="shared" si="0"/>
        <v>8</v>
      </c>
      <c r="F10" s="60">
        <f>VLOOKUP($A10,'Return Data'!$B$7:$R$2292,11,0)</f>
        <v>12.3813</v>
      </c>
      <c r="G10" s="61">
        <f t="shared" si="1"/>
        <v>9</v>
      </c>
      <c r="H10" s="60">
        <f>VLOOKUP($A10,'Return Data'!$B$7:$R$2292,12,0)</f>
        <v>4.5831</v>
      </c>
      <c r="I10" s="61">
        <f t="shared" si="2"/>
        <v>10</v>
      </c>
      <c r="J10" s="60">
        <f>VLOOKUP($A10,'Return Data'!$B$7:$R$2292,13,0)</f>
        <v>-2.4716999999999998</v>
      </c>
      <c r="K10" s="61">
        <f t="shared" si="3"/>
        <v>11</v>
      </c>
      <c r="L10" s="60">
        <f>VLOOKUP($A10,'Return Data'!$B$7:$R$2292,17,0)</f>
        <v>14.2631</v>
      </c>
      <c r="M10" s="61">
        <f t="shared" si="8"/>
        <v>14</v>
      </c>
      <c r="N10" s="60">
        <f>VLOOKUP($A10,'Return Data'!$B$7:$R$2292,14,0)</f>
        <v>16.371200000000002</v>
      </c>
      <c r="O10" s="61">
        <f t="shared" si="9"/>
        <v>13</v>
      </c>
      <c r="P10" s="60">
        <f>VLOOKUP($A10,'Return Data'!$B$7:$R$2292,15,0)</f>
        <v>7.0883000000000003</v>
      </c>
      <c r="Q10" s="61">
        <f t="shared" ref="Q10:Q33" si="11">RANK(P10,P$8:P$33,0)</f>
        <v>18</v>
      </c>
      <c r="R10" s="60">
        <f>VLOOKUP($A10,'Return Data'!$B$7:$R$2292,16,0)</f>
        <v>12.9772</v>
      </c>
      <c r="S10" s="62">
        <f t="shared" si="10"/>
        <v>16</v>
      </c>
    </row>
    <row r="11" spans="1:20" x14ac:dyDescent="0.3">
      <c r="A11" s="58" t="s">
        <v>847</v>
      </c>
      <c r="B11" s="59">
        <f>VLOOKUP($A11,'Return Data'!$B$7:$R$2292,3,0)</f>
        <v>44939</v>
      </c>
      <c r="C11" s="60">
        <f>VLOOKUP($A11,'Return Data'!$B$7:$R$2292,4,0)</f>
        <v>160.51</v>
      </c>
      <c r="D11" s="60">
        <f>VLOOKUP($A11,'Return Data'!$B$7:$R$2292,10,0)</f>
        <v>0.51980000000000004</v>
      </c>
      <c r="E11" s="61">
        <f t="shared" si="0"/>
        <v>21</v>
      </c>
      <c r="F11" s="60">
        <f>VLOOKUP($A11,'Return Data'!$B$7:$R$2292,11,0)</f>
        <v>8.2113999999999994</v>
      </c>
      <c r="G11" s="61">
        <f t="shared" si="1"/>
        <v>20</v>
      </c>
      <c r="H11" s="60">
        <f>VLOOKUP($A11,'Return Data'!$B$7:$R$2292,12,0)</f>
        <v>0.26240000000000002</v>
      </c>
      <c r="I11" s="61">
        <f t="shared" si="2"/>
        <v>17</v>
      </c>
      <c r="J11" s="60">
        <f>VLOOKUP($A11,'Return Data'!$B$7:$R$2292,13,0)</f>
        <v>-6.2770000000000001</v>
      </c>
      <c r="K11" s="61">
        <f t="shared" si="3"/>
        <v>20</v>
      </c>
      <c r="L11" s="60">
        <f>VLOOKUP($A11,'Return Data'!$B$7:$R$2292,17,0)</f>
        <v>13.0733</v>
      </c>
      <c r="M11" s="61">
        <f t="shared" si="8"/>
        <v>19</v>
      </c>
      <c r="N11" s="60">
        <f>VLOOKUP($A11,'Return Data'!$B$7:$R$2292,14,0)</f>
        <v>17.622900000000001</v>
      </c>
      <c r="O11" s="61">
        <f t="shared" si="9"/>
        <v>6</v>
      </c>
      <c r="P11" s="60">
        <f>VLOOKUP($A11,'Return Data'!$B$7:$R$2292,15,0)</f>
        <v>10.0778</v>
      </c>
      <c r="Q11" s="61">
        <f t="shared" si="11"/>
        <v>10</v>
      </c>
      <c r="R11" s="60">
        <f>VLOOKUP($A11,'Return Data'!$B$7:$R$2292,16,0)</f>
        <v>16.819900000000001</v>
      </c>
      <c r="S11" s="62">
        <f t="shared" si="10"/>
        <v>9</v>
      </c>
    </row>
    <row r="12" spans="1:20" x14ac:dyDescent="0.3">
      <c r="A12" s="58" t="s">
        <v>849</v>
      </c>
      <c r="B12" s="59">
        <f>VLOOKUP($A12,'Return Data'!$B$7:$R$2292,3,0)</f>
        <v>44939</v>
      </c>
      <c r="C12" s="60">
        <f>VLOOKUP($A12,'Return Data'!$B$7:$R$2292,4,0)</f>
        <v>368.41399999999999</v>
      </c>
      <c r="D12" s="60">
        <f>VLOOKUP($A12,'Return Data'!$B$7:$R$2292,10,0)</f>
        <v>5.5171000000000001</v>
      </c>
      <c r="E12" s="61">
        <f t="shared" si="0"/>
        <v>5</v>
      </c>
      <c r="F12" s="60">
        <f>VLOOKUP($A12,'Return Data'!$B$7:$R$2292,11,0)</f>
        <v>12.3371</v>
      </c>
      <c r="G12" s="61">
        <f t="shared" si="1"/>
        <v>10</v>
      </c>
      <c r="H12" s="60">
        <f>VLOOKUP($A12,'Return Data'!$B$7:$R$2292,12,0)</f>
        <v>5.5933000000000002</v>
      </c>
      <c r="I12" s="61">
        <f t="shared" si="2"/>
        <v>6</v>
      </c>
      <c r="J12" s="60">
        <f>VLOOKUP($A12,'Return Data'!$B$7:$R$2292,13,0)</f>
        <v>0.17649999999999999</v>
      </c>
      <c r="K12" s="61">
        <f t="shared" si="3"/>
        <v>8</v>
      </c>
      <c r="L12" s="60">
        <f>VLOOKUP($A12,'Return Data'!$B$7:$R$2292,17,0)</f>
        <v>13.811999999999999</v>
      </c>
      <c r="M12" s="61">
        <f t="shared" si="8"/>
        <v>16</v>
      </c>
      <c r="N12" s="60">
        <f>VLOOKUP($A12,'Return Data'!$B$7:$R$2292,14,0)</f>
        <v>15.579000000000001</v>
      </c>
      <c r="O12" s="61">
        <f t="shared" si="9"/>
        <v>15</v>
      </c>
      <c r="P12" s="60">
        <f>VLOOKUP($A12,'Return Data'!$B$7:$R$2292,15,0)</f>
        <v>9.5366</v>
      </c>
      <c r="Q12" s="61">
        <f t="shared" si="11"/>
        <v>12</v>
      </c>
      <c r="R12" s="60">
        <f>VLOOKUP($A12,'Return Data'!$B$7:$R$2292,16,0)</f>
        <v>17.239100000000001</v>
      </c>
      <c r="S12" s="62">
        <f t="shared" si="10"/>
        <v>8</v>
      </c>
    </row>
    <row r="13" spans="1:20" x14ac:dyDescent="0.3">
      <c r="A13" s="58" t="s">
        <v>851</v>
      </c>
      <c r="B13" s="59">
        <f>VLOOKUP($A13,'Return Data'!$B$7:$R$2292,3,0)</f>
        <v>44939</v>
      </c>
      <c r="C13" s="60">
        <f>VLOOKUP($A13,'Return Data'!$B$7:$R$2292,4,0)</f>
        <v>53.320999999999998</v>
      </c>
      <c r="D13" s="60">
        <f>VLOOKUP($A13,'Return Data'!$B$7:$R$2292,10,0)</f>
        <v>1.3264</v>
      </c>
      <c r="E13" s="61">
        <f t="shared" si="0"/>
        <v>19</v>
      </c>
      <c r="F13" s="60">
        <f>VLOOKUP($A13,'Return Data'!$B$7:$R$2292,11,0)</f>
        <v>9.9946000000000002</v>
      </c>
      <c r="G13" s="61">
        <f t="shared" si="1"/>
        <v>16</v>
      </c>
      <c r="H13" s="60">
        <f>VLOOKUP($A13,'Return Data'!$B$7:$R$2292,12,0)</f>
        <v>1.7907</v>
      </c>
      <c r="I13" s="61">
        <f t="shared" si="2"/>
        <v>13</v>
      </c>
      <c r="J13" s="60">
        <f>VLOOKUP($A13,'Return Data'!$B$7:$R$2292,13,0)</f>
        <v>-3.2989000000000002</v>
      </c>
      <c r="K13" s="61">
        <f t="shared" si="3"/>
        <v>13</v>
      </c>
      <c r="L13" s="60">
        <f>VLOOKUP($A13,'Return Data'!$B$7:$R$2292,17,0)</f>
        <v>14.5045</v>
      </c>
      <c r="M13" s="61">
        <f t="shared" si="8"/>
        <v>13</v>
      </c>
      <c r="N13" s="60">
        <f>VLOOKUP($A13,'Return Data'!$B$7:$R$2292,14,0)</f>
        <v>16.761800000000001</v>
      </c>
      <c r="O13" s="61">
        <f t="shared" si="9"/>
        <v>9</v>
      </c>
      <c r="P13" s="60">
        <f>VLOOKUP($A13,'Return Data'!$B$7:$R$2292,15,0)</f>
        <v>11.116300000000001</v>
      </c>
      <c r="Q13" s="61">
        <f t="shared" si="11"/>
        <v>8</v>
      </c>
      <c r="R13" s="60">
        <f>VLOOKUP($A13,'Return Data'!$B$7:$R$2292,16,0)</f>
        <v>11.3301</v>
      </c>
      <c r="S13" s="62">
        <f t="shared" si="10"/>
        <v>25</v>
      </c>
    </row>
    <row r="14" spans="1:20" x14ac:dyDescent="0.3">
      <c r="A14" s="58" t="s">
        <v>852</v>
      </c>
      <c r="B14" s="59">
        <f>VLOOKUP($A14,'Return Data'!$B$7:$R$2292,3,0)</f>
        <v>44939</v>
      </c>
      <c r="C14" s="60">
        <f>VLOOKUP($A14,'Return Data'!$B$7:$R$2292,4,0)</f>
        <v>120.02679999999999</v>
      </c>
      <c r="D14" s="60">
        <f>VLOOKUP($A14,'Return Data'!$B$7:$R$2292,10,0)</f>
        <v>1.4695</v>
      </c>
      <c r="E14" s="61">
        <f t="shared" si="0"/>
        <v>18</v>
      </c>
      <c r="F14" s="60">
        <f>VLOOKUP($A14,'Return Data'!$B$7:$R$2292,11,0)</f>
        <v>4.8010999999999999</v>
      </c>
      <c r="G14" s="61">
        <f t="shared" si="1"/>
        <v>23</v>
      </c>
      <c r="H14" s="60">
        <f>VLOOKUP($A14,'Return Data'!$B$7:$R$2292,12,0)</f>
        <v>-1.5646</v>
      </c>
      <c r="I14" s="61">
        <f t="shared" si="2"/>
        <v>23</v>
      </c>
      <c r="J14" s="60">
        <f>VLOOKUP($A14,'Return Data'!$B$7:$R$2292,13,0)</f>
        <v>-7.5968999999999998</v>
      </c>
      <c r="K14" s="61">
        <f t="shared" si="3"/>
        <v>22</v>
      </c>
      <c r="L14" s="60">
        <f>VLOOKUP($A14,'Return Data'!$B$7:$R$2292,17,0)</f>
        <v>11.8162</v>
      </c>
      <c r="M14" s="61">
        <f t="shared" si="8"/>
        <v>21</v>
      </c>
      <c r="N14" s="60">
        <f>VLOOKUP($A14,'Return Data'!$B$7:$R$2292,14,0)</f>
        <v>13.873100000000001</v>
      </c>
      <c r="O14" s="61">
        <f t="shared" si="9"/>
        <v>19</v>
      </c>
      <c r="P14" s="60">
        <f>VLOOKUP($A14,'Return Data'!$B$7:$R$2292,15,0)</f>
        <v>7.7187999999999999</v>
      </c>
      <c r="Q14" s="61">
        <f t="shared" si="11"/>
        <v>17</v>
      </c>
      <c r="R14" s="60">
        <f>VLOOKUP($A14,'Return Data'!$B$7:$R$2292,16,0)</f>
        <v>14.9117</v>
      </c>
      <c r="S14" s="62">
        <f t="shared" si="10"/>
        <v>12</v>
      </c>
    </row>
    <row r="15" spans="1:20" x14ac:dyDescent="0.3">
      <c r="A15" s="58" t="s">
        <v>1830</v>
      </c>
      <c r="B15" s="59">
        <f>VLOOKUP($A15,'Return Data'!$B$7:$R$2292,3,0)</f>
        <v>44939</v>
      </c>
      <c r="C15" s="60">
        <f>VLOOKUP($A15,'Return Data'!$B$7:$R$2292,4,0)</f>
        <v>269.25009448941699</v>
      </c>
      <c r="D15" s="60">
        <f>VLOOKUP($A15,'Return Data'!$B$7:$R$2292,10,0)</f>
        <v>4.6742999999999997</v>
      </c>
      <c r="E15" s="61">
        <f t="shared" si="0"/>
        <v>7</v>
      </c>
      <c r="F15" s="60">
        <f>VLOOKUP($A15,'Return Data'!$B$7:$R$2292,11,0)</f>
        <v>12.4024</v>
      </c>
      <c r="G15" s="61">
        <f t="shared" si="1"/>
        <v>8</v>
      </c>
      <c r="H15" s="60">
        <f>VLOOKUP($A15,'Return Data'!$B$7:$R$2292,12,0)</f>
        <v>5.0259</v>
      </c>
      <c r="I15" s="61">
        <f t="shared" si="2"/>
        <v>8</v>
      </c>
      <c r="J15" s="60">
        <f>VLOOKUP($A15,'Return Data'!$B$7:$R$2292,13,0)</f>
        <v>2.9588000000000001</v>
      </c>
      <c r="K15" s="61">
        <f t="shared" si="3"/>
        <v>4</v>
      </c>
      <c r="L15" s="60">
        <f>VLOOKUP($A15,'Return Data'!$B$7:$R$2292,17,0)</f>
        <v>20.1936</v>
      </c>
      <c r="M15" s="61">
        <f t="shared" si="8"/>
        <v>3</v>
      </c>
      <c r="N15" s="60">
        <f>VLOOKUP($A15,'Return Data'!$B$7:$R$2292,14,0)</f>
        <v>19.288699999999999</v>
      </c>
      <c r="O15" s="61">
        <f t="shared" si="9"/>
        <v>3</v>
      </c>
      <c r="P15" s="60">
        <f>VLOOKUP($A15,'Return Data'!$B$7:$R$2292,15,0)</f>
        <v>11.912000000000001</v>
      </c>
      <c r="Q15" s="61">
        <f t="shared" si="11"/>
        <v>3</v>
      </c>
      <c r="R15" s="60">
        <f>VLOOKUP($A15,'Return Data'!$B$7:$R$2292,16,0)</f>
        <v>12.0602</v>
      </c>
      <c r="S15" s="62">
        <f t="shared" si="10"/>
        <v>21</v>
      </c>
    </row>
    <row r="16" spans="1:20" x14ac:dyDescent="0.3">
      <c r="A16" t="s">
        <v>2032</v>
      </c>
      <c r="B16" s="59">
        <f>VLOOKUP($A16,'Return Data'!$B$7:$R$2292,3,0)</f>
        <v>44939</v>
      </c>
      <c r="C16" s="60">
        <f>VLOOKUP($A16,'Return Data'!$B$7:$R$2292,4,0)</f>
        <v>15.5396</v>
      </c>
      <c r="D16" s="60">
        <f>VLOOKUP($A16,'Return Data'!$B$7:$R$2292,10,0)</f>
        <v>1.891</v>
      </c>
      <c r="E16" s="61">
        <f t="shared" si="0"/>
        <v>17</v>
      </c>
      <c r="F16" s="60">
        <f>VLOOKUP($A16,'Return Data'!$B$7:$R$2292,11,0)</f>
        <v>8.3170999999999999</v>
      </c>
      <c r="G16" s="61">
        <f t="shared" si="1"/>
        <v>19</v>
      </c>
      <c r="H16" s="60">
        <f>VLOOKUP($A16,'Return Data'!$B$7:$R$2292,12,0)</f>
        <v>-1.5222</v>
      </c>
      <c r="I16" s="61">
        <f t="shared" si="2"/>
        <v>22</v>
      </c>
      <c r="J16" s="60">
        <f>VLOOKUP($A16,'Return Data'!$B$7:$R$2292,13,0)</f>
        <v>-8.5675000000000008</v>
      </c>
      <c r="K16" s="61">
        <f t="shared" si="3"/>
        <v>24</v>
      </c>
      <c r="L16" s="60">
        <f>VLOOKUP($A16,'Return Data'!$B$7:$R$2292,17,0)</f>
        <v>11.0695</v>
      </c>
      <c r="M16" s="61">
        <f t="shared" si="8"/>
        <v>23</v>
      </c>
      <c r="N16" s="60">
        <f>VLOOKUP($A16,'Return Data'!$B$7:$R$2292,14,0)</f>
        <v>13.384399999999999</v>
      </c>
      <c r="O16" s="61">
        <f t="shared" si="9"/>
        <v>20</v>
      </c>
      <c r="P16" s="60"/>
      <c r="Q16" s="61"/>
      <c r="R16" s="60">
        <f>VLOOKUP($A16,'Return Data'!$B$7:$R$2292,16,0)</f>
        <v>12.299799999999999</v>
      </c>
      <c r="S16" s="62">
        <f t="shared" si="10"/>
        <v>18</v>
      </c>
    </row>
    <row r="17" spans="1:19" x14ac:dyDescent="0.3">
      <c r="A17" s="58" t="s">
        <v>854</v>
      </c>
      <c r="B17" s="59">
        <f>VLOOKUP($A17,'Return Data'!$B$7:$R$2292,3,0)</f>
        <v>44939</v>
      </c>
      <c r="C17" s="60">
        <f>VLOOKUP($A17,'Return Data'!$B$7:$R$2292,4,0)</f>
        <v>586.91999999999996</v>
      </c>
      <c r="D17" s="60">
        <f>VLOOKUP($A17,'Return Data'!$B$7:$R$2292,10,0)</f>
        <v>5.7817999999999996</v>
      </c>
      <c r="E17" s="61">
        <f t="shared" si="0"/>
        <v>3</v>
      </c>
      <c r="F17" s="60">
        <f>VLOOKUP($A17,'Return Data'!$B$7:$R$2292,11,0)</f>
        <v>14.0625</v>
      </c>
      <c r="G17" s="61">
        <f t="shared" si="1"/>
        <v>6</v>
      </c>
      <c r="H17" s="60">
        <f>VLOOKUP($A17,'Return Data'!$B$7:$R$2292,12,0)</f>
        <v>6.8681999999999999</v>
      </c>
      <c r="I17" s="61">
        <f t="shared" si="2"/>
        <v>4</v>
      </c>
      <c r="J17" s="60">
        <f>VLOOKUP($A17,'Return Data'!$B$7:$R$2292,13,0)</f>
        <v>4.6073000000000004</v>
      </c>
      <c r="K17" s="61">
        <f t="shared" si="3"/>
        <v>3</v>
      </c>
      <c r="L17" s="60">
        <f>VLOOKUP($A17,'Return Data'!$B$7:$R$2292,17,0)</f>
        <v>21.919599999999999</v>
      </c>
      <c r="M17" s="61">
        <f t="shared" si="8"/>
        <v>1</v>
      </c>
      <c r="N17" s="60">
        <f>VLOOKUP($A17,'Return Data'!$B$7:$R$2292,14,0)</f>
        <v>20.246200000000002</v>
      </c>
      <c r="O17" s="61">
        <f t="shared" si="9"/>
        <v>2</v>
      </c>
      <c r="P17" s="60">
        <f>VLOOKUP($A17,'Return Data'!$B$7:$R$2292,15,0)</f>
        <v>11.4155</v>
      </c>
      <c r="Q17" s="61">
        <f t="shared" si="11"/>
        <v>7</v>
      </c>
      <c r="R17" s="60">
        <f>VLOOKUP($A17,'Return Data'!$B$7:$R$2292,16,0)</f>
        <v>18.057700000000001</v>
      </c>
      <c r="S17" s="62">
        <f t="shared" si="10"/>
        <v>3</v>
      </c>
    </row>
    <row r="18" spans="1:19" x14ac:dyDescent="0.3">
      <c r="A18" s="58" t="s">
        <v>857</v>
      </c>
      <c r="B18" s="59">
        <f>VLOOKUP($A18,'Return Data'!$B$7:$R$2292,3,0)</f>
        <v>44939</v>
      </c>
      <c r="C18" s="60">
        <f>VLOOKUP($A18,'Return Data'!$B$7:$R$2292,4,0)</f>
        <v>74.147999999999996</v>
      </c>
      <c r="D18" s="60">
        <f>VLOOKUP($A18,'Return Data'!$B$7:$R$2292,10,0)</f>
        <v>6.5483000000000002</v>
      </c>
      <c r="E18" s="61">
        <f t="shared" si="0"/>
        <v>2</v>
      </c>
      <c r="F18" s="60">
        <f>VLOOKUP($A18,'Return Data'!$B$7:$R$2292,11,0)</f>
        <v>15.387499999999999</v>
      </c>
      <c r="G18" s="61">
        <f t="shared" si="1"/>
        <v>3</v>
      </c>
      <c r="H18" s="60">
        <f>VLOOKUP($A18,'Return Data'!$B$7:$R$2292,12,0)</f>
        <v>6.9493999999999998</v>
      </c>
      <c r="I18" s="61">
        <f t="shared" si="2"/>
        <v>3</v>
      </c>
      <c r="J18" s="60">
        <f>VLOOKUP($A18,'Return Data'!$B$7:$R$2292,13,0)</f>
        <v>1.6004</v>
      </c>
      <c r="K18" s="61">
        <f t="shared" si="3"/>
        <v>6</v>
      </c>
      <c r="L18" s="60">
        <f>VLOOKUP($A18,'Return Data'!$B$7:$R$2292,17,0)</f>
        <v>16.3001</v>
      </c>
      <c r="M18" s="61">
        <f t="shared" si="8"/>
        <v>10</v>
      </c>
      <c r="N18" s="60">
        <f>VLOOKUP($A18,'Return Data'!$B$7:$R$2292,14,0)</f>
        <v>16.695</v>
      </c>
      <c r="O18" s="61">
        <f t="shared" si="9"/>
        <v>11</v>
      </c>
      <c r="P18" s="60">
        <f>VLOOKUP($A18,'Return Data'!$B$7:$R$2292,15,0)</f>
        <v>9.1425999999999998</v>
      </c>
      <c r="Q18" s="61">
        <f t="shared" si="11"/>
        <v>13</v>
      </c>
      <c r="R18" s="60">
        <f>VLOOKUP($A18,'Return Data'!$B$7:$R$2292,16,0)</f>
        <v>12.1729</v>
      </c>
      <c r="S18" s="62">
        <f t="shared" si="10"/>
        <v>19</v>
      </c>
    </row>
    <row r="19" spans="1:19" x14ac:dyDescent="0.3">
      <c r="A19" s="58" t="s">
        <v>858</v>
      </c>
      <c r="B19" s="59">
        <f>VLOOKUP($A19,'Return Data'!$B$7:$R$2292,3,0)</f>
        <v>44939</v>
      </c>
      <c r="C19" s="60">
        <f>VLOOKUP($A19,'Return Data'!$B$7:$R$2292,4,0)</f>
        <v>52.66</v>
      </c>
      <c r="D19" s="60">
        <f>VLOOKUP($A19,'Return Data'!$B$7:$R$2292,10,0)</f>
        <v>2.9521000000000002</v>
      </c>
      <c r="E19" s="61">
        <f t="shared" si="0"/>
        <v>14</v>
      </c>
      <c r="F19" s="60">
        <f>VLOOKUP($A19,'Return Data'!$B$7:$R$2292,11,0)</f>
        <v>11.1439</v>
      </c>
      <c r="G19" s="61">
        <f t="shared" si="1"/>
        <v>12</v>
      </c>
      <c r="H19" s="60">
        <f>VLOOKUP($A19,'Return Data'!$B$7:$R$2292,12,0)</f>
        <v>2.4115000000000002</v>
      </c>
      <c r="I19" s="61">
        <f t="shared" si="2"/>
        <v>12</v>
      </c>
      <c r="J19" s="60">
        <f>VLOOKUP($A19,'Return Data'!$B$7:$R$2292,13,0)</f>
        <v>-4.6186999999999996</v>
      </c>
      <c r="K19" s="61">
        <f t="shared" si="3"/>
        <v>16</v>
      </c>
      <c r="L19" s="60">
        <f>VLOOKUP($A19,'Return Data'!$B$7:$R$2292,17,0)</f>
        <v>10.5099</v>
      </c>
      <c r="M19" s="61">
        <f t="shared" si="8"/>
        <v>24</v>
      </c>
      <c r="N19" s="60">
        <f>VLOOKUP($A19,'Return Data'!$B$7:$R$2292,14,0)</f>
        <v>12.777900000000001</v>
      </c>
      <c r="O19" s="61">
        <f t="shared" si="9"/>
        <v>22</v>
      </c>
      <c r="P19" s="60">
        <f>VLOOKUP($A19,'Return Data'!$B$7:$R$2292,15,0)</f>
        <v>9.6144999999999996</v>
      </c>
      <c r="Q19" s="61">
        <f t="shared" si="11"/>
        <v>11</v>
      </c>
      <c r="R19" s="60">
        <f>VLOOKUP($A19,'Return Data'!$B$7:$R$2292,16,0)</f>
        <v>11.3588</v>
      </c>
      <c r="S19" s="62">
        <f t="shared" si="10"/>
        <v>23</v>
      </c>
    </row>
    <row r="20" spans="1:19" x14ac:dyDescent="0.3">
      <c r="A20" s="58" t="s">
        <v>860</v>
      </c>
      <c r="B20" s="59">
        <f>VLOOKUP($A20,'Return Data'!$B$7:$R$2292,3,0)</f>
        <v>44939</v>
      </c>
      <c r="C20" s="60">
        <f>VLOOKUP($A20,'Return Data'!$B$7:$R$2292,4,0)</f>
        <v>207.46199999999999</v>
      </c>
      <c r="D20" s="60">
        <f>VLOOKUP($A20,'Return Data'!$B$7:$R$2292,10,0)</f>
        <v>3.9664999999999999</v>
      </c>
      <c r="E20" s="61">
        <f t="shared" si="0"/>
        <v>10</v>
      </c>
      <c r="F20" s="60">
        <f>VLOOKUP($A20,'Return Data'!$B$7:$R$2292,11,0)</f>
        <v>12.917400000000001</v>
      </c>
      <c r="G20" s="61">
        <f t="shared" si="1"/>
        <v>7</v>
      </c>
      <c r="H20" s="60">
        <f>VLOOKUP($A20,'Return Data'!$B$7:$R$2292,12,0)</f>
        <v>3.3249</v>
      </c>
      <c r="I20" s="61">
        <f t="shared" si="2"/>
        <v>11</v>
      </c>
      <c r="J20" s="60">
        <f>VLOOKUP($A20,'Return Data'!$B$7:$R$2292,13,0)</f>
        <v>1.4822</v>
      </c>
      <c r="K20" s="61">
        <f t="shared" si="3"/>
        <v>7</v>
      </c>
      <c r="L20" s="60">
        <f>VLOOKUP($A20,'Return Data'!$B$7:$R$2292,17,0)</f>
        <v>15.1477</v>
      </c>
      <c r="M20" s="61">
        <f t="shared" si="8"/>
        <v>12</v>
      </c>
      <c r="N20" s="60">
        <f>VLOOKUP($A20,'Return Data'!$B$7:$R$2292,14,0)</f>
        <v>16.553100000000001</v>
      </c>
      <c r="O20" s="61">
        <f t="shared" si="9"/>
        <v>12</v>
      </c>
      <c r="P20" s="60">
        <f>VLOOKUP($A20,'Return Data'!$B$7:$R$2292,15,0)</f>
        <v>11.4383</v>
      </c>
      <c r="Q20" s="61">
        <f t="shared" si="11"/>
        <v>6</v>
      </c>
      <c r="R20" s="60">
        <f>VLOOKUP($A20,'Return Data'!$B$7:$R$2292,16,0)</f>
        <v>17.962399999999999</v>
      </c>
      <c r="S20" s="62">
        <f t="shared" si="10"/>
        <v>5</v>
      </c>
    </row>
    <row r="21" spans="1:19" x14ac:dyDescent="0.3">
      <c r="A21" s="58" t="s">
        <v>863</v>
      </c>
      <c r="B21" s="59">
        <f>VLOOKUP($A21,'Return Data'!$B$7:$R$2292,3,0)</f>
        <v>0</v>
      </c>
      <c r="C21" s="60">
        <f>VLOOKUP($A21,'Return Data'!$B$7:$R$2292,4,0)</f>
        <v>0</v>
      </c>
      <c r="D21" s="60">
        <f>VLOOKUP($A21,'Return Data'!$B$7:$R$2292,10,0)</f>
        <v>0</v>
      </c>
      <c r="E21" s="61">
        <f t="shared" si="0"/>
        <v>22</v>
      </c>
      <c r="F21" s="60">
        <f>VLOOKUP($A21,'Return Data'!$B$7:$R$2292,11,0)</f>
        <v>0</v>
      </c>
      <c r="G21" s="61">
        <f t="shared" si="1"/>
        <v>26</v>
      </c>
      <c r="H21" s="60">
        <f>VLOOKUP($A21,'Return Data'!$B$7:$R$2292,12,0)</f>
        <v>0</v>
      </c>
      <c r="I21" s="61">
        <f t="shared" si="2"/>
        <v>19</v>
      </c>
      <c r="J21" s="60">
        <f>VLOOKUP($A21,'Return Data'!$B$7:$R$2292,13,0)</f>
        <v>0</v>
      </c>
      <c r="K21" s="61">
        <f t="shared" si="3"/>
        <v>9</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44939</v>
      </c>
      <c r="C22" s="60">
        <f>VLOOKUP($A22,'Return Data'!$B$7:$R$2292,4,0)</f>
        <v>23.638300000000001</v>
      </c>
      <c r="D22" s="60">
        <f>VLOOKUP($A22,'Return Data'!$B$7:$R$2292,10,0)</f>
        <v>-2.5912000000000002</v>
      </c>
      <c r="E22" s="61">
        <f t="shared" si="0"/>
        <v>26</v>
      </c>
      <c r="F22" s="60">
        <f>VLOOKUP($A22,'Return Data'!$B$7:$R$2292,11,0)</f>
        <v>4.6109</v>
      </c>
      <c r="G22" s="61">
        <f t="shared" si="1"/>
        <v>24</v>
      </c>
      <c r="H22" s="60">
        <f>VLOOKUP($A22,'Return Data'!$B$7:$R$2292,12,0)</f>
        <v>-3.5249999999999999</v>
      </c>
      <c r="I22" s="61">
        <f t="shared" si="2"/>
        <v>24</v>
      </c>
      <c r="J22" s="60">
        <f>VLOOKUP($A22,'Return Data'!$B$7:$R$2292,13,0)</f>
        <v>-8.1940000000000008</v>
      </c>
      <c r="K22" s="61">
        <f t="shared" si="3"/>
        <v>23</v>
      </c>
      <c r="L22" s="60">
        <f>VLOOKUP($A22,'Return Data'!$B$7:$R$2292,17,0)</f>
        <v>11.3499</v>
      </c>
      <c r="M22" s="61">
        <f t="shared" si="8"/>
        <v>22</v>
      </c>
      <c r="N22" s="60">
        <f>VLOOKUP($A22,'Return Data'!$B$7:$R$2292,14,0)</f>
        <v>12.952299999999999</v>
      </c>
      <c r="O22" s="61">
        <f t="shared" si="9"/>
        <v>21</v>
      </c>
      <c r="P22" s="60">
        <f>VLOOKUP($A22,'Return Data'!$B$7:$R$2292,15,0)</f>
        <v>8.6546000000000003</v>
      </c>
      <c r="Q22" s="61">
        <f t="shared" si="11"/>
        <v>16</v>
      </c>
      <c r="R22" s="60">
        <f>VLOOKUP($A22,'Return Data'!$B$7:$R$2292,16,0)</f>
        <v>11.5237</v>
      </c>
      <c r="S22" s="62">
        <f t="shared" si="10"/>
        <v>22</v>
      </c>
    </row>
    <row r="23" spans="1:19" x14ac:dyDescent="0.3">
      <c r="A23" s="58" t="s">
        <v>867</v>
      </c>
      <c r="B23" s="59">
        <f>VLOOKUP($A23,'Return Data'!$B$7:$R$2292,3,0)</f>
        <v>44939</v>
      </c>
      <c r="C23" s="60">
        <f>VLOOKUP($A23,'Return Data'!$B$7:$R$2292,4,0)</f>
        <v>17.2437</v>
      </c>
      <c r="D23" s="60">
        <f>VLOOKUP($A23,'Return Data'!$B$7:$R$2292,10,0)</f>
        <v>3.2563</v>
      </c>
      <c r="E23" s="61">
        <f t="shared" si="0"/>
        <v>12</v>
      </c>
      <c r="F23" s="60">
        <f>VLOOKUP($A23,'Return Data'!$B$7:$R$2292,11,0)</f>
        <v>10.4495</v>
      </c>
      <c r="G23" s="61">
        <f t="shared" si="1"/>
        <v>14</v>
      </c>
      <c r="H23" s="60">
        <f>VLOOKUP($A23,'Return Data'!$B$7:$R$2292,12,0)</f>
        <v>-1.2795000000000001</v>
      </c>
      <c r="I23" s="61">
        <f t="shared" si="2"/>
        <v>21</v>
      </c>
      <c r="J23" s="60">
        <f>VLOOKUP($A23,'Return Data'!$B$7:$R$2292,13,0)</f>
        <v>-3.9525000000000001</v>
      </c>
      <c r="K23" s="61">
        <f t="shared" si="3"/>
        <v>15</v>
      </c>
      <c r="L23" s="60">
        <f>VLOOKUP($A23,'Return Data'!$B$7:$R$2292,17,0)</f>
        <v>18.166899999999998</v>
      </c>
      <c r="M23" s="61">
        <f t="shared" si="8"/>
        <v>5</v>
      </c>
      <c r="N23" s="60"/>
      <c r="O23" s="61"/>
      <c r="P23" s="60"/>
      <c r="Q23" s="61"/>
      <c r="R23" s="60">
        <f>VLOOKUP($A23,'Return Data'!$B$7:$R$2292,16,0)</f>
        <v>19.622</v>
      </c>
      <c r="S23" s="62">
        <f t="shared" si="10"/>
        <v>2</v>
      </c>
    </row>
    <row r="24" spans="1:19" x14ac:dyDescent="0.3">
      <c r="A24" s="58" t="s">
        <v>869</v>
      </c>
      <c r="B24" s="59">
        <f>VLOOKUP($A24,'Return Data'!$B$7:$R$2292,3,0)</f>
        <v>44939</v>
      </c>
      <c r="C24" s="60">
        <f>VLOOKUP($A24,'Return Data'!$B$7:$R$2292,4,0)</f>
        <v>96.674000000000007</v>
      </c>
      <c r="D24" s="60">
        <f>VLOOKUP($A24,'Return Data'!$B$7:$R$2292,10,0)</f>
        <v>3.8923999999999999</v>
      </c>
      <c r="E24" s="61">
        <f t="shared" si="0"/>
        <v>11</v>
      </c>
      <c r="F24" s="60">
        <f>VLOOKUP($A24,'Return Data'!$B$7:$R$2292,11,0)</f>
        <v>8.5565999999999995</v>
      </c>
      <c r="G24" s="61">
        <f t="shared" si="1"/>
        <v>18</v>
      </c>
      <c r="H24" s="60">
        <f>VLOOKUP($A24,'Return Data'!$B$7:$R$2292,12,0)</f>
        <v>5.3800000000000001E-2</v>
      </c>
      <c r="I24" s="61">
        <f t="shared" si="2"/>
        <v>18</v>
      </c>
      <c r="J24" s="60">
        <f>VLOOKUP($A24,'Return Data'!$B$7:$R$2292,13,0)</f>
        <v>-5.6856999999999998</v>
      </c>
      <c r="K24" s="61">
        <f t="shared" si="3"/>
        <v>18</v>
      </c>
      <c r="L24" s="60">
        <f>VLOOKUP($A24,'Return Data'!$B$7:$R$2292,17,0)</f>
        <v>13.8139</v>
      </c>
      <c r="M24" s="61">
        <f t="shared" si="8"/>
        <v>15</v>
      </c>
      <c r="N24" s="60">
        <f>VLOOKUP($A24,'Return Data'!$B$7:$R$2292,14,0)</f>
        <v>17.996700000000001</v>
      </c>
      <c r="O24" s="61">
        <f t="shared" si="9"/>
        <v>5</v>
      </c>
      <c r="P24" s="60">
        <f>VLOOKUP($A24,'Return Data'!$B$7:$R$2292,15,0)</f>
        <v>12.2417</v>
      </c>
      <c r="Q24" s="61">
        <f t="shared" si="11"/>
        <v>2</v>
      </c>
      <c r="R24" s="60">
        <f>VLOOKUP($A24,'Return Data'!$B$7:$R$2292,16,0)</f>
        <v>19.8611</v>
      </c>
      <c r="S24" s="62">
        <f t="shared" si="10"/>
        <v>1</v>
      </c>
    </row>
    <row r="25" spans="1:19" x14ac:dyDescent="0.3">
      <c r="A25" s="58" t="s">
        <v>871</v>
      </c>
      <c r="B25" s="59">
        <f>VLOOKUP($A25,'Return Data'!$B$7:$R$2292,3,0)</f>
        <v>44939</v>
      </c>
      <c r="C25" s="60">
        <f>VLOOKUP($A25,'Return Data'!$B$7:$R$2292,4,0)</f>
        <v>17.1099</v>
      </c>
      <c r="D25" s="60">
        <f>VLOOKUP($A25,'Return Data'!$B$7:$R$2292,10,0)</f>
        <v>5.6779999999999999</v>
      </c>
      <c r="E25" s="61">
        <f t="shared" si="0"/>
        <v>4</v>
      </c>
      <c r="F25" s="60">
        <f>VLOOKUP($A25,'Return Data'!$B$7:$R$2292,11,0)</f>
        <v>15.9419</v>
      </c>
      <c r="G25" s="61">
        <f t="shared" si="1"/>
        <v>2</v>
      </c>
      <c r="H25" s="60">
        <f>VLOOKUP($A25,'Return Data'!$B$7:$R$2292,12,0)</f>
        <v>7.4809999999999999</v>
      </c>
      <c r="I25" s="61">
        <f t="shared" si="2"/>
        <v>2</v>
      </c>
      <c r="J25" s="60">
        <f>VLOOKUP($A25,'Return Data'!$B$7:$R$2292,13,0)</f>
        <v>-3.6983999999999999</v>
      </c>
      <c r="K25" s="61">
        <f t="shared" si="3"/>
        <v>14</v>
      </c>
      <c r="L25" s="60">
        <f>VLOOKUP($A25,'Return Data'!$B$7:$R$2292,17,0)</f>
        <v>16.8795</v>
      </c>
      <c r="M25" s="61">
        <f t="shared" si="8"/>
        <v>7</v>
      </c>
      <c r="N25" s="60">
        <f>VLOOKUP($A25,'Return Data'!$B$7:$R$2292,14,0)</f>
        <v>16.126999999999999</v>
      </c>
      <c r="O25" s="61">
        <f t="shared" si="9"/>
        <v>14</v>
      </c>
      <c r="P25" s="60"/>
      <c r="Q25" s="61"/>
      <c r="R25" s="60">
        <f>VLOOKUP($A25,'Return Data'!$B$7:$R$2292,16,0)</f>
        <v>18.0062</v>
      </c>
      <c r="S25" s="62">
        <f t="shared" si="10"/>
        <v>4</v>
      </c>
    </row>
    <row r="26" spans="1:19" x14ac:dyDescent="0.3">
      <c r="A26" s="58" t="s">
        <v>1820</v>
      </c>
      <c r="B26" s="59">
        <f>VLOOKUP($A26,'Return Data'!$B$7:$R$2292,3,0)</f>
        <v>44939</v>
      </c>
      <c r="C26" s="60">
        <f>VLOOKUP($A26,'Return Data'!$B$7:$R$2292,4,0)</f>
        <v>24.484200000000001</v>
      </c>
      <c r="D26" s="60">
        <f>VLOOKUP($A26,'Return Data'!$B$7:$R$2292,10,0)</f>
        <v>0.65449999999999997</v>
      </c>
      <c r="E26" s="61">
        <f t="shared" si="0"/>
        <v>20</v>
      </c>
      <c r="F26" s="60">
        <f>VLOOKUP($A26,'Return Data'!$B$7:$R$2292,11,0)</f>
        <v>9.1334999999999997</v>
      </c>
      <c r="G26" s="61">
        <f t="shared" si="1"/>
        <v>17</v>
      </c>
      <c r="H26" s="60">
        <f>VLOOKUP($A26,'Return Data'!$B$7:$R$2292,12,0)</f>
        <v>-0.36659999999999998</v>
      </c>
      <c r="I26" s="61">
        <f t="shared" si="2"/>
        <v>20</v>
      </c>
      <c r="J26" s="60">
        <f>VLOOKUP($A26,'Return Data'!$B$7:$R$2292,13,0)</f>
        <v>-5.4317000000000002</v>
      </c>
      <c r="K26" s="61">
        <f t="shared" si="3"/>
        <v>17</v>
      </c>
      <c r="L26" s="60">
        <f>VLOOKUP($A26,'Return Data'!$B$7:$R$2292,17,0)</f>
        <v>16.476800000000001</v>
      </c>
      <c r="M26" s="61">
        <f t="shared" si="8"/>
        <v>9</v>
      </c>
      <c r="N26" s="60">
        <f>VLOOKUP($A26,'Return Data'!$B$7:$R$2292,14,0)</f>
        <v>15.0076</v>
      </c>
      <c r="O26" s="61">
        <f t="shared" si="9"/>
        <v>16</v>
      </c>
      <c r="P26" s="60">
        <f>VLOOKUP($A26,'Return Data'!$B$7:$R$2292,15,0)</f>
        <v>8.7499000000000002</v>
      </c>
      <c r="Q26" s="61">
        <f t="shared" si="11"/>
        <v>15</v>
      </c>
      <c r="R26" s="60">
        <f>VLOOKUP($A26,'Return Data'!$B$7:$R$2292,16,0)</f>
        <v>13.427899999999999</v>
      </c>
      <c r="S26" s="62">
        <f t="shared" si="10"/>
        <v>14</v>
      </c>
    </row>
    <row r="27" spans="1:19" x14ac:dyDescent="0.3">
      <c r="A27" s="58" t="s">
        <v>872</v>
      </c>
      <c r="B27" s="59">
        <f>VLOOKUP($A27,'Return Data'!$B$7:$R$2292,3,0)</f>
        <v>44939</v>
      </c>
      <c r="C27" s="60">
        <f>VLOOKUP($A27,'Return Data'!$B$7:$R$2292,4,0)</f>
        <v>839.93560000000002</v>
      </c>
      <c r="D27" s="60">
        <f>VLOOKUP($A27,'Return Data'!$B$7:$R$2292,10,0)</f>
        <v>2.9870000000000001</v>
      </c>
      <c r="E27" s="61">
        <f t="shared" si="0"/>
        <v>13</v>
      </c>
      <c r="F27" s="60">
        <f>VLOOKUP($A27,'Return Data'!$B$7:$R$2292,11,0)</f>
        <v>10.7722</v>
      </c>
      <c r="G27" s="61">
        <f t="shared" si="1"/>
        <v>13</v>
      </c>
      <c r="H27" s="60">
        <f>VLOOKUP($A27,'Return Data'!$B$7:$R$2292,12,0)</f>
        <v>1.5251999999999999</v>
      </c>
      <c r="I27" s="61">
        <f t="shared" si="2"/>
        <v>14</v>
      </c>
      <c r="J27" s="60">
        <f>VLOOKUP($A27,'Return Data'!$B$7:$R$2292,13,0)</f>
        <v>-2.5203000000000002</v>
      </c>
      <c r="K27" s="61">
        <f t="shared" si="3"/>
        <v>12</v>
      </c>
      <c r="L27" s="60">
        <f>VLOOKUP($A27,'Return Data'!$B$7:$R$2292,17,0)</f>
        <v>13.555099999999999</v>
      </c>
      <c r="M27" s="61">
        <f t="shared" si="8"/>
        <v>17</v>
      </c>
      <c r="N27" s="60">
        <f>VLOOKUP($A27,'Return Data'!$B$7:$R$2292,14,0)</f>
        <v>14.9704</v>
      </c>
      <c r="O27" s="61">
        <f t="shared" si="9"/>
        <v>17</v>
      </c>
      <c r="P27" s="60">
        <f>VLOOKUP($A27,'Return Data'!$B$7:$R$2292,15,0)</f>
        <v>6.1464999999999996</v>
      </c>
      <c r="Q27" s="61">
        <f t="shared" si="11"/>
        <v>19</v>
      </c>
      <c r="R27" s="60">
        <f>VLOOKUP($A27,'Return Data'!$B$7:$R$2292,16,0)</f>
        <v>17.631599999999999</v>
      </c>
      <c r="S27" s="62">
        <f t="shared" si="10"/>
        <v>6</v>
      </c>
    </row>
    <row r="28" spans="1:19" x14ac:dyDescent="0.3">
      <c r="A28" s="58" t="s">
        <v>876</v>
      </c>
      <c r="B28" s="59">
        <f>VLOOKUP($A28,'Return Data'!$B$7:$R$2292,3,0)</f>
        <v>44939</v>
      </c>
      <c r="C28" s="60">
        <f>VLOOKUP($A28,'Return Data'!$B$7:$R$2292,4,0)</f>
        <v>74.876999999999995</v>
      </c>
      <c r="D28" s="60">
        <f>VLOOKUP($A28,'Return Data'!$B$7:$R$2292,10,0)</f>
        <v>7.6189999999999998</v>
      </c>
      <c r="E28" s="61">
        <f t="shared" si="0"/>
        <v>1</v>
      </c>
      <c r="F28" s="60">
        <f>VLOOKUP($A28,'Return Data'!$B$7:$R$2292,11,0)</f>
        <v>16.6189</v>
      </c>
      <c r="G28" s="61">
        <f t="shared" si="1"/>
        <v>1</v>
      </c>
      <c r="H28" s="60">
        <f>VLOOKUP($A28,'Return Data'!$B$7:$R$2292,12,0)</f>
        <v>4.7251000000000003</v>
      </c>
      <c r="I28" s="61">
        <f t="shared" si="2"/>
        <v>9</v>
      </c>
      <c r="J28" s="60">
        <f>VLOOKUP($A28,'Return Data'!$B$7:$R$2292,13,0)</f>
        <v>7.7104999999999997</v>
      </c>
      <c r="K28" s="61">
        <f t="shared" si="3"/>
        <v>1</v>
      </c>
      <c r="L28" s="60">
        <f>VLOOKUP($A28,'Return Data'!$B$7:$R$2292,17,0)</f>
        <v>20.9405</v>
      </c>
      <c r="M28" s="61">
        <f t="shared" si="8"/>
        <v>2</v>
      </c>
      <c r="N28" s="60">
        <f>VLOOKUP($A28,'Return Data'!$B$7:$R$2292,14,0)</f>
        <v>25.347000000000001</v>
      </c>
      <c r="O28" s="61">
        <f t="shared" si="9"/>
        <v>1</v>
      </c>
      <c r="P28" s="60">
        <f>VLOOKUP($A28,'Return Data'!$B$7:$R$2292,15,0)</f>
        <v>13.1716</v>
      </c>
      <c r="Q28" s="61">
        <f t="shared" si="11"/>
        <v>1</v>
      </c>
      <c r="R28" s="60">
        <f>VLOOKUP($A28,'Return Data'!$B$7:$R$2292,16,0)</f>
        <v>13.319000000000001</v>
      </c>
      <c r="S28" s="62">
        <f t="shared" si="10"/>
        <v>15</v>
      </c>
    </row>
    <row r="29" spans="1:19" x14ac:dyDescent="0.3">
      <c r="A29" s="58" t="s">
        <v>1718</v>
      </c>
      <c r="B29" s="59">
        <f>VLOOKUP($A29,'Return Data'!$B$7:$R$2292,3,0)</f>
        <v>44939</v>
      </c>
      <c r="C29" s="60">
        <f>VLOOKUP($A29,'Return Data'!$B$7:$R$2292,4,0)</f>
        <v>581.61848925790605</v>
      </c>
      <c r="D29" s="60">
        <f>VLOOKUP($A29,'Return Data'!$B$7:$R$2292,10,0)</f>
        <v>2.8203999999999998</v>
      </c>
      <c r="E29" s="61">
        <f t="shared" si="0"/>
        <v>15</v>
      </c>
      <c r="F29" s="60">
        <f>VLOOKUP($A29,'Return Data'!$B$7:$R$2292,11,0)</f>
        <v>14.8543</v>
      </c>
      <c r="G29" s="61">
        <f t="shared" si="1"/>
        <v>4</v>
      </c>
      <c r="H29" s="60">
        <f>VLOOKUP($A29,'Return Data'!$B$7:$R$2292,12,0)</f>
        <v>5.5965999999999996</v>
      </c>
      <c r="I29" s="61">
        <f t="shared" si="2"/>
        <v>5</v>
      </c>
      <c r="J29" s="60">
        <f>VLOOKUP($A29,'Return Data'!$B$7:$R$2292,13,0)</f>
        <v>2.4741</v>
      </c>
      <c r="K29" s="61">
        <f t="shared" si="3"/>
        <v>5</v>
      </c>
      <c r="L29" s="60">
        <f>VLOOKUP($A29,'Return Data'!$B$7:$R$2292,17,0)</f>
        <v>18.770099999999999</v>
      </c>
      <c r="M29" s="61">
        <f t="shared" si="8"/>
        <v>4</v>
      </c>
      <c r="N29" s="60">
        <f>VLOOKUP($A29,'Return Data'!$B$7:$R$2292,14,0)</f>
        <v>19.248000000000001</v>
      </c>
      <c r="O29" s="61">
        <f t="shared" si="9"/>
        <v>4</v>
      </c>
      <c r="P29" s="60">
        <f>VLOOKUP($A29,'Return Data'!$B$7:$R$2292,15,0)</f>
        <v>11.548500000000001</v>
      </c>
      <c r="Q29" s="61">
        <f t="shared" si="11"/>
        <v>4</v>
      </c>
      <c r="R29" s="60">
        <f>VLOOKUP($A29,'Return Data'!$B$7:$R$2292,16,0)</f>
        <v>14.5596</v>
      </c>
      <c r="S29" s="62">
        <f t="shared" si="10"/>
        <v>13</v>
      </c>
    </row>
    <row r="30" spans="1:19" x14ac:dyDescent="0.3">
      <c r="A30" s="58" t="s">
        <v>878</v>
      </c>
      <c r="B30" s="59">
        <f>VLOOKUP($A30,'Return Data'!$B$7:$R$2292,3,0)</f>
        <v>44939</v>
      </c>
      <c r="C30" s="60">
        <f>VLOOKUP($A30,'Return Data'!$B$7:$R$2292,4,0)</f>
        <v>55.115600000000001</v>
      </c>
      <c r="D30" s="60">
        <f>VLOOKUP($A30,'Return Data'!$B$7:$R$2292,10,0)</f>
        <v>2.1255000000000002</v>
      </c>
      <c r="E30" s="61">
        <f t="shared" si="0"/>
        <v>16</v>
      </c>
      <c r="F30" s="60">
        <f>VLOOKUP($A30,'Return Data'!$B$7:$R$2292,11,0)</f>
        <v>10.3687</v>
      </c>
      <c r="G30" s="61">
        <f t="shared" si="1"/>
        <v>15</v>
      </c>
      <c r="H30" s="60">
        <f>VLOOKUP($A30,'Return Data'!$B$7:$R$2292,12,0)</f>
        <v>0.47710000000000002</v>
      </c>
      <c r="I30" s="61">
        <f t="shared" si="2"/>
        <v>16</v>
      </c>
      <c r="J30" s="60">
        <f>VLOOKUP($A30,'Return Data'!$B$7:$R$2292,13,0)</f>
        <v>-5.7141999999999999</v>
      </c>
      <c r="K30" s="61">
        <f t="shared" si="3"/>
        <v>19</v>
      </c>
      <c r="L30" s="60">
        <f>VLOOKUP($A30,'Return Data'!$B$7:$R$2292,17,0)</f>
        <v>15.1921</v>
      </c>
      <c r="M30" s="61">
        <f t="shared" si="8"/>
        <v>11</v>
      </c>
      <c r="N30" s="60">
        <f>VLOOKUP($A30,'Return Data'!$B$7:$R$2292,14,0)</f>
        <v>13.942600000000001</v>
      </c>
      <c r="O30" s="61">
        <f t="shared" si="9"/>
        <v>18</v>
      </c>
      <c r="P30" s="60">
        <f>VLOOKUP($A30,'Return Data'!$B$7:$R$2292,15,0)</f>
        <v>10.2913</v>
      </c>
      <c r="Q30" s="61">
        <f t="shared" si="11"/>
        <v>9</v>
      </c>
      <c r="R30" s="60">
        <f>VLOOKUP($A30,'Return Data'!$B$7:$R$2292,16,0)</f>
        <v>11.3415</v>
      </c>
      <c r="S30" s="62">
        <f t="shared" si="10"/>
        <v>24</v>
      </c>
    </row>
    <row r="31" spans="1:19" x14ac:dyDescent="0.3">
      <c r="A31" s="58" t="s">
        <v>880</v>
      </c>
      <c r="B31" s="59">
        <f>VLOOKUP($A31,'Return Data'!$B$7:$R$2292,3,0)</f>
        <v>44939</v>
      </c>
      <c r="C31" s="60">
        <f>VLOOKUP($A31,'Return Data'!$B$7:$R$2292,4,0)</f>
        <v>356.19670000000002</v>
      </c>
      <c r="D31" s="60">
        <f>VLOOKUP($A31,'Return Data'!$B$7:$R$2292,10,0)</f>
        <v>3.9849000000000001</v>
      </c>
      <c r="E31" s="61">
        <f t="shared" si="0"/>
        <v>9</v>
      </c>
      <c r="F31" s="60">
        <f>VLOOKUP($A31,'Return Data'!$B$7:$R$2292,11,0)</f>
        <v>14.476100000000001</v>
      </c>
      <c r="G31" s="61">
        <f t="shared" si="1"/>
        <v>5</v>
      </c>
      <c r="H31" s="60">
        <f>VLOOKUP($A31,'Return Data'!$B$7:$R$2292,12,0)</f>
        <v>10.210800000000001</v>
      </c>
      <c r="I31" s="61">
        <f t="shared" si="2"/>
        <v>1</v>
      </c>
      <c r="J31" s="60">
        <f>VLOOKUP($A31,'Return Data'!$B$7:$R$2292,13,0)</f>
        <v>4.6973000000000003</v>
      </c>
      <c r="K31" s="61">
        <f t="shared" si="3"/>
        <v>2</v>
      </c>
      <c r="L31" s="60">
        <f>VLOOKUP($A31,'Return Data'!$B$7:$R$2292,17,0)</f>
        <v>16.486699999999999</v>
      </c>
      <c r="M31" s="61">
        <f t="shared" si="8"/>
        <v>8</v>
      </c>
      <c r="N31" s="60">
        <f>VLOOKUP($A31,'Return Data'!$B$7:$R$2292,14,0)</f>
        <v>16.902999999999999</v>
      </c>
      <c r="O31" s="61">
        <f t="shared" si="9"/>
        <v>8</v>
      </c>
      <c r="P31" s="60">
        <f>VLOOKUP($A31,'Return Data'!$B$7:$R$2292,15,0)</f>
        <v>11.541</v>
      </c>
      <c r="Q31" s="61">
        <f t="shared" si="11"/>
        <v>5</v>
      </c>
      <c r="R31" s="60">
        <f>VLOOKUP($A31,'Return Data'!$B$7:$R$2292,16,0)</f>
        <v>12.6921</v>
      </c>
      <c r="S31" s="62">
        <f t="shared" si="10"/>
        <v>17</v>
      </c>
    </row>
    <row r="32" spans="1:19" x14ac:dyDescent="0.3">
      <c r="A32" s="58" t="s">
        <v>883</v>
      </c>
      <c r="B32" s="59">
        <f>VLOOKUP($A32,'Return Data'!$B$7:$R$2292,3,0)</f>
        <v>44939</v>
      </c>
      <c r="C32" s="60">
        <f>VLOOKUP($A32,'Return Data'!$B$7:$R$2292,4,0)</f>
        <v>16.5</v>
      </c>
      <c r="D32" s="60">
        <f>VLOOKUP($A32,'Return Data'!$B$7:$R$2292,10,0)</f>
        <v>-0.42249999999999999</v>
      </c>
      <c r="E32" s="61">
        <f t="shared" si="0"/>
        <v>23</v>
      </c>
      <c r="F32" s="60">
        <f>VLOOKUP($A32,'Return Data'!$B$7:$R$2292,11,0)</f>
        <v>7.7727000000000004</v>
      </c>
      <c r="G32" s="61">
        <f t="shared" si="1"/>
        <v>21</v>
      </c>
      <c r="H32" s="60">
        <f>VLOOKUP($A32,'Return Data'!$B$7:$R$2292,12,0)</f>
        <v>1.4136</v>
      </c>
      <c r="I32" s="61">
        <f t="shared" si="2"/>
        <v>15</v>
      </c>
      <c r="J32" s="60">
        <f>VLOOKUP($A32,'Return Data'!$B$7:$R$2292,13,0)</f>
        <v>-6.8849</v>
      </c>
      <c r="K32" s="61">
        <f t="shared" si="3"/>
        <v>21</v>
      </c>
      <c r="L32" s="60">
        <f>VLOOKUP($A32,'Return Data'!$B$7:$R$2292,17,0)</f>
        <v>13.1837</v>
      </c>
      <c r="M32" s="61">
        <f t="shared" si="8"/>
        <v>18</v>
      </c>
      <c r="N32" s="60"/>
      <c r="O32" s="61"/>
      <c r="P32" s="60"/>
      <c r="Q32" s="61"/>
      <c r="R32" s="60">
        <f>VLOOKUP($A32,'Return Data'!$B$7:$R$2292,16,0)</f>
        <v>17.490100000000002</v>
      </c>
      <c r="S32" s="62">
        <f t="shared" si="10"/>
        <v>7</v>
      </c>
    </row>
    <row r="33" spans="1:19" x14ac:dyDescent="0.3">
      <c r="A33" s="58" t="s">
        <v>885</v>
      </c>
      <c r="B33" s="59">
        <f>VLOOKUP($A33,'Return Data'!$B$7:$R$2292,3,0)</f>
        <v>44939</v>
      </c>
      <c r="C33" s="60">
        <f>VLOOKUP($A33,'Return Data'!$B$7:$R$2292,4,0)</f>
        <v>205.9614</v>
      </c>
      <c r="D33" s="60">
        <f>VLOOKUP($A33,'Return Data'!$B$7:$R$2292,10,0)</f>
        <v>5.0711000000000004</v>
      </c>
      <c r="E33" s="61">
        <f t="shared" si="0"/>
        <v>6</v>
      </c>
      <c r="F33" s="60">
        <f>VLOOKUP($A33,'Return Data'!$B$7:$R$2292,11,0)</f>
        <v>11.430400000000001</v>
      </c>
      <c r="G33" s="61">
        <f t="shared" si="1"/>
        <v>11</v>
      </c>
      <c r="H33" s="60">
        <f>VLOOKUP($A33,'Return Data'!$B$7:$R$2292,12,0)</f>
        <v>5.1624999999999996</v>
      </c>
      <c r="I33" s="61">
        <f t="shared" si="2"/>
        <v>7</v>
      </c>
      <c r="J33" s="60">
        <f>VLOOKUP($A33,'Return Data'!$B$7:$R$2292,13,0)</f>
        <v>-0.36859999999999998</v>
      </c>
      <c r="K33" s="61">
        <f>RANK(J33,J$8:J$33,0)</f>
        <v>10</v>
      </c>
      <c r="L33" s="60">
        <f>VLOOKUP($A33,'Return Data'!$B$7:$R$2292,17,0)</f>
        <v>17.625399999999999</v>
      </c>
      <c r="M33" s="61">
        <f t="shared" si="8"/>
        <v>6</v>
      </c>
      <c r="N33" s="60">
        <f>VLOOKUP($A33,'Return Data'!$B$7:$R$2292,14,0)</f>
        <v>17.548999999999999</v>
      </c>
      <c r="O33" s="61">
        <f t="shared" si="9"/>
        <v>7</v>
      </c>
      <c r="P33" s="60">
        <f>VLOOKUP($A33,'Return Data'!$B$7:$R$2292,15,0)</f>
        <v>8.8397000000000006</v>
      </c>
      <c r="Q33" s="61">
        <f t="shared" si="11"/>
        <v>14</v>
      </c>
      <c r="R33" s="60">
        <f>VLOOKUP($A33,'Return Data'!$B$7:$R$2292,16,0)</f>
        <v>12.1128</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2.7235153846153848</v>
      </c>
      <c r="E35" s="69"/>
      <c r="F35" s="70">
        <f>AVERAGE(F8:F33)</f>
        <v>10.275007692307693</v>
      </c>
      <c r="G35" s="69"/>
      <c r="H35" s="70">
        <f>AVERAGE(H8:H33)</f>
        <v>1.8784384615384617</v>
      </c>
      <c r="I35" s="69"/>
      <c r="J35" s="70">
        <f>AVERAGE(J8:J33)</f>
        <v>-3.0849576923076927</v>
      </c>
      <c r="K35" s="69"/>
      <c r="L35" s="70">
        <f>AVERAGE(L8:L33)</f>
        <v>14.38303846153846</v>
      </c>
      <c r="M35" s="69"/>
      <c r="N35" s="70">
        <f>AVERAGE(N8:N33)</f>
        <v>15.702337499999999</v>
      </c>
      <c r="O35" s="69"/>
      <c r="P35" s="70">
        <f>AVERAGE(P8:P33)</f>
        <v>9.3252428571428574</v>
      </c>
      <c r="Q35" s="69"/>
      <c r="R35" s="70">
        <f>AVERAGE(R8:R33)</f>
        <v>14.314780769230767</v>
      </c>
      <c r="S35" s="71"/>
    </row>
    <row r="36" spans="1:19" x14ac:dyDescent="0.3">
      <c r="A36" s="68" t="s">
        <v>28</v>
      </c>
      <c r="B36" s="69"/>
      <c r="C36" s="69"/>
      <c r="D36" s="70">
        <f>MIN(D8:D33)</f>
        <v>-2.5912000000000002</v>
      </c>
      <c r="E36" s="69"/>
      <c r="F36" s="70">
        <f>MIN(F8:F33)</f>
        <v>0</v>
      </c>
      <c r="G36" s="69"/>
      <c r="H36" s="70">
        <f>MIN(H8:H33)</f>
        <v>-9.1906999999999996</v>
      </c>
      <c r="I36" s="69"/>
      <c r="J36" s="70">
        <f>MIN(J8:J33)</f>
        <v>-18.651499999999999</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7.6189999999999998</v>
      </c>
      <c r="E37" s="73"/>
      <c r="F37" s="74">
        <f>MAX(F8:F33)</f>
        <v>16.6189</v>
      </c>
      <c r="G37" s="73"/>
      <c r="H37" s="74">
        <f>MAX(H8:H33)</f>
        <v>10.210800000000001</v>
      </c>
      <c r="I37" s="73"/>
      <c r="J37" s="74">
        <f>MAX(J8:J33)</f>
        <v>7.7104999999999997</v>
      </c>
      <c r="K37" s="73"/>
      <c r="L37" s="74">
        <f>MAX(L8:L33)</f>
        <v>21.919599999999999</v>
      </c>
      <c r="M37" s="73"/>
      <c r="N37" s="74">
        <f>MAX(N8:N33)</f>
        <v>25.347000000000001</v>
      </c>
      <c r="O37" s="73"/>
      <c r="P37" s="74">
        <f>MAX(P8:P33)</f>
        <v>13.1716</v>
      </c>
      <c r="Q37" s="73"/>
      <c r="R37" s="74">
        <f>MAX(R8:R33)</f>
        <v>19.8611</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44939</v>
      </c>
      <c r="C8" s="60">
        <f>VLOOKUP($A8,'Return Data'!$B$7:$R$2292,4,0)</f>
        <v>53.92</v>
      </c>
      <c r="D8" s="60">
        <f>VLOOKUP($A8,'Return Data'!$B$7:$R$2292,10,0)</f>
        <v>3.4933000000000001</v>
      </c>
      <c r="E8" s="61">
        <f t="shared" ref="E8:E39" si="0">RANK(D8,D$8:D$63,0)</f>
        <v>25</v>
      </c>
      <c r="F8" s="60">
        <f>VLOOKUP($A8,'Return Data'!$B$7:$R$2292,11,0)</f>
        <v>8.2730999999999995</v>
      </c>
      <c r="G8" s="61">
        <f t="shared" ref="G8:G39" si="1">RANK(F8,F$8:F$63,0)</f>
        <v>50</v>
      </c>
      <c r="H8" s="60">
        <f>VLOOKUP($A8,'Return Data'!$B$7:$R$2292,12,0)</f>
        <v>0.26029999999999998</v>
      </c>
      <c r="I8" s="61">
        <f t="shared" ref="I8:I39" si="2">RANK(H8,H$8:H$63,0)</f>
        <v>46</v>
      </c>
      <c r="J8" s="60">
        <f>VLOOKUP($A8,'Return Data'!$B$7:$R$2292,13,0)</f>
        <v>-5.5030000000000001</v>
      </c>
      <c r="K8" s="61">
        <f>RANK(J8,J$8:J$63,0)</f>
        <v>48</v>
      </c>
      <c r="L8" s="60">
        <f>VLOOKUP($A8,'Return Data'!$B$7:$R$2292,17,0)</f>
        <v>3.5565000000000002</v>
      </c>
      <c r="M8" s="61">
        <f>RANK(L8,L$8:L$63,0)</f>
        <v>55</v>
      </c>
      <c r="N8" s="60">
        <f>VLOOKUP($A8,'Return Data'!$B$7:$R$2292,14,0)</f>
        <v>7.7194000000000003</v>
      </c>
      <c r="O8" s="61">
        <f>RANK(N8,N$8:N$63,0)</f>
        <v>56</v>
      </c>
      <c r="P8" s="60">
        <f>VLOOKUP($A8,'Return Data'!$B$7:$R$2292,15,0)</f>
        <v>4.7468000000000004</v>
      </c>
      <c r="Q8" s="61">
        <f>RANK(P8,P$8:P$63,0)</f>
        <v>44</v>
      </c>
      <c r="R8" s="60">
        <f>VLOOKUP($A8,'Return Data'!$B$7:$R$2292,16,0)</f>
        <v>13.2376</v>
      </c>
      <c r="S8" s="62">
        <f>RANK(R8,R$8:R$63,0)</f>
        <v>41</v>
      </c>
    </row>
    <row r="9" spans="1:20" x14ac:dyDescent="0.3">
      <c r="A9" s="58" t="s">
        <v>164</v>
      </c>
      <c r="B9" s="59">
        <f>VLOOKUP($A9,'Return Data'!$B$7:$R$2292,3,0)</f>
        <v>44939</v>
      </c>
      <c r="C9" s="60">
        <f>VLOOKUP($A9,'Return Data'!$B$7:$R$2292,4,0)</f>
        <v>44.61</v>
      </c>
      <c r="D9" s="60">
        <f>VLOOKUP($A9,'Return Data'!$B$7:$R$2292,10,0)</f>
        <v>3.0491999999999999</v>
      </c>
      <c r="E9" s="61">
        <f t="shared" si="0"/>
        <v>31</v>
      </c>
      <c r="F9" s="60">
        <f>VLOOKUP($A9,'Return Data'!$B$7:$R$2292,11,0)</f>
        <v>8.1979000000000006</v>
      </c>
      <c r="G9" s="61">
        <f t="shared" si="1"/>
        <v>51</v>
      </c>
      <c r="H9" s="60">
        <f>VLOOKUP($A9,'Return Data'!$B$7:$R$2292,12,0)</f>
        <v>0.85909999999999997</v>
      </c>
      <c r="I9" s="61">
        <f t="shared" si="2"/>
        <v>44</v>
      </c>
      <c r="J9" s="60">
        <f>VLOOKUP($A9,'Return Data'!$B$7:$R$2292,13,0)</f>
        <v>-5.0850999999999997</v>
      </c>
      <c r="K9" s="61">
        <f t="shared" ref="K9:K63" si="3">RANK(J9,J$8:J$63,0)</f>
        <v>47</v>
      </c>
      <c r="L9" s="60">
        <f>VLOOKUP($A9,'Return Data'!$B$7:$R$2292,17,0)</f>
        <v>4.2460000000000004</v>
      </c>
      <c r="M9" s="61">
        <f t="shared" ref="M9:M63" si="4">RANK(L9,L$8:L$63,0)</f>
        <v>54</v>
      </c>
      <c r="N9" s="60">
        <f>VLOOKUP($A9,'Return Data'!$B$7:$R$2292,14,0)</f>
        <v>8.6532999999999998</v>
      </c>
      <c r="O9" s="61">
        <f t="shared" ref="O9:O63" si="5">RANK(N9,N$8:N$63,0)</f>
        <v>55</v>
      </c>
      <c r="P9" s="60">
        <f>VLOOKUP($A9,'Return Data'!$B$7:$R$2292,15,0)</f>
        <v>5.6318000000000001</v>
      </c>
      <c r="Q9" s="61">
        <f t="shared" ref="Q9:Q63" si="6">RANK(P9,P$8:P$63,0)</f>
        <v>42</v>
      </c>
      <c r="R9" s="60">
        <f>VLOOKUP($A9,'Return Data'!$B$7:$R$2292,16,0)</f>
        <v>14.002800000000001</v>
      </c>
      <c r="S9" s="62">
        <f t="shared" ref="S9:S63" si="7">RANK(R9,R$8:R$63,0)</f>
        <v>31</v>
      </c>
    </row>
    <row r="10" spans="1:20" x14ac:dyDescent="0.3">
      <c r="A10" s="58" t="s">
        <v>165</v>
      </c>
      <c r="B10" s="59">
        <f>VLOOKUP($A10,'Return Data'!$B$7:$R$2292,3,0)</f>
        <v>44939</v>
      </c>
      <c r="C10" s="60">
        <f>VLOOKUP($A10,'Return Data'!$B$7:$R$2292,4,0)</f>
        <v>70.263000000000005</v>
      </c>
      <c r="D10" s="60">
        <f>VLOOKUP($A10,'Return Data'!$B$7:$R$2292,10,0)</f>
        <v>-2.7761</v>
      </c>
      <c r="E10" s="61">
        <f t="shared" si="0"/>
        <v>56</v>
      </c>
      <c r="F10" s="60">
        <f>VLOOKUP($A10,'Return Data'!$B$7:$R$2292,11,0)</f>
        <v>4.7050000000000001</v>
      </c>
      <c r="G10" s="61">
        <f t="shared" si="1"/>
        <v>56</v>
      </c>
      <c r="H10" s="60">
        <f>VLOOKUP($A10,'Return Data'!$B$7:$R$2292,12,0)</f>
        <v>-7.9825999999999997</v>
      </c>
      <c r="I10" s="61">
        <f t="shared" si="2"/>
        <v>56</v>
      </c>
      <c r="J10" s="60">
        <f>VLOOKUP($A10,'Return Data'!$B$7:$R$2292,13,0)</f>
        <v>-15.813000000000001</v>
      </c>
      <c r="K10" s="61">
        <f t="shared" si="3"/>
        <v>56</v>
      </c>
      <c r="L10" s="60">
        <f>VLOOKUP($A10,'Return Data'!$B$7:$R$2292,17,0)</f>
        <v>3.1373000000000002</v>
      </c>
      <c r="M10" s="61">
        <f t="shared" si="4"/>
        <v>56</v>
      </c>
      <c r="N10" s="60">
        <f>VLOOKUP($A10,'Return Data'!$B$7:$R$2292,14,0)</f>
        <v>9.2575000000000003</v>
      </c>
      <c r="O10" s="61">
        <f t="shared" si="5"/>
        <v>54</v>
      </c>
      <c r="P10" s="60">
        <f>VLOOKUP($A10,'Return Data'!$B$7:$R$2292,15,0)</f>
        <v>9.2810000000000006</v>
      </c>
      <c r="Q10" s="61">
        <f t="shared" si="6"/>
        <v>28</v>
      </c>
      <c r="R10" s="60">
        <f>VLOOKUP($A10,'Return Data'!$B$7:$R$2292,16,0)</f>
        <v>16.6953</v>
      </c>
      <c r="S10" s="62">
        <f t="shared" si="7"/>
        <v>12</v>
      </c>
    </row>
    <row r="11" spans="1:20" x14ac:dyDescent="0.3">
      <c r="A11" s="58" t="s">
        <v>1966</v>
      </c>
      <c r="B11" s="59">
        <f>VLOOKUP($A11,'Return Data'!$B$7:$R$2292,3,0)</f>
        <v>44939</v>
      </c>
      <c r="C11" s="60">
        <f>VLOOKUP($A11,'Return Data'!$B$7:$R$2292,4,0)</f>
        <v>17.03</v>
      </c>
      <c r="D11" s="60">
        <f>VLOOKUP($A11,'Return Data'!$B$7:$R$2292,10,0)</f>
        <v>-2.2387999999999999</v>
      </c>
      <c r="E11" s="61">
        <f t="shared" si="0"/>
        <v>53</v>
      </c>
      <c r="F11" s="60">
        <f>VLOOKUP($A11,'Return Data'!$B$7:$R$2292,11,0)</f>
        <v>8.1270000000000007</v>
      </c>
      <c r="G11" s="61">
        <f t="shared" si="1"/>
        <v>52</v>
      </c>
      <c r="H11" s="60">
        <f>VLOOKUP($A11,'Return Data'!$B$7:$R$2292,12,0)</f>
        <v>-1.1033999999999999</v>
      </c>
      <c r="I11" s="61">
        <f t="shared" si="2"/>
        <v>52</v>
      </c>
      <c r="J11" s="60">
        <f>VLOOKUP($A11,'Return Data'!$B$7:$R$2292,13,0)</f>
        <v>-11.5784</v>
      </c>
      <c r="K11" s="61">
        <f t="shared" si="3"/>
        <v>55</v>
      </c>
      <c r="L11" s="60">
        <f>VLOOKUP($A11,'Return Data'!$B$7:$R$2292,17,0)</f>
        <v>15.7536</v>
      </c>
      <c r="M11" s="61">
        <f t="shared" si="4"/>
        <v>28</v>
      </c>
      <c r="N11" s="60">
        <f>VLOOKUP($A11,'Return Data'!$B$7:$R$2292,14,0)</f>
        <v>21.971499999999999</v>
      </c>
      <c r="O11" s="61">
        <f t="shared" si="5"/>
        <v>16</v>
      </c>
      <c r="P11" s="60"/>
      <c r="Q11" s="61"/>
      <c r="R11" s="60">
        <f>VLOOKUP($A11,'Return Data'!$B$7:$R$2292,16,0)</f>
        <v>11.474</v>
      </c>
      <c r="S11" s="62">
        <f t="shared" si="7"/>
        <v>52</v>
      </c>
    </row>
    <row r="12" spans="1:20" x14ac:dyDescent="0.3">
      <c r="A12" s="58" t="s">
        <v>1968</v>
      </c>
      <c r="B12" s="59">
        <f>VLOOKUP($A12,'Return Data'!$B$7:$R$2292,3,0)</f>
        <v>44939</v>
      </c>
      <c r="C12" s="60">
        <f>VLOOKUP($A12,'Return Data'!$B$7:$R$2292,4,0)</f>
        <v>20.29</v>
      </c>
      <c r="D12" s="60">
        <f>VLOOKUP($A12,'Return Data'!$B$7:$R$2292,10,0)</f>
        <v>-2.4519000000000002</v>
      </c>
      <c r="E12" s="61">
        <f t="shared" si="0"/>
        <v>55</v>
      </c>
      <c r="F12" s="60">
        <f>VLOOKUP($A12,'Return Data'!$B$7:$R$2292,11,0)</f>
        <v>7.8108000000000004</v>
      </c>
      <c r="G12" s="61">
        <f t="shared" si="1"/>
        <v>54</v>
      </c>
      <c r="H12" s="60">
        <f>VLOOKUP($A12,'Return Data'!$B$7:$R$2292,12,0)</f>
        <v>-2.0752999999999999</v>
      </c>
      <c r="I12" s="61">
        <f t="shared" si="2"/>
        <v>54</v>
      </c>
      <c r="J12" s="60">
        <f>VLOOKUP($A12,'Return Data'!$B$7:$R$2292,13,0)</f>
        <v>-11.2035</v>
      </c>
      <c r="K12" s="61">
        <f t="shared" si="3"/>
        <v>53</v>
      </c>
      <c r="L12" s="60">
        <f>VLOOKUP($A12,'Return Data'!$B$7:$R$2292,17,0)</f>
        <v>14.376099999999999</v>
      </c>
      <c r="M12" s="61">
        <f t="shared" si="4"/>
        <v>35</v>
      </c>
      <c r="N12" s="60">
        <f>VLOOKUP($A12,'Return Data'!$B$7:$R$2292,14,0)</f>
        <v>19.648099999999999</v>
      </c>
      <c r="O12" s="61">
        <f t="shared" si="5"/>
        <v>19</v>
      </c>
      <c r="P12" s="60"/>
      <c r="Q12" s="61"/>
      <c r="R12" s="60">
        <f>VLOOKUP($A12,'Return Data'!$B$7:$R$2292,16,0)</f>
        <v>18.168099999999999</v>
      </c>
      <c r="S12" s="62">
        <f t="shared" si="7"/>
        <v>6</v>
      </c>
    </row>
    <row r="13" spans="1:20" x14ac:dyDescent="0.3">
      <c r="A13" s="58" t="s">
        <v>1970</v>
      </c>
      <c r="B13" s="59">
        <f>VLOOKUP($A13,'Return Data'!$B$7:$R$2292,3,0)</f>
        <v>44939</v>
      </c>
      <c r="C13" s="60">
        <f>VLOOKUP($A13,'Return Data'!$B$7:$R$2292,4,0)</f>
        <v>114.39</v>
      </c>
      <c r="D13" s="60">
        <f>VLOOKUP($A13,'Return Data'!$B$7:$R$2292,10,0)</f>
        <v>3.8022</v>
      </c>
      <c r="E13" s="61">
        <f t="shared" si="0"/>
        <v>23</v>
      </c>
      <c r="F13" s="60">
        <f>VLOOKUP($A13,'Return Data'!$B$7:$R$2292,11,0)</f>
        <v>14.653700000000001</v>
      </c>
      <c r="G13" s="61">
        <f t="shared" si="1"/>
        <v>4</v>
      </c>
      <c r="H13" s="60">
        <f>VLOOKUP($A13,'Return Data'!$B$7:$R$2292,12,0)</f>
        <v>3.9152999999999998</v>
      </c>
      <c r="I13" s="61">
        <f t="shared" si="2"/>
        <v>18</v>
      </c>
      <c r="J13" s="60">
        <f>VLOOKUP($A13,'Return Data'!$B$7:$R$2292,13,0)</f>
        <v>-3.4358</v>
      </c>
      <c r="K13" s="61">
        <f t="shared" si="3"/>
        <v>43</v>
      </c>
      <c r="L13" s="60">
        <f>VLOOKUP($A13,'Return Data'!$B$7:$R$2292,17,0)</f>
        <v>16.848700000000001</v>
      </c>
      <c r="M13" s="61">
        <f t="shared" si="4"/>
        <v>21</v>
      </c>
      <c r="N13" s="60">
        <f>VLOOKUP($A13,'Return Data'!$B$7:$R$2292,14,0)</f>
        <v>22.904499999999999</v>
      </c>
      <c r="O13" s="61">
        <f t="shared" si="5"/>
        <v>15</v>
      </c>
      <c r="P13" s="60">
        <f>VLOOKUP($A13,'Return Data'!$B$7:$R$2292,15,0)</f>
        <v>12.2317</v>
      </c>
      <c r="Q13" s="61">
        <f t="shared" si="6"/>
        <v>11</v>
      </c>
      <c r="R13" s="60">
        <f>VLOOKUP($A13,'Return Data'!$B$7:$R$2292,16,0)</f>
        <v>17.136099999999999</v>
      </c>
      <c r="S13" s="62">
        <f t="shared" si="7"/>
        <v>8</v>
      </c>
    </row>
    <row r="14" spans="1:20" x14ac:dyDescent="0.3">
      <c r="A14" s="58" t="s">
        <v>1914</v>
      </c>
      <c r="B14" s="59">
        <f>VLOOKUP($A14,'Return Data'!$B$7:$R$2292,3,0)</f>
        <v>44939</v>
      </c>
      <c r="C14" s="60">
        <f>VLOOKUP($A14,'Return Data'!$B$7:$R$2292,4,0)</f>
        <v>63.538200000000003</v>
      </c>
      <c r="D14" s="60">
        <f>VLOOKUP($A14,'Return Data'!$B$7:$R$2292,10,0)</f>
        <v>3.2023999999999999</v>
      </c>
      <c r="E14" s="61">
        <f t="shared" si="0"/>
        <v>28</v>
      </c>
      <c r="F14" s="60">
        <f>VLOOKUP($A14,'Return Data'!$B$7:$R$2292,11,0)</f>
        <v>9.4816000000000003</v>
      </c>
      <c r="G14" s="61">
        <f t="shared" si="1"/>
        <v>46</v>
      </c>
      <c r="H14" s="60">
        <f>VLOOKUP($A14,'Return Data'!$B$7:$R$2292,12,0)</f>
        <v>-8.2400000000000001E-2</v>
      </c>
      <c r="I14" s="61">
        <f t="shared" si="2"/>
        <v>50</v>
      </c>
      <c r="J14" s="60">
        <f>VLOOKUP($A14,'Return Data'!$B$7:$R$2292,13,0)</f>
        <v>-5.8916000000000004</v>
      </c>
      <c r="K14" s="61">
        <f t="shared" si="3"/>
        <v>49</v>
      </c>
      <c r="L14" s="60">
        <f>VLOOKUP($A14,'Return Data'!$B$7:$R$2292,17,0)</f>
        <v>8.2375000000000007</v>
      </c>
      <c r="M14" s="61">
        <f t="shared" si="4"/>
        <v>53</v>
      </c>
      <c r="N14" s="60">
        <f>VLOOKUP($A14,'Return Data'!$B$7:$R$2292,14,0)</f>
        <v>12.728999999999999</v>
      </c>
      <c r="O14" s="61">
        <f t="shared" si="5"/>
        <v>47</v>
      </c>
      <c r="P14" s="60">
        <f>VLOOKUP($A14,'Return Data'!$B$7:$R$2292,15,0)</f>
        <v>8.9915000000000003</v>
      </c>
      <c r="Q14" s="61">
        <f t="shared" si="6"/>
        <v>29</v>
      </c>
      <c r="R14" s="60">
        <f>VLOOKUP($A14,'Return Data'!$B$7:$R$2292,16,0)</f>
        <v>14.0182</v>
      </c>
      <c r="S14" s="62">
        <f t="shared" si="7"/>
        <v>29</v>
      </c>
    </row>
    <row r="15" spans="1:20" x14ac:dyDescent="0.3">
      <c r="A15" s="58" t="s">
        <v>171</v>
      </c>
      <c r="B15" s="59">
        <f>VLOOKUP($A15,'Return Data'!$B$7:$R$2292,3,0)</f>
        <v>44939</v>
      </c>
      <c r="C15" s="60">
        <f>VLOOKUP($A15,'Return Data'!$B$7:$R$2292,4,0)</f>
        <v>126.24</v>
      </c>
      <c r="D15" s="60">
        <f>VLOOKUP($A15,'Return Data'!$B$7:$R$2292,10,0)</f>
        <v>2.2269000000000001</v>
      </c>
      <c r="E15" s="61">
        <f t="shared" si="0"/>
        <v>36</v>
      </c>
      <c r="F15" s="60">
        <f>VLOOKUP($A15,'Return Data'!$B$7:$R$2292,11,0)</f>
        <v>11.0876</v>
      </c>
      <c r="G15" s="61">
        <f t="shared" si="1"/>
        <v>38</v>
      </c>
      <c r="H15" s="60">
        <f>VLOOKUP($A15,'Return Data'!$B$7:$R$2292,12,0)</f>
        <v>3.4584000000000001</v>
      </c>
      <c r="I15" s="61">
        <f t="shared" si="2"/>
        <v>25</v>
      </c>
      <c r="J15" s="60">
        <f>VLOOKUP($A15,'Return Data'!$B$7:$R$2292,13,0)</f>
        <v>-3.4049999999999998</v>
      </c>
      <c r="K15" s="61">
        <f t="shared" si="3"/>
        <v>42</v>
      </c>
      <c r="L15" s="60">
        <f>VLOOKUP($A15,'Return Data'!$B$7:$R$2292,17,0)</f>
        <v>13.9458</v>
      </c>
      <c r="M15" s="61">
        <f t="shared" si="4"/>
        <v>38</v>
      </c>
      <c r="N15" s="60">
        <f>VLOOKUP($A15,'Return Data'!$B$7:$R$2292,14,0)</f>
        <v>20.307600000000001</v>
      </c>
      <c r="O15" s="61">
        <f t="shared" si="5"/>
        <v>17</v>
      </c>
      <c r="P15" s="60">
        <f>VLOOKUP($A15,'Return Data'!$B$7:$R$2292,15,0)</f>
        <v>15.226800000000001</v>
      </c>
      <c r="Q15" s="61">
        <f t="shared" si="6"/>
        <v>4</v>
      </c>
      <c r="R15" s="60">
        <f>VLOOKUP($A15,'Return Data'!$B$7:$R$2292,16,0)</f>
        <v>15.440200000000001</v>
      </c>
      <c r="S15" s="62">
        <f t="shared" si="7"/>
        <v>19</v>
      </c>
    </row>
    <row r="16" spans="1:20" x14ac:dyDescent="0.3">
      <c r="A16" s="58" t="s">
        <v>172</v>
      </c>
      <c r="B16" s="59">
        <f>VLOOKUP($A16,'Return Data'!$B$7:$R$2292,3,0)</f>
        <v>44939</v>
      </c>
      <c r="C16" s="60">
        <f>VLOOKUP($A16,'Return Data'!$B$7:$R$2292,4,0)</f>
        <v>91.304000000000002</v>
      </c>
      <c r="D16" s="60">
        <f>VLOOKUP($A16,'Return Data'!$B$7:$R$2292,10,0)</f>
        <v>6.4286000000000003</v>
      </c>
      <c r="E16" s="61">
        <f t="shared" si="0"/>
        <v>3</v>
      </c>
      <c r="F16" s="60">
        <f>VLOOKUP($A16,'Return Data'!$B$7:$R$2292,11,0)</f>
        <v>12.332700000000001</v>
      </c>
      <c r="G16" s="61">
        <f t="shared" si="1"/>
        <v>21</v>
      </c>
      <c r="H16" s="60">
        <f>VLOOKUP($A16,'Return Data'!$B$7:$R$2292,12,0)</f>
        <v>3.665</v>
      </c>
      <c r="I16" s="61">
        <f t="shared" si="2"/>
        <v>22</v>
      </c>
      <c r="J16" s="60">
        <f>VLOOKUP($A16,'Return Data'!$B$7:$R$2292,13,0)</f>
        <v>0.4798</v>
      </c>
      <c r="K16" s="61">
        <f t="shared" si="3"/>
        <v>22</v>
      </c>
      <c r="L16" s="60">
        <f>VLOOKUP($A16,'Return Data'!$B$7:$R$2292,17,0)</f>
        <v>16.6419</v>
      </c>
      <c r="M16" s="61">
        <f t="shared" si="4"/>
        <v>22</v>
      </c>
      <c r="N16" s="60">
        <f>VLOOKUP($A16,'Return Data'!$B$7:$R$2292,14,0)</f>
        <v>18.165500000000002</v>
      </c>
      <c r="O16" s="61">
        <f t="shared" si="5"/>
        <v>25</v>
      </c>
      <c r="P16" s="60">
        <f>VLOOKUP($A16,'Return Data'!$B$7:$R$2292,15,0)</f>
        <v>12.3614</v>
      </c>
      <c r="Q16" s="61">
        <f t="shared" si="6"/>
        <v>10</v>
      </c>
      <c r="R16" s="60">
        <f>VLOOKUP($A16,'Return Data'!$B$7:$R$2292,16,0)</f>
        <v>16.964500000000001</v>
      </c>
      <c r="S16" s="62">
        <f t="shared" si="7"/>
        <v>11</v>
      </c>
    </row>
    <row r="17" spans="1:19" x14ac:dyDescent="0.3">
      <c r="A17" s="58" t="s">
        <v>173</v>
      </c>
      <c r="B17" s="59">
        <f>VLOOKUP($A17,'Return Data'!$B$7:$R$2292,3,0)</f>
        <v>44939</v>
      </c>
      <c r="C17" s="60">
        <f>VLOOKUP($A17,'Return Data'!$B$7:$R$2292,4,0)</f>
        <v>80.680000000000007</v>
      </c>
      <c r="D17" s="60">
        <f>VLOOKUP($A17,'Return Data'!$B$7:$R$2292,10,0)</f>
        <v>3.0396000000000001</v>
      </c>
      <c r="E17" s="61">
        <f t="shared" si="0"/>
        <v>32</v>
      </c>
      <c r="F17" s="60">
        <f>VLOOKUP($A17,'Return Data'!$B$7:$R$2292,11,0)</f>
        <v>10.778499999999999</v>
      </c>
      <c r="G17" s="61">
        <f t="shared" si="1"/>
        <v>39</v>
      </c>
      <c r="H17" s="60">
        <f>VLOOKUP($A17,'Return Data'!$B$7:$R$2292,12,0)</f>
        <v>1.7018</v>
      </c>
      <c r="I17" s="61">
        <f t="shared" si="2"/>
        <v>38</v>
      </c>
      <c r="J17" s="60">
        <f>VLOOKUP($A17,'Return Data'!$B$7:$R$2292,13,0)</f>
        <v>-3.0987</v>
      </c>
      <c r="K17" s="61">
        <f t="shared" si="3"/>
        <v>39</v>
      </c>
      <c r="L17" s="60">
        <f>VLOOKUP($A17,'Return Data'!$B$7:$R$2292,17,0)</f>
        <v>13.1203</v>
      </c>
      <c r="M17" s="61">
        <f t="shared" si="4"/>
        <v>41</v>
      </c>
      <c r="N17" s="60">
        <f>VLOOKUP($A17,'Return Data'!$B$7:$R$2292,14,0)</f>
        <v>15.1289</v>
      </c>
      <c r="O17" s="61">
        <f t="shared" si="5"/>
        <v>37</v>
      </c>
      <c r="P17" s="60">
        <f>VLOOKUP($A17,'Return Data'!$B$7:$R$2292,15,0)</f>
        <v>9.3108000000000004</v>
      </c>
      <c r="Q17" s="61">
        <f t="shared" si="6"/>
        <v>27</v>
      </c>
      <c r="R17" s="60">
        <f>VLOOKUP($A17,'Return Data'!$B$7:$R$2292,16,0)</f>
        <v>14.0052</v>
      </c>
      <c r="S17" s="62">
        <f t="shared" si="7"/>
        <v>30</v>
      </c>
    </row>
    <row r="18" spans="1:19" x14ac:dyDescent="0.3">
      <c r="A18" s="58" t="s">
        <v>175</v>
      </c>
      <c r="B18" s="59">
        <f>VLOOKUP($A18,'Return Data'!$B$7:$R$2292,3,0)</f>
        <v>44939</v>
      </c>
      <c r="C18" s="60">
        <f>VLOOKUP($A18,'Return Data'!$B$7:$R$2292,4,0)</f>
        <v>985.59820000000002</v>
      </c>
      <c r="D18" s="60">
        <f>VLOOKUP($A18,'Return Data'!$B$7:$R$2292,10,0)</f>
        <v>4.5186000000000002</v>
      </c>
      <c r="E18" s="61">
        <f t="shared" si="0"/>
        <v>18</v>
      </c>
      <c r="F18" s="60">
        <f>VLOOKUP($A18,'Return Data'!$B$7:$R$2292,11,0)</f>
        <v>13.5281</v>
      </c>
      <c r="G18" s="61">
        <f t="shared" si="1"/>
        <v>13</v>
      </c>
      <c r="H18" s="60">
        <f>VLOOKUP($A18,'Return Data'!$B$7:$R$2292,12,0)</f>
        <v>4.1506999999999996</v>
      </c>
      <c r="I18" s="61">
        <f t="shared" si="2"/>
        <v>15</v>
      </c>
      <c r="J18" s="60">
        <f>VLOOKUP($A18,'Return Data'!$B$7:$R$2292,13,0)</f>
        <v>-0.1988</v>
      </c>
      <c r="K18" s="61">
        <f t="shared" si="3"/>
        <v>26</v>
      </c>
      <c r="L18" s="60">
        <f>VLOOKUP($A18,'Return Data'!$B$7:$R$2292,17,0)</f>
        <v>16.2409</v>
      </c>
      <c r="M18" s="61">
        <f t="shared" si="4"/>
        <v>23</v>
      </c>
      <c r="N18" s="60">
        <f>VLOOKUP($A18,'Return Data'!$B$7:$R$2292,14,0)</f>
        <v>16.6068</v>
      </c>
      <c r="O18" s="61">
        <f t="shared" si="5"/>
        <v>30</v>
      </c>
      <c r="P18" s="60">
        <f>VLOOKUP($A18,'Return Data'!$B$7:$R$2292,15,0)</f>
        <v>10.6289</v>
      </c>
      <c r="Q18" s="61">
        <f t="shared" si="6"/>
        <v>21</v>
      </c>
      <c r="R18" s="60">
        <f>VLOOKUP($A18,'Return Data'!$B$7:$R$2292,16,0)</f>
        <v>14.985200000000001</v>
      </c>
      <c r="S18" s="62">
        <f t="shared" si="7"/>
        <v>23</v>
      </c>
    </row>
    <row r="19" spans="1:19" x14ac:dyDescent="0.3">
      <c r="A19" s="58" t="s">
        <v>177</v>
      </c>
      <c r="B19" s="59">
        <f>VLOOKUP($A19,'Return Data'!$B$7:$R$2292,3,0)</f>
        <v>44939</v>
      </c>
      <c r="C19" s="60">
        <f>VLOOKUP($A19,'Return Data'!$B$7:$R$2292,4,0)</f>
        <v>869.62300000000005</v>
      </c>
      <c r="D19" s="60">
        <f>VLOOKUP($A19,'Return Data'!$B$7:$R$2292,10,0)</f>
        <v>6.1468999999999996</v>
      </c>
      <c r="E19" s="61">
        <f t="shared" si="0"/>
        <v>4</v>
      </c>
      <c r="F19" s="60">
        <f>VLOOKUP($A19,'Return Data'!$B$7:$R$2292,11,0)</f>
        <v>14.732200000000001</v>
      </c>
      <c r="G19" s="61">
        <f t="shared" si="1"/>
        <v>3</v>
      </c>
      <c r="H19" s="60">
        <f>VLOOKUP($A19,'Return Data'!$B$7:$R$2292,12,0)</f>
        <v>9.2073</v>
      </c>
      <c r="I19" s="61">
        <f t="shared" si="2"/>
        <v>1</v>
      </c>
      <c r="J19" s="60">
        <f>VLOOKUP($A19,'Return Data'!$B$7:$R$2292,13,0)</f>
        <v>7.2329999999999997</v>
      </c>
      <c r="K19" s="61">
        <f t="shared" si="3"/>
        <v>2</v>
      </c>
      <c r="L19" s="60">
        <f>VLOOKUP($A19,'Return Data'!$B$7:$R$2292,17,0)</f>
        <v>19.931999999999999</v>
      </c>
      <c r="M19" s="61">
        <f t="shared" si="4"/>
        <v>14</v>
      </c>
      <c r="N19" s="60">
        <f>VLOOKUP($A19,'Return Data'!$B$7:$R$2292,14,0)</f>
        <v>16.5212</v>
      </c>
      <c r="O19" s="61">
        <f t="shared" si="5"/>
        <v>31</v>
      </c>
      <c r="P19" s="60">
        <f>VLOOKUP($A19,'Return Data'!$B$7:$R$2292,15,0)</f>
        <v>8.3780000000000001</v>
      </c>
      <c r="Q19" s="61">
        <f t="shared" si="6"/>
        <v>35</v>
      </c>
      <c r="R19" s="60">
        <f>VLOOKUP($A19,'Return Data'!$B$7:$R$2292,16,0)</f>
        <v>13.4937</v>
      </c>
      <c r="S19" s="62">
        <f t="shared" si="7"/>
        <v>38</v>
      </c>
    </row>
    <row r="20" spans="1:19" x14ac:dyDescent="0.3">
      <c r="A20" s="102" t="s">
        <v>2025</v>
      </c>
      <c r="B20" s="59">
        <f>VLOOKUP($A20,'Return Data'!$B$7:$R$2292,3,0)</f>
        <v>44939</v>
      </c>
      <c r="C20" s="60">
        <f>VLOOKUP($A20,'Return Data'!$B$7:$R$2292,4,0)</f>
        <v>84.217500000000001</v>
      </c>
      <c r="D20" s="60">
        <f>VLOOKUP($A20,'Return Data'!$B$7:$R$2292,10,0)</f>
        <v>1.5427</v>
      </c>
      <c r="E20" s="61">
        <f t="shared" si="0"/>
        <v>39</v>
      </c>
      <c r="F20" s="60">
        <f>VLOOKUP($A20,'Return Data'!$B$7:$R$2292,11,0)</f>
        <v>11.8902</v>
      </c>
      <c r="G20" s="61">
        <f t="shared" si="1"/>
        <v>25</v>
      </c>
      <c r="H20" s="60">
        <f>VLOOKUP($A20,'Return Data'!$B$7:$R$2292,12,0)</f>
        <v>6.9500000000000006E-2</v>
      </c>
      <c r="I20" s="61">
        <f t="shared" si="2"/>
        <v>48</v>
      </c>
      <c r="J20" s="60">
        <f>VLOOKUP($A20,'Return Data'!$B$7:$R$2292,13,0)</f>
        <v>-6.56</v>
      </c>
      <c r="K20" s="61">
        <f t="shared" si="3"/>
        <v>50</v>
      </c>
      <c r="L20" s="60">
        <f>VLOOKUP($A20,'Return Data'!$B$7:$R$2292,17,0)</f>
        <v>10.5383</v>
      </c>
      <c r="M20" s="61">
        <f t="shared" si="4"/>
        <v>48</v>
      </c>
      <c r="N20" s="60">
        <f>VLOOKUP($A20,'Return Data'!$B$7:$R$2292,14,0)</f>
        <v>12.448399999999999</v>
      </c>
      <c r="O20" s="61">
        <f t="shared" si="5"/>
        <v>49</v>
      </c>
      <c r="P20" s="60">
        <f>VLOOKUP($A20,'Return Data'!$B$7:$R$2292,15,0)</f>
        <v>6.4912000000000001</v>
      </c>
      <c r="Q20" s="61">
        <f t="shared" si="6"/>
        <v>40</v>
      </c>
      <c r="R20" s="60">
        <f>VLOOKUP($A20,'Return Data'!$B$7:$R$2292,16,0)</f>
        <v>13.485200000000001</v>
      </c>
      <c r="S20" s="62">
        <f t="shared" si="7"/>
        <v>39</v>
      </c>
    </row>
    <row r="21" spans="1:19" x14ac:dyDescent="0.3">
      <c r="A21" s="58" t="s">
        <v>178</v>
      </c>
      <c r="B21" s="59">
        <f>VLOOKUP($A21,'Return Data'!$B$7:$R$2292,3,0)</f>
        <v>44939</v>
      </c>
      <c r="C21" s="60">
        <f>VLOOKUP($A21,'Return Data'!$B$7:$R$2292,4,0)</f>
        <v>61.806600000000003</v>
      </c>
      <c r="D21" s="60">
        <f>VLOOKUP($A21,'Return Data'!$B$7:$R$2292,10,0)</f>
        <v>3.6570999999999998</v>
      </c>
      <c r="E21" s="61">
        <f t="shared" si="0"/>
        <v>24</v>
      </c>
      <c r="F21" s="60">
        <f>VLOOKUP($A21,'Return Data'!$B$7:$R$2292,11,0)</f>
        <v>10.332100000000001</v>
      </c>
      <c r="G21" s="61">
        <f t="shared" si="1"/>
        <v>43</v>
      </c>
      <c r="H21" s="60">
        <f>VLOOKUP($A21,'Return Data'!$B$7:$R$2292,12,0)</f>
        <v>0.88319999999999999</v>
      </c>
      <c r="I21" s="61">
        <f t="shared" si="2"/>
        <v>43</v>
      </c>
      <c r="J21" s="60">
        <f>VLOOKUP($A21,'Return Data'!$B$7:$R$2292,13,0)</f>
        <v>-4.9409000000000001</v>
      </c>
      <c r="K21" s="61">
        <f t="shared" si="3"/>
        <v>46</v>
      </c>
      <c r="L21" s="60">
        <f>VLOOKUP($A21,'Return Data'!$B$7:$R$2292,17,0)</f>
        <v>13.603199999999999</v>
      </c>
      <c r="M21" s="61">
        <f t="shared" si="4"/>
        <v>39</v>
      </c>
      <c r="N21" s="60">
        <f>VLOOKUP($A21,'Return Data'!$B$7:$R$2292,14,0)</f>
        <v>14.6515</v>
      </c>
      <c r="O21" s="61">
        <f t="shared" si="5"/>
        <v>40</v>
      </c>
      <c r="P21" s="60">
        <f>VLOOKUP($A21,'Return Data'!$B$7:$R$2292,15,0)</f>
        <v>7.9942000000000002</v>
      </c>
      <c r="Q21" s="61">
        <f t="shared" si="6"/>
        <v>36</v>
      </c>
      <c r="R21" s="60">
        <f>VLOOKUP($A21,'Return Data'!$B$7:$R$2292,16,0)</f>
        <v>13.748900000000001</v>
      </c>
      <c r="S21" s="62">
        <f t="shared" si="7"/>
        <v>34</v>
      </c>
    </row>
    <row r="22" spans="1:19" x14ac:dyDescent="0.3">
      <c r="A22" s="58" t="s">
        <v>179</v>
      </c>
      <c r="B22" s="59">
        <f>VLOOKUP($A22,'Return Data'!$B$7:$R$2292,3,0)</f>
        <v>44939</v>
      </c>
      <c r="C22" s="60">
        <f>VLOOKUP($A22,'Return Data'!$B$7:$R$2292,4,0)</f>
        <v>665.26</v>
      </c>
      <c r="D22" s="60">
        <f>VLOOKUP($A22,'Return Data'!$B$7:$R$2292,10,0)</f>
        <v>4.6237000000000004</v>
      </c>
      <c r="E22" s="61">
        <f t="shared" si="0"/>
        <v>17</v>
      </c>
      <c r="F22" s="60">
        <f>VLOOKUP($A22,'Return Data'!$B$7:$R$2292,11,0)</f>
        <v>11.3947</v>
      </c>
      <c r="G22" s="61">
        <f t="shared" si="1"/>
        <v>35</v>
      </c>
      <c r="H22" s="60">
        <f>VLOOKUP($A22,'Return Data'!$B$7:$R$2292,12,0)</f>
        <v>2.7524000000000002</v>
      </c>
      <c r="I22" s="61">
        <f t="shared" si="2"/>
        <v>35</v>
      </c>
      <c r="J22" s="60">
        <f>VLOOKUP($A22,'Return Data'!$B$7:$R$2292,13,0)</f>
        <v>-1.4678</v>
      </c>
      <c r="K22" s="61">
        <f t="shared" si="3"/>
        <v>32</v>
      </c>
      <c r="L22" s="60">
        <f>VLOOKUP($A22,'Return Data'!$B$7:$R$2292,17,0)</f>
        <v>14.2218</v>
      </c>
      <c r="M22" s="61">
        <f t="shared" si="4"/>
        <v>37</v>
      </c>
      <c r="N22" s="60">
        <f>VLOOKUP($A22,'Return Data'!$B$7:$R$2292,14,0)</f>
        <v>15.933</v>
      </c>
      <c r="O22" s="61">
        <f t="shared" si="5"/>
        <v>34</v>
      </c>
      <c r="P22" s="60">
        <f>VLOOKUP($A22,'Return Data'!$B$7:$R$2292,15,0)</f>
        <v>11.591799999999999</v>
      </c>
      <c r="Q22" s="61">
        <f t="shared" si="6"/>
        <v>16</v>
      </c>
      <c r="R22" s="60">
        <f>VLOOKUP($A22,'Return Data'!$B$7:$R$2292,16,0)</f>
        <v>15.321</v>
      </c>
      <c r="S22" s="62">
        <f t="shared" si="7"/>
        <v>21</v>
      </c>
    </row>
    <row r="23" spans="1:19" x14ac:dyDescent="0.3">
      <c r="A23" s="58" t="s">
        <v>180</v>
      </c>
      <c r="B23" s="59">
        <f>VLOOKUP($A23,'Return Data'!$B$7:$R$2292,3,0)</f>
        <v>44939</v>
      </c>
      <c r="C23" s="60">
        <f>VLOOKUP($A23,'Return Data'!$B$7:$R$2292,4,0)</f>
        <v>18.059999999999999</v>
      </c>
      <c r="D23" s="60">
        <f>VLOOKUP($A23,'Return Data'!$B$7:$R$2292,10,0)</f>
        <v>2.6135999999999999</v>
      </c>
      <c r="E23" s="61">
        <f t="shared" si="0"/>
        <v>34</v>
      </c>
      <c r="F23" s="60">
        <f>VLOOKUP($A23,'Return Data'!$B$7:$R$2292,11,0)</f>
        <v>10.3912</v>
      </c>
      <c r="G23" s="61">
        <f t="shared" si="1"/>
        <v>42</v>
      </c>
      <c r="H23" s="60">
        <f>VLOOKUP($A23,'Return Data'!$B$7:$R$2292,12,0)</f>
        <v>8.7296999999999993</v>
      </c>
      <c r="I23" s="61">
        <f t="shared" si="2"/>
        <v>2</v>
      </c>
      <c r="J23" s="60">
        <f>VLOOKUP($A23,'Return Data'!$B$7:$R$2292,13,0)</f>
        <v>6.4858000000000002</v>
      </c>
      <c r="K23" s="61">
        <f t="shared" si="3"/>
        <v>3</v>
      </c>
      <c r="L23" s="60">
        <f>VLOOKUP($A23,'Return Data'!$B$7:$R$2292,17,0)</f>
        <v>16.925000000000001</v>
      </c>
      <c r="M23" s="61">
        <f t="shared" si="4"/>
        <v>20</v>
      </c>
      <c r="N23" s="60">
        <f>VLOOKUP($A23,'Return Data'!$B$7:$R$2292,14,0)</f>
        <v>14.775700000000001</v>
      </c>
      <c r="O23" s="61">
        <f t="shared" si="5"/>
        <v>38</v>
      </c>
      <c r="P23" s="60"/>
      <c r="Q23" s="61"/>
      <c r="R23" s="60">
        <f>VLOOKUP($A23,'Return Data'!$B$7:$R$2292,16,0)</f>
        <v>13.0656</v>
      </c>
      <c r="S23" s="62">
        <f t="shared" si="7"/>
        <v>44</v>
      </c>
    </row>
    <row r="24" spans="1:19" x14ac:dyDescent="0.3">
      <c r="A24" s="58" t="s">
        <v>181</v>
      </c>
      <c r="B24" s="59">
        <f>VLOOKUP($A24,'Return Data'!$B$7:$R$2292,3,0)</f>
        <v>44939</v>
      </c>
      <c r="C24" s="60">
        <f>VLOOKUP($A24,'Return Data'!$B$7:$R$2292,4,0)</f>
        <v>43.59</v>
      </c>
      <c r="D24" s="60">
        <f>VLOOKUP($A24,'Return Data'!$B$7:$R$2292,10,0)</f>
        <v>3.3673000000000002</v>
      </c>
      <c r="E24" s="61">
        <f t="shared" si="0"/>
        <v>26</v>
      </c>
      <c r="F24" s="60">
        <f>VLOOKUP($A24,'Return Data'!$B$7:$R$2292,11,0)</f>
        <v>12.898199999999999</v>
      </c>
      <c r="G24" s="61">
        <f t="shared" si="1"/>
        <v>16</v>
      </c>
      <c r="H24" s="60">
        <f>VLOOKUP($A24,'Return Data'!$B$7:$R$2292,12,0)</f>
        <v>2.0604</v>
      </c>
      <c r="I24" s="61">
        <f t="shared" si="2"/>
        <v>37</v>
      </c>
      <c r="J24" s="60">
        <f>VLOOKUP($A24,'Return Data'!$B$7:$R$2292,13,0)</f>
        <v>-2.2427000000000001</v>
      </c>
      <c r="K24" s="61">
        <f t="shared" si="3"/>
        <v>36</v>
      </c>
      <c r="L24" s="60">
        <f>VLOOKUP($A24,'Return Data'!$B$7:$R$2292,17,0)</f>
        <v>12.5351</v>
      </c>
      <c r="M24" s="61">
        <f t="shared" si="4"/>
        <v>42</v>
      </c>
      <c r="N24" s="60">
        <f>VLOOKUP($A24,'Return Data'!$B$7:$R$2292,14,0)</f>
        <v>12.432499999999999</v>
      </c>
      <c r="O24" s="61">
        <f t="shared" si="5"/>
        <v>50</v>
      </c>
      <c r="P24" s="60">
        <f>VLOOKUP($A24,'Return Data'!$B$7:$R$2292,15,0)</f>
        <v>8.8522999999999996</v>
      </c>
      <c r="Q24" s="61">
        <f t="shared" si="6"/>
        <v>30</v>
      </c>
      <c r="R24" s="60">
        <f>VLOOKUP($A24,'Return Data'!$B$7:$R$2292,16,0)</f>
        <v>17.057300000000001</v>
      </c>
      <c r="S24" s="62">
        <f t="shared" si="7"/>
        <v>9</v>
      </c>
    </row>
    <row r="25" spans="1:19" x14ac:dyDescent="0.3">
      <c r="A25" s="58" t="s">
        <v>182</v>
      </c>
      <c r="B25" s="59">
        <f>VLOOKUP($A25,'Return Data'!$B$7:$R$2292,3,0)</f>
        <v>44939</v>
      </c>
      <c r="C25" s="60">
        <f>VLOOKUP($A25,'Return Data'!$B$7:$R$2292,4,0)</f>
        <v>113.702</v>
      </c>
      <c r="D25" s="60">
        <f>VLOOKUP($A25,'Return Data'!$B$7:$R$2292,10,0)</f>
        <v>5.0326000000000004</v>
      </c>
      <c r="E25" s="61">
        <f t="shared" si="0"/>
        <v>12</v>
      </c>
      <c r="F25" s="60">
        <f>VLOOKUP($A25,'Return Data'!$B$7:$R$2292,11,0)</f>
        <v>13.305400000000001</v>
      </c>
      <c r="G25" s="61">
        <f t="shared" si="1"/>
        <v>14</v>
      </c>
      <c r="H25" s="60">
        <f>VLOOKUP($A25,'Return Data'!$B$7:$R$2292,12,0)</f>
        <v>2.8883999999999999</v>
      </c>
      <c r="I25" s="61">
        <f t="shared" si="2"/>
        <v>32</v>
      </c>
      <c r="J25" s="60">
        <f>VLOOKUP($A25,'Return Data'!$B$7:$R$2292,13,0)</f>
        <v>0.30170000000000002</v>
      </c>
      <c r="K25" s="61">
        <f t="shared" si="3"/>
        <v>23</v>
      </c>
      <c r="L25" s="60">
        <f>VLOOKUP($A25,'Return Data'!$B$7:$R$2292,17,0)</f>
        <v>22.121600000000001</v>
      </c>
      <c r="M25" s="61">
        <f t="shared" si="4"/>
        <v>11</v>
      </c>
      <c r="N25" s="60">
        <f>VLOOKUP($A25,'Return Data'!$B$7:$R$2292,14,0)</f>
        <v>23.1189</v>
      </c>
      <c r="O25" s="61">
        <f t="shared" si="5"/>
        <v>14</v>
      </c>
      <c r="P25" s="60">
        <f>VLOOKUP($A25,'Return Data'!$B$7:$R$2292,15,0)</f>
        <v>11.9171</v>
      </c>
      <c r="Q25" s="61">
        <f t="shared" si="6"/>
        <v>14</v>
      </c>
      <c r="R25" s="60">
        <f>VLOOKUP($A25,'Return Data'!$B$7:$R$2292,16,0)</f>
        <v>17.6126</v>
      </c>
      <c r="S25" s="62">
        <f t="shared" si="7"/>
        <v>7</v>
      </c>
    </row>
    <row r="26" spans="1:19" x14ac:dyDescent="0.3">
      <c r="A26" s="58" t="s">
        <v>183</v>
      </c>
      <c r="B26" s="59">
        <f>VLOOKUP($A26,'Return Data'!$B$7:$R$2292,3,0)</f>
        <v>44939</v>
      </c>
      <c r="C26" s="60">
        <f>VLOOKUP($A26,'Return Data'!$B$7:$R$2292,4,0)</f>
        <v>14.75</v>
      </c>
      <c r="D26" s="60">
        <f>VLOOKUP($A26,'Return Data'!$B$7:$R$2292,10,0)</f>
        <v>4.7584999999999997</v>
      </c>
      <c r="E26" s="61">
        <f t="shared" si="0"/>
        <v>14</v>
      </c>
      <c r="F26" s="60">
        <f>VLOOKUP($A26,'Return Data'!$B$7:$R$2292,11,0)</f>
        <v>10.4869</v>
      </c>
      <c r="G26" s="61">
        <f t="shared" si="1"/>
        <v>41</v>
      </c>
      <c r="H26" s="60">
        <f>VLOOKUP($A26,'Return Data'!$B$7:$R$2292,12,0)</f>
        <v>4.0197000000000003</v>
      </c>
      <c r="I26" s="61">
        <f t="shared" si="2"/>
        <v>17</v>
      </c>
      <c r="J26" s="60">
        <f>VLOOKUP($A26,'Return Data'!$B$7:$R$2292,13,0)</f>
        <v>-0.87370000000000003</v>
      </c>
      <c r="K26" s="61">
        <f t="shared" si="3"/>
        <v>29</v>
      </c>
      <c r="L26" s="60">
        <f>VLOOKUP($A26,'Return Data'!$B$7:$R$2292,17,0)</f>
        <v>11.3795</v>
      </c>
      <c r="M26" s="61">
        <f t="shared" si="4"/>
        <v>46</v>
      </c>
      <c r="N26" s="60">
        <f>VLOOKUP($A26,'Return Data'!$B$7:$R$2292,14,0)</f>
        <v>12.3775</v>
      </c>
      <c r="O26" s="61">
        <f t="shared" si="5"/>
        <v>51</v>
      </c>
      <c r="P26" s="60"/>
      <c r="Q26" s="61"/>
      <c r="R26" s="60">
        <f>VLOOKUP($A26,'Return Data'!$B$7:$R$2292,16,0)</f>
        <v>8.0056999999999992</v>
      </c>
      <c r="S26" s="62">
        <f t="shared" si="7"/>
        <v>56</v>
      </c>
    </row>
    <row r="27" spans="1:19" x14ac:dyDescent="0.3">
      <c r="A27" s="58" t="s">
        <v>184</v>
      </c>
      <c r="B27" s="59">
        <f>VLOOKUP($A27,'Return Data'!$B$7:$R$2292,3,0)</f>
        <v>44939</v>
      </c>
      <c r="C27" s="60">
        <f>VLOOKUP($A27,'Return Data'!$B$7:$R$2292,4,0)</f>
        <v>88.59</v>
      </c>
      <c r="D27" s="60">
        <f>VLOOKUP($A27,'Return Data'!$B$7:$R$2292,10,0)</f>
        <v>1.8744000000000001</v>
      </c>
      <c r="E27" s="61">
        <f t="shared" si="0"/>
        <v>38</v>
      </c>
      <c r="F27" s="60">
        <f>VLOOKUP($A27,'Return Data'!$B$7:$R$2292,11,0)</f>
        <v>8.7660999999999998</v>
      </c>
      <c r="G27" s="61">
        <f t="shared" si="1"/>
        <v>47</v>
      </c>
      <c r="H27" s="60">
        <f>VLOOKUP($A27,'Return Data'!$B$7:$R$2292,12,0)</f>
        <v>-2.5840999999999998</v>
      </c>
      <c r="I27" s="61">
        <f t="shared" si="2"/>
        <v>55</v>
      </c>
      <c r="J27" s="60">
        <f>VLOOKUP($A27,'Return Data'!$B$7:$R$2292,13,0)</f>
        <v>-11.2858</v>
      </c>
      <c r="K27" s="61">
        <f t="shared" si="3"/>
        <v>54</v>
      </c>
      <c r="L27" s="60">
        <f>VLOOKUP($A27,'Return Data'!$B$7:$R$2292,17,0)</f>
        <v>9.1570999999999998</v>
      </c>
      <c r="M27" s="61">
        <f t="shared" si="4"/>
        <v>52</v>
      </c>
      <c r="N27" s="60">
        <f>VLOOKUP($A27,'Return Data'!$B$7:$R$2292,14,0)</f>
        <v>13.793900000000001</v>
      </c>
      <c r="O27" s="61">
        <f t="shared" si="5"/>
        <v>43</v>
      </c>
      <c r="P27" s="60">
        <f>VLOOKUP($A27,'Return Data'!$B$7:$R$2292,15,0)</f>
        <v>10.285500000000001</v>
      </c>
      <c r="Q27" s="61">
        <f t="shared" si="6"/>
        <v>23</v>
      </c>
      <c r="R27" s="60">
        <f>VLOOKUP($A27,'Return Data'!$B$7:$R$2292,16,0)</f>
        <v>16.1327</v>
      </c>
      <c r="S27" s="62">
        <f t="shared" si="7"/>
        <v>13</v>
      </c>
    </row>
    <row r="28" spans="1:19" x14ac:dyDescent="0.3">
      <c r="A28" s="58" t="s">
        <v>185</v>
      </c>
      <c r="B28" s="59">
        <f>VLOOKUP($A28,'Return Data'!$B$7:$R$2292,3,0)</f>
        <v>44939</v>
      </c>
      <c r="C28" s="60">
        <f>VLOOKUP($A28,'Return Data'!$B$7:$R$2292,4,0)</f>
        <v>15.2416</v>
      </c>
      <c r="D28" s="60">
        <f>VLOOKUP($A28,'Return Data'!$B$7:$R$2292,10,0)</f>
        <v>4.6375000000000002</v>
      </c>
      <c r="E28" s="61">
        <f t="shared" si="0"/>
        <v>16</v>
      </c>
      <c r="F28" s="60">
        <f>VLOOKUP($A28,'Return Data'!$B$7:$R$2292,11,0)</f>
        <v>14.2814</v>
      </c>
      <c r="G28" s="61">
        <f t="shared" si="1"/>
        <v>8</v>
      </c>
      <c r="H28" s="60">
        <f>VLOOKUP($A28,'Return Data'!$B$7:$R$2292,12,0)</f>
        <v>7.7175000000000002</v>
      </c>
      <c r="I28" s="61">
        <f t="shared" si="2"/>
        <v>3</v>
      </c>
      <c r="J28" s="60">
        <f>VLOOKUP($A28,'Return Data'!$B$7:$R$2292,13,0)</f>
        <v>0.7329</v>
      </c>
      <c r="K28" s="61">
        <f t="shared" si="3"/>
        <v>19</v>
      </c>
      <c r="L28" s="60">
        <f>VLOOKUP($A28,'Return Data'!$B$7:$R$2292,17,0)</f>
        <v>9.5576000000000008</v>
      </c>
      <c r="M28" s="61">
        <f t="shared" si="4"/>
        <v>51</v>
      </c>
      <c r="N28" s="60">
        <f>VLOOKUP($A28,'Return Data'!$B$7:$R$2292,14,0)</f>
        <v>11.928599999999999</v>
      </c>
      <c r="O28" s="61">
        <f t="shared" si="5"/>
        <v>52</v>
      </c>
      <c r="P28" s="60"/>
      <c r="Q28" s="61"/>
      <c r="R28" s="60">
        <f>VLOOKUP($A28,'Return Data'!$B$7:$R$2292,16,0)</f>
        <v>13.8864</v>
      </c>
      <c r="S28" s="62">
        <f t="shared" si="7"/>
        <v>33</v>
      </c>
    </row>
    <row r="29" spans="1:19" x14ac:dyDescent="0.3">
      <c r="A29" s="58" t="s">
        <v>186</v>
      </c>
      <c r="B29" s="59">
        <f>VLOOKUP($A29,'Return Data'!$B$7:$R$2292,3,0)</f>
        <v>44939</v>
      </c>
      <c r="C29" s="60">
        <f>VLOOKUP($A29,'Return Data'!$B$7:$R$2292,4,0)</f>
        <v>31.8781</v>
      </c>
      <c r="D29" s="60">
        <f>VLOOKUP($A29,'Return Data'!$B$7:$R$2292,10,0)</f>
        <v>4.516</v>
      </c>
      <c r="E29" s="61">
        <f t="shared" si="0"/>
        <v>19</v>
      </c>
      <c r="F29" s="60">
        <f>VLOOKUP($A29,'Return Data'!$B$7:$R$2292,11,0)</f>
        <v>11.795299999999999</v>
      </c>
      <c r="G29" s="61">
        <f t="shared" si="1"/>
        <v>28</v>
      </c>
      <c r="H29" s="60">
        <f>VLOOKUP($A29,'Return Data'!$B$7:$R$2292,12,0)</f>
        <v>2.7841999999999998</v>
      </c>
      <c r="I29" s="61">
        <f t="shared" si="2"/>
        <v>34</v>
      </c>
      <c r="J29" s="60">
        <f>VLOOKUP($A29,'Return Data'!$B$7:$R$2292,13,0)</f>
        <v>-4.1994999999999996</v>
      </c>
      <c r="K29" s="61">
        <f t="shared" si="3"/>
        <v>44</v>
      </c>
      <c r="L29" s="60">
        <f>VLOOKUP($A29,'Return Data'!$B$7:$R$2292,17,0)</f>
        <v>13.4222</v>
      </c>
      <c r="M29" s="61">
        <f t="shared" si="4"/>
        <v>40</v>
      </c>
      <c r="N29" s="60">
        <f>VLOOKUP($A29,'Return Data'!$B$7:$R$2292,14,0)</f>
        <v>16.287099999999999</v>
      </c>
      <c r="O29" s="61">
        <f t="shared" si="5"/>
        <v>33</v>
      </c>
      <c r="P29" s="60">
        <f>VLOOKUP($A29,'Return Data'!$B$7:$R$2292,15,0)</f>
        <v>11.9802</v>
      </c>
      <c r="Q29" s="61">
        <f t="shared" si="6"/>
        <v>13</v>
      </c>
      <c r="R29" s="60">
        <f>VLOOKUP($A29,'Return Data'!$B$7:$R$2292,16,0)</f>
        <v>16.062799999999999</v>
      </c>
      <c r="S29" s="62">
        <f t="shared" si="7"/>
        <v>15</v>
      </c>
    </row>
    <row r="30" spans="1:19" x14ac:dyDescent="0.3">
      <c r="A30" s="108" t="s">
        <v>187</v>
      </c>
      <c r="B30" s="59">
        <f>VLOOKUP($A30,'Return Data'!$B$7:$R$2292,3,0)</f>
        <v>44939</v>
      </c>
      <c r="C30" s="60">
        <f>VLOOKUP($A30,'Return Data'!$B$7:$R$2292,4,0)</f>
        <v>86.8</v>
      </c>
      <c r="D30" s="60">
        <f>VLOOKUP($A30,'Return Data'!$B$7:$R$2292,10,0)</f>
        <v>5.6680999999999999</v>
      </c>
      <c r="E30" s="61">
        <f t="shared" si="0"/>
        <v>9</v>
      </c>
      <c r="F30" s="60">
        <f>VLOOKUP($A30,'Return Data'!$B$7:$R$2292,11,0)</f>
        <v>15.172800000000001</v>
      </c>
      <c r="G30" s="61">
        <f t="shared" si="1"/>
        <v>2</v>
      </c>
      <c r="H30" s="60">
        <f>VLOOKUP($A30,'Return Data'!$B$7:$R$2292,12,0)</f>
        <v>5.1395</v>
      </c>
      <c r="I30" s="61">
        <f t="shared" si="2"/>
        <v>11</v>
      </c>
      <c r="J30" s="60">
        <f>VLOOKUP($A30,'Return Data'!$B$7:$R$2292,13,0)</f>
        <v>2.5362</v>
      </c>
      <c r="K30" s="61">
        <f t="shared" si="3"/>
        <v>10</v>
      </c>
      <c r="L30" s="60">
        <f>VLOOKUP($A30,'Return Data'!$B$7:$R$2292,17,0)</f>
        <v>18.097000000000001</v>
      </c>
      <c r="M30" s="61">
        <f t="shared" si="4"/>
        <v>19</v>
      </c>
      <c r="N30" s="60">
        <f>VLOOKUP($A30,'Return Data'!$B$7:$R$2292,14,0)</f>
        <v>18.372399999999999</v>
      </c>
      <c r="O30" s="61">
        <f t="shared" si="5"/>
        <v>23</v>
      </c>
      <c r="P30" s="60">
        <f>VLOOKUP($A30,'Return Data'!$B$7:$R$2292,15,0)</f>
        <v>13.2851</v>
      </c>
      <c r="Q30" s="61">
        <f t="shared" si="6"/>
        <v>7</v>
      </c>
      <c r="R30" s="60">
        <f>VLOOKUP($A30,'Return Data'!$B$7:$R$2292,16,0)</f>
        <v>15.5618</v>
      </c>
      <c r="S30" s="62">
        <f t="shared" si="7"/>
        <v>16</v>
      </c>
    </row>
    <row r="31" spans="1:19" x14ac:dyDescent="0.3">
      <c r="A31" s="58" t="s">
        <v>189</v>
      </c>
      <c r="B31" s="59">
        <f>VLOOKUP($A31,'Return Data'!$B$7:$R$2292,3,0)</f>
        <v>44939</v>
      </c>
      <c r="C31" s="60">
        <f>VLOOKUP($A31,'Return Data'!$B$7:$R$2292,4,0)</f>
        <v>107.19070000000001</v>
      </c>
      <c r="D31" s="60">
        <f>VLOOKUP($A31,'Return Data'!$B$7:$R$2292,10,0)</f>
        <v>-2.0276999999999998</v>
      </c>
      <c r="E31" s="61">
        <f t="shared" si="0"/>
        <v>52</v>
      </c>
      <c r="F31" s="60">
        <f>VLOOKUP($A31,'Return Data'!$B$7:$R$2292,11,0)</f>
        <v>6.9748000000000001</v>
      </c>
      <c r="G31" s="61">
        <f t="shared" si="1"/>
        <v>55</v>
      </c>
      <c r="H31" s="60">
        <f>VLOOKUP($A31,'Return Data'!$B$7:$R$2292,12,0)</f>
        <v>-1.6980999999999999</v>
      </c>
      <c r="I31" s="61">
        <f t="shared" si="2"/>
        <v>53</v>
      </c>
      <c r="J31" s="60">
        <f>VLOOKUP($A31,'Return Data'!$B$7:$R$2292,13,0)</f>
        <v>-6.6654999999999998</v>
      </c>
      <c r="K31" s="61">
        <f t="shared" si="3"/>
        <v>51</v>
      </c>
      <c r="L31" s="60">
        <f>VLOOKUP($A31,'Return Data'!$B$7:$R$2292,17,0)</f>
        <v>9.5677000000000003</v>
      </c>
      <c r="M31" s="61">
        <f t="shared" si="4"/>
        <v>50</v>
      </c>
      <c r="N31" s="60">
        <f>VLOOKUP($A31,'Return Data'!$B$7:$R$2292,14,0)</f>
        <v>10.683199999999999</v>
      </c>
      <c r="O31" s="61">
        <f t="shared" si="5"/>
        <v>53</v>
      </c>
      <c r="P31" s="60">
        <f>VLOOKUP($A31,'Return Data'!$B$7:$R$2292,15,0)</f>
        <v>8.8511000000000006</v>
      </c>
      <c r="Q31" s="61">
        <f t="shared" si="6"/>
        <v>31</v>
      </c>
      <c r="R31" s="60">
        <f>VLOOKUP($A31,'Return Data'!$B$7:$R$2292,16,0)</f>
        <v>13.525600000000001</v>
      </c>
      <c r="S31" s="62">
        <f t="shared" si="7"/>
        <v>37</v>
      </c>
    </row>
    <row r="32" spans="1:19" x14ac:dyDescent="0.3">
      <c r="A32" s="58" t="s">
        <v>430</v>
      </c>
      <c r="B32" s="59">
        <f>VLOOKUP($A32,'Return Data'!$B$7:$R$2292,3,0)</f>
        <v>44939</v>
      </c>
      <c r="C32" s="60">
        <f>VLOOKUP($A32,'Return Data'!$B$7:$R$2292,4,0)</f>
        <v>21.5793</v>
      </c>
      <c r="D32" s="60">
        <f>VLOOKUP($A32,'Return Data'!$B$7:$R$2292,10,0)</f>
        <v>4.1235999999999997</v>
      </c>
      <c r="E32" s="61">
        <f t="shared" si="0"/>
        <v>20</v>
      </c>
      <c r="F32" s="60">
        <f>VLOOKUP($A32,'Return Data'!$B$7:$R$2292,11,0)</f>
        <v>11.7745</v>
      </c>
      <c r="G32" s="61">
        <f t="shared" si="1"/>
        <v>29</v>
      </c>
      <c r="H32" s="60">
        <f>VLOOKUP($A32,'Return Data'!$B$7:$R$2292,12,0)</f>
        <v>2.8706999999999998</v>
      </c>
      <c r="I32" s="61">
        <f t="shared" si="2"/>
        <v>33</v>
      </c>
      <c r="J32" s="60">
        <f>VLOOKUP($A32,'Return Data'!$B$7:$R$2292,13,0)</f>
        <v>-1.1729000000000001</v>
      </c>
      <c r="K32" s="61">
        <f t="shared" si="3"/>
        <v>31</v>
      </c>
      <c r="L32" s="60">
        <f>VLOOKUP($A32,'Return Data'!$B$7:$R$2292,17,0)</f>
        <v>18.196200000000001</v>
      </c>
      <c r="M32" s="61">
        <f t="shared" si="4"/>
        <v>18</v>
      </c>
      <c r="N32" s="60">
        <f>VLOOKUP($A32,'Return Data'!$B$7:$R$2292,14,0)</f>
        <v>18.960100000000001</v>
      </c>
      <c r="O32" s="61">
        <f t="shared" si="5"/>
        <v>20</v>
      </c>
      <c r="P32" s="60">
        <f>VLOOKUP($A32,'Return Data'!$B$7:$R$2292,15,0)</f>
        <v>10.646699999999999</v>
      </c>
      <c r="Q32" s="61">
        <f t="shared" si="6"/>
        <v>20</v>
      </c>
      <c r="R32" s="60">
        <f>VLOOKUP($A32,'Return Data'!$B$7:$R$2292,16,0)</f>
        <v>13.115500000000001</v>
      </c>
      <c r="S32" s="62">
        <f t="shared" si="7"/>
        <v>43</v>
      </c>
    </row>
    <row r="33" spans="1:19" x14ac:dyDescent="0.3">
      <c r="A33" s="58" t="s">
        <v>191</v>
      </c>
      <c r="B33" s="59">
        <f>VLOOKUP($A33,'Return Data'!$B$7:$R$2292,3,0)</f>
        <v>44939</v>
      </c>
      <c r="C33" s="60">
        <f>VLOOKUP($A33,'Return Data'!$B$7:$R$2292,4,0)</f>
        <v>34.460999999999999</v>
      </c>
      <c r="D33" s="60">
        <f>VLOOKUP($A33,'Return Data'!$B$7:$R$2292,10,0)</f>
        <v>4.7000999999999999</v>
      </c>
      <c r="E33" s="61">
        <f t="shared" si="0"/>
        <v>15</v>
      </c>
      <c r="F33" s="60">
        <f>VLOOKUP($A33,'Return Data'!$B$7:$R$2292,11,0)</f>
        <v>10.0709</v>
      </c>
      <c r="G33" s="61">
        <f t="shared" si="1"/>
        <v>44</v>
      </c>
      <c r="H33" s="60">
        <f>VLOOKUP($A33,'Return Data'!$B$7:$R$2292,12,0)</f>
        <v>1.3499000000000001</v>
      </c>
      <c r="I33" s="61">
        <f t="shared" si="2"/>
        <v>41</v>
      </c>
      <c r="J33" s="60">
        <f>VLOOKUP($A33,'Return Data'!$B$7:$R$2292,13,0)</f>
        <v>-3.2890999999999999</v>
      </c>
      <c r="K33" s="61">
        <f t="shared" si="3"/>
        <v>40</v>
      </c>
      <c r="L33" s="60">
        <f>VLOOKUP($A33,'Return Data'!$B$7:$R$2292,17,0)</f>
        <v>14.781000000000001</v>
      </c>
      <c r="M33" s="61">
        <f t="shared" si="4"/>
        <v>32</v>
      </c>
      <c r="N33" s="60">
        <f>VLOOKUP($A33,'Return Data'!$B$7:$R$2292,14,0)</f>
        <v>18.752800000000001</v>
      </c>
      <c r="O33" s="61">
        <f t="shared" si="5"/>
        <v>21</v>
      </c>
      <c r="P33" s="60">
        <f>VLOOKUP($A33,'Return Data'!$B$7:$R$2292,15,0)</f>
        <v>14.002700000000001</v>
      </c>
      <c r="Q33" s="61">
        <f t="shared" si="6"/>
        <v>5</v>
      </c>
      <c r="R33" s="60">
        <f>VLOOKUP($A33,'Return Data'!$B$7:$R$2292,16,0)</f>
        <v>19.185700000000001</v>
      </c>
      <c r="S33" s="62">
        <f t="shared" si="7"/>
        <v>5</v>
      </c>
    </row>
    <row r="34" spans="1:19" x14ac:dyDescent="0.3">
      <c r="A34" s="58" t="s">
        <v>192</v>
      </c>
      <c r="B34" s="59">
        <f>VLOOKUP($A34,'Return Data'!$B$7:$R$2292,3,0)</f>
        <v>44939</v>
      </c>
      <c r="C34" s="60">
        <f>VLOOKUP($A34,'Return Data'!$B$7:$R$2292,4,0)</f>
        <v>30.247199999999999</v>
      </c>
      <c r="D34" s="60">
        <f>VLOOKUP($A34,'Return Data'!$B$7:$R$2292,10,0)</f>
        <v>5.1268000000000002</v>
      </c>
      <c r="E34" s="61">
        <f t="shared" si="0"/>
        <v>11</v>
      </c>
      <c r="F34" s="60">
        <f>VLOOKUP($A34,'Return Data'!$B$7:$R$2292,11,0)</f>
        <v>14.225300000000001</v>
      </c>
      <c r="G34" s="61">
        <f t="shared" si="1"/>
        <v>9</v>
      </c>
      <c r="H34" s="60">
        <f>VLOOKUP($A34,'Return Data'!$B$7:$R$2292,12,0)</f>
        <v>6.8597999999999999</v>
      </c>
      <c r="I34" s="61">
        <f t="shared" si="2"/>
        <v>5</v>
      </c>
      <c r="J34" s="60">
        <f>VLOOKUP($A34,'Return Data'!$B$7:$R$2292,13,0)</f>
        <v>-2.7132999999999998</v>
      </c>
      <c r="K34" s="61">
        <f t="shared" si="3"/>
        <v>38</v>
      </c>
      <c r="L34" s="60">
        <f>VLOOKUP($A34,'Return Data'!$B$7:$R$2292,17,0)</f>
        <v>14.4663</v>
      </c>
      <c r="M34" s="61">
        <f t="shared" si="4"/>
        <v>34</v>
      </c>
      <c r="N34" s="60">
        <f>VLOOKUP($A34,'Return Data'!$B$7:$R$2292,14,0)</f>
        <v>14.0204</v>
      </c>
      <c r="O34" s="61">
        <f t="shared" si="5"/>
        <v>42</v>
      </c>
      <c r="P34" s="60">
        <f>VLOOKUP($A34,'Return Data'!$B$7:$R$2292,15,0)</f>
        <v>9.6021999999999998</v>
      </c>
      <c r="Q34" s="61">
        <f t="shared" si="6"/>
        <v>25</v>
      </c>
      <c r="R34" s="60">
        <f>VLOOKUP($A34,'Return Data'!$B$7:$R$2292,16,0)</f>
        <v>14.870699999999999</v>
      </c>
      <c r="S34" s="62">
        <f t="shared" si="7"/>
        <v>25</v>
      </c>
    </row>
    <row r="35" spans="1:19" x14ac:dyDescent="0.3">
      <c r="A35" s="76" t="s">
        <v>1900</v>
      </c>
      <c r="B35" s="59">
        <f>VLOOKUP($A35,'Return Data'!$B$7:$R$2292,3,0)</f>
        <v>44939</v>
      </c>
      <c r="C35" s="60">
        <f>VLOOKUP($A35,'Return Data'!$B$7:$R$2292,4,0)</f>
        <v>23.154800000000002</v>
      </c>
      <c r="D35" s="60">
        <f>VLOOKUP($A35,'Return Data'!$B$7:$R$2292,10,0)</f>
        <v>3.8397000000000001</v>
      </c>
      <c r="E35" s="61">
        <f t="shared" si="0"/>
        <v>22</v>
      </c>
      <c r="F35" s="60">
        <f>VLOOKUP($A35,'Return Data'!$B$7:$R$2292,11,0)</f>
        <v>12.407400000000001</v>
      </c>
      <c r="G35" s="61">
        <f t="shared" si="1"/>
        <v>20</v>
      </c>
      <c r="H35" s="60">
        <f>VLOOKUP($A35,'Return Data'!$B$7:$R$2292,12,0)</f>
        <v>2.4839000000000002</v>
      </c>
      <c r="I35" s="61">
        <f t="shared" si="2"/>
        <v>36</v>
      </c>
      <c r="J35" s="60">
        <f>VLOOKUP($A35,'Return Data'!$B$7:$R$2292,13,0)</f>
        <v>-4.3479000000000001</v>
      </c>
      <c r="K35" s="61">
        <f t="shared" si="3"/>
        <v>45</v>
      </c>
      <c r="L35" s="60">
        <f>VLOOKUP($A35,'Return Data'!$B$7:$R$2292,17,0)</f>
        <v>11.9078</v>
      </c>
      <c r="M35" s="61">
        <f t="shared" si="4"/>
        <v>43</v>
      </c>
      <c r="N35" s="60">
        <f>VLOOKUP($A35,'Return Data'!$B$7:$R$2292,14,0)</f>
        <v>12.710800000000001</v>
      </c>
      <c r="O35" s="61">
        <f t="shared" si="5"/>
        <v>48</v>
      </c>
      <c r="P35" s="60">
        <f>VLOOKUP($A35,'Return Data'!$B$7:$R$2292,15,0)</f>
        <v>8.7723999999999993</v>
      </c>
      <c r="Q35" s="61">
        <f t="shared" si="6"/>
        <v>32</v>
      </c>
      <c r="R35" s="60">
        <f>VLOOKUP($A35,'Return Data'!$B$7:$R$2292,16,0)</f>
        <v>12.6594</v>
      </c>
      <c r="S35" s="62">
        <f t="shared" si="7"/>
        <v>46</v>
      </c>
    </row>
    <row r="36" spans="1:19" x14ac:dyDescent="0.3">
      <c r="A36" s="58" t="s">
        <v>193</v>
      </c>
      <c r="B36" s="59">
        <f>VLOOKUP($A36,'Return Data'!$B$7:$R$2292,3,0)</f>
        <v>44939</v>
      </c>
      <c r="C36" s="60">
        <f>VLOOKUP($A36,'Return Data'!$B$7:$R$2292,4,0)</f>
        <v>87.809700000000007</v>
      </c>
      <c r="D36" s="60">
        <f>VLOOKUP($A36,'Return Data'!$B$7:$R$2292,10,0)</f>
        <v>6.1147</v>
      </c>
      <c r="E36" s="61">
        <f t="shared" si="0"/>
        <v>5</v>
      </c>
      <c r="F36" s="60">
        <f>VLOOKUP($A36,'Return Data'!$B$7:$R$2292,11,0)</f>
        <v>13.8155</v>
      </c>
      <c r="G36" s="61">
        <f t="shared" si="1"/>
        <v>11</v>
      </c>
      <c r="H36" s="60">
        <f>VLOOKUP($A36,'Return Data'!$B$7:$R$2292,12,0)</f>
        <v>4.7557999999999998</v>
      </c>
      <c r="I36" s="61">
        <f t="shared" si="2"/>
        <v>13</v>
      </c>
      <c r="J36" s="60">
        <f>VLOOKUP($A36,'Return Data'!$B$7:$R$2292,13,0)</f>
        <v>1.831</v>
      </c>
      <c r="K36" s="61">
        <f t="shared" si="3"/>
        <v>13</v>
      </c>
      <c r="L36" s="60">
        <f>VLOOKUP($A36,'Return Data'!$B$7:$R$2292,17,0)</f>
        <v>18.629899999999999</v>
      </c>
      <c r="M36" s="61">
        <f t="shared" si="4"/>
        <v>16</v>
      </c>
      <c r="N36" s="60">
        <f>VLOOKUP($A36,'Return Data'!$B$7:$R$2292,14,0)</f>
        <v>13.452</v>
      </c>
      <c r="O36" s="61">
        <f t="shared" si="5"/>
        <v>46</v>
      </c>
      <c r="P36" s="60">
        <f>VLOOKUP($A36,'Return Data'!$B$7:$R$2292,15,0)</f>
        <v>3.9394</v>
      </c>
      <c r="Q36" s="61">
        <f t="shared" si="6"/>
        <v>45</v>
      </c>
      <c r="R36" s="60">
        <f>VLOOKUP($A36,'Return Data'!$B$7:$R$2292,16,0)</f>
        <v>13.424200000000001</v>
      </c>
      <c r="S36" s="62">
        <f t="shared" si="7"/>
        <v>40</v>
      </c>
    </row>
    <row r="37" spans="1:19" x14ac:dyDescent="0.3">
      <c r="A37" s="58" t="s">
        <v>194</v>
      </c>
      <c r="B37" s="59">
        <f>VLOOKUP($A37,'Return Data'!$B$7:$R$2292,3,0)</f>
        <v>44939</v>
      </c>
      <c r="C37" s="60">
        <f>VLOOKUP($A37,'Return Data'!$B$7:$R$2292,4,0)</f>
        <v>20.821400000000001</v>
      </c>
      <c r="D37" s="60">
        <f>VLOOKUP($A37,'Return Data'!$B$7:$R$2292,10,0)</f>
        <v>3.2198000000000002</v>
      </c>
      <c r="E37" s="61">
        <f t="shared" si="0"/>
        <v>27</v>
      </c>
      <c r="F37" s="60">
        <f>VLOOKUP($A37,'Return Data'!$B$7:$R$2292,11,0)</f>
        <v>12.7798</v>
      </c>
      <c r="G37" s="61">
        <f t="shared" si="1"/>
        <v>17</v>
      </c>
      <c r="H37" s="60">
        <f>VLOOKUP($A37,'Return Data'!$B$7:$R$2292,12,0)</f>
        <v>6.6746999999999996</v>
      </c>
      <c r="I37" s="61">
        <f t="shared" si="2"/>
        <v>6</v>
      </c>
      <c r="J37" s="60">
        <f>VLOOKUP($A37,'Return Data'!$B$7:$R$2292,13,0)</f>
        <v>4.5507999999999997</v>
      </c>
      <c r="K37" s="61">
        <f t="shared" si="3"/>
        <v>4</v>
      </c>
      <c r="L37" s="60">
        <f>VLOOKUP($A37,'Return Data'!$B$7:$R$2292,17,0)</f>
        <v>19.3248</v>
      </c>
      <c r="M37" s="61">
        <f t="shared" si="4"/>
        <v>15</v>
      </c>
      <c r="N37" s="60">
        <f>VLOOKUP($A37,'Return Data'!$B$7:$R$2292,14,0)</f>
        <v>23.8401</v>
      </c>
      <c r="O37" s="61">
        <f t="shared" si="5"/>
        <v>12</v>
      </c>
      <c r="P37" s="60"/>
      <c r="Q37" s="61"/>
      <c r="R37" s="60">
        <f>VLOOKUP($A37,'Return Data'!$B$7:$R$2292,16,0)</f>
        <v>23.484500000000001</v>
      </c>
      <c r="S37" s="62">
        <f t="shared" si="7"/>
        <v>1</v>
      </c>
    </row>
    <row r="38" spans="1:19" x14ac:dyDescent="0.3">
      <c r="A38" s="58" t="s">
        <v>1876</v>
      </c>
      <c r="B38" s="59">
        <f>VLOOKUP($A38,'Return Data'!$B$7:$R$2292,3,0)</f>
        <v>44939</v>
      </c>
      <c r="C38" s="60">
        <f>VLOOKUP($A38,'Return Data'!$B$7:$R$2292,4,0)</f>
        <v>27.32</v>
      </c>
      <c r="D38" s="60">
        <f>VLOOKUP($A38,'Return Data'!$B$7:$R$2292,10,0)</f>
        <v>5.8094999999999999</v>
      </c>
      <c r="E38" s="61">
        <f t="shared" si="0"/>
        <v>7</v>
      </c>
      <c r="F38" s="60">
        <f>VLOOKUP($A38,'Return Data'!$B$7:$R$2292,11,0)</f>
        <v>13.5495</v>
      </c>
      <c r="G38" s="61">
        <f t="shared" si="1"/>
        <v>12</v>
      </c>
      <c r="H38" s="60">
        <f>VLOOKUP($A38,'Return Data'!$B$7:$R$2292,12,0)</f>
        <v>3.0554999999999999</v>
      </c>
      <c r="I38" s="61">
        <f t="shared" si="2"/>
        <v>30</v>
      </c>
      <c r="J38" s="60">
        <f>VLOOKUP($A38,'Return Data'!$B$7:$R$2292,13,0)</f>
        <v>0.5151</v>
      </c>
      <c r="K38" s="61">
        <f t="shared" si="3"/>
        <v>21</v>
      </c>
      <c r="L38" s="60">
        <f>VLOOKUP($A38,'Return Data'!$B$7:$R$2292,17,0)</f>
        <v>18.334599999999998</v>
      </c>
      <c r="M38" s="61">
        <f t="shared" si="4"/>
        <v>17</v>
      </c>
      <c r="N38" s="60">
        <f>VLOOKUP($A38,'Return Data'!$B$7:$R$2292,14,0)</f>
        <v>20.031099999999999</v>
      </c>
      <c r="O38" s="61">
        <f t="shared" si="5"/>
        <v>18</v>
      </c>
      <c r="P38" s="60">
        <f>VLOOKUP($A38,'Return Data'!$B$7:$R$2292,15,0)</f>
        <v>12.770300000000001</v>
      </c>
      <c r="Q38" s="61">
        <f t="shared" si="6"/>
        <v>9</v>
      </c>
      <c r="R38" s="60">
        <f>VLOOKUP($A38,'Return Data'!$B$7:$R$2292,16,0)</f>
        <v>15.2157</v>
      </c>
      <c r="S38" s="62">
        <f t="shared" si="7"/>
        <v>22</v>
      </c>
    </row>
    <row r="39" spans="1:19" x14ac:dyDescent="0.3">
      <c r="A39" s="58" t="s">
        <v>198</v>
      </c>
      <c r="B39" s="59">
        <f>VLOOKUP($A39,'Return Data'!$B$7:$R$2292,3,0)</f>
        <v>44939</v>
      </c>
      <c r="C39" s="60">
        <f>VLOOKUP($A39,'Return Data'!$B$7:$R$2292,4,0)</f>
        <v>267.35829999999999</v>
      </c>
      <c r="D39" s="60">
        <f>VLOOKUP($A39,'Return Data'!$B$7:$R$2292,10,0)</f>
        <v>3.8744000000000001</v>
      </c>
      <c r="E39" s="61">
        <f t="shared" si="0"/>
        <v>21</v>
      </c>
      <c r="F39" s="60">
        <f>VLOOKUP($A39,'Return Data'!$B$7:$R$2292,11,0)</f>
        <v>17.5063</v>
      </c>
      <c r="G39" s="61">
        <f t="shared" si="1"/>
        <v>1</v>
      </c>
      <c r="H39" s="60">
        <f>VLOOKUP($A39,'Return Data'!$B$7:$R$2292,12,0)</f>
        <v>5.1135999999999999</v>
      </c>
      <c r="I39" s="61">
        <f t="shared" si="2"/>
        <v>12</v>
      </c>
      <c r="J39" s="60">
        <f>VLOOKUP($A39,'Return Data'!$B$7:$R$2292,13,0)</f>
        <v>7.3013000000000003</v>
      </c>
      <c r="K39" s="61">
        <f t="shared" si="3"/>
        <v>1</v>
      </c>
      <c r="L39" s="60">
        <f>VLOOKUP($A39,'Return Data'!$B$7:$R$2292,17,0)</f>
        <v>31.505800000000001</v>
      </c>
      <c r="M39" s="61">
        <f t="shared" si="4"/>
        <v>7</v>
      </c>
      <c r="N39" s="60">
        <f>VLOOKUP($A39,'Return Data'!$B$7:$R$2292,14,0)</f>
        <v>39.5871</v>
      </c>
      <c r="O39" s="61">
        <f t="shared" si="5"/>
        <v>1</v>
      </c>
      <c r="P39" s="60">
        <f>VLOOKUP($A39,'Return Data'!$B$7:$R$2292,15,0)</f>
        <v>22.1493</v>
      </c>
      <c r="Q39" s="61">
        <f t="shared" si="6"/>
        <v>1</v>
      </c>
      <c r="R39" s="60">
        <f>VLOOKUP($A39,'Return Data'!$B$7:$R$2292,16,0)</f>
        <v>21.13</v>
      </c>
      <c r="S39" s="62">
        <f t="shared" si="7"/>
        <v>4</v>
      </c>
    </row>
    <row r="40" spans="1:19" x14ac:dyDescent="0.3">
      <c r="A40" s="58" t="s">
        <v>199</v>
      </c>
      <c r="B40" s="59">
        <f>VLOOKUP($A40,'Return Data'!$B$7:$R$2292,3,0)</f>
        <v>44939</v>
      </c>
      <c r="C40" s="60">
        <f>VLOOKUP($A40,'Return Data'!$B$7:$R$2292,4,0)</f>
        <v>81.39</v>
      </c>
      <c r="D40" s="60">
        <f>VLOOKUP($A40,'Return Data'!$B$7:$R$2292,10,0)</f>
        <v>6.4756999999999998</v>
      </c>
      <c r="E40" s="61">
        <f t="shared" ref="E40:E63" si="8">RANK(D40,D$8:D$63,0)</f>
        <v>2</v>
      </c>
      <c r="F40" s="60">
        <f>VLOOKUP($A40,'Return Data'!$B$7:$R$2292,11,0)</f>
        <v>12.2776</v>
      </c>
      <c r="G40" s="61">
        <f t="shared" ref="G40:G63" si="9">RANK(F40,F$8:F$63,0)</f>
        <v>23</v>
      </c>
      <c r="H40" s="60">
        <f>VLOOKUP($A40,'Return Data'!$B$7:$R$2292,12,0)</f>
        <v>5.7561999999999998</v>
      </c>
      <c r="I40" s="61">
        <f t="shared" ref="I40:I63" si="10">RANK(H40,H$8:H$63,0)</f>
        <v>9</v>
      </c>
      <c r="J40" s="60">
        <f>VLOOKUP($A40,'Return Data'!$B$7:$R$2292,13,0)</f>
        <v>3.0644999999999998</v>
      </c>
      <c r="K40" s="61">
        <f t="shared" si="3"/>
        <v>8</v>
      </c>
      <c r="L40" s="60">
        <f>VLOOKUP($A40,'Return Data'!$B$7:$R$2292,17,0)</f>
        <v>11.7279</v>
      </c>
      <c r="M40" s="61">
        <f t="shared" si="4"/>
        <v>44</v>
      </c>
      <c r="N40" s="60">
        <f>VLOOKUP($A40,'Return Data'!$B$7:$R$2292,14,0)</f>
        <v>14.661799999999999</v>
      </c>
      <c r="O40" s="61">
        <f t="shared" si="5"/>
        <v>39</v>
      </c>
      <c r="P40" s="60">
        <f>VLOOKUP($A40,'Return Data'!$B$7:$R$2292,15,0)</f>
        <v>8.4734999999999996</v>
      </c>
      <c r="Q40" s="61">
        <f t="shared" si="6"/>
        <v>34</v>
      </c>
      <c r="R40" s="60">
        <f>VLOOKUP($A40,'Return Data'!$B$7:$R$2292,16,0)</f>
        <v>16.0745</v>
      </c>
      <c r="S40" s="62">
        <f t="shared" si="7"/>
        <v>14</v>
      </c>
    </row>
    <row r="41" spans="1:19" x14ac:dyDescent="0.3">
      <c r="A41" s="58" t="s">
        <v>370</v>
      </c>
      <c r="B41" s="59">
        <f>VLOOKUP($A41,'Return Data'!$B$7:$R$2292,3,0)</f>
        <v>44939</v>
      </c>
      <c r="C41" s="60">
        <f>VLOOKUP($A41,'Return Data'!$B$7:$R$2292,4,0)</f>
        <v>254.286</v>
      </c>
      <c r="D41" s="60">
        <f>VLOOKUP($A41,'Return Data'!$B$7:$R$2292,10,0)</f>
        <v>7.1657999999999999</v>
      </c>
      <c r="E41" s="61">
        <f t="shared" si="8"/>
        <v>1</v>
      </c>
      <c r="F41" s="60">
        <f>VLOOKUP($A41,'Return Data'!$B$7:$R$2292,11,0)</f>
        <v>14.6347</v>
      </c>
      <c r="G41" s="61">
        <f t="shared" si="9"/>
        <v>5</v>
      </c>
      <c r="H41" s="60">
        <f>VLOOKUP($A41,'Return Data'!$B$7:$R$2292,12,0)</f>
        <v>7.609</v>
      </c>
      <c r="I41" s="61">
        <f t="shared" si="10"/>
        <v>4</v>
      </c>
      <c r="J41" s="60">
        <f>VLOOKUP($A41,'Return Data'!$B$7:$R$2292,13,0)</f>
        <v>3.3891</v>
      </c>
      <c r="K41" s="61">
        <f t="shared" si="3"/>
        <v>6</v>
      </c>
      <c r="L41" s="60">
        <f>VLOOKUP($A41,'Return Data'!$B$7:$R$2292,17,0)</f>
        <v>16.047599999999999</v>
      </c>
      <c r="M41" s="61">
        <f t="shared" si="4"/>
        <v>25</v>
      </c>
      <c r="N41" s="60">
        <f>VLOOKUP($A41,'Return Data'!$B$7:$R$2292,14,0)</f>
        <v>18.365600000000001</v>
      </c>
      <c r="O41" s="61">
        <f t="shared" si="5"/>
        <v>24</v>
      </c>
      <c r="P41" s="60">
        <f>VLOOKUP($A41,'Return Data'!$B$7:$R$2292,15,0)</f>
        <v>10.0025</v>
      </c>
      <c r="Q41" s="61">
        <f t="shared" si="6"/>
        <v>24</v>
      </c>
      <c r="R41" s="60">
        <f>VLOOKUP($A41,'Return Data'!$B$7:$R$2292,16,0)</f>
        <v>14.1152</v>
      </c>
      <c r="S41" s="62">
        <f t="shared" si="7"/>
        <v>28</v>
      </c>
    </row>
    <row r="42" spans="1:19" x14ac:dyDescent="0.3">
      <c r="A42" s="58" t="s">
        <v>201</v>
      </c>
      <c r="B42" s="59">
        <f>VLOOKUP($A42,'Return Data'!$B$7:$R$2292,3,0)</f>
        <v>44939</v>
      </c>
      <c r="C42" s="60">
        <f>VLOOKUP($A42,'Return Data'!$B$7:$R$2292,4,0)</f>
        <v>27.558599999999998</v>
      </c>
      <c r="D42" s="60">
        <f>VLOOKUP($A42,'Return Data'!$B$7:$R$2292,10,0)</f>
        <v>0.96279999999999999</v>
      </c>
      <c r="E42" s="61">
        <f t="shared" si="8"/>
        <v>41</v>
      </c>
      <c r="F42" s="60">
        <f>VLOOKUP($A42,'Return Data'!$B$7:$R$2292,11,0)</f>
        <v>12.235300000000001</v>
      </c>
      <c r="G42" s="61">
        <f t="shared" si="9"/>
        <v>24</v>
      </c>
      <c r="H42" s="60">
        <f>VLOOKUP($A42,'Return Data'!$B$7:$R$2292,12,0)</f>
        <v>3.6415999999999999</v>
      </c>
      <c r="I42" s="61">
        <f t="shared" si="10"/>
        <v>23</v>
      </c>
      <c r="J42" s="60">
        <f>VLOOKUP($A42,'Return Data'!$B$7:$R$2292,13,0)</f>
        <v>-0.20030000000000001</v>
      </c>
      <c r="K42" s="61">
        <f t="shared" si="3"/>
        <v>27</v>
      </c>
      <c r="L42" s="60">
        <f>VLOOKUP($A42,'Return Data'!$B$7:$R$2292,17,0)</f>
        <v>21.842099999999999</v>
      </c>
      <c r="M42" s="61">
        <f t="shared" si="4"/>
        <v>12</v>
      </c>
      <c r="N42" s="60">
        <f>VLOOKUP($A42,'Return Data'!$B$7:$R$2292,14,0)</f>
        <v>23.813400000000001</v>
      </c>
      <c r="O42" s="61">
        <f t="shared" si="5"/>
        <v>13</v>
      </c>
      <c r="P42" s="60">
        <f>VLOOKUP($A42,'Return Data'!$B$7:$R$2292,15,0)</f>
        <v>12.051600000000001</v>
      </c>
      <c r="Q42" s="61">
        <f t="shared" si="6"/>
        <v>12</v>
      </c>
      <c r="R42" s="60">
        <f>VLOOKUP($A42,'Return Data'!$B$7:$R$2292,16,0)</f>
        <v>13.6975</v>
      </c>
      <c r="S42" s="62">
        <f t="shared" si="7"/>
        <v>35</v>
      </c>
    </row>
    <row r="43" spans="1:19" x14ac:dyDescent="0.3">
      <c r="A43" s="58" t="s">
        <v>202</v>
      </c>
      <c r="B43" s="59">
        <f>VLOOKUP($A43,'Return Data'!$B$7:$R$2292,3,0)</f>
        <v>44939</v>
      </c>
      <c r="C43" s="60">
        <f>VLOOKUP($A43,'Return Data'!$B$7:$R$2292,4,0)</f>
        <v>28.8384</v>
      </c>
      <c r="D43" s="60">
        <f>VLOOKUP($A43,'Return Data'!$B$7:$R$2292,10,0)</f>
        <v>0.76939999999999997</v>
      </c>
      <c r="E43" s="61">
        <f t="shared" si="8"/>
        <v>42</v>
      </c>
      <c r="F43" s="60">
        <f>VLOOKUP($A43,'Return Data'!$B$7:$R$2292,11,0)</f>
        <v>11.629200000000001</v>
      </c>
      <c r="G43" s="61">
        <f t="shared" si="9"/>
        <v>30</v>
      </c>
      <c r="H43" s="60">
        <f>VLOOKUP($A43,'Return Data'!$B$7:$R$2292,12,0)</f>
        <v>3.0510000000000002</v>
      </c>
      <c r="I43" s="61">
        <f t="shared" si="10"/>
        <v>31</v>
      </c>
      <c r="J43" s="60">
        <f>VLOOKUP($A43,'Return Data'!$B$7:$R$2292,13,0)</f>
        <v>-1.0302</v>
      </c>
      <c r="K43" s="61">
        <f t="shared" si="3"/>
        <v>30</v>
      </c>
      <c r="L43" s="60">
        <f>VLOOKUP($A43,'Return Data'!$B$7:$R$2292,17,0)</f>
        <v>20.947600000000001</v>
      </c>
      <c r="M43" s="61">
        <f t="shared" si="4"/>
        <v>13</v>
      </c>
      <c r="N43" s="60">
        <f>VLOOKUP($A43,'Return Data'!$B$7:$R$2292,14,0)</f>
        <v>24.1662</v>
      </c>
      <c r="O43" s="61">
        <f t="shared" si="5"/>
        <v>11</v>
      </c>
      <c r="P43" s="60">
        <f>VLOOKUP($A43,'Return Data'!$B$7:$R$2292,15,0)</f>
        <v>12.8847</v>
      </c>
      <c r="Q43" s="61">
        <f t="shared" si="6"/>
        <v>8</v>
      </c>
      <c r="R43" s="60">
        <f>VLOOKUP($A43,'Return Data'!$B$7:$R$2292,16,0)</f>
        <v>14.5243</v>
      </c>
      <c r="S43" s="62">
        <f t="shared" si="7"/>
        <v>27</v>
      </c>
    </row>
    <row r="44" spans="1:19" x14ac:dyDescent="0.3">
      <c r="A44" s="58" t="s">
        <v>203</v>
      </c>
      <c r="B44" s="59">
        <f>VLOOKUP($A44,'Return Data'!$B$7:$R$2292,3,0)</f>
        <v>44939</v>
      </c>
      <c r="C44" s="60">
        <f>VLOOKUP($A44,'Return Data'!$B$7:$R$2292,4,0)</f>
        <v>29.094100000000001</v>
      </c>
      <c r="D44" s="60">
        <f>VLOOKUP($A44,'Return Data'!$B$7:$R$2292,10,0)</f>
        <v>1.0079</v>
      </c>
      <c r="E44" s="61">
        <f t="shared" si="8"/>
        <v>40</v>
      </c>
      <c r="F44" s="60">
        <f>VLOOKUP($A44,'Return Data'!$B$7:$R$2292,11,0)</f>
        <v>12.3081</v>
      </c>
      <c r="G44" s="61">
        <f t="shared" si="9"/>
        <v>22</v>
      </c>
      <c r="H44" s="60">
        <f>VLOOKUP($A44,'Return Data'!$B$7:$R$2292,12,0)</f>
        <v>4.0293999999999999</v>
      </c>
      <c r="I44" s="61">
        <f t="shared" si="10"/>
        <v>16</v>
      </c>
      <c r="J44" s="60">
        <f>VLOOKUP($A44,'Return Data'!$B$7:$R$2292,13,0)</f>
        <v>0.53769999999999996</v>
      </c>
      <c r="K44" s="61">
        <f t="shared" si="3"/>
        <v>20</v>
      </c>
      <c r="L44" s="60">
        <f>VLOOKUP($A44,'Return Data'!$B$7:$R$2292,17,0)</f>
        <v>22.5398</v>
      </c>
      <c r="M44" s="61">
        <f t="shared" si="4"/>
        <v>10</v>
      </c>
      <c r="N44" s="60">
        <f>VLOOKUP($A44,'Return Data'!$B$7:$R$2292,14,0)</f>
        <v>24.9742</v>
      </c>
      <c r="O44" s="61">
        <f t="shared" si="5"/>
        <v>10</v>
      </c>
      <c r="P44" s="60">
        <f>VLOOKUP($A44,'Return Data'!$B$7:$R$2292,15,0)</f>
        <v>13.641</v>
      </c>
      <c r="Q44" s="61">
        <f t="shared" si="6"/>
        <v>6</v>
      </c>
      <c r="R44" s="60">
        <f>VLOOKUP($A44,'Return Data'!$B$7:$R$2292,16,0)</f>
        <v>17.027799999999999</v>
      </c>
      <c r="S44" s="62">
        <f t="shared" si="7"/>
        <v>10</v>
      </c>
    </row>
    <row r="45" spans="1:19" x14ac:dyDescent="0.3">
      <c r="A45" s="58" t="s">
        <v>204</v>
      </c>
      <c r="B45" s="59">
        <f>VLOOKUP($A45,'Return Data'!$B$7:$R$2292,3,0)</f>
        <v>44939</v>
      </c>
      <c r="C45" s="60">
        <f>VLOOKUP($A45,'Return Data'!$B$7:$R$2292,4,0)</f>
        <v>32.243000000000002</v>
      </c>
      <c r="D45" s="60">
        <f>VLOOKUP($A45,'Return Data'!$B$7:$R$2292,10,0)</f>
        <v>-0.95989999999999998</v>
      </c>
      <c r="E45" s="61">
        <f t="shared" si="8"/>
        <v>45</v>
      </c>
      <c r="F45" s="60">
        <f>VLOOKUP($A45,'Return Data'!$B$7:$R$2292,11,0)</f>
        <v>8.6540999999999997</v>
      </c>
      <c r="G45" s="61">
        <f t="shared" si="9"/>
        <v>48</v>
      </c>
      <c r="H45" s="60">
        <f>VLOOKUP($A45,'Return Data'!$B$7:$R$2292,12,0)</f>
        <v>0.84760000000000002</v>
      </c>
      <c r="I45" s="61">
        <f t="shared" si="10"/>
        <v>45</v>
      </c>
      <c r="J45" s="60">
        <f>VLOOKUP($A45,'Return Data'!$B$7:$R$2292,13,0)</f>
        <v>-1.5947</v>
      </c>
      <c r="K45" s="61">
        <f t="shared" si="3"/>
        <v>33</v>
      </c>
      <c r="L45" s="60">
        <f>VLOOKUP($A45,'Return Data'!$B$7:$R$2292,17,0)</f>
        <v>27.947600000000001</v>
      </c>
      <c r="M45" s="61">
        <f t="shared" si="4"/>
        <v>8</v>
      </c>
      <c r="N45" s="60">
        <f>VLOOKUP($A45,'Return Data'!$B$7:$R$2292,14,0)</f>
        <v>29.645800000000001</v>
      </c>
      <c r="O45" s="61">
        <f t="shared" si="5"/>
        <v>2</v>
      </c>
      <c r="P45" s="60">
        <f>VLOOKUP($A45,'Return Data'!$B$7:$R$2292,15,0)</f>
        <v>17.477900000000002</v>
      </c>
      <c r="Q45" s="61">
        <f t="shared" si="6"/>
        <v>3</v>
      </c>
      <c r="R45" s="60">
        <f>VLOOKUP($A45,'Return Data'!$B$7:$R$2292,16,0)</f>
        <v>22.401199999999999</v>
      </c>
      <c r="S45" s="62">
        <f t="shared" si="7"/>
        <v>3</v>
      </c>
    </row>
    <row r="46" spans="1:19" x14ac:dyDescent="0.3">
      <c r="A46" s="58" t="s">
        <v>205</v>
      </c>
      <c r="B46" s="59">
        <f>VLOOKUP($A46,'Return Data'!$B$7:$R$2292,3,0)</f>
        <v>44939</v>
      </c>
      <c r="C46" s="60">
        <f>VLOOKUP($A46,'Return Data'!$B$7:$R$2292,4,0)</f>
        <v>17.139900000000001</v>
      </c>
      <c r="D46" s="60">
        <f>VLOOKUP($A46,'Return Data'!$B$7:$R$2292,10,0)</f>
        <v>1.9437</v>
      </c>
      <c r="E46" s="61">
        <f t="shared" si="8"/>
        <v>37</v>
      </c>
      <c r="F46" s="60">
        <f>VLOOKUP($A46,'Return Data'!$B$7:$R$2292,11,0)</f>
        <v>8.5897000000000006</v>
      </c>
      <c r="G46" s="61">
        <f t="shared" si="9"/>
        <v>49</v>
      </c>
      <c r="H46" s="60">
        <f>VLOOKUP($A46,'Return Data'!$B$7:$R$2292,12,0)</f>
        <v>0.2591</v>
      </c>
      <c r="I46" s="61">
        <f t="shared" si="10"/>
        <v>47</v>
      </c>
      <c r="J46" s="60">
        <f>VLOOKUP($A46,'Return Data'!$B$7:$R$2292,13,0)</f>
        <v>-3.3957999999999999</v>
      </c>
      <c r="K46" s="61">
        <f t="shared" si="3"/>
        <v>41</v>
      </c>
      <c r="L46" s="60">
        <f>VLOOKUP($A46,'Return Data'!$B$7:$R$2292,17,0)</f>
        <v>14.511699999999999</v>
      </c>
      <c r="M46" s="61">
        <f t="shared" si="4"/>
        <v>33</v>
      </c>
      <c r="N46" s="60">
        <f>VLOOKUP($A46,'Return Data'!$B$7:$R$2292,14,0)</f>
        <v>15.5802</v>
      </c>
      <c r="O46" s="61">
        <f t="shared" si="5"/>
        <v>35</v>
      </c>
      <c r="P46" s="60"/>
      <c r="Q46" s="61"/>
      <c r="R46" s="60">
        <f>VLOOKUP($A46,'Return Data'!$B$7:$R$2292,16,0)</f>
        <v>11.8726</v>
      </c>
      <c r="S46" s="62">
        <f t="shared" si="7"/>
        <v>49</v>
      </c>
    </row>
    <row r="47" spans="1:19" x14ac:dyDescent="0.3">
      <c r="A47" s="58" t="s">
        <v>206</v>
      </c>
      <c r="B47" s="59">
        <f>VLOOKUP($A47,'Return Data'!$B$7:$R$2292,3,0)</f>
        <v>44939</v>
      </c>
      <c r="C47" s="60">
        <f>VLOOKUP($A47,'Return Data'!$B$7:$R$2292,4,0)</f>
        <v>18.7165</v>
      </c>
      <c r="D47" s="60">
        <f>VLOOKUP($A47,'Return Data'!$B$7:$R$2292,10,0)</f>
        <v>0.32969999999999999</v>
      </c>
      <c r="E47" s="61">
        <f t="shared" si="8"/>
        <v>44</v>
      </c>
      <c r="F47" s="60">
        <f>VLOOKUP($A47,'Return Data'!$B$7:$R$2292,11,0)</f>
        <v>11.852499999999999</v>
      </c>
      <c r="G47" s="61">
        <f t="shared" si="9"/>
        <v>26</v>
      </c>
      <c r="H47" s="60">
        <f>VLOOKUP($A47,'Return Data'!$B$7:$R$2292,12,0)</f>
        <v>3.3643999999999998</v>
      </c>
      <c r="I47" s="61">
        <f t="shared" si="10"/>
        <v>28</v>
      </c>
      <c r="J47" s="60">
        <f>VLOOKUP($A47,'Return Data'!$B$7:$R$2292,13,0)</f>
        <v>-2.5156999999999998</v>
      </c>
      <c r="K47" s="61">
        <f t="shared" si="3"/>
        <v>37</v>
      </c>
      <c r="L47" s="60">
        <f>VLOOKUP($A47,'Return Data'!$B$7:$R$2292,17,0)</f>
        <v>14.352399999999999</v>
      </c>
      <c r="M47" s="61">
        <f t="shared" si="4"/>
        <v>36</v>
      </c>
      <c r="N47" s="60">
        <f>VLOOKUP($A47,'Return Data'!$B$7:$R$2292,14,0)</f>
        <v>17.4345</v>
      </c>
      <c r="O47" s="61">
        <f t="shared" si="5"/>
        <v>28</v>
      </c>
      <c r="P47" s="60"/>
      <c r="Q47" s="61"/>
      <c r="R47" s="60">
        <f>VLOOKUP($A47,'Return Data'!$B$7:$R$2292,16,0)</f>
        <v>14.960800000000001</v>
      </c>
      <c r="S47" s="62">
        <f t="shared" si="7"/>
        <v>24</v>
      </c>
    </row>
    <row r="48" spans="1:19" x14ac:dyDescent="0.3">
      <c r="A48" s="58" t="s">
        <v>207</v>
      </c>
      <c r="B48" s="59">
        <f>VLOOKUP($A48,'Return Data'!$B$7:$R$2292,3,0)</f>
        <v>44939</v>
      </c>
      <c r="C48" s="60">
        <f>VLOOKUP($A48,'Return Data'!$B$7:$R$2292,4,0)</f>
        <v>63.6556</v>
      </c>
      <c r="D48" s="60">
        <f>VLOOKUP($A48,'Return Data'!$B$7:$R$2292,10,0)</f>
        <v>-1.3675999999999999</v>
      </c>
      <c r="E48" s="61">
        <f t="shared" si="8"/>
        <v>46</v>
      </c>
      <c r="F48" s="60">
        <f>VLOOKUP($A48,'Return Data'!$B$7:$R$2292,11,0)</f>
        <v>9.6346000000000007</v>
      </c>
      <c r="G48" s="61">
        <f t="shared" si="9"/>
        <v>45</v>
      </c>
      <c r="H48" s="60">
        <f>VLOOKUP($A48,'Return Data'!$B$7:$R$2292,12,0)</f>
        <v>3.8751000000000002</v>
      </c>
      <c r="I48" s="61">
        <f t="shared" si="10"/>
        <v>19</v>
      </c>
      <c r="J48" s="60">
        <f>VLOOKUP($A48,'Return Data'!$B$7:$R$2292,13,0)</f>
        <v>1.9486000000000001</v>
      </c>
      <c r="K48" s="61">
        <f t="shared" si="3"/>
        <v>11</v>
      </c>
      <c r="L48" s="60">
        <f>VLOOKUP($A48,'Return Data'!$B$7:$R$2292,17,0)</f>
        <v>24.528300000000002</v>
      </c>
      <c r="M48" s="61">
        <f t="shared" si="4"/>
        <v>9</v>
      </c>
      <c r="N48" s="60">
        <f>VLOOKUP($A48,'Return Data'!$B$7:$R$2292,14,0)</f>
        <v>29.459</v>
      </c>
      <c r="O48" s="61">
        <f t="shared" si="5"/>
        <v>3</v>
      </c>
      <c r="P48" s="60">
        <f>VLOOKUP($A48,'Return Data'!$B$7:$R$2292,15,0)</f>
        <v>20.0914</v>
      </c>
      <c r="Q48" s="61">
        <f t="shared" si="6"/>
        <v>2</v>
      </c>
      <c r="R48" s="60">
        <f>VLOOKUP($A48,'Return Data'!$B$7:$R$2292,16,0)</f>
        <v>23.400400000000001</v>
      </c>
      <c r="S48" s="62">
        <f t="shared" si="7"/>
        <v>2</v>
      </c>
    </row>
    <row r="49" spans="1:19" x14ac:dyDescent="0.3">
      <c r="A49" s="58" t="s">
        <v>208</v>
      </c>
      <c r="B49" s="59">
        <f>VLOOKUP($A49,'Return Data'!$B$7:$R$2292,3,0)</f>
        <v>44939</v>
      </c>
      <c r="C49" s="60">
        <f>VLOOKUP($A49,'Return Data'!$B$7:$R$2292,4,0)</f>
        <v>16.761500000000002</v>
      </c>
      <c r="D49" s="60">
        <f>VLOOKUP($A49,'Return Data'!$B$7:$R$2292,10,0)</f>
        <v>2.7631999999999999</v>
      </c>
      <c r="E49" s="61">
        <f t="shared" si="8"/>
        <v>33</v>
      </c>
      <c r="F49" s="60">
        <f>VLOOKUP($A49,'Return Data'!$B$7:$R$2292,11,0)</f>
        <v>10.656700000000001</v>
      </c>
      <c r="G49" s="61">
        <f t="shared" si="9"/>
        <v>40</v>
      </c>
      <c r="H49" s="60">
        <f>VLOOKUP($A49,'Return Data'!$B$7:$R$2292,12,0)</f>
        <v>3.4201000000000001</v>
      </c>
      <c r="I49" s="61">
        <f t="shared" si="10"/>
        <v>26</v>
      </c>
      <c r="J49" s="60">
        <f>VLOOKUP($A49,'Return Data'!$B$7:$R$2292,13,0)</f>
        <v>-1.8049999999999999</v>
      </c>
      <c r="K49" s="61">
        <f t="shared" si="3"/>
        <v>35</v>
      </c>
      <c r="L49" s="60">
        <f>VLOOKUP($A49,'Return Data'!$B$7:$R$2292,17,0)</f>
        <v>9.7912999999999997</v>
      </c>
      <c r="M49" s="61">
        <f t="shared" si="4"/>
        <v>49</v>
      </c>
      <c r="N49" s="60">
        <f>VLOOKUP($A49,'Return Data'!$B$7:$R$2292,14,0)</f>
        <v>13.5037</v>
      </c>
      <c r="O49" s="61">
        <f t="shared" si="5"/>
        <v>45</v>
      </c>
      <c r="P49" s="60"/>
      <c r="Q49" s="61"/>
      <c r="R49" s="60">
        <f>VLOOKUP($A49,'Return Data'!$B$7:$R$2292,16,0)</f>
        <v>13.8948</v>
      </c>
      <c r="S49" s="62">
        <f t="shared" si="7"/>
        <v>32</v>
      </c>
    </row>
    <row r="50" spans="1:19" x14ac:dyDescent="0.3">
      <c r="A50" s="58" t="s">
        <v>209</v>
      </c>
      <c r="B50" s="59">
        <f>VLOOKUP($A50,'Return Data'!$B$7:$R$2292,3,0)</f>
        <v>44939</v>
      </c>
      <c r="C50" s="60">
        <f>VLOOKUP($A50,'Return Data'!$B$7:$R$2292,4,0)</f>
        <v>161.23269999999999</v>
      </c>
      <c r="D50" s="60">
        <f>VLOOKUP($A50,'Return Data'!$B$7:$R$2292,10,0)</f>
        <v>3.2008999999999999</v>
      </c>
      <c r="E50" s="61">
        <f t="shared" si="8"/>
        <v>29</v>
      </c>
      <c r="F50" s="60">
        <f>VLOOKUP($A50,'Return Data'!$B$7:$R$2292,11,0)</f>
        <v>11.8361</v>
      </c>
      <c r="G50" s="61">
        <f t="shared" si="9"/>
        <v>27</v>
      </c>
      <c r="H50" s="60">
        <f>VLOOKUP($A50,'Return Data'!$B$7:$R$2292,12,0)</f>
        <v>4.6615000000000002</v>
      </c>
      <c r="I50" s="61">
        <f t="shared" si="10"/>
        <v>14</v>
      </c>
      <c r="J50" s="60">
        <f>VLOOKUP($A50,'Return Data'!$B$7:$R$2292,13,0)</f>
        <v>4.6300000000000001E-2</v>
      </c>
      <c r="K50" s="61">
        <f t="shared" si="3"/>
        <v>24</v>
      </c>
      <c r="L50" s="60">
        <f>VLOOKUP($A50,'Return Data'!$B$7:$R$2292,17,0)</f>
        <v>14.9908</v>
      </c>
      <c r="M50" s="61">
        <f t="shared" si="4"/>
        <v>31</v>
      </c>
      <c r="N50" s="60">
        <f>VLOOKUP($A50,'Return Data'!$B$7:$R$2292,14,0)</f>
        <v>14.619300000000001</v>
      </c>
      <c r="O50" s="61">
        <f t="shared" si="5"/>
        <v>41</v>
      </c>
      <c r="P50" s="60">
        <f>VLOOKUP($A50,'Return Data'!$B$7:$R$2292,15,0)</f>
        <v>7.5980999999999996</v>
      </c>
      <c r="Q50" s="61">
        <f t="shared" si="6"/>
        <v>37</v>
      </c>
      <c r="R50" s="60">
        <f>VLOOKUP($A50,'Return Data'!$B$7:$R$2292,16,0)</f>
        <v>12.6708</v>
      </c>
      <c r="S50" s="62">
        <f t="shared" si="7"/>
        <v>45</v>
      </c>
    </row>
    <row r="51" spans="1:19" x14ac:dyDescent="0.3">
      <c r="A51" s="58" t="s">
        <v>210</v>
      </c>
      <c r="B51" s="59">
        <f>VLOOKUP($A51,'Return Data'!$B$7:$R$2292,3,0)</f>
        <v>44939</v>
      </c>
      <c r="C51" s="60">
        <f>VLOOKUP($A51,'Return Data'!$B$7:$R$2292,4,0)</f>
        <v>19.9986</v>
      </c>
      <c r="D51" s="60">
        <f>VLOOKUP($A51,'Return Data'!$B$7:$R$2292,10,0)</f>
        <v>-1.6959</v>
      </c>
      <c r="E51" s="61">
        <f t="shared" si="8"/>
        <v>49</v>
      </c>
      <c r="F51" s="60">
        <f>VLOOKUP($A51,'Return Data'!$B$7:$R$2292,11,0)</f>
        <v>12.764099999999999</v>
      </c>
      <c r="G51" s="61">
        <f t="shared" si="9"/>
        <v>18</v>
      </c>
      <c r="H51" s="60">
        <f>VLOOKUP($A51,'Return Data'!$B$7:$R$2292,12,0)</f>
        <v>1.5089999999999999</v>
      </c>
      <c r="I51" s="61">
        <f t="shared" si="10"/>
        <v>39</v>
      </c>
      <c r="J51" s="60">
        <f>VLOOKUP($A51,'Return Data'!$B$7:$R$2292,13,0)</f>
        <v>1.3660000000000001</v>
      </c>
      <c r="K51" s="61">
        <f t="shared" si="3"/>
        <v>16</v>
      </c>
      <c r="L51" s="60">
        <f>VLOOKUP($A51,'Return Data'!$B$7:$R$2292,17,0)</f>
        <v>31.5869</v>
      </c>
      <c r="M51" s="61">
        <f t="shared" si="4"/>
        <v>6</v>
      </c>
      <c r="N51" s="60">
        <f>VLOOKUP($A51,'Return Data'!$B$7:$R$2292,14,0)</f>
        <v>26.895399999999999</v>
      </c>
      <c r="O51" s="61">
        <f t="shared" si="5"/>
        <v>8</v>
      </c>
      <c r="P51" s="60">
        <f>VLOOKUP($A51,'Return Data'!$B$7:$R$2292,15,0)</f>
        <v>5.4444999999999997</v>
      </c>
      <c r="Q51" s="61">
        <f t="shared" si="6"/>
        <v>43</v>
      </c>
      <c r="R51" s="60">
        <f>VLOOKUP($A51,'Return Data'!$B$7:$R$2292,16,0)</f>
        <v>11.916499999999999</v>
      </c>
      <c r="S51" s="62">
        <f t="shared" si="7"/>
        <v>48</v>
      </c>
    </row>
    <row r="52" spans="1:19" x14ac:dyDescent="0.3">
      <c r="A52" s="58" t="s">
        <v>211</v>
      </c>
      <c r="B52" s="59">
        <f>VLOOKUP($A52,'Return Data'!$B$7:$R$2292,3,0)</f>
        <v>44939</v>
      </c>
      <c r="C52" s="60">
        <f>VLOOKUP($A52,'Return Data'!$B$7:$R$2292,4,0)</f>
        <v>17.178599999999999</v>
      </c>
      <c r="D52" s="60">
        <f>VLOOKUP($A52,'Return Data'!$B$7:$R$2292,10,0)</f>
        <v>-1.7209000000000001</v>
      </c>
      <c r="E52" s="61">
        <f t="shared" si="8"/>
        <v>50</v>
      </c>
      <c r="F52" s="60">
        <f>VLOOKUP($A52,'Return Data'!$B$7:$R$2292,11,0)</f>
        <v>12.4269</v>
      </c>
      <c r="G52" s="61">
        <f t="shared" si="9"/>
        <v>19</v>
      </c>
      <c r="H52" s="60">
        <f>VLOOKUP($A52,'Return Data'!$B$7:$R$2292,12,0)</f>
        <v>1.4289000000000001</v>
      </c>
      <c r="I52" s="61">
        <f t="shared" si="10"/>
        <v>40</v>
      </c>
      <c r="J52" s="60">
        <f>VLOOKUP($A52,'Return Data'!$B$7:$R$2292,13,0)</f>
        <v>1.1547000000000001</v>
      </c>
      <c r="K52" s="61">
        <f t="shared" si="3"/>
        <v>17</v>
      </c>
      <c r="L52" s="60">
        <f>VLOOKUP($A52,'Return Data'!$B$7:$R$2292,17,0)</f>
        <v>32.287199999999999</v>
      </c>
      <c r="M52" s="61">
        <f t="shared" si="4"/>
        <v>3</v>
      </c>
      <c r="N52" s="60">
        <f>VLOOKUP($A52,'Return Data'!$B$7:$R$2292,14,0)</f>
        <v>27.209800000000001</v>
      </c>
      <c r="O52" s="61">
        <f t="shared" si="5"/>
        <v>5</v>
      </c>
      <c r="P52" s="60">
        <f>VLOOKUP($A52,'Return Data'!$B$7:$R$2292,15,0)</f>
        <v>5.6459000000000001</v>
      </c>
      <c r="Q52" s="61">
        <f t="shared" si="6"/>
        <v>41</v>
      </c>
      <c r="R52" s="60">
        <f>VLOOKUP($A52,'Return Data'!$B$7:$R$2292,16,0)</f>
        <v>9.7585999999999995</v>
      </c>
      <c r="S52" s="62">
        <f t="shared" si="7"/>
        <v>54</v>
      </c>
    </row>
    <row r="53" spans="1:19" x14ac:dyDescent="0.3">
      <c r="A53" s="58" t="s">
        <v>212</v>
      </c>
      <c r="B53" s="59">
        <f>VLOOKUP($A53,'Return Data'!$B$7:$R$2292,3,0)</f>
        <v>44939</v>
      </c>
      <c r="C53" s="60">
        <f>VLOOKUP($A53,'Return Data'!$B$7:$R$2292,4,0)</f>
        <v>16.7791</v>
      </c>
      <c r="D53" s="60">
        <f>VLOOKUP($A53,'Return Data'!$B$7:$R$2292,10,0)</f>
        <v>-2.0106999999999999</v>
      </c>
      <c r="E53" s="61">
        <f t="shared" si="8"/>
        <v>51</v>
      </c>
      <c r="F53" s="60">
        <f>VLOOKUP($A53,'Return Data'!$B$7:$R$2292,11,0)</f>
        <v>11.4831</v>
      </c>
      <c r="G53" s="61">
        <f t="shared" si="9"/>
        <v>33</v>
      </c>
      <c r="H53" s="60">
        <f>VLOOKUP($A53,'Return Data'!$B$7:$R$2292,12,0)</f>
        <v>6.6199999999999995E-2</v>
      </c>
      <c r="I53" s="61">
        <f t="shared" si="10"/>
        <v>49</v>
      </c>
      <c r="J53" s="60">
        <f>VLOOKUP($A53,'Return Data'!$B$7:$R$2292,13,0)</f>
        <v>3.9399999999999998E-2</v>
      </c>
      <c r="K53" s="61">
        <f t="shared" si="3"/>
        <v>25</v>
      </c>
      <c r="L53" s="60">
        <f>VLOOKUP($A53,'Return Data'!$B$7:$R$2292,17,0)</f>
        <v>32.168100000000003</v>
      </c>
      <c r="M53" s="61">
        <f t="shared" si="4"/>
        <v>4</v>
      </c>
      <c r="N53" s="60">
        <f>VLOOKUP($A53,'Return Data'!$B$7:$R$2292,14,0)</f>
        <v>27.069400000000002</v>
      </c>
      <c r="O53" s="61">
        <f t="shared" si="5"/>
        <v>6</v>
      </c>
      <c r="P53" s="60">
        <f>VLOOKUP($A53,'Return Data'!$B$7:$R$2292,15,0)</f>
        <v>6.6646999999999998</v>
      </c>
      <c r="Q53" s="61">
        <f t="shared" si="6"/>
        <v>39</v>
      </c>
      <c r="R53" s="60">
        <f>VLOOKUP($A53,'Return Data'!$B$7:$R$2292,16,0)</f>
        <v>9.8132000000000001</v>
      </c>
      <c r="S53" s="62">
        <f t="shared" si="7"/>
        <v>53</v>
      </c>
    </row>
    <row r="54" spans="1:19" x14ac:dyDescent="0.3">
      <c r="A54" s="58" t="s">
        <v>213</v>
      </c>
      <c r="B54" s="59">
        <f>VLOOKUP($A54,'Return Data'!$B$7:$R$2292,3,0)</f>
        <v>44939</v>
      </c>
      <c r="C54" s="60">
        <f>VLOOKUP($A54,'Return Data'!$B$7:$R$2292,4,0)</f>
        <v>16.112200000000001</v>
      </c>
      <c r="D54" s="60">
        <f>VLOOKUP($A54,'Return Data'!$B$7:$R$2292,10,0)</f>
        <v>-2.3651</v>
      </c>
      <c r="E54" s="61">
        <f t="shared" si="8"/>
        <v>54</v>
      </c>
      <c r="F54" s="60">
        <f>VLOOKUP($A54,'Return Data'!$B$7:$R$2292,11,0)</f>
        <v>11.1838</v>
      </c>
      <c r="G54" s="61">
        <f t="shared" si="9"/>
        <v>37</v>
      </c>
      <c r="H54" s="60">
        <f>VLOOKUP($A54,'Return Data'!$B$7:$R$2292,12,0)</f>
        <v>0.8911</v>
      </c>
      <c r="I54" s="61">
        <f t="shared" si="10"/>
        <v>42</v>
      </c>
      <c r="J54" s="60">
        <f>VLOOKUP($A54,'Return Data'!$B$7:$R$2292,13,0)</f>
        <v>0.76990000000000003</v>
      </c>
      <c r="K54" s="61">
        <f t="shared" si="3"/>
        <v>18</v>
      </c>
      <c r="L54" s="60">
        <f>VLOOKUP($A54,'Return Data'!$B$7:$R$2292,17,0)</f>
        <v>33.9452</v>
      </c>
      <c r="M54" s="61">
        <f t="shared" si="4"/>
        <v>1</v>
      </c>
      <c r="N54" s="60">
        <f>VLOOKUP($A54,'Return Data'!$B$7:$R$2292,14,0)</f>
        <v>27.266200000000001</v>
      </c>
      <c r="O54" s="61">
        <f t="shared" si="5"/>
        <v>4</v>
      </c>
      <c r="P54" s="60">
        <f>VLOOKUP($A54,'Return Data'!$B$7:$R$2292,15,0)</f>
        <v>6.9730999999999996</v>
      </c>
      <c r="Q54" s="61">
        <f t="shared" si="6"/>
        <v>38</v>
      </c>
      <c r="R54" s="60">
        <f>VLOOKUP($A54,'Return Data'!$B$7:$R$2292,16,0)</f>
        <v>9.4248999999999992</v>
      </c>
      <c r="S54" s="62">
        <f t="shared" si="7"/>
        <v>55</v>
      </c>
    </row>
    <row r="55" spans="1:19" x14ac:dyDescent="0.3">
      <c r="A55" s="58" t="s">
        <v>214</v>
      </c>
      <c r="B55" s="59">
        <f>VLOOKUP($A55,'Return Data'!$B$7:$R$2292,3,0)</f>
        <v>44939</v>
      </c>
      <c r="C55" s="60">
        <f>VLOOKUP($A55,'Return Data'!$B$7:$R$2292,4,0)</f>
        <v>23.6282</v>
      </c>
      <c r="D55" s="60">
        <f>VLOOKUP($A55,'Return Data'!$B$7:$R$2292,10,0)</f>
        <v>5.7009999999999996</v>
      </c>
      <c r="E55" s="61">
        <f t="shared" si="8"/>
        <v>8</v>
      </c>
      <c r="F55" s="60">
        <f>VLOOKUP($A55,'Return Data'!$B$7:$R$2292,11,0)</f>
        <v>14.401199999999999</v>
      </c>
      <c r="G55" s="61">
        <f t="shared" si="9"/>
        <v>6</v>
      </c>
      <c r="H55" s="60">
        <f>VLOOKUP($A55,'Return Data'!$B$7:$R$2292,12,0)</f>
        <v>6.4314</v>
      </c>
      <c r="I55" s="61">
        <f t="shared" si="10"/>
        <v>7</v>
      </c>
      <c r="J55" s="60">
        <f>VLOOKUP($A55,'Return Data'!$B$7:$R$2292,13,0)</f>
        <v>3.6088</v>
      </c>
      <c r="K55" s="61">
        <f t="shared" si="3"/>
        <v>5</v>
      </c>
      <c r="L55" s="60">
        <f>VLOOKUP($A55,'Return Data'!$B$7:$R$2292,17,0)</f>
        <v>16.1234</v>
      </c>
      <c r="M55" s="61">
        <f t="shared" si="4"/>
        <v>24</v>
      </c>
      <c r="N55" s="60">
        <f>VLOOKUP($A55,'Return Data'!$B$7:$R$2292,14,0)</f>
        <v>17.4803</v>
      </c>
      <c r="O55" s="61">
        <f t="shared" si="5"/>
        <v>27</v>
      </c>
      <c r="P55" s="60">
        <f>VLOOKUP($A55,'Return Data'!$B$7:$R$2292,15,0)</f>
        <v>10.7126</v>
      </c>
      <c r="Q55" s="61">
        <f t="shared" si="6"/>
        <v>19</v>
      </c>
      <c r="R55" s="60">
        <f>VLOOKUP($A55,'Return Data'!$B$7:$R$2292,16,0)</f>
        <v>11.641400000000001</v>
      </c>
      <c r="S55" s="62">
        <f t="shared" si="7"/>
        <v>50</v>
      </c>
    </row>
    <row r="56" spans="1:19" x14ac:dyDescent="0.3">
      <c r="A56" s="58" t="s">
        <v>215</v>
      </c>
      <c r="B56" s="59">
        <f>VLOOKUP($A56,'Return Data'!$B$7:$R$2292,3,0)</f>
        <v>44939</v>
      </c>
      <c r="C56" s="60">
        <f>VLOOKUP($A56,'Return Data'!$B$7:$R$2292,4,0)</f>
        <v>25.697600000000001</v>
      </c>
      <c r="D56" s="60">
        <f>VLOOKUP($A56,'Return Data'!$B$7:$R$2292,10,0)</f>
        <v>6.0023</v>
      </c>
      <c r="E56" s="61">
        <f t="shared" si="8"/>
        <v>6</v>
      </c>
      <c r="F56" s="60">
        <f>VLOOKUP($A56,'Return Data'!$B$7:$R$2292,11,0)</f>
        <v>14.205</v>
      </c>
      <c r="G56" s="61">
        <f t="shared" si="9"/>
        <v>10</v>
      </c>
      <c r="H56" s="60">
        <f>VLOOKUP($A56,'Return Data'!$B$7:$R$2292,12,0)</f>
        <v>6.3295000000000003</v>
      </c>
      <c r="I56" s="61">
        <f t="shared" si="10"/>
        <v>8</v>
      </c>
      <c r="J56" s="60">
        <f>VLOOKUP($A56,'Return Data'!$B$7:$R$2292,13,0)</f>
        <v>3.1597</v>
      </c>
      <c r="K56" s="61">
        <f t="shared" si="3"/>
        <v>7</v>
      </c>
      <c r="L56" s="60">
        <f>VLOOKUP($A56,'Return Data'!$B$7:$R$2292,17,0)</f>
        <v>15.8696</v>
      </c>
      <c r="M56" s="61">
        <f t="shared" si="4"/>
        <v>26</v>
      </c>
      <c r="N56" s="60">
        <f>VLOOKUP($A56,'Return Data'!$B$7:$R$2292,14,0)</f>
        <v>17.398499999999999</v>
      </c>
      <c r="O56" s="61">
        <f t="shared" si="5"/>
        <v>29</v>
      </c>
      <c r="P56" s="60">
        <f>VLOOKUP($A56,'Return Data'!$B$7:$R$2292,15,0)</f>
        <v>11.045199999999999</v>
      </c>
      <c r="Q56" s="61">
        <f t="shared" si="6"/>
        <v>17</v>
      </c>
      <c r="R56" s="60">
        <f>VLOOKUP($A56,'Return Data'!$B$7:$R$2292,16,0)</f>
        <v>14.844099999999999</v>
      </c>
      <c r="S56" s="62">
        <f t="shared" si="7"/>
        <v>26</v>
      </c>
    </row>
    <row r="57" spans="1:19" x14ac:dyDescent="0.3">
      <c r="A57" s="58" t="s">
        <v>216</v>
      </c>
      <c r="B57" s="59">
        <f>VLOOKUP($A57,'Return Data'!$B$7:$R$2292,3,0)</f>
        <v>44939</v>
      </c>
      <c r="C57" s="60">
        <f>VLOOKUP($A57,'Return Data'!$B$7:$R$2292,4,0)</f>
        <v>16.9055</v>
      </c>
      <c r="D57" s="60">
        <f>VLOOKUP($A57,'Return Data'!$B$7:$R$2292,10,0)</f>
        <v>-1.5135000000000001</v>
      </c>
      <c r="E57" s="61">
        <f t="shared" si="8"/>
        <v>47</v>
      </c>
      <c r="F57" s="60">
        <f>VLOOKUP($A57,'Return Data'!$B$7:$R$2292,11,0)</f>
        <v>11.4984</v>
      </c>
      <c r="G57" s="61">
        <f t="shared" si="9"/>
        <v>32</v>
      </c>
      <c r="H57" s="60">
        <f>VLOOKUP($A57,'Return Data'!$B$7:$R$2292,12,0)</f>
        <v>3.6823000000000001</v>
      </c>
      <c r="I57" s="61">
        <f t="shared" si="10"/>
        <v>21</v>
      </c>
      <c r="J57" s="60">
        <f>VLOOKUP($A57,'Return Data'!$B$7:$R$2292,13,0)</f>
        <v>3.0339</v>
      </c>
      <c r="K57" s="61">
        <f t="shared" si="3"/>
        <v>9</v>
      </c>
      <c r="L57" s="60">
        <f>VLOOKUP($A57,'Return Data'!$B$7:$R$2292,17,0)</f>
        <v>32.997</v>
      </c>
      <c r="M57" s="61">
        <f t="shared" si="4"/>
        <v>2</v>
      </c>
      <c r="N57" s="60">
        <f>VLOOKUP($A57,'Return Data'!$B$7:$R$2292,14,0)</f>
        <v>26.949200000000001</v>
      </c>
      <c r="O57" s="61">
        <f t="shared" si="5"/>
        <v>7</v>
      </c>
      <c r="P57" s="60"/>
      <c r="Q57" s="61"/>
      <c r="R57" s="60">
        <f>VLOOKUP($A57,'Return Data'!$B$7:$R$2292,16,0)</f>
        <v>11.5593</v>
      </c>
      <c r="S57" s="62">
        <f t="shared" si="7"/>
        <v>51</v>
      </c>
    </row>
    <row r="58" spans="1:19" x14ac:dyDescent="0.3">
      <c r="A58" s="58" t="s">
        <v>217</v>
      </c>
      <c r="B58" s="59">
        <f>VLOOKUP($A58,'Return Data'!$B$7:$R$2292,3,0)</f>
        <v>44939</v>
      </c>
      <c r="C58" s="60">
        <f>VLOOKUP($A58,'Return Data'!$B$7:$R$2292,4,0)</f>
        <v>19.239799999999999</v>
      </c>
      <c r="D58" s="60">
        <f>VLOOKUP($A58,'Return Data'!$B$7:$R$2292,10,0)</f>
        <v>-1.6395</v>
      </c>
      <c r="E58" s="61">
        <f t="shared" si="8"/>
        <v>48</v>
      </c>
      <c r="F58" s="60">
        <f>VLOOKUP($A58,'Return Data'!$B$7:$R$2292,11,0)</f>
        <v>11.306699999999999</v>
      </c>
      <c r="G58" s="61">
        <f t="shared" si="9"/>
        <v>36</v>
      </c>
      <c r="H58" s="60">
        <f>VLOOKUP($A58,'Return Data'!$B$7:$R$2292,12,0)</f>
        <v>3.1514000000000002</v>
      </c>
      <c r="I58" s="61">
        <f t="shared" si="10"/>
        <v>29</v>
      </c>
      <c r="J58" s="60">
        <f>VLOOKUP($A58,'Return Data'!$B$7:$R$2292,13,0)</f>
        <v>1.9306000000000001</v>
      </c>
      <c r="K58" s="61">
        <f t="shared" si="3"/>
        <v>12</v>
      </c>
      <c r="L58" s="60">
        <f>VLOOKUP($A58,'Return Data'!$B$7:$R$2292,17,0)</f>
        <v>31.6157</v>
      </c>
      <c r="M58" s="61">
        <f t="shared" si="4"/>
        <v>5</v>
      </c>
      <c r="N58" s="60">
        <f>VLOOKUP($A58,'Return Data'!$B$7:$R$2292,14,0)</f>
        <v>26.669799999999999</v>
      </c>
      <c r="O58" s="61">
        <f t="shared" si="5"/>
        <v>9</v>
      </c>
      <c r="P58" s="60"/>
      <c r="Q58" s="61"/>
      <c r="R58" s="60">
        <f>VLOOKUP($A58,'Return Data'!$B$7:$R$2292,16,0)</f>
        <v>15.4855</v>
      </c>
      <c r="S58" s="62">
        <f t="shared" si="7"/>
        <v>18</v>
      </c>
    </row>
    <row r="59" spans="1:19" x14ac:dyDescent="0.3">
      <c r="A59" s="58" t="s">
        <v>1856</v>
      </c>
      <c r="B59" s="59">
        <f>VLOOKUP($A59,'Return Data'!$B$7:$R$2292,3,0)</f>
        <v>44939</v>
      </c>
      <c r="C59" s="60">
        <f>VLOOKUP($A59,'Return Data'!$B$7:$R$2292,4,0)</f>
        <v>359.68680000000001</v>
      </c>
      <c r="D59" s="60">
        <f>VLOOKUP($A59,'Return Data'!$B$7:$R$2292,10,0)</f>
        <v>3.1810999999999998</v>
      </c>
      <c r="E59" s="61">
        <f t="shared" si="8"/>
        <v>30</v>
      </c>
      <c r="F59" s="60">
        <f>VLOOKUP($A59,'Return Data'!$B$7:$R$2292,11,0)</f>
        <v>11.4245</v>
      </c>
      <c r="G59" s="61">
        <f t="shared" si="9"/>
        <v>34</v>
      </c>
      <c r="H59" s="60">
        <f>VLOOKUP($A59,'Return Data'!$B$7:$R$2292,12,0)</f>
        <v>3.7002000000000002</v>
      </c>
      <c r="I59" s="61">
        <f t="shared" si="10"/>
        <v>20</v>
      </c>
      <c r="J59" s="60">
        <f>VLOOKUP($A59,'Return Data'!$B$7:$R$2292,13,0)</f>
        <v>-0.34570000000000001</v>
      </c>
      <c r="K59" s="61">
        <f t="shared" si="3"/>
        <v>28</v>
      </c>
      <c r="L59" s="60">
        <f>VLOOKUP($A59,'Return Data'!$B$7:$R$2292,17,0)</f>
        <v>15.4604</v>
      </c>
      <c r="M59" s="61">
        <f t="shared" si="4"/>
        <v>29</v>
      </c>
      <c r="N59" s="60">
        <f>VLOOKUP($A59,'Return Data'!$B$7:$R$2292,14,0)</f>
        <v>18.047999999999998</v>
      </c>
      <c r="O59" s="61">
        <f t="shared" si="5"/>
        <v>26</v>
      </c>
      <c r="P59" s="60">
        <f>VLOOKUP($A59,'Return Data'!$B$7:$R$2292,15,0)</f>
        <v>8.7603000000000009</v>
      </c>
      <c r="Q59" s="61">
        <f t="shared" si="6"/>
        <v>33</v>
      </c>
      <c r="R59" s="60">
        <f>VLOOKUP($A59,'Return Data'!$B$7:$R$2292,16,0)</f>
        <v>15.361599999999999</v>
      </c>
      <c r="S59" s="62">
        <f t="shared" si="7"/>
        <v>20</v>
      </c>
    </row>
    <row r="60" spans="1:19" x14ac:dyDescent="0.3">
      <c r="A60" s="58" t="s">
        <v>218</v>
      </c>
      <c r="B60" s="59">
        <f>VLOOKUP($A60,'Return Data'!$B$7:$R$2292,3,0)</f>
        <v>44939</v>
      </c>
      <c r="C60" s="60">
        <f>VLOOKUP($A60,'Return Data'!$B$7:$R$2292,4,0)</f>
        <v>32.895299999999999</v>
      </c>
      <c r="D60" s="60">
        <f>VLOOKUP($A60,'Return Data'!$B$7:$R$2292,10,0)</f>
        <v>5.4356999999999998</v>
      </c>
      <c r="E60" s="61">
        <f t="shared" si="8"/>
        <v>10</v>
      </c>
      <c r="F60" s="60">
        <f>VLOOKUP($A60,'Return Data'!$B$7:$R$2292,11,0)</f>
        <v>14.367100000000001</v>
      </c>
      <c r="G60" s="61">
        <f t="shared" si="9"/>
        <v>7</v>
      </c>
      <c r="H60" s="60">
        <f>VLOOKUP($A60,'Return Data'!$B$7:$R$2292,12,0)</f>
        <v>5.1459000000000001</v>
      </c>
      <c r="I60" s="61">
        <f t="shared" si="10"/>
        <v>10</v>
      </c>
      <c r="J60" s="60">
        <f>VLOOKUP($A60,'Return Data'!$B$7:$R$2292,13,0)</f>
        <v>1.5729</v>
      </c>
      <c r="K60" s="61">
        <f t="shared" si="3"/>
        <v>15</v>
      </c>
      <c r="L60" s="60">
        <f>VLOOKUP($A60,'Return Data'!$B$7:$R$2292,17,0)</f>
        <v>15.7606</v>
      </c>
      <c r="M60" s="61">
        <f t="shared" si="4"/>
        <v>27</v>
      </c>
      <c r="N60" s="60">
        <f>VLOOKUP($A60,'Return Data'!$B$7:$R$2292,14,0)</f>
        <v>16.366800000000001</v>
      </c>
      <c r="O60" s="61">
        <f t="shared" si="5"/>
        <v>32</v>
      </c>
      <c r="P60" s="60">
        <f>VLOOKUP($A60,'Return Data'!$B$7:$R$2292,15,0)</f>
        <v>10.937099999999999</v>
      </c>
      <c r="Q60" s="61">
        <f t="shared" si="6"/>
        <v>18</v>
      </c>
      <c r="R60" s="60">
        <f>VLOOKUP($A60,'Return Data'!$B$7:$R$2292,16,0)</f>
        <v>15.5116</v>
      </c>
      <c r="S60" s="62">
        <f t="shared" si="7"/>
        <v>17</v>
      </c>
    </row>
    <row r="61" spans="1:19" x14ac:dyDescent="0.3">
      <c r="A61" s="58" t="s">
        <v>219</v>
      </c>
      <c r="B61" s="59">
        <f>VLOOKUP($A61,'Return Data'!$B$7:$R$2292,3,0)</f>
        <v>44939</v>
      </c>
      <c r="C61" s="60">
        <f>VLOOKUP($A61,'Return Data'!$B$7:$R$2292,4,0)</f>
        <v>126.78</v>
      </c>
      <c r="D61" s="60">
        <f>VLOOKUP($A61,'Return Data'!$B$7:$R$2292,10,0)</f>
        <v>5.0198999999999998</v>
      </c>
      <c r="E61" s="61">
        <f t="shared" si="8"/>
        <v>13</v>
      </c>
      <c r="F61" s="60">
        <f>VLOOKUP($A61,'Return Data'!$B$7:$R$2292,11,0)</f>
        <v>13.065200000000001</v>
      </c>
      <c r="G61" s="61">
        <f t="shared" si="9"/>
        <v>15</v>
      </c>
      <c r="H61" s="60">
        <f>VLOOKUP($A61,'Return Data'!$B$7:$R$2292,12,0)</f>
        <v>3.4095</v>
      </c>
      <c r="I61" s="61">
        <f t="shared" si="10"/>
        <v>27</v>
      </c>
      <c r="J61" s="60">
        <f>VLOOKUP($A61,'Return Data'!$B$7:$R$2292,13,0)</f>
        <v>1.6679999999999999</v>
      </c>
      <c r="K61" s="61">
        <f t="shared" si="3"/>
        <v>14</v>
      </c>
      <c r="L61" s="60">
        <f>VLOOKUP($A61,'Return Data'!$B$7:$R$2292,17,0)</f>
        <v>11.673500000000001</v>
      </c>
      <c r="M61" s="61">
        <f t="shared" si="4"/>
        <v>45</v>
      </c>
      <c r="N61" s="60">
        <f>VLOOKUP($A61,'Return Data'!$B$7:$R$2292,14,0)</f>
        <v>13.6174</v>
      </c>
      <c r="O61" s="61">
        <f t="shared" si="5"/>
        <v>44</v>
      </c>
      <c r="P61" s="60">
        <f>VLOOKUP($A61,'Return Data'!$B$7:$R$2292,15,0)</f>
        <v>9.4413999999999998</v>
      </c>
      <c r="Q61" s="61">
        <f t="shared" si="6"/>
        <v>26</v>
      </c>
      <c r="R61" s="60">
        <f>VLOOKUP($A61,'Return Data'!$B$7:$R$2292,16,0)</f>
        <v>12.550700000000001</v>
      </c>
      <c r="S61" s="62">
        <f t="shared" si="7"/>
        <v>47</v>
      </c>
    </row>
    <row r="62" spans="1:19" x14ac:dyDescent="0.3">
      <c r="A62" s="58" t="s">
        <v>220</v>
      </c>
      <c r="B62" s="59">
        <f>VLOOKUP($A62,'Return Data'!$B$7:$R$2292,3,0)</f>
        <v>44939</v>
      </c>
      <c r="C62" s="60">
        <f>VLOOKUP($A62,'Return Data'!$B$7:$R$2292,4,0)</f>
        <v>45.33</v>
      </c>
      <c r="D62" s="60">
        <f>VLOOKUP($A62,'Return Data'!$B$7:$R$2292,10,0)</f>
        <v>2.6030000000000002</v>
      </c>
      <c r="E62" s="61">
        <f t="shared" si="8"/>
        <v>35</v>
      </c>
      <c r="F62" s="60">
        <f>VLOOKUP($A62,'Return Data'!$B$7:$R$2292,11,0)</f>
        <v>11.5404</v>
      </c>
      <c r="G62" s="61">
        <f t="shared" si="9"/>
        <v>31</v>
      </c>
      <c r="H62" s="60">
        <f>VLOOKUP($A62,'Return Data'!$B$7:$R$2292,12,0)</f>
        <v>3.5167999999999999</v>
      </c>
      <c r="I62" s="61">
        <f t="shared" si="10"/>
        <v>24</v>
      </c>
      <c r="J62" s="60">
        <f>VLOOKUP($A62,'Return Data'!$B$7:$R$2292,13,0)</f>
        <v>-1.7981</v>
      </c>
      <c r="K62" s="61">
        <f t="shared" si="3"/>
        <v>34</v>
      </c>
      <c r="L62" s="60">
        <f>VLOOKUP($A62,'Return Data'!$B$7:$R$2292,17,0)</f>
        <v>15.4488</v>
      </c>
      <c r="M62" s="61">
        <f t="shared" si="4"/>
        <v>30</v>
      </c>
      <c r="N62" s="60">
        <f>VLOOKUP($A62,'Return Data'!$B$7:$R$2292,14,0)</f>
        <v>18.570799999999998</v>
      </c>
      <c r="O62" s="61">
        <f t="shared" si="5"/>
        <v>22</v>
      </c>
      <c r="P62" s="60">
        <f>VLOOKUP($A62,'Return Data'!$B$7:$R$2292,15,0)</f>
        <v>11.822800000000001</v>
      </c>
      <c r="Q62" s="61">
        <f t="shared" si="6"/>
        <v>15</v>
      </c>
      <c r="R62" s="60">
        <f>VLOOKUP($A62,'Return Data'!$B$7:$R$2292,16,0)</f>
        <v>13.137499999999999</v>
      </c>
      <c r="S62" s="62">
        <f t="shared" si="7"/>
        <v>42</v>
      </c>
    </row>
    <row r="63" spans="1:19" x14ac:dyDescent="0.3">
      <c r="A63" s="58" t="s">
        <v>226</v>
      </c>
      <c r="B63" s="59">
        <f>VLOOKUP($A63,'Return Data'!$B$7:$R$2292,3,0)</f>
        <v>44939</v>
      </c>
      <c r="C63" s="60">
        <f>VLOOKUP($A63,'Return Data'!$B$7:$R$2292,4,0)</f>
        <v>153.2808</v>
      </c>
      <c r="D63" s="60">
        <f>VLOOKUP($A63,'Return Data'!$B$7:$R$2292,10,0)</f>
        <v>0.59599999999999997</v>
      </c>
      <c r="E63" s="61">
        <f t="shared" si="8"/>
        <v>43</v>
      </c>
      <c r="F63" s="60">
        <f>VLOOKUP($A63,'Return Data'!$B$7:$R$2292,11,0)</f>
        <v>7.9829999999999997</v>
      </c>
      <c r="G63" s="61">
        <f t="shared" si="9"/>
        <v>53</v>
      </c>
      <c r="H63" s="60">
        <f>VLOOKUP($A63,'Return Data'!$B$7:$R$2292,12,0)</f>
        <v>-0.97299999999999998</v>
      </c>
      <c r="I63" s="61">
        <f t="shared" si="10"/>
        <v>51</v>
      </c>
      <c r="J63" s="60">
        <f>VLOOKUP($A63,'Return Data'!$B$7:$R$2292,13,0)</f>
        <v>-7.7831999999999999</v>
      </c>
      <c r="K63" s="61">
        <f t="shared" si="3"/>
        <v>52</v>
      </c>
      <c r="L63" s="60">
        <f>VLOOKUP($A63,'Return Data'!$B$7:$R$2292,17,0)</f>
        <v>10.6326</v>
      </c>
      <c r="M63" s="61">
        <f t="shared" si="4"/>
        <v>47</v>
      </c>
      <c r="N63" s="60">
        <f>VLOOKUP($A63,'Return Data'!$B$7:$R$2292,14,0)</f>
        <v>15.4861</v>
      </c>
      <c r="O63" s="61">
        <f t="shared" si="5"/>
        <v>36</v>
      </c>
      <c r="P63" s="60">
        <f>VLOOKUP($A63,'Return Data'!$B$7:$R$2292,15,0)</f>
        <v>10.309699999999999</v>
      </c>
      <c r="Q63" s="61">
        <f t="shared" si="6"/>
        <v>22</v>
      </c>
      <c r="R63" s="60">
        <f>VLOOKUP($A63,'Return Data'!$B$7:$R$2292,16,0)</f>
        <v>13.6403</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2.5963982142857147</v>
      </c>
      <c r="E65" s="69"/>
      <c r="F65" s="70">
        <f>AVERAGE(F8:F63)</f>
        <v>11.5979375</v>
      </c>
      <c r="G65" s="69"/>
      <c r="H65" s="70">
        <f>AVERAGE(H8:H63)</f>
        <v>2.8697249999999994</v>
      </c>
      <c r="I65" s="69"/>
      <c r="J65" s="70">
        <f>AVERAGE(J8:J63)</f>
        <v>-1.3604107142857136</v>
      </c>
      <c r="K65" s="69"/>
      <c r="L65" s="70">
        <f>AVERAGE(L8:L63)</f>
        <v>16.948307142857139</v>
      </c>
      <c r="M65" s="69"/>
      <c r="N65" s="70">
        <f>AVERAGE(N8:N63)</f>
        <v>18.446817857142854</v>
      </c>
      <c r="O65" s="69"/>
      <c r="P65" s="70">
        <f>AVERAGE(P8:P63)</f>
        <v>10.442182222222224</v>
      </c>
      <c r="Q65" s="69"/>
      <c r="R65" s="70">
        <f>AVERAGE(R8:R63)</f>
        <v>14.740308928571428</v>
      </c>
      <c r="S65" s="71"/>
    </row>
    <row r="66" spans="1:19" x14ac:dyDescent="0.3">
      <c r="A66" s="68" t="s">
        <v>28</v>
      </c>
      <c r="B66" s="69"/>
      <c r="C66" s="69"/>
      <c r="D66" s="70">
        <f>MIN(D8:D63)</f>
        <v>-2.7761</v>
      </c>
      <c r="E66" s="69"/>
      <c r="F66" s="70">
        <f>MIN(F8:F63)</f>
        <v>4.7050000000000001</v>
      </c>
      <c r="G66" s="69"/>
      <c r="H66" s="70">
        <f>MIN(H8:H63)</f>
        <v>-7.9825999999999997</v>
      </c>
      <c r="I66" s="69"/>
      <c r="J66" s="70">
        <f>MIN(J8:J63)</f>
        <v>-15.813000000000001</v>
      </c>
      <c r="K66" s="69"/>
      <c r="L66" s="70">
        <f>MIN(L8:L63)</f>
        <v>3.1373000000000002</v>
      </c>
      <c r="M66" s="69"/>
      <c r="N66" s="70">
        <f>MIN(N8:N63)</f>
        <v>7.7194000000000003</v>
      </c>
      <c r="O66" s="69"/>
      <c r="P66" s="70">
        <f>MIN(P8:P63)</f>
        <v>3.9394</v>
      </c>
      <c r="Q66" s="69"/>
      <c r="R66" s="70">
        <f>MIN(R8:R63)</f>
        <v>8.0056999999999992</v>
      </c>
      <c r="S66" s="71"/>
    </row>
    <row r="67" spans="1:19" ht="15" thickBot="1" x14ac:dyDescent="0.35">
      <c r="A67" s="72" t="s">
        <v>29</v>
      </c>
      <c r="B67" s="73"/>
      <c r="C67" s="73"/>
      <c r="D67" s="74">
        <f>MAX(D8:D63)</f>
        <v>7.1657999999999999</v>
      </c>
      <c r="E67" s="73"/>
      <c r="F67" s="74">
        <f>MAX(F8:F63)</f>
        <v>17.5063</v>
      </c>
      <c r="G67" s="73"/>
      <c r="H67" s="74">
        <f>MAX(H8:H63)</f>
        <v>9.2073</v>
      </c>
      <c r="I67" s="73"/>
      <c r="J67" s="74">
        <f>MAX(J8:J63)</f>
        <v>7.3013000000000003</v>
      </c>
      <c r="K67" s="73"/>
      <c r="L67" s="74">
        <f>MAX(L8:L63)</f>
        <v>33.9452</v>
      </c>
      <c r="M67" s="73"/>
      <c r="N67" s="74">
        <f>MAX(N8:N63)</f>
        <v>39.5871</v>
      </c>
      <c r="O67" s="73"/>
      <c r="P67" s="74">
        <f>MAX(P8:P63)</f>
        <v>22.1493</v>
      </c>
      <c r="Q67" s="73"/>
      <c r="R67" s="74">
        <f>MAX(R8:R63)</f>
        <v>23.484500000000001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44939</v>
      </c>
      <c r="C8" s="60">
        <f>VLOOKUP($A8,'Return Data'!$B$7:$R$2292,4,0)</f>
        <v>49.47</v>
      </c>
      <c r="D8" s="60">
        <f>VLOOKUP($A8,'Return Data'!$B$7:$R$2292,10,0)</f>
        <v>3.3424</v>
      </c>
      <c r="E8" s="61">
        <f t="shared" ref="E8:E39" si="0">RANK(D8,D$8:D$65,0)</f>
        <v>24</v>
      </c>
      <c r="F8" s="60">
        <f>VLOOKUP($A8,'Return Data'!$B$7:$R$2292,11,0)</f>
        <v>7.9424000000000001</v>
      </c>
      <c r="G8" s="61">
        <f t="shared" ref="G8:G39" si="1">RANK(F8,F$8:F$65,0)</f>
        <v>51</v>
      </c>
      <c r="H8" s="60">
        <f>VLOOKUP($A8,'Return Data'!$B$7:$R$2292,12,0)</f>
        <v>-0.1615</v>
      </c>
      <c r="I8" s="61">
        <f t="shared" ref="I8:I39" si="2">RANK(H8,H$8:H$65,0)</f>
        <v>50</v>
      </c>
      <c r="J8" s="60">
        <f>VLOOKUP($A8,'Return Data'!$B$7:$R$2292,13,0)</f>
        <v>-6.0042</v>
      </c>
      <c r="K8" s="61">
        <f>RANK(J8,J$8:J$65,0)</f>
        <v>48</v>
      </c>
      <c r="L8" s="60">
        <f>VLOOKUP($A8,'Return Data'!$B$7:$R$2292,17,0)</f>
        <v>2.9451000000000001</v>
      </c>
      <c r="M8" s="61">
        <f>RANK(L8,L$8:L$65,0)</f>
        <v>56</v>
      </c>
      <c r="N8" s="60">
        <f>VLOOKUP($A8,'Return Data'!$B$7:$R$2292,14,0)</f>
        <v>7.0749000000000004</v>
      </c>
      <c r="O8" s="61">
        <f>RANK(N8,N$8:N$65,0)</f>
        <v>57</v>
      </c>
      <c r="P8" s="60">
        <f>VLOOKUP($A8,'Return Data'!$B$7:$R$2292,15,0)</f>
        <v>4.0010000000000003</v>
      </c>
      <c r="Q8" s="61">
        <f>RANK(P8,P$8:P$65,0)</f>
        <v>45</v>
      </c>
      <c r="R8" s="60">
        <f>VLOOKUP($A8,'Return Data'!$B$7:$R$2292,16,0)</f>
        <v>10.311999999999999</v>
      </c>
      <c r="S8" s="62">
        <f>RANK(R8,R$8:R$65,0)</f>
        <v>50</v>
      </c>
    </row>
    <row r="9" spans="1:20" x14ac:dyDescent="0.3">
      <c r="A9" s="58" t="s">
        <v>267</v>
      </c>
      <c r="B9" s="59">
        <f>VLOOKUP($A9,'Return Data'!$B$7:$R$2292,3,0)</f>
        <v>44939</v>
      </c>
      <c r="C9" s="60">
        <f>VLOOKUP($A9,'Return Data'!$B$7:$R$2292,4,0)</f>
        <v>40.729999999999997</v>
      </c>
      <c r="D9" s="60">
        <f>VLOOKUP($A9,'Return Data'!$B$7:$R$2292,10,0)</f>
        <v>2.8275999999999999</v>
      </c>
      <c r="E9" s="61">
        <f t="shared" si="0"/>
        <v>32</v>
      </c>
      <c r="F9" s="60">
        <f>VLOOKUP($A9,'Return Data'!$B$7:$R$2292,11,0)</f>
        <v>7.7512999999999996</v>
      </c>
      <c r="G9" s="61">
        <f t="shared" si="1"/>
        <v>53</v>
      </c>
      <c r="H9" s="60">
        <f>VLOOKUP($A9,'Return Data'!$B$7:$R$2292,12,0)</f>
        <v>0.24610000000000001</v>
      </c>
      <c r="I9" s="61">
        <f t="shared" si="2"/>
        <v>45</v>
      </c>
      <c r="J9" s="60">
        <f>VLOOKUP($A9,'Return Data'!$B$7:$R$2292,13,0)</f>
        <v>-5.8700999999999999</v>
      </c>
      <c r="K9" s="61">
        <f t="shared" ref="K9:K65" si="3">RANK(J9,J$8:J$65,0)</f>
        <v>47</v>
      </c>
      <c r="L9" s="60">
        <f>VLOOKUP($A9,'Return Data'!$B$7:$R$2292,17,0)</f>
        <v>3.3803000000000001</v>
      </c>
      <c r="M9" s="61">
        <f t="shared" ref="M9:M65" si="4">RANK(L9,L$8:L$65,0)</f>
        <v>55</v>
      </c>
      <c r="N9" s="60">
        <f>VLOOKUP($A9,'Return Data'!$B$7:$R$2292,14,0)</f>
        <v>7.7077999999999998</v>
      </c>
      <c r="O9" s="61">
        <f t="shared" ref="O9:O65" si="5">RANK(N9,N$8:N$65,0)</f>
        <v>56</v>
      </c>
      <c r="P9" s="60">
        <f>VLOOKUP($A9,'Return Data'!$B$7:$R$2292,15,0)</f>
        <v>4.6321000000000003</v>
      </c>
      <c r="Q9" s="61">
        <f t="shared" ref="Q9:Q65" si="6">RANK(P9,P$8:P$65,0)</f>
        <v>44</v>
      </c>
      <c r="R9" s="60">
        <f>VLOOKUP($A9,'Return Data'!$B$7:$R$2292,16,0)</f>
        <v>10.0047</v>
      </c>
      <c r="S9" s="62">
        <f t="shared" ref="S9:S65" si="7">RANK(R9,R$8:R$65,0)</f>
        <v>51</v>
      </c>
    </row>
    <row r="10" spans="1:20" x14ac:dyDescent="0.3">
      <c r="A10" s="58" t="s">
        <v>268</v>
      </c>
      <c r="B10" s="59">
        <f>VLOOKUP($A10,'Return Data'!$B$7:$R$2292,3,0)</f>
        <v>44939</v>
      </c>
      <c r="C10" s="60">
        <f>VLOOKUP($A10,'Return Data'!$B$7:$R$2292,4,0)</f>
        <v>63.392000000000003</v>
      </c>
      <c r="D10" s="60">
        <f>VLOOKUP($A10,'Return Data'!$B$7:$R$2292,10,0)</f>
        <v>-2.9746000000000001</v>
      </c>
      <c r="E10" s="61">
        <f t="shared" si="0"/>
        <v>58</v>
      </c>
      <c r="F10" s="60">
        <f>VLOOKUP($A10,'Return Data'!$B$7:$R$2292,11,0)</f>
        <v>4.2728000000000002</v>
      </c>
      <c r="G10" s="61">
        <f t="shared" si="1"/>
        <v>57</v>
      </c>
      <c r="H10" s="60">
        <f>VLOOKUP($A10,'Return Data'!$B$7:$R$2292,12,0)</f>
        <v>-8.5482999999999993</v>
      </c>
      <c r="I10" s="61">
        <f t="shared" si="2"/>
        <v>58</v>
      </c>
      <c r="J10" s="60">
        <f>VLOOKUP($A10,'Return Data'!$B$7:$R$2292,13,0)</f>
        <v>-16.513999999999999</v>
      </c>
      <c r="K10" s="61">
        <f t="shared" si="3"/>
        <v>58</v>
      </c>
      <c r="L10" s="60">
        <f>VLOOKUP($A10,'Return Data'!$B$7:$R$2292,17,0)</f>
        <v>2.2709999999999999</v>
      </c>
      <c r="M10" s="61">
        <f t="shared" si="4"/>
        <v>57</v>
      </c>
      <c r="N10" s="60">
        <f>VLOOKUP($A10,'Return Data'!$B$7:$R$2292,14,0)</f>
        <v>8.3506</v>
      </c>
      <c r="O10" s="61">
        <f t="shared" si="5"/>
        <v>55</v>
      </c>
      <c r="P10" s="60">
        <f>VLOOKUP($A10,'Return Data'!$B$7:$R$2292,15,0)</f>
        <v>8.3246000000000002</v>
      </c>
      <c r="Q10" s="61">
        <f t="shared" si="6"/>
        <v>27</v>
      </c>
      <c r="R10" s="60">
        <f>VLOOKUP($A10,'Return Data'!$B$7:$R$2292,16,0)</f>
        <v>15.202500000000001</v>
      </c>
      <c r="S10" s="62">
        <f t="shared" si="7"/>
        <v>18</v>
      </c>
    </row>
    <row r="11" spans="1:20" x14ac:dyDescent="0.3">
      <c r="A11" s="58" t="s">
        <v>1967</v>
      </c>
      <c r="B11" s="59">
        <f>VLOOKUP($A11,'Return Data'!$B$7:$R$2292,3,0)</f>
        <v>44939</v>
      </c>
      <c r="C11" s="60">
        <f>VLOOKUP($A11,'Return Data'!$B$7:$R$2292,4,0)</f>
        <v>16.440000000000001</v>
      </c>
      <c r="D11" s="60">
        <f>VLOOKUP($A11,'Return Data'!$B$7:$R$2292,10,0)</f>
        <v>-2.3753000000000002</v>
      </c>
      <c r="E11" s="61">
        <f t="shared" si="0"/>
        <v>55</v>
      </c>
      <c r="F11" s="60">
        <f>VLOOKUP($A11,'Return Data'!$B$7:$R$2292,11,0)</f>
        <v>7.8033000000000001</v>
      </c>
      <c r="G11" s="61">
        <f t="shared" si="1"/>
        <v>52</v>
      </c>
      <c r="H11" s="60">
        <f>VLOOKUP($A11,'Return Data'!$B$7:$R$2292,12,0)</f>
        <v>-1.5569</v>
      </c>
      <c r="I11" s="61">
        <f t="shared" si="2"/>
        <v>53</v>
      </c>
      <c r="J11" s="60">
        <f>VLOOKUP($A11,'Return Data'!$B$7:$R$2292,13,0)</f>
        <v>-12.1325</v>
      </c>
      <c r="K11" s="61">
        <f t="shared" si="3"/>
        <v>56</v>
      </c>
      <c r="L11" s="60">
        <f>VLOOKUP($A11,'Return Data'!$B$7:$R$2292,17,0)</f>
        <v>15.0509</v>
      </c>
      <c r="M11" s="61">
        <f t="shared" si="4"/>
        <v>27</v>
      </c>
      <c r="N11" s="60">
        <f>VLOOKUP($A11,'Return Data'!$B$7:$R$2292,14,0)</f>
        <v>21.1966</v>
      </c>
      <c r="O11" s="61">
        <f t="shared" si="5"/>
        <v>16</v>
      </c>
      <c r="P11" s="60"/>
      <c r="Q11" s="61"/>
      <c r="R11" s="60">
        <f>VLOOKUP($A11,'Return Data'!$B$7:$R$2292,16,0)</f>
        <v>10.674899999999999</v>
      </c>
      <c r="S11" s="62">
        <f t="shared" si="7"/>
        <v>49</v>
      </c>
    </row>
    <row r="12" spans="1:20" x14ac:dyDescent="0.3">
      <c r="A12" s="58" t="s">
        <v>1969</v>
      </c>
      <c r="B12" s="59">
        <f>VLOOKUP($A12,'Return Data'!$B$7:$R$2292,3,0)</f>
        <v>44939</v>
      </c>
      <c r="C12" s="60">
        <f>VLOOKUP($A12,'Return Data'!$B$7:$R$2292,4,0)</f>
        <v>19.47</v>
      </c>
      <c r="D12" s="60">
        <f>VLOOKUP($A12,'Return Data'!$B$7:$R$2292,10,0)</f>
        <v>-2.65</v>
      </c>
      <c r="E12" s="61">
        <f t="shared" si="0"/>
        <v>57</v>
      </c>
      <c r="F12" s="60">
        <f>VLOOKUP($A12,'Return Data'!$B$7:$R$2292,11,0)</f>
        <v>7.3910999999999998</v>
      </c>
      <c r="G12" s="61">
        <f t="shared" si="1"/>
        <v>55</v>
      </c>
      <c r="H12" s="60">
        <f>VLOOKUP($A12,'Return Data'!$B$7:$R$2292,12,0)</f>
        <v>-2.65</v>
      </c>
      <c r="I12" s="61">
        <f t="shared" si="2"/>
        <v>56</v>
      </c>
      <c r="J12" s="60">
        <f>VLOOKUP($A12,'Return Data'!$B$7:$R$2292,13,0)</f>
        <v>-11.900499999999999</v>
      </c>
      <c r="K12" s="61">
        <f t="shared" si="3"/>
        <v>55</v>
      </c>
      <c r="L12" s="60">
        <f>VLOOKUP($A12,'Return Data'!$B$7:$R$2292,17,0)</f>
        <v>13.476800000000001</v>
      </c>
      <c r="M12" s="61">
        <f t="shared" si="4"/>
        <v>34</v>
      </c>
      <c r="N12" s="60">
        <f>VLOOKUP($A12,'Return Data'!$B$7:$R$2292,14,0)</f>
        <v>18.551500000000001</v>
      </c>
      <c r="O12" s="61">
        <f t="shared" si="5"/>
        <v>18</v>
      </c>
      <c r="P12" s="60"/>
      <c r="Q12" s="61"/>
      <c r="R12" s="60">
        <f>VLOOKUP($A12,'Return Data'!$B$7:$R$2292,16,0)</f>
        <v>17.023499999999999</v>
      </c>
      <c r="S12" s="62">
        <f t="shared" si="7"/>
        <v>12</v>
      </c>
    </row>
    <row r="13" spans="1:20" x14ac:dyDescent="0.3">
      <c r="A13" s="58" t="s">
        <v>1971</v>
      </c>
      <c r="B13" s="59">
        <f>VLOOKUP($A13,'Return Data'!$B$7:$R$2292,3,0)</f>
        <v>44939</v>
      </c>
      <c r="C13" s="60">
        <f>VLOOKUP($A13,'Return Data'!$B$7:$R$2292,4,0)</f>
        <v>100.96</v>
      </c>
      <c r="D13" s="60">
        <f>VLOOKUP($A13,'Return Data'!$B$7:$R$2292,10,0)</f>
        <v>3.4638</v>
      </c>
      <c r="E13" s="61">
        <f t="shared" si="0"/>
        <v>23</v>
      </c>
      <c r="F13" s="60">
        <f>VLOOKUP($A13,'Return Data'!$B$7:$R$2292,11,0)</f>
        <v>13.9375</v>
      </c>
      <c r="G13" s="61">
        <f t="shared" si="1"/>
        <v>7</v>
      </c>
      <c r="H13" s="60">
        <f>VLOOKUP($A13,'Return Data'!$B$7:$R$2292,12,0)</f>
        <v>2.9679000000000002</v>
      </c>
      <c r="I13" s="61">
        <f t="shared" si="2"/>
        <v>23</v>
      </c>
      <c r="J13" s="60">
        <f>VLOOKUP($A13,'Return Data'!$B$7:$R$2292,13,0)</f>
        <v>-4.5837000000000003</v>
      </c>
      <c r="K13" s="61">
        <f t="shared" si="3"/>
        <v>43</v>
      </c>
      <c r="L13" s="60">
        <f>VLOOKUP($A13,'Return Data'!$B$7:$R$2292,17,0)</f>
        <v>15.5693</v>
      </c>
      <c r="M13" s="61">
        <f t="shared" si="4"/>
        <v>23</v>
      </c>
      <c r="N13" s="60">
        <f>VLOOKUP($A13,'Return Data'!$B$7:$R$2292,14,0)</f>
        <v>21.571000000000002</v>
      </c>
      <c r="O13" s="61">
        <f t="shared" si="5"/>
        <v>15</v>
      </c>
      <c r="P13" s="60">
        <f>VLOOKUP($A13,'Return Data'!$B$7:$R$2292,15,0)</f>
        <v>10.974299999999999</v>
      </c>
      <c r="Q13" s="61">
        <f t="shared" si="6"/>
        <v>14</v>
      </c>
      <c r="R13" s="60">
        <f>VLOOKUP($A13,'Return Data'!$B$7:$R$2292,16,0)</f>
        <v>18.1111</v>
      </c>
      <c r="S13" s="62">
        <f t="shared" si="7"/>
        <v>8</v>
      </c>
    </row>
    <row r="14" spans="1:20" x14ac:dyDescent="0.3">
      <c r="A14" s="58" t="s">
        <v>1942</v>
      </c>
      <c r="B14" s="59">
        <f>VLOOKUP($A14,'Return Data'!$B$7:$R$2292,3,0)</f>
        <v>44939</v>
      </c>
      <c r="C14" s="60">
        <f>VLOOKUP($A14,'Return Data'!$B$7:$R$2292,4,0)</f>
        <v>58.097299999999997</v>
      </c>
      <c r="D14" s="60">
        <f>VLOOKUP($A14,'Return Data'!$B$7:$R$2292,10,0)</f>
        <v>2.8942999999999999</v>
      </c>
      <c r="E14" s="61">
        <f t="shared" si="0"/>
        <v>30</v>
      </c>
      <c r="F14" s="60">
        <f>VLOOKUP($A14,'Return Data'!$B$7:$R$2292,11,0)</f>
        <v>8.8088999999999995</v>
      </c>
      <c r="G14" s="61">
        <f t="shared" si="1"/>
        <v>47</v>
      </c>
      <c r="H14" s="60">
        <f>VLOOKUP($A14,'Return Data'!$B$7:$R$2292,12,0)</f>
        <v>-0.99739999999999995</v>
      </c>
      <c r="I14" s="61">
        <f t="shared" si="2"/>
        <v>52</v>
      </c>
      <c r="J14" s="60">
        <f>VLOOKUP($A14,'Return Data'!$B$7:$R$2292,13,0)</f>
        <v>-7.0308999999999999</v>
      </c>
      <c r="K14" s="61">
        <f t="shared" si="3"/>
        <v>51</v>
      </c>
      <c r="L14" s="60">
        <f>VLOOKUP($A14,'Return Data'!$B$7:$R$2292,17,0)</f>
        <v>6.8678999999999997</v>
      </c>
      <c r="M14" s="61">
        <f t="shared" si="4"/>
        <v>54</v>
      </c>
      <c r="N14" s="60">
        <f>VLOOKUP($A14,'Return Data'!$B$7:$R$2292,14,0)</f>
        <v>11.3179</v>
      </c>
      <c r="O14" s="61">
        <f t="shared" si="5"/>
        <v>49</v>
      </c>
      <c r="P14" s="60">
        <f>VLOOKUP($A14,'Return Data'!$B$7:$R$2292,15,0)</f>
        <v>7.6756000000000002</v>
      </c>
      <c r="Q14" s="61">
        <f t="shared" si="6"/>
        <v>32</v>
      </c>
      <c r="R14" s="60">
        <f>VLOOKUP($A14,'Return Data'!$B$7:$R$2292,16,0)</f>
        <v>10.8826</v>
      </c>
      <c r="S14" s="62">
        <f t="shared" si="7"/>
        <v>47</v>
      </c>
    </row>
    <row r="15" spans="1:20" x14ac:dyDescent="0.3">
      <c r="A15" s="58" t="s">
        <v>274</v>
      </c>
      <c r="B15" s="59">
        <f>VLOOKUP($A15,'Return Data'!$B$7:$R$2292,3,0)</f>
        <v>44939</v>
      </c>
      <c r="C15" s="60">
        <f>VLOOKUP($A15,'Return Data'!$B$7:$R$2292,4,0)</f>
        <v>116.32</v>
      </c>
      <c r="D15" s="60">
        <f>VLOOKUP($A15,'Return Data'!$B$7:$R$2292,10,0)</f>
        <v>1.8653</v>
      </c>
      <c r="E15" s="61">
        <f t="shared" si="0"/>
        <v>37</v>
      </c>
      <c r="F15" s="60">
        <f>VLOOKUP($A15,'Return Data'!$B$7:$R$2292,11,0)</f>
        <v>10.3291</v>
      </c>
      <c r="G15" s="61">
        <f t="shared" si="1"/>
        <v>39</v>
      </c>
      <c r="H15" s="60">
        <f>VLOOKUP($A15,'Return Data'!$B$7:$R$2292,12,0)</f>
        <v>2.3944000000000001</v>
      </c>
      <c r="I15" s="61">
        <f t="shared" si="2"/>
        <v>29</v>
      </c>
      <c r="J15" s="60">
        <f>VLOOKUP($A15,'Return Data'!$B$7:$R$2292,13,0)</f>
        <v>-4.7416</v>
      </c>
      <c r="K15" s="61">
        <f t="shared" si="3"/>
        <v>44</v>
      </c>
      <c r="L15" s="60">
        <f>VLOOKUP($A15,'Return Data'!$B$7:$R$2292,17,0)</f>
        <v>12.449299999999999</v>
      </c>
      <c r="M15" s="61">
        <f t="shared" si="4"/>
        <v>39</v>
      </c>
      <c r="N15" s="60">
        <f>VLOOKUP($A15,'Return Data'!$B$7:$R$2292,14,0)</f>
        <v>18.847200000000001</v>
      </c>
      <c r="O15" s="61">
        <f t="shared" si="5"/>
        <v>17</v>
      </c>
      <c r="P15" s="60">
        <f>VLOOKUP($A15,'Return Data'!$B$7:$R$2292,15,0)</f>
        <v>13.981</v>
      </c>
      <c r="Q15" s="61">
        <f t="shared" si="6"/>
        <v>4</v>
      </c>
      <c r="R15" s="60">
        <f>VLOOKUP($A15,'Return Data'!$B$7:$R$2292,16,0)</f>
        <v>18.875299999999999</v>
      </c>
      <c r="S15" s="62">
        <f t="shared" si="7"/>
        <v>7</v>
      </c>
    </row>
    <row r="16" spans="1:20" x14ac:dyDescent="0.3">
      <c r="A16" s="58" t="s">
        <v>275</v>
      </c>
      <c r="B16" s="59">
        <f>VLOOKUP($A16,'Return Data'!$B$7:$R$2292,3,0)</f>
        <v>44939</v>
      </c>
      <c r="C16" s="60">
        <f>VLOOKUP($A16,'Return Data'!$B$7:$R$2292,4,0)</f>
        <v>84.141999999999996</v>
      </c>
      <c r="D16" s="60">
        <f>VLOOKUP($A16,'Return Data'!$B$7:$R$2292,10,0)</f>
        <v>6.1715</v>
      </c>
      <c r="E16" s="61">
        <f t="shared" si="0"/>
        <v>3</v>
      </c>
      <c r="F16" s="60">
        <f>VLOOKUP($A16,'Return Data'!$B$7:$R$2292,11,0)</f>
        <v>11.7928</v>
      </c>
      <c r="G16" s="61">
        <f t="shared" si="1"/>
        <v>23</v>
      </c>
      <c r="H16" s="60">
        <f>VLOOKUP($A16,'Return Data'!$B$7:$R$2292,12,0)</f>
        <v>2.9209999999999998</v>
      </c>
      <c r="I16" s="61">
        <f t="shared" si="2"/>
        <v>24</v>
      </c>
      <c r="J16" s="60">
        <f>VLOOKUP($A16,'Return Data'!$B$7:$R$2292,13,0)</f>
        <v>-0.49309999999999998</v>
      </c>
      <c r="K16" s="61">
        <f t="shared" si="3"/>
        <v>22</v>
      </c>
      <c r="L16" s="60">
        <f>VLOOKUP($A16,'Return Data'!$B$7:$R$2292,17,0)</f>
        <v>15.525399999999999</v>
      </c>
      <c r="M16" s="61">
        <f t="shared" si="4"/>
        <v>24</v>
      </c>
      <c r="N16" s="60">
        <f>VLOOKUP($A16,'Return Data'!$B$7:$R$2292,14,0)</f>
        <v>17.0425</v>
      </c>
      <c r="O16" s="61">
        <f t="shared" si="5"/>
        <v>26</v>
      </c>
      <c r="P16" s="60">
        <f>VLOOKUP($A16,'Return Data'!$B$7:$R$2292,15,0)</f>
        <v>11.2837</v>
      </c>
      <c r="Q16" s="61">
        <f t="shared" si="6"/>
        <v>10</v>
      </c>
      <c r="R16" s="60">
        <f>VLOOKUP($A16,'Return Data'!$B$7:$R$2292,16,0)</f>
        <v>14.241300000000001</v>
      </c>
      <c r="S16" s="62">
        <f t="shared" si="7"/>
        <v>24</v>
      </c>
    </row>
    <row r="17" spans="1:19" x14ac:dyDescent="0.3">
      <c r="A17" s="58" t="s">
        <v>276</v>
      </c>
      <c r="B17" s="59">
        <f>VLOOKUP($A17,'Return Data'!$B$7:$R$2292,3,0)</f>
        <v>44939</v>
      </c>
      <c r="C17" s="60">
        <f>VLOOKUP($A17,'Return Data'!$B$7:$R$2292,4,0)</f>
        <v>71.099999999999994</v>
      </c>
      <c r="D17" s="60">
        <f>VLOOKUP($A17,'Return Data'!$B$7:$R$2292,10,0)</f>
        <v>2.5973999999999999</v>
      </c>
      <c r="E17" s="61">
        <f t="shared" si="0"/>
        <v>33</v>
      </c>
      <c r="F17" s="60">
        <f>VLOOKUP($A17,'Return Data'!$B$7:$R$2292,11,0)</f>
        <v>9.8239000000000001</v>
      </c>
      <c r="G17" s="61">
        <f t="shared" si="1"/>
        <v>41</v>
      </c>
      <c r="H17" s="60">
        <f>VLOOKUP($A17,'Return Data'!$B$7:$R$2292,12,0)</f>
        <v>0.38119999999999998</v>
      </c>
      <c r="I17" s="61">
        <f t="shared" si="2"/>
        <v>44</v>
      </c>
      <c r="J17" s="60">
        <f>VLOOKUP($A17,'Return Data'!$B$7:$R$2292,13,0)</f>
        <v>-4.7683</v>
      </c>
      <c r="K17" s="61">
        <f t="shared" si="3"/>
        <v>45</v>
      </c>
      <c r="L17" s="60">
        <f>VLOOKUP($A17,'Return Data'!$B$7:$R$2292,17,0)</f>
        <v>11.199</v>
      </c>
      <c r="M17" s="61">
        <f t="shared" si="4"/>
        <v>42</v>
      </c>
      <c r="N17" s="60">
        <f>VLOOKUP($A17,'Return Data'!$B$7:$R$2292,14,0)</f>
        <v>13.175800000000001</v>
      </c>
      <c r="O17" s="61">
        <f t="shared" si="5"/>
        <v>41</v>
      </c>
      <c r="P17" s="60">
        <f>VLOOKUP($A17,'Return Data'!$B$7:$R$2292,15,0)</f>
        <v>7.5068000000000001</v>
      </c>
      <c r="Q17" s="61">
        <f t="shared" si="6"/>
        <v>34</v>
      </c>
      <c r="R17" s="60">
        <f>VLOOKUP($A17,'Return Data'!$B$7:$R$2292,16,0)</f>
        <v>14.9863</v>
      </c>
      <c r="S17" s="62">
        <f t="shared" si="7"/>
        <v>21</v>
      </c>
    </row>
    <row r="18" spans="1:19" x14ac:dyDescent="0.3">
      <c r="A18" s="58" t="s">
        <v>278</v>
      </c>
      <c r="B18" s="59">
        <f>VLOOKUP($A18,'Return Data'!$B$7:$R$2292,3,0)</f>
        <v>44939</v>
      </c>
      <c r="C18" s="60">
        <f>VLOOKUP($A18,'Return Data'!$B$7:$R$2292,4,0)</f>
        <v>902.31089999999995</v>
      </c>
      <c r="D18" s="60">
        <f>VLOOKUP($A18,'Return Data'!$B$7:$R$2292,10,0)</f>
        <v>4.2998000000000003</v>
      </c>
      <c r="E18" s="61">
        <f t="shared" si="0"/>
        <v>17</v>
      </c>
      <c r="F18" s="60">
        <f>VLOOKUP($A18,'Return Data'!$B$7:$R$2292,11,0)</f>
        <v>13.056699999999999</v>
      </c>
      <c r="G18" s="61">
        <f t="shared" si="1"/>
        <v>12</v>
      </c>
      <c r="H18" s="60">
        <f>VLOOKUP($A18,'Return Data'!$B$7:$R$2292,12,0)</f>
        <v>3.5068999999999999</v>
      </c>
      <c r="I18" s="61">
        <f t="shared" si="2"/>
        <v>17</v>
      </c>
      <c r="J18" s="60">
        <f>VLOOKUP($A18,'Return Data'!$B$7:$R$2292,13,0)</f>
        <v>-1.0157</v>
      </c>
      <c r="K18" s="61">
        <f t="shared" si="3"/>
        <v>28</v>
      </c>
      <c r="L18" s="60">
        <f>VLOOKUP($A18,'Return Data'!$B$7:$R$2292,17,0)</f>
        <v>15.2799</v>
      </c>
      <c r="M18" s="61">
        <f t="shared" si="4"/>
        <v>26</v>
      </c>
      <c r="N18" s="60">
        <f>VLOOKUP($A18,'Return Data'!$B$7:$R$2292,14,0)</f>
        <v>15.605700000000001</v>
      </c>
      <c r="O18" s="61">
        <f t="shared" si="5"/>
        <v>31</v>
      </c>
      <c r="P18" s="60">
        <f>VLOOKUP($A18,'Return Data'!$B$7:$R$2292,15,0)</f>
        <v>9.6341000000000001</v>
      </c>
      <c r="Q18" s="61">
        <f t="shared" si="6"/>
        <v>19</v>
      </c>
      <c r="R18" s="60">
        <f>VLOOKUP($A18,'Return Data'!$B$7:$R$2292,16,0)</f>
        <v>20.846399999999999</v>
      </c>
      <c r="S18" s="62">
        <f t="shared" si="7"/>
        <v>5</v>
      </c>
    </row>
    <row r="19" spans="1:19" x14ac:dyDescent="0.3">
      <c r="A19" s="58" t="s">
        <v>280</v>
      </c>
      <c r="B19" s="59">
        <f>VLOOKUP($A19,'Return Data'!$B$7:$R$2292,3,0)</f>
        <v>44939</v>
      </c>
      <c r="C19" s="60">
        <f>VLOOKUP($A19,'Return Data'!$B$7:$R$2292,4,0)</f>
        <v>2668.31934933603</v>
      </c>
      <c r="D19" s="60">
        <f>VLOOKUP($A19,'Return Data'!$B$7:$R$2292,10,0)</f>
        <v>5.9786999999999999</v>
      </c>
      <c r="E19" s="61">
        <f t="shared" si="0"/>
        <v>4</v>
      </c>
      <c r="F19" s="60">
        <f>VLOOKUP($A19,'Return Data'!$B$7:$R$2292,11,0)</f>
        <v>14.374700000000001</v>
      </c>
      <c r="G19" s="61">
        <f t="shared" si="1"/>
        <v>3</v>
      </c>
      <c r="H19" s="60">
        <f>VLOOKUP($A19,'Return Data'!$B$7:$R$2292,12,0)</f>
        <v>8.7012999999999998</v>
      </c>
      <c r="I19" s="61">
        <f t="shared" si="2"/>
        <v>1</v>
      </c>
      <c r="J19" s="60">
        <f>VLOOKUP($A19,'Return Data'!$B$7:$R$2292,13,0)</f>
        <v>6.5808999999999997</v>
      </c>
      <c r="K19" s="61">
        <f t="shared" si="3"/>
        <v>1</v>
      </c>
      <c r="L19" s="60">
        <f>VLOOKUP($A19,'Return Data'!$B$7:$R$2292,17,0)</f>
        <v>19.227</v>
      </c>
      <c r="M19" s="61">
        <f t="shared" si="4"/>
        <v>14</v>
      </c>
      <c r="N19" s="60">
        <f>VLOOKUP($A19,'Return Data'!$B$7:$R$2292,14,0)</f>
        <v>15.8353</v>
      </c>
      <c r="O19" s="61">
        <f t="shared" si="5"/>
        <v>30</v>
      </c>
      <c r="P19" s="60">
        <f>VLOOKUP($A19,'Return Data'!$B$7:$R$2292,15,0)</f>
        <v>7.7045000000000003</v>
      </c>
      <c r="Q19" s="61">
        <f t="shared" si="6"/>
        <v>31</v>
      </c>
      <c r="R19" s="60">
        <f>VLOOKUP($A19,'Return Data'!$B$7:$R$2292,16,0)</f>
        <v>23.1722</v>
      </c>
      <c r="S19" s="62">
        <f t="shared" si="7"/>
        <v>1</v>
      </c>
    </row>
    <row r="20" spans="1:19" x14ac:dyDescent="0.3">
      <c r="A20" s="102" t="s">
        <v>2026</v>
      </c>
      <c r="B20" s="59">
        <f>VLOOKUP($A20,'Return Data'!$B$7:$R$2292,3,0)</f>
        <v>44939</v>
      </c>
      <c r="C20" s="60">
        <f>VLOOKUP($A20,'Return Data'!$B$7:$R$2292,4,0)</f>
        <v>78.815100000000001</v>
      </c>
      <c r="D20" s="60">
        <f>VLOOKUP($A20,'Return Data'!$B$7:$R$2292,10,0)</f>
        <v>1.3399000000000001</v>
      </c>
      <c r="E20" s="61">
        <f t="shared" si="0"/>
        <v>40</v>
      </c>
      <c r="F20" s="60">
        <f>VLOOKUP($A20,'Return Data'!$B$7:$R$2292,11,0)</f>
        <v>11.4467</v>
      </c>
      <c r="G20" s="61">
        <f t="shared" si="1"/>
        <v>26</v>
      </c>
      <c r="H20" s="60">
        <f>VLOOKUP($A20,'Return Data'!$B$7:$R$2292,12,0)</f>
        <v>-0.52239999999999998</v>
      </c>
      <c r="I20" s="61">
        <f t="shared" si="2"/>
        <v>51</v>
      </c>
      <c r="J20" s="60">
        <f>VLOOKUP($A20,'Return Data'!$B$7:$R$2292,13,0)</f>
        <v>-7.2884000000000002</v>
      </c>
      <c r="K20" s="61">
        <f t="shared" si="3"/>
        <v>52</v>
      </c>
      <c r="L20" s="60">
        <f>VLOOKUP($A20,'Return Data'!$B$7:$R$2292,17,0)</f>
        <v>9.7059999999999995</v>
      </c>
      <c r="M20" s="61">
        <f t="shared" si="4"/>
        <v>47</v>
      </c>
      <c r="N20" s="60">
        <f>VLOOKUP($A20,'Return Data'!$B$7:$R$2292,14,0)</f>
        <v>11.6541</v>
      </c>
      <c r="O20" s="61">
        <f t="shared" si="5"/>
        <v>47</v>
      </c>
      <c r="P20" s="60">
        <f>VLOOKUP($A20,'Return Data'!$B$7:$R$2292,15,0)</f>
        <v>5.7774999999999999</v>
      </c>
      <c r="Q20" s="61">
        <f t="shared" si="6"/>
        <v>41</v>
      </c>
      <c r="R20" s="60">
        <f>VLOOKUP($A20,'Return Data'!$B$7:$R$2292,16,0)</f>
        <v>13.0037</v>
      </c>
      <c r="S20" s="62">
        <f t="shared" si="7"/>
        <v>33</v>
      </c>
    </row>
    <row r="21" spans="1:19" x14ac:dyDescent="0.3">
      <c r="A21" s="58" t="s">
        <v>281</v>
      </c>
      <c r="B21" s="59">
        <f>VLOOKUP($A21,'Return Data'!$B$7:$R$2292,3,0)</f>
        <v>44939</v>
      </c>
      <c r="C21" s="60">
        <f>VLOOKUP($A21,'Return Data'!$B$7:$R$2292,4,0)</f>
        <v>56.353200000000001</v>
      </c>
      <c r="D21" s="60">
        <f>VLOOKUP($A21,'Return Data'!$B$7:$R$2292,10,0)</f>
        <v>3.3418000000000001</v>
      </c>
      <c r="E21" s="61">
        <f t="shared" si="0"/>
        <v>25</v>
      </c>
      <c r="F21" s="60">
        <f>VLOOKUP($A21,'Return Data'!$B$7:$R$2292,11,0)</f>
        <v>9.6521000000000008</v>
      </c>
      <c r="G21" s="61">
        <f t="shared" si="1"/>
        <v>43</v>
      </c>
      <c r="H21" s="60">
        <f>VLOOKUP($A21,'Return Data'!$B$7:$R$2292,12,0)</f>
        <v>-4.7899999999999998E-2</v>
      </c>
      <c r="I21" s="61">
        <f t="shared" si="2"/>
        <v>48</v>
      </c>
      <c r="J21" s="60">
        <f>VLOOKUP($A21,'Return Data'!$B$7:$R$2292,13,0)</f>
        <v>-6.1147999999999998</v>
      </c>
      <c r="K21" s="61">
        <f t="shared" si="3"/>
        <v>49</v>
      </c>
      <c r="L21" s="60">
        <f>VLOOKUP($A21,'Return Data'!$B$7:$R$2292,17,0)</f>
        <v>12.1906</v>
      </c>
      <c r="M21" s="61">
        <f t="shared" si="4"/>
        <v>40</v>
      </c>
      <c r="N21" s="60">
        <f>VLOOKUP($A21,'Return Data'!$B$7:$R$2292,14,0)</f>
        <v>13.220700000000001</v>
      </c>
      <c r="O21" s="61">
        <f t="shared" si="5"/>
        <v>40</v>
      </c>
      <c r="P21" s="60">
        <f>VLOOKUP($A21,'Return Data'!$B$7:$R$2292,15,0)</f>
        <v>6.7965999999999998</v>
      </c>
      <c r="Q21" s="61">
        <f t="shared" si="6"/>
        <v>38</v>
      </c>
      <c r="R21" s="60">
        <f>VLOOKUP($A21,'Return Data'!$B$7:$R$2292,16,0)</f>
        <v>11.3874</v>
      </c>
      <c r="S21" s="62">
        <f t="shared" si="7"/>
        <v>41</v>
      </c>
    </row>
    <row r="22" spans="1:19" x14ac:dyDescent="0.3">
      <c r="A22" s="58" t="s">
        <v>282</v>
      </c>
      <c r="B22" s="59">
        <f>VLOOKUP($A22,'Return Data'!$B$7:$R$2292,3,0)</f>
        <v>44939</v>
      </c>
      <c r="C22" s="60">
        <f>VLOOKUP($A22,'Return Data'!$B$7:$R$2292,4,0)</f>
        <v>608.70000000000005</v>
      </c>
      <c r="D22" s="60">
        <f>VLOOKUP($A22,'Return Data'!$B$7:$R$2292,10,0)</f>
        <v>4.4297000000000004</v>
      </c>
      <c r="E22" s="61">
        <f t="shared" si="0"/>
        <v>14</v>
      </c>
      <c r="F22" s="60">
        <f>VLOOKUP($A22,'Return Data'!$B$7:$R$2292,11,0)</f>
        <v>10.9794</v>
      </c>
      <c r="G22" s="61">
        <f t="shared" si="1"/>
        <v>37</v>
      </c>
      <c r="H22" s="60">
        <f>VLOOKUP($A22,'Return Data'!$B$7:$R$2292,12,0)</f>
        <v>2.1652</v>
      </c>
      <c r="I22" s="61">
        <f t="shared" si="2"/>
        <v>30</v>
      </c>
      <c r="J22" s="60">
        <f>VLOOKUP($A22,'Return Data'!$B$7:$R$2292,13,0)</f>
        <v>-2.1806999999999999</v>
      </c>
      <c r="K22" s="61">
        <f t="shared" si="3"/>
        <v>32</v>
      </c>
      <c r="L22" s="60">
        <f>VLOOKUP($A22,'Return Data'!$B$7:$R$2292,17,0)</f>
        <v>13.4245</v>
      </c>
      <c r="M22" s="61">
        <f t="shared" si="4"/>
        <v>35</v>
      </c>
      <c r="N22" s="60">
        <f>VLOOKUP($A22,'Return Data'!$B$7:$R$2292,14,0)</f>
        <v>15.1494</v>
      </c>
      <c r="O22" s="61">
        <f t="shared" si="5"/>
        <v>33</v>
      </c>
      <c r="P22" s="60">
        <f>VLOOKUP($A22,'Return Data'!$B$7:$R$2292,15,0)</f>
        <v>10.740600000000001</v>
      </c>
      <c r="Q22" s="61">
        <f t="shared" si="6"/>
        <v>15</v>
      </c>
      <c r="R22" s="60">
        <f>VLOOKUP($A22,'Return Data'!$B$7:$R$2292,16,0)</f>
        <v>19.177499999999998</v>
      </c>
      <c r="S22" s="62">
        <f t="shared" si="7"/>
        <v>6</v>
      </c>
    </row>
    <row r="23" spans="1:19" x14ac:dyDescent="0.3">
      <c r="A23" s="58" t="s">
        <v>283</v>
      </c>
      <c r="B23" s="59">
        <f>VLOOKUP($A23,'Return Data'!$B$7:$R$2292,3,0)</f>
        <v>44939</v>
      </c>
      <c r="C23" s="60">
        <f>VLOOKUP($A23,'Return Data'!$B$7:$R$2292,4,0)</f>
        <v>17.47</v>
      </c>
      <c r="D23" s="60">
        <f>VLOOKUP($A23,'Return Data'!$B$7:$R$2292,10,0)</f>
        <v>2.4632999999999998</v>
      </c>
      <c r="E23" s="61">
        <f t="shared" si="0"/>
        <v>34</v>
      </c>
      <c r="F23" s="60">
        <f>VLOOKUP($A23,'Return Data'!$B$7:$R$2292,11,0)</f>
        <v>10.151300000000001</v>
      </c>
      <c r="G23" s="61">
        <f t="shared" si="1"/>
        <v>40</v>
      </c>
      <c r="H23" s="60">
        <f>VLOOKUP($A23,'Return Data'!$B$7:$R$2292,12,0)</f>
        <v>8.3747000000000007</v>
      </c>
      <c r="I23" s="61">
        <f t="shared" si="2"/>
        <v>2</v>
      </c>
      <c r="J23" s="60">
        <f>VLOOKUP($A23,'Return Data'!$B$7:$R$2292,13,0)</f>
        <v>6.0716000000000001</v>
      </c>
      <c r="K23" s="61">
        <f t="shared" si="3"/>
        <v>2</v>
      </c>
      <c r="L23" s="60">
        <f>VLOOKUP($A23,'Return Data'!$B$7:$R$2292,17,0)</f>
        <v>16.463100000000001</v>
      </c>
      <c r="M23" s="61">
        <f t="shared" si="4"/>
        <v>19</v>
      </c>
      <c r="N23" s="60">
        <f>VLOOKUP($A23,'Return Data'!$B$7:$R$2292,14,0)</f>
        <v>14.283300000000001</v>
      </c>
      <c r="O23" s="61">
        <f t="shared" si="5"/>
        <v>37</v>
      </c>
      <c r="P23" s="60"/>
      <c r="Q23" s="61"/>
      <c r="R23" s="60">
        <f>VLOOKUP($A23,'Return Data'!$B$7:$R$2292,16,0)</f>
        <v>12.2882</v>
      </c>
      <c r="S23" s="62">
        <f t="shared" si="7"/>
        <v>36</v>
      </c>
    </row>
    <row r="24" spans="1:19" x14ac:dyDescent="0.3">
      <c r="A24" s="58" t="s">
        <v>284</v>
      </c>
      <c r="B24" s="59">
        <f>VLOOKUP($A24,'Return Data'!$B$7:$R$2292,3,0)</f>
        <v>44939</v>
      </c>
      <c r="C24" s="60">
        <f>VLOOKUP($A24,'Return Data'!$B$7:$R$2292,4,0)</f>
        <v>39.03</v>
      </c>
      <c r="D24" s="60">
        <f>VLOOKUP($A24,'Return Data'!$B$7:$R$2292,10,0)</f>
        <v>3.0630999999999999</v>
      </c>
      <c r="E24" s="61">
        <f t="shared" si="0"/>
        <v>27</v>
      </c>
      <c r="F24" s="60">
        <f>VLOOKUP($A24,'Return Data'!$B$7:$R$2292,11,0)</f>
        <v>12.1874</v>
      </c>
      <c r="G24" s="61">
        <f t="shared" si="1"/>
        <v>18</v>
      </c>
      <c r="H24" s="60">
        <f>VLOOKUP($A24,'Return Data'!$B$7:$R$2292,12,0)</f>
        <v>1.1402000000000001</v>
      </c>
      <c r="I24" s="61">
        <f t="shared" si="2"/>
        <v>38</v>
      </c>
      <c r="J24" s="60">
        <f>VLOOKUP($A24,'Return Data'!$B$7:$R$2292,13,0)</f>
        <v>-3.415</v>
      </c>
      <c r="K24" s="61">
        <f t="shared" si="3"/>
        <v>38</v>
      </c>
      <c r="L24" s="60">
        <f>VLOOKUP($A24,'Return Data'!$B$7:$R$2292,17,0)</f>
        <v>11.189</v>
      </c>
      <c r="M24" s="61">
        <f t="shared" si="4"/>
        <v>43</v>
      </c>
      <c r="N24" s="60">
        <f>VLOOKUP($A24,'Return Data'!$B$7:$R$2292,14,0)</f>
        <v>11.091200000000001</v>
      </c>
      <c r="O24" s="61">
        <f t="shared" si="5"/>
        <v>50</v>
      </c>
      <c r="P24" s="60">
        <f>VLOOKUP($A24,'Return Data'!$B$7:$R$2292,15,0)</f>
        <v>7.4021999999999997</v>
      </c>
      <c r="Q24" s="61">
        <f t="shared" si="6"/>
        <v>35</v>
      </c>
      <c r="R24" s="60">
        <f>VLOOKUP($A24,'Return Data'!$B$7:$R$2292,16,0)</f>
        <v>15.681800000000001</v>
      </c>
      <c r="S24" s="62">
        <f t="shared" si="7"/>
        <v>16</v>
      </c>
    </row>
    <row r="25" spans="1:19" x14ac:dyDescent="0.3">
      <c r="A25" s="58" t="s">
        <v>285</v>
      </c>
      <c r="B25" s="59">
        <f>VLOOKUP($A25,'Return Data'!$B$7:$R$2292,3,0)</f>
        <v>44939</v>
      </c>
      <c r="C25" s="60">
        <f>VLOOKUP($A25,'Return Data'!$B$7:$R$2292,4,0)</f>
        <v>101.824</v>
      </c>
      <c r="D25" s="60">
        <f>VLOOKUP($A25,'Return Data'!$B$7:$R$2292,10,0)</f>
        <v>4.7119999999999997</v>
      </c>
      <c r="E25" s="61">
        <f t="shared" si="0"/>
        <v>13</v>
      </c>
      <c r="F25" s="60">
        <f>VLOOKUP($A25,'Return Data'!$B$7:$R$2292,11,0)</f>
        <v>12.624700000000001</v>
      </c>
      <c r="G25" s="61">
        <f t="shared" si="1"/>
        <v>16</v>
      </c>
      <c r="H25" s="60">
        <f>VLOOKUP($A25,'Return Data'!$B$7:$R$2292,12,0)</f>
        <v>1.9668000000000001</v>
      </c>
      <c r="I25" s="61">
        <f t="shared" si="2"/>
        <v>33</v>
      </c>
      <c r="J25" s="60">
        <f>VLOOKUP($A25,'Return Data'!$B$7:$R$2292,13,0)</f>
        <v>-0.9012</v>
      </c>
      <c r="K25" s="61">
        <f t="shared" si="3"/>
        <v>25</v>
      </c>
      <c r="L25" s="60">
        <f>VLOOKUP($A25,'Return Data'!$B$7:$R$2292,17,0)</f>
        <v>20.711500000000001</v>
      </c>
      <c r="M25" s="61">
        <f t="shared" si="4"/>
        <v>12</v>
      </c>
      <c r="N25" s="60">
        <f>VLOOKUP($A25,'Return Data'!$B$7:$R$2292,14,0)</f>
        <v>21.743500000000001</v>
      </c>
      <c r="O25" s="61">
        <f t="shared" si="5"/>
        <v>14</v>
      </c>
      <c r="P25" s="60">
        <f>VLOOKUP($A25,'Return Data'!$B$7:$R$2292,15,0)</f>
        <v>10.612</v>
      </c>
      <c r="Q25" s="61">
        <f t="shared" si="6"/>
        <v>17</v>
      </c>
      <c r="R25" s="60">
        <f>VLOOKUP($A25,'Return Data'!$B$7:$R$2292,16,0)</f>
        <v>17.949100000000001</v>
      </c>
      <c r="S25" s="62">
        <f t="shared" si="7"/>
        <v>9</v>
      </c>
    </row>
    <row r="26" spans="1:19" x14ac:dyDescent="0.3">
      <c r="A26" s="58" t="s">
        <v>286</v>
      </c>
      <c r="B26" s="59">
        <f>VLOOKUP($A26,'Return Data'!$B$7:$R$2292,3,0)</f>
        <v>44939</v>
      </c>
      <c r="C26" s="60">
        <f>VLOOKUP($A26,'Return Data'!$B$7:$R$2292,4,0)</f>
        <v>13.54</v>
      </c>
      <c r="D26" s="60">
        <f>VLOOKUP($A26,'Return Data'!$B$7:$R$2292,10,0)</f>
        <v>4.3143000000000002</v>
      </c>
      <c r="E26" s="61">
        <f t="shared" si="0"/>
        <v>16</v>
      </c>
      <c r="F26" s="60">
        <f>VLOOKUP($A26,'Return Data'!$B$7:$R$2292,11,0)</f>
        <v>9.5469000000000008</v>
      </c>
      <c r="G26" s="61">
        <f t="shared" si="1"/>
        <v>44</v>
      </c>
      <c r="H26" s="60">
        <f>VLOOKUP($A26,'Return Data'!$B$7:$R$2292,12,0)</f>
        <v>2.7313999999999998</v>
      </c>
      <c r="I26" s="61">
        <f t="shared" si="2"/>
        <v>28</v>
      </c>
      <c r="J26" s="60">
        <f>VLOOKUP($A26,'Return Data'!$B$7:$R$2292,13,0)</f>
        <v>-2.5198</v>
      </c>
      <c r="K26" s="61">
        <f t="shared" si="3"/>
        <v>33</v>
      </c>
      <c r="L26" s="60">
        <f>VLOOKUP($A26,'Return Data'!$B$7:$R$2292,17,0)</f>
        <v>8.6494999999999997</v>
      </c>
      <c r="M26" s="61">
        <f t="shared" si="4"/>
        <v>49</v>
      </c>
      <c r="N26" s="60">
        <f>VLOOKUP($A26,'Return Data'!$B$7:$R$2292,14,0)</f>
        <v>9.9285999999999994</v>
      </c>
      <c r="O26" s="61">
        <f t="shared" si="5"/>
        <v>52</v>
      </c>
      <c r="P26" s="60"/>
      <c r="Q26" s="61"/>
      <c r="R26" s="60">
        <f>VLOOKUP($A26,'Return Data'!$B$7:$R$2292,16,0)</f>
        <v>6.1893000000000002</v>
      </c>
      <c r="S26" s="62">
        <f t="shared" si="7"/>
        <v>57</v>
      </c>
    </row>
    <row r="27" spans="1:19" x14ac:dyDescent="0.3">
      <c r="A27" s="58" t="s">
        <v>287</v>
      </c>
      <c r="B27" s="59">
        <f>VLOOKUP($A27,'Return Data'!$B$7:$R$2292,3,0)</f>
        <v>44939</v>
      </c>
      <c r="C27" s="60">
        <f>VLOOKUP($A27,'Return Data'!$B$7:$R$2292,4,0)</f>
        <v>77.12</v>
      </c>
      <c r="D27" s="60">
        <f>VLOOKUP($A27,'Return Data'!$B$7:$R$2292,10,0)</f>
        <v>1.5671999999999999</v>
      </c>
      <c r="E27" s="61">
        <f t="shared" si="0"/>
        <v>39</v>
      </c>
      <c r="F27" s="60">
        <f>VLOOKUP($A27,'Return Data'!$B$7:$R$2292,11,0)</f>
        <v>8.1172000000000004</v>
      </c>
      <c r="G27" s="61">
        <f t="shared" si="1"/>
        <v>50</v>
      </c>
      <c r="H27" s="60">
        <f>VLOOKUP($A27,'Return Data'!$B$7:$R$2292,12,0)</f>
        <v>-3.4792999999999998</v>
      </c>
      <c r="I27" s="61">
        <f t="shared" si="2"/>
        <v>57</v>
      </c>
      <c r="J27" s="60">
        <f>VLOOKUP($A27,'Return Data'!$B$7:$R$2292,13,0)</f>
        <v>-12.413399999999999</v>
      </c>
      <c r="K27" s="61">
        <f t="shared" si="3"/>
        <v>57</v>
      </c>
      <c r="L27" s="60">
        <f>VLOOKUP($A27,'Return Data'!$B$7:$R$2292,17,0)</f>
        <v>7.7866</v>
      </c>
      <c r="M27" s="61">
        <f t="shared" si="4"/>
        <v>52</v>
      </c>
      <c r="N27" s="60">
        <f>VLOOKUP($A27,'Return Data'!$B$7:$R$2292,14,0)</f>
        <v>12.4008</v>
      </c>
      <c r="O27" s="61">
        <f t="shared" si="5"/>
        <v>46</v>
      </c>
      <c r="P27" s="60">
        <f>VLOOKUP($A27,'Return Data'!$B$7:$R$2292,15,0)</f>
        <v>8.8523999999999994</v>
      </c>
      <c r="Q27" s="61">
        <f t="shared" si="6"/>
        <v>23</v>
      </c>
      <c r="R27" s="60">
        <f>VLOOKUP($A27,'Return Data'!$B$7:$R$2292,16,0)</f>
        <v>13.571199999999999</v>
      </c>
      <c r="S27" s="62">
        <f t="shared" si="7"/>
        <v>30</v>
      </c>
    </row>
    <row r="28" spans="1:19" x14ac:dyDescent="0.3">
      <c r="A28" s="58" t="s">
        <v>288</v>
      </c>
      <c r="B28" s="59">
        <f>VLOOKUP($A28,'Return Data'!$B$7:$R$2292,3,0)</f>
        <v>44939</v>
      </c>
      <c r="C28" s="60">
        <f>VLOOKUP($A28,'Return Data'!$B$7:$R$2292,4,0)</f>
        <v>14.220700000000001</v>
      </c>
      <c r="D28" s="60">
        <f>VLOOKUP($A28,'Return Data'!$B$7:$R$2292,10,0)</f>
        <v>4.1710000000000003</v>
      </c>
      <c r="E28" s="61">
        <f t="shared" si="0"/>
        <v>19</v>
      </c>
      <c r="F28" s="60">
        <f>VLOOKUP($A28,'Return Data'!$B$7:$R$2292,11,0)</f>
        <v>13.1708</v>
      </c>
      <c r="G28" s="61">
        <f t="shared" si="1"/>
        <v>11</v>
      </c>
      <c r="H28" s="60">
        <f>VLOOKUP($A28,'Return Data'!$B$7:$R$2292,12,0)</f>
        <v>6.0898000000000003</v>
      </c>
      <c r="I28" s="61">
        <f t="shared" si="2"/>
        <v>6</v>
      </c>
      <c r="J28" s="60">
        <f>VLOOKUP($A28,'Return Data'!$B$7:$R$2292,13,0)</f>
        <v>-1.2951999999999999</v>
      </c>
      <c r="K28" s="61">
        <f t="shared" si="3"/>
        <v>29</v>
      </c>
      <c r="L28" s="60">
        <f>VLOOKUP($A28,'Return Data'!$B$7:$R$2292,17,0)</f>
        <v>7.2716000000000003</v>
      </c>
      <c r="M28" s="61">
        <f t="shared" si="4"/>
        <v>53</v>
      </c>
      <c r="N28" s="60">
        <f>VLOOKUP($A28,'Return Data'!$B$7:$R$2292,14,0)</f>
        <v>9.5629000000000008</v>
      </c>
      <c r="O28" s="61">
        <f t="shared" si="5"/>
        <v>53</v>
      </c>
      <c r="P28" s="60"/>
      <c r="Q28" s="61"/>
      <c r="R28" s="60">
        <f>VLOOKUP($A28,'Return Data'!$B$7:$R$2292,16,0)</f>
        <v>11.476100000000001</v>
      </c>
      <c r="S28" s="62">
        <f t="shared" si="7"/>
        <v>38</v>
      </c>
    </row>
    <row r="29" spans="1:19" x14ac:dyDescent="0.3">
      <c r="A29" s="58" t="s">
        <v>289</v>
      </c>
      <c r="B29" s="59">
        <f>VLOOKUP($A29,'Return Data'!$B$7:$R$2292,3,0)</f>
        <v>44939</v>
      </c>
      <c r="C29" s="60">
        <f>VLOOKUP($A29,'Return Data'!$B$7:$R$2292,4,0)</f>
        <v>28.7273</v>
      </c>
      <c r="D29" s="60">
        <f>VLOOKUP($A29,'Return Data'!$B$7:$R$2292,10,0)</f>
        <v>4.2786</v>
      </c>
      <c r="E29" s="61">
        <f t="shared" si="0"/>
        <v>18</v>
      </c>
      <c r="F29" s="60">
        <f>VLOOKUP($A29,'Return Data'!$B$7:$R$2292,11,0)</f>
        <v>11.252599999999999</v>
      </c>
      <c r="G29" s="61">
        <f t="shared" si="1"/>
        <v>31</v>
      </c>
      <c r="H29" s="60">
        <f>VLOOKUP($A29,'Return Data'!$B$7:$R$2292,12,0)</f>
        <v>2.0566</v>
      </c>
      <c r="I29" s="61">
        <f t="shared" si="2"/>
        <v>31</v>
      </c>
      <c r="J29" s="60">
        <f>VLOOKUP($A29,'Return Data'!$B$7:$R$2292,13,0)</f>
        <v>-5.0732999999999997</v>
      </c>
      <c r="K29" s="61">
        <f t="shared" si="3"/>
        <v>46</v>
      </c>
      <c r="L29" s="60">
        <f>VLOOKUP($A29,'Return Data'!$B$7:$R$2292,17,0)</f>
        <v>12.475300000000001</v>
      </c>
      <c r="M29" s="61">
        <f t="shared" si="4"/>
        <v>38</v>
      </c>
      <c r="N29" s="60">
        <f>VLOOKUP($A29,'Return Data'!$B$7:$R$2292,14,0)</f>
        <v>15.350099999999999</v>
      </c>
      <c r="O29" s="61">
        <f t="shared" si="5"/>
        <v>32</v>
      </c>
      <c r="P29" s="60">
        <f>VLOOKUP($A29,'Return Data'!$B$7:$R$2292,15,0)</f>
        <v>11.1052</v>
      </c>
      <c r="Q29" s="61">
        <f t="shared" si="6"/>
        <v>12</v>
      </c>
      <c r="R29" s="60">
        <f>VLOOKUP($A29,'Return Data'!$B$7:$R$2292,16,0)</f>
        <v>7.3918999999999997</v>
      </c>
      <c r="S29" s="62">
        <f t="shared" si="7"/>
        <v>56</v>
      </c>
    </row>
    <row r="30" spans="1:19" x14ac:dyDescent="0.3">
      <c r="A30" s="108" t="s">
        <v>290</v>
      </c>
      <c r="B30" s="59">
        <f>VLOOKUP($A30,'Return Data'!$B$7:$R$2292,3,0)</f>
        <v>44939</v>
      </c>
      <c r="C30" s="60">
        <f>VLOOKUP($A30,'Return Data'!$B$7:$R$2292,4,0)</f>
        <v>76.385000000000005</v>
      </c>
      <c r="D30" s="60">
        <f>VLOOKUP($A30,'Return Data'!$B$7:$R$2292,10,0)</f>
        <v>5.3063000000000002</v>
      </c>
      <c r="E30" s="61">
        <f t="shared" si="0"/>
        <v>9</v>
      </c>
      <c r="F30" s="60">
        <f>VLOOKUP($A30,'Return Data'!$B$7:$R$2292,11,0)</f>
        <v>14.3985</v>
      </c>
      <c r="G30" s="61">
        <f t="shared" si="1"/>
        <v>2</v>
      </c>
      <c r="H30" s="60">
        <f>VLOOKUP($A30,'Return Data'!$B$7:$R$2292,12,0)</f>
        <v>4.0865999999999998</v>
      </c>
      <c r="I30" s="61">
        <f t="shared" si="2"/>
        <v>13</v>
      </c>
      <c r="J30" s="60">
        <f>VLOOKUP($A30,'Return Data'!$B$7:$R$2292,13,0)</f>
        <v>1.1588000000000001</v>
      </c>
      <c r="K30" s="61">
        <f t="shared" si="3"/>
        <v>13</v>
      </c>
      <c r="L30" s="60">
        <f>VLOOKUP($A30,'Return Data'!$B$7:$R$2292,17,0)</f>
        <v>16.512699999999999</v>
      </c>
      <c r="M30" s="61">
        <f t="shared" si="4"/>
        <v>18</v>
      </c>
      <c r="N30" s="60">
        <f>VLOOKUP($A30,'Return Data'!$B$7:$R$2292,14,0)</f>
        <v>16.814299999999999</v>
      </c>
      <c r="O30" s="61">
        <f t="shared" si="5"/>
        <v>29</v>
      </c>
      <c r="P30" s="60">
        <f>VLOOKUP($A30,'Return Data'!$B$7:$R$2292,15,0)</f>
        <v>11.8744</v>
      </c>
      <c r="Q30" s="61">
        <f t="shared" si="6"/>
        <v>8</v>
      </c>
      <c r="R30" s="60">
        <f>VLOOKUP($A30,'Return Data'!$B$7:$R$2292,16,0)</f>
        <v>12.5862</v>
      </c>
      <c r="S30" s="62">
        <f t="shared" si="7"/>
        <v>35</v>
      </c>
    </row>
    <row r="31" spans="1:19" x14ac:dyDescent="0.3">
      <c r="A31" s="58" t="s">
        <v>1831</v>
      </c>
      <c r="B31" s="59">
        <f>VLOOKUP($A31,'Return Data'!$B$7:$R$2292,3,0)</f>
        <v>44939</v>
      </c>
      <c r="C31" s="60">
        <f>VLOOKUP($A31,'Return Data'!$B$7:$R$2292,4,0)</f>
        <v>96.6554</v>
      </c>
      <c r="D31" s="60">
        <f>VLOOKUP($A31,'Return Data'!$B$7:$R$2292,10,0)</f>
        <v>-2.2784</v>
      </c>
      <c r="E31" s="61">
        <f t="shared" si="0"/>
        <v>54</v>
      </c>
      <c r="F31" s="60">
        <f>VLOOKUP($A31,'Return Data'!$B$7:$R$2292,11,0)</f>
        <v>6.4241999999999999</v>
      </c>
      <c r="G31" s="61">
        <f t="shared" si="1"/>
        <v>56</v>
      </c>
      <c r="H31" s="60">
        <f>VLOOKUP($A31,'Return Data'!$B$7:$R$2292,12,0)</f>
        <v>-2.4752000000000001</v>
      </c>
      <c r="I31" s="61">
        <f t="shared" si="2"/>
        <v>55</v>
      </c>
      <c r="J31" s="60">
        <f>VLOOKUP($A31,'Return Data'!$B$7:$R$2292,13,0)</f>
        <v>-7.6864999999999997</v>
      </c>
      <c r="K31" s="61">
        <f t="shared" si="3"/>
        <v>53</v>
      </c>
      <c r="L31" s="60">
        <f>VLOOKUP($A31,'Return Data'!$B$7:$R$2292,17,0)</f>
        <v>8.2788000000000004</v>
      </c>
      <c r="M31" s="61">
        <f t="shared" si="4"/>
        <v>50</v>
      </c>
      <c r="N31" s="60">
        <f>VLOOKUP($A31,'Return Data'!$B$7:$R$2292,14,0)</f>
        <v>9.3513999999999999</v>
      </c>
      <c r="O31" s="61">
        <f t="shared" si="5"/>
        <v>54</v>
      </c>
      <c r="P31" s="60">
        <f>VLOOKUP($A31,'Return Data'!$B$7:$R$2292,15,0)</f>
        <v>7.5856000000000003</v>
      </c>
      <c r="Q31" s="61">
        <f t="shared" si="6"/>
        <v>33</v>
      </c>
      <c r="R31" s="60">
        <f>VLOOKUP($A31,'Return Data'!$B$7:$R$2292,16,0)</f>
        <v>9.4332999999999991</v>
      </c>
      <c r="S31" s="62">
        <f t="shared" si="7"/>
        <v>52</v>
      </c>
    </row>
    <row r="32" spans="1:19" x14ac:dyDescent="0.3">
      <c r="A32" s="58" t="s">
        <v>431</v>
      </c>
      <c r="B32" s="59">
        <f>VLOOKUP($A32,'Return Data'!$B$7:$R$2292,3,0)</f>
        <v>44939</v>
      </c>
      <c r="C32" s="60">
        <f>VLOOKUP($A32,'Return Data'!$B$7:$R$2292,4,0)</f>
        <v>19.148199999999999</v>
      </c>
      <c r="D32" s="60">
        <f>VLOOKUP($A32,'Return Data'!$B$7:$R$2292,10,0)</f>
        <v>3.6680000000000001</v>
      </c>
      <c r="E32" s="61">
        <f t="shared" si="0"/>
        <v>21</v>
      </c>
      <c r="F32" s="60">
        <f>VLOOKUP($A32,'Return Data'!$B$7:$R$2292,11,0)</f>
        <v>10.799200000000001</v>
      </c>
      <c r="G32" s="61">
        <f t="shared" si="1"/>
        <v>38</v>
      </c>
      <c r="H32" s="60">
        <f>VLOOKUP($A32,'Return Data'!$B$7:$R$2292,12,0)</f>
        <v>1.5243</v>
      </c>
      <c r="I32" s="61">
        <f t="shared" si="2"/>
        <v>35</v>
      </c>
      <c r="J32" s="60">
        <f>VLOOKUP($A32,'Return Data'!$B$7:$R$2292,13,0)</f>
        <v>-2.8824000000000001</v>
      </c>
      <c r="K32" s="61">
        <f t="shared" si="3"/>
        <v>35</v>
      </c>
      <c r="L32" s="60">
        <f>VLOOKUP($A32,'Return Data'!$B$7:$R$2292,17,0)</f>
        <v>16.205300000000001</v>
      </c>
      <c r="M32" s="61">
        <f t="shared" si="4"/>
        <v>20</v>
      </c>
      <c r="N32" s="60">
        <f>VLOOKUP($A32,'Return Data'!$B$7:$R$2292,14,0)</f>
        <v>16.962</v>
      </c>
      <c r="O32" s="61">
        <f t="shared" si="5"/>
        <v>27</v>
      </c>
      <c r="P32" s="60">
        <f>VLOOKUP($A32,'Return Data'!$B$7:$R$2292,15,0)</f>
        <v>8.6807999999999996</v>
      </c>
      <c r="Q32" s="61">
        <f t="shared" si="6"/>
        <v>25</v>
      </c>
      <c r="R32" s="60">
        <f>VLOOKUP($A32,'Return Data'!$B$7:$R$2292,16,0)</f>
        <v>10.969799999999999</v>
      </c>
      <c r="S32" s="62">
        <f t="shared" si="7"/>
        <v>45</v>
      </c>
    </row>
    <row r="33" spans="1:19" x14ac:dyDescent="0.3">
      <c r="A33" s="58" t="s">
        <v>294</v>
      </c>
      <c r="B33" s="59">
        <f>VLOOKUP($A33,'Return Data'!$B$7:$R$2292,3,0)</f>
        <v>44939</v>
      </c>
      <c r="C33" s="60">
        <f>VLOOKUP($A33,'Return Data'!$B$7:$R$2292,4,0)</f>
        <v>31.231999999999999</v>
      </c>
      <c r="D33" s="60">
        <f>VLOOKUP($A33,'Return Data'!$B$7:$R$2292,10,0)</f>
        <v>4.4024999999999999</v>
      </c>
      <c r="E33" s="61">
        <f t="shared" si="0"/>
        <v>15</v>
      </c>
      <c r="F33" s="60">
        <f>VLOOKUP($A33,'Return Data'!$B$7:$R$2292,11,0)</f>
        <v>9.4361999999999995</v>
      </c>
      <c r="G33" s="61">
        <f t="shared" si="1"/>
        <v>45</v>
      </c>
      <c r="H33" s="60">
        <f>VLOOKUP($A33,'Return Data'!$B$7:$R$2292,12,0)</f>
        <v>0.47939999999999999</v>
      </c>
      <c r="I33" s="61">
        <f t="shared" si="2"/>
        <v>43</v>
      </c>
      <c r="J33" s="60">
        <f>VLOOKUP($A33,'Return Data'!$B$7:$R$2292,13,0)</f>
        <v>-4.4161999999999999</v>
      </c>
      <c r="K33" s="61">
        <f t="shared" si="3"/>
        <v>42</v>
      </c>
      <c r="L33" s="60">
        <f>VLOOKUP($A33,'Return Data'!$B$7:$R$2292,17,0)</f>
        <v>13.341699999999999</v>
      </c>
      <c r="M33" s="61">
        <f t="shared" si="4"/>
        <v>36</v>
      </c>
      <c r="N33" s="60">
        <f>VLOOKUP($A33,'Return Data'!$B$7:$R$2292,14,0)</f>
        <v>17.168299999999999</v>
      </c>
      <c r="O33" s="61">
        <f t="shared" si="5"/>
        <v>25</v>
      </c>
      <c r="P33" s="60">
        <f>VLOOKUP($A33,'Return Data'!$B$7:$R$2292,15,0)</f>
        <v>12.4383</v>
      </c>
      <c r="Q33" s="61">
        <f t="shared" si="6"/>
        <v>6</v>
      </c>
      <c r="R33" s="60">
        <f>VLOOKUP($A33,'Return Data'!$B$7:$R$2292,16,0)</f>
        <v>17.533799999999999</v>
      </c>
      <c r="S33" s="62">
        <f t="shared" si="7"/>
        <v>10</v>
      </c>
    </row>
    <row r="34" spans="1:19" x14ac:dyDescent="0.3">
      <c r="A34" s="58" t="s">
        <v>295</v>
      </c>
      <c r="B34" s="59">
        <f>VLOOKUP($A34,'Return Data'!$B$7:$R$2292,3,0)</f>
        <v>44939</v>
      </c>
      <c r="C34" s="60">
        <f>VLOOKUP($A34,'Return Data'!$B$7:$R$2292,4,0)</f>
        <v>27.2059</v>
      </c>
      <c r="D34" s="60">
        <f>VLOOKUP($A34,'Return Data'!$B$7:$R$2292,10,0)</f>
        <v>4.7957000000000001</v>
      </c>
      <c r="E34" s="61">
        <f t="shared" si="0"/>
        <v>12</v>
      </c>
      <c r="F34" s="60">
        <f>VLOOKUP($A34,'Return Data'!$B$7:$R$2292,11,0)</f>
        <v>13.498799999999999</v>
      </c>
      <c r="G34" s="61">
        <f t="shared" si="1"/>
        <v>9</v>
      </c>
      <c r="H34" s="60">
        <f>VLOOKUP($A34,'Return Data'!$B$7:$R$2292,12,0)</f>
        <v>5.8562000000000003</v>
      </c>
      <c r="I34" s="61">
        <f t="shared" si="2"/>
        <v>7</v>
      </c>
      <c r="J34" s="60">
        <f>VLOOKUP($A34,'Return Data'!$B$7:$R$2292,13,0)</f>
        <v>-3.8997000000000002</v>
      </c>
      <c r="K34" s="61">
        <f t="shared" si="3"/>
        <v>41</v>
      </c>
      <c r="L34" s="60">
        <f>VLOOKUP($A34,'Return Data'!$B$7:$R$2292,17,0)</f>
        <v>13.0388</v>
      </c>
      <c r="M34" s="61">
        <f t="shared" si="4"/>
        <v>37</v>
      </c>
      <c r="N34" s="60">
        <f>VLOOKUP($A34,'Return Data'!$B$7:$R$2292,14,0)</f>
        <v>12.556800000000001</v>
      </c>
      <c r="O34" s="61">
        <f t="shared" si="5"/>
        <v>45</v>
      </c>
      <c r="P34" s="60">
        <f>VLOOKUP($A34,'Return Data'!$B$7:$R$2292,15,0)</f>
        <v>8.2093000000000007</v>
      </c>
      <c r="Q34" s="61">
        <f t="shared" si="6"/>
        <v>28</v>
      </c>
      <c r="R34" s="60">
        <f>VLOOKUP($A34,'Return Data'!$B$7:$R$2292,16,0)</f>
        <v>13.3561</v>
      </c>
      <c r="S34" s="62">
        <f t="shared" si="7"/>
        <v>31</v>
      </c>
    </row>
    <row r="35" spans="1:19" x14ac:dyDescent="0.3">
      <c r="A35" s="58" t="s">
        <v>1901</v>
      </c>
      <c r="B35" s="59">
        <f>VLOOKUP($A35,'Return Data'!$B$7:$R$2292,3,0)</f>
        <v>44939</v>
      </c>
      <c r="C35" s="60">
        <f>VLOOKUP($A35,'Return Data'!$B$7:$R$2292,4,0)</f>
        <v>20.483899999999998</v>
      </c>
      <c r="D35" s="60">
        <f>VLOOKUP($A35,'Return Data'!$B$7:$R$2292,10,0)</f>
        <v>3.3334999999999999</v>
      </c>
      <c r="E35" s="61">
        <f t="shared" si="0"/>
        <v>26</v>
      </c>
      <c r="F35" s="60">
        <f>VLOOKUP($A35,'Return Data'!$B$7:$R$2292,11,0)</f>
        <v>11.3286</v>
      </c>
      <c r="G35" s="61">
        <f t="shared" si="1"/>
        <v>29</v>
      </c>
      <c r="H35" s="60">
        <f>VLOOKUP($A35,'Return Data'!$B$7:$R$2292,12,0)</f>
        <v>0.97799999999999998</v>
      </c>
      <c r="I35" s="61">
        <f t="shared" si="2"/>
        <v>40</v>
      </c>
      <c r="J35" s="60">
        <f>VLOOKUP($A35,'Return Data'!$B$7:$R$2292,13,0)</f>
        <v>-6.2050000000000001</v>
      </c>
      <c r="K35" s="61">
        <f t="shared" si="3"/>
        <v>50</v>
      </c>
      <c r="L35" s="60">
        <f>VLOOKUP($A35,'Return Data'!$B$7:$R$2292,17,0)</f>
        <v>9.7669999999999995</v>
      </c>
      <c r="M35" s="61">
        <f t="shared" si="4"/>
        <v>46</v>
      </c>
      <c r="N35" s="60">
        <f>VLOOKUP($A35,'Return Data'!$B$7:$R$2292,14,0)</f>
        <v>10.620100000000001</v>
      </c>
      <c r="O35" s="61">
        <f t="shared" si="5"/>
        <v>51</v>
      </c>
      <c r="P35" s="60">
        <f>VLOOKUP($A35,'Return Data'!$B$7:$R$2292,15,0)</f>
        <v>6.8396999999999997</v>
      </c>
      <c r="Q35" s="61">
        <f t="shared" si="6"/>
        <v>37</v>
      </c>
      <c r="R35" s="60">
        <f>VLOOKUP($A35,'Return Data'!$B$7:$R$2292,16,0)</f>
        <v>10.716100000000001</v>
      </c>
      <c r="S35" s="62">
        <f t="shared" si="7"/>
        <v>48</v>
      </c>
    </row>
    <row r="36" spans="1:19" x14ac:dyDescent="0.3">
      <c r="A36" s="58" t="s">
        <v>296</v>
      </c>
      <c r="B36" s="59">
        <f>VLOOKUP($A36,'Return Data'!$B$7:$R$2292,3,0)</f>
        <v>44939</v>
      </c>
      <c r="C36" s="60">
        <f>VLOOKUP($A36,'Return Data'!$B$7:$R$2292,4,0)</f>
        <v>81.358999999999995</v>
      </c>
      <c r="D36" s="60">
        <f>VLOOKUP($A36,'Return Data'!$B$7:$R$2292,10,0)</f>
        <v>5.9482999999999997</v>
      </c>
      <c r="E36" s="61">
        <f t="shared" si="0"/>
        <v>6</v>
      </c>
      <c r="F36" s="60">
        <f>VLOOKUP($A36,'Return Data'!$B$7:$R$2292,11,0)</f>
        <v>13.4078</v>
      </c>
      <c r="G36" s="61">
        <f t="shared" si="1"/>
        <v>10</v>
      </c>
      <c r="H36" s="60">
        <f>VLOOKUP($A36,'Return Data'!$B$7:$R$2292,12,0)</f>
        <v>4.1597999999999997</v>
      </c>
      <c r="I36" s="61">
        <f t="shared" si="2"/>
        <v>11</v>
      </c>
      <c r="J36" s="60">
        <f>VLOOKUP($A36,'Return Data'!$B$7:$R$2292,13,0)</f>
        <v>1.0747</v>
      </c>
      <c r="K36" s="61">
        <f t="shared" si="3"/>
        <v>14</v>
      </c>
      <c r="L36" s="60">
        <f>VLOOKUP($A36,'Return Data'!$B$7:$R$2292,17,0)</f>
        <v>17.770099999999999</v>
      </c>
      <c r="M36" s="61">
        <f t="shared" si="4"/>
        <v>15</v>
      </c>
      <c r="N36" s="60">
        <f>VLOOKUP($A36,'Return Data'!$B$7:$R$2292,14,0)</f>
        <v>12.632400000000001</v>
      </c>
      <c r="O36" s="61">
        <f t="shared" si="5"/>
        <v>43</v>
      </c>
      <c r="P36" s="60">
        <f>VLOOKUP($A36,'Return Data'!$B$7:$R$2292,15,0)</f>
        <v>3.1553</v>
      </c>
      <c r="Q36" s="61">
        <f t="shared" si="6"/>
        <v>46</v>
      </c>
      <c r="R36" s="60">
        <f>VLOOKUP($A36,'Return Data'!$B$7:$R$2292,16,0)</f>
        <v>12.8636</v>
      </c>
      <c r="S36" s="62">
        <f t="shared" si="7"/>
        <v>34</v>
      </c>
    </row>
    <row r="37" spans="1:19" x14ac:dyDescent="0.3">
      <c r="A37" s="58" t="s">
        <v>297</v>
      </c>
      <c r="B37" s="59">
        <f>VLOOKUP($A37,'Return Data'!$B$7:$R$2292,3,0)</f>
        <v>44939</v>
      </c>
      <c r="C37" s="60">
        <f>VLOOKUP($A37,'Return Data'!$B$7:$R$2292,4,0)</f>
        <v>19.920200000000001</v>
      </c>
      <c r="D37" s="60">
        <f>VLOOKUP($A37,'Return Data'!$B$7:$R$2292,10,0)</f>
        <v>2.8591000000000002</v>
      </c>
      <c r="E37" s="61">
        <f t="shared" si="0"/>
        <v>31</v>
      </c>
      <c r="F37" s="60">
        <f>VLOOKUP($A37,'Return Data'!$B$7:$R$2292,11,0)</f>
        <v>11.994899999999999</v>
      </c>
      <c r="G37" s="61">
        <f t="shared" si="1"/>
        <v>21</v>
      </c>
      <c r="H37" s="60">
        <f>VLOOKUP($A37,'Return Data'!$B$7:$R$2292,12,0)</f>
        <v>5.5670999999999999</v>
      </c>
      <c r="I37" s="61">
        <f t="shared" si="2"/>
        <v>8</v>
      </c>
      <c r="J37" s="60">
        <f>VLOOKUP($A37,'Return Data'!$B$7:$R$2292,13,0)</f>
        <v>3.1305999999999998</v>
      </c>
      <c r="K37" s="61">
        <f t="shared" si="3"/>
        <v>5</v>
      </c>
      <c r="L37" s="60">
        <f>VLOOKUP($A37,'Return Data'!$B$7:$R$2292,17,0)</f>
        <v>17.765899999999998</v>
      </c>
      <c r="M37" s="61">
        <f t="shared" si="4"/>
        <v>16</v>
      </c>
      <c r="N37" s="60">
        <f>VLOOKUP($A37,'Return Data'!$B$7:$R$2292,14,0)</f>
        <v>22.2576</v>
      </c>
      <c r="O37" s="61">
        <f t="shared" si="5"/>
        <v>13</v>
      </c>
      <c r="P37" s="60"/>
      <c r="Q37" s="61"/>
      <c r="R37" s="60">
        <f>VLOOKUP($A37,'Return Data'!$B$7:$R$2292,16,0)</f>
        <v>21.922899999999998</v>
      </c>
      <c r="S37" s="62">
        <f t="shared" si="7"/>
        <v>3</v>
      </c>
    </row>
    <row r="38" spans="1:19" x14ac:dyDescent="0.3">
      <c r="A38" s="58" t="s">
        <v>1877</v>
      </c>
      <c r="B38" s="59">
        <f>VLOOKUP($A38,'Return Data'!$B$7:$R$2292,3,0)</f>
        <v>44939</v>
      </c>
      <c r="C38" s="60">
        <f>VLOOKUP($A38,'Return Data'!$B$7:$R$2292,4,0)</f>
        <v>24.79</v>
      </c>
      <c r="D38" s="60">
        <f>VLOOKUP($A38,'Return Data'!$B$7:$R$2292,10,0)</f>
        <v>5.3997000000000002</v>
      </c>
      <c r="E38" s="61">
        <f t="shared" si="0"/>
        <v>8</v>
      </c>
      <c r="F38" s="60">
        <f>VLOOKUP($A38,'Return Data'!$B$7:$R$2292,11,0)</f>
        <v>12.681800000000001</v>
      </c>
      <c r="G38" s="61">
        <f t="shared" si="1"/>
        <v>14</v>
      </c>
      <c r="H38" s="60">
        <f>VLOOKUP($A38,'Return Data'!$B$7:$R$2292,12,0)</f>
        <v>1.8907</v>
      </c>
      <c r="I38" s="61">
        <f t="shared" si="2"/>
        <v>34</v>
      </c>
      <c r="J38" s="60">
        <f>VLOOKUP($A38,'Return Data'!$B$7:$R$2292,13,0)</f>
        <v>-0.95879999999999999</v>
      </c>
      <c r="K38" s="61">
        <f t="shared" si="3"/>
        <v>27</v>
      </c>
      <c r="L38" s="60">
        <f>VLOOKUP($A38,'Return Data'!$B$7:$R$2292,17,0)</f>
        <v>16.8048</v>
      </c>
      <c r="M38" s="61">
        <f t="shared" si="4"/>
        <v>17</v>
      </c>
      <c r="N38" s="60">
        <f>VLOOKUP($A38,'Return Data'!$B$7:$R$2292,14,0)</f>
        <v>18.502300000000002</v>
      </c>
      <c r="O38" s="61">
        <f t="shared" si="5"/>
        <v>19</v>
      </c>
      <c r="P38" s="60">
        <f>VLOOKUP($A38,'Return Data'!$B$7:$R$2292,15,0)</f>
        <v>11.095599999999999</v>
      </c>
      <c r="Q38" s="61">
        <f t="shared" si="6"/>
        <v>13</v>
      </c>
      <c r="R38" s="60">
        <f>VLOOKUP($A38,'Return Data'!$B$7:$R$2292,16,0)</f>
        <v>13.6486</v>
      </c>
      <c r="S38" s="62">
        <f t="shared" si="7"/>
        <v>29</v>
      </c>
    </row>
    <row r="39" spans="1:19" x14ac:dyDescent="0.3">
      <c r="A39" s="58" t="s">
        <v>301</v>
      </c>
      <c r="B39" s="59">
        <f>VLOOKUP($A39,'Return Data'!$B$7:$R$2292,3,0)</f>
        <v>44939</v>
      </c>
      <c r="C39" s="60">
        <f>VLOOKUP($A39,'Return Data'!$B$7:$R$2292,4,0)</f>
        <v>245.74639999999999</v>
      </c>
      <c r="D39" s="60">
        <f>VLOOKUP($A39,'Return Data'!$B$7:$R$2292,10,0)</f>
        <v>3.5078999999999998</v>
      </c>
      <c r="E39" s="61">
        <f t="shared" si="0"/>
        <v>22</v>
      </c>
      <c r="F39" s="60">
        <f>VLOOKUP($A39,'Return Data'!$B$7:$R$2292,11,0)</f>
        <v>16.585599999999999</v>
      </c>
      <c r="G39" s="61">
        <f t="shared" si="1"/>
        <v>1</v>
      </c>
      <c r="H39" s="60">
        <f>VLOOKUP($A39,'Return Data'!$B$7:$R$2292,12,0)</f>
        <v>3.8193999999999999</v>
      </c>
      <c r="I39" s="61">
        <f t="shared" si="2"/>
        <v>14</v>
      </c>
      <c r="J39" s="60">
        <f>VLOOKUP($A39,'Return Data'!$B$7:$R$2292,13,0)</f>
        <v>5.4968000000000004</v>
      </c>
      <c r="K39" s="61">
        <f t="shared" si="3"/>
        <v>3</v>
      </c>
      <c r="L39" s="60">
        <f>VLOOKUP($A39,'Return Data'!$B$7:$R$2292,17,0)</f>
        <v>29.011299999999999</v>
      </c>
      <c r="M39" s="61">
        <f t="shared" si="4"/>
        <v>7</v>
      </c>
      <c r="N39" s="60">
        <f>VLOOKUP($A39,'Return Data'!$B$7:$R$2292,14,0)</f>
        <v>36.971699999999998</v>
      </c>
      <c r="O39" s="61">
        <f t="shared" si="5"/>
        <v>1</v>
      </c>
      <c r="P39" s="60">
        <f>VLOOKUP($A39,'Return Data'!$B$7:$R$2292,15,0)</f>
        <v>20.326000000000001</v>
      </c>
      <c r="Q39" s="61">
        <f t="shared" si="6"/>
        <v>1</v>
      </c>
      <c r="R39" s="60">
        <f>VLOOKUP($A39,'Return Data'!$B$7:$R$2292,16,0)</f>
        <v>15.0745</v>
      </c>
      <c r="S39" s="62">
        <f t="shared" si="7"/>
        <v>20</v>
      </c>
    </row>
    <row r="40" spans="1:19" x14ac:dyDescent="0.3">
      <c r="A40" s="58" t="s">
        <v>302</v>
      </c>
      <c r="B40" s="59">
        <f>VLOOKUP($A40,'Return Data'!$B$7:$R$2292,3,0)</f>
        <v>44939</v>
      </c>
      <c r="C40" s="60">
        <f>VLOOKUP($A40,'Return Data'!$B$7:$R$2292,4,0)</f>
        <v>79.569999999999993</v>
      </c>
      <c r="D40" s="60">
        <f>VLOOKUP($A40,'Return Data'!$B$7:$R$2292,10,0)</f>
        <v>6.3486000000000002</v>
      </c>
      <c r="E40" s="61">
        <f t="shared" ref="E40:E65" si="8">RANK(D40,D$8:D$65,0)</f>
        <v>2</v>
      </c>
      <c r="F40" s="60">
        <f>VLOOKUP($A40,'Return Data'!$B$7:$R$2292,11,0)</f>
        <v>11.9916</v>
      </c>
      <c r="G40" s="61">
        <f t="shared" ref="G40:G65" si="9">RANK(F40,F$8:F$65,0)</f>
        <v>22</v>
      </c>
      <c r="H40" s="60">
        <f>VLOOKUP($A40,'Return Data'!$B$7:$R$2292,12,0)</f>
        <v>5.3489000000000004</v>
      </c>
      <c r="I40" s="61">
        <f t="shared" ref="I40:I65" si="10">RANK(H40,H$8:H$65,0)</f>
        <v>9</v>
      </c>
      <c r="J40" s="60">
        <f>VLOOKUP($A40,'Return Data'!$B$7:$R$2292,13,0)</f>
        <v>2.5518999999999998</v>
      </c>
      <c r="K40" s="61">
        <f t="shared" si="3"/>
        <v>9</v>
      </c>
      <c r="L40" s="60">
        <f>VLOOKUP($A40,'Return Data'!$B$7:$R$2292,17,0)</f>
        <v>11.1816</v>
      </c>
      <c r="M40" s="61">
        <f t="shared" si="4"/>
        <v>44</v>
      </c>
      <c r="N40" s="60">
        <f>VLOOKUP($A40,'Return Data'!$B$7:$R$2292,14,0)</f>
        <v>14.105</v>
      </c>
      <c r="O40" s="61">
        <f t="shared" si="5"/>
        <v>38</v>
      </c>
      <c r="P40" s="60">
        <f>VLOOKUP($A40,'Return Data'!$B$7:$R$2292,15,0)</f>
        <v>8.0164000000000009</v>
      </c>
      <c r="Q40" s="61">
        <f t="shared" si="6"/>
        <v>30</v>
      </c>
      <c r="R40" s="60">
        <f>VLOOKUP($A40,'Return Data'!$B$7:$R$2292,16,0)</f>
        <v>15.716900000000001</v>
      </c>
      <c r="S40" s="62">
        <f t="shared" si="7"/>
        <v>15</v>
      </c>
    </row>
    <row r="41" spans="1:19" x14ac:dyDescent="0.3">
      <c r="A41" s="58" t="s">
        <v>373</v>
      </c>
      <c r="B41" s="59">
        <f>VLOOKUP($A41,'Return Data'!$B$7:$R$2292,3,0)</f>
        <v>44939</v>
      </c>
      <c r="C41" s="60">
        <f>VLOOKUP($A41,'Return Data'!$B$7:$R$2292,4,0)</f>
        <v>743.260298859827</v>
      </c>
      <c r="D41" s="60">
        <f>VLOOKUP($A41,'Return Data'!$B$7:$R$2292,10,0)</f>
        <v>7.0014000000000003</v>
      </c>
      <c r="E41" s="61">
        <f t="shared" si="8"/>
        <v>1</v>
      </c>
      <c r="F41" s="60">
        <f>VLOOKUP($A41,'Return Data'!$B$7:$R$2292,11,0)</f>
        <v>14.287100000000001</v>
      </c>
      <c r="G41" s="61">
        <f t="shared" si="9"/>
        <v>4</v>
      </c>
      <c r="H41" s="60">
        <f>VLOOKUP($A41,'Return Data'!$B$7:$R$2292,12,0)</f>
        <v>7.1334</v>
      </c>
      <c r="I41" s="61">
        <f t="shared" si="10"/>
        <v>3</v>
      </c>
      <c r="J41" s="60">
        <f>VLOOKUP($A41,'Return Data'!$B$7:$R$2292,13,0)</f>
        <v>2.7602000000000002</v>
      </c>
      <c r="K41" s="61">
        <f t="shared" si="3"/>
        <v>7</v>
      </c>
      <c r="L41" s="60">
        <f>VLOOKUP($A41,'Return Data'!$B$7:$R$2292,17,0)</f>
        <v>15.332100000000001</v>
      </c>
      <c r="M41" s="61">
        <f t="shared" si="4"/>
        <v>25</v>
      </c>
      <c r="N41" s="60">
        <f>VLOOKUP($A41,'Return Data'!$B$7:$R$2292,14,0)</f>
        <v>17.6371</v>
      </c>
      <c r="O41" s="61">
        <f t="shared" si="5"/>
        <v>21</v>
      </c>
      <c r="P41" s="60">
        <f>VLOOKUP($A41,'Return Data'!$B$7:$R$2292,15,0)</f>
        <v>9.2988</v>
      </c>
      <c r="Q41" s="61">
        <f t="shared" si="6"/>
        <v>21</v>
      </c>
      <c r="R41" s="60">
        <f>VLOOKUP($A41,'Return Data'!$B$7:$R$2292,16,0)</f>
        <v>15.550700000000001</v>
      </c>
      <c r="S41" s="62">
        <f t="shared" si="7"/>
        <v>17</v>
      </c>
    </row>
    <row r="42" spans="1:19" x14ac:dyDescent="0.3">
      <c r="A42" s="58" t="s">
        <v>304</v>
      </c>
      <c r="B42" s="59">
        <f>VLOOKUP($A42,'Return Data'!$B$7:$R$2292,3,0)</f>
        <v>44939</v>
      </c>
      <c r="C42" s="60">
        <f>VLOOKUP($A42,'Return Data'!$B$7:$R$2292,4,0)</f>
        <v>27.5623</v>
      </c>
      <c r="D42" s="60">
        <f>VLOOKUP($A42,'Return Data'!$B$7:$R$2292,10,0)</f>
        <v>0.89349999999999996</v>
      </c>
      <c r="E42" s="61">
        <f t="shared" si="8"/>
        <v>41</v>
      </c>
      <c r="F42" s="60">
        <f>VLOOKUP($A42,'Return Data'!$B$7:$R$2292,11,0)</f>
        <v>12.053699999999999</v>
      </c>
      <c r="G42" s="61">
        <f t="shared" si="9"/>
        <v>19</v>
      </c>
      <c r="H42" s="60">
        <f>VLOOKUP($A42,'Return Data'!$B$7:$R$2292,12,0)</f>
        <v>3.6777000000000002</v>
      </c>
      <c r="I42" s="61">
        <f t="shared" si="10"/>
        <v>15</v>
      </c>
      <c r="J42" s="60">
        <f>VLOOKUP($A42,'Return Data'!$B$7:$R$2292,13,0)</f>
        <v>8.72E-2</v>
      </c>
      <c r="K42" s="61">
        <f t="shared" si="3"/>
        <v>19</v>
      </c>
      <c r="L42" s="60">
        <f>VLOOKUP($A42,'Return Data'!$B$7:$R$2292,17,0)</f>
        <v>21.99</v>
      </c>
      <c r="M42" s="61">
        <f t="shared" si="4"/>
        <v>10</v>
      </c>
      <c r="N42" s="60">
        <f>VLOOKUP($A42,'Return Data'!$B$7:$R$2292,14,0)</f>
        <v>24.398</v>
      </c>
      <c r="O42" s="61">
        <f t="shared" si="5"/>
        <v>10</v>
      </c>
      <c r="P42" s="60">
        <f>VLOOKUP($A42,'Return Data'!$B$7:$R$2292,15,0)</f>
        <v>12.9481</v>
      </c>
      <c r="Q42" s="61">
        <f t="shared" si="6"/>
        <v>5</v>
      </c>
      <c r="R42" s="60">
        <f>VLOOKUP($A42,'Return Data'!$B$7:$R$2292,16,0)</f>
        <v>16.099599999999999</v>
      </c>
      <c r="S42" s="62">
        <f t="shared" si="7"/>
        <v>13</v>
      </c>
    </row>
    <row r="43" spans="1:19" x14ac:dyDescent="0.3">
      <c r="A43" s="58" t="s">
        <v>305</v>
      </c>
      <c r="B43" s="59">
        <f>VLOOKUP($A43,'Return Data'!$B$7:$R$2292,3,0)</f>
        <v>44939</v>
      </c>
      <c r="C43" s="60">
        <f>VLOOKUP($A43,'Return Data'!$B$7:$R$2292,4,0)</f>
        <v>27.988099999999999</v>
      </c>
      <c r="D43" s="60">
        <f>VLOOKUP($A43,'Return Data'!$B$7:$R$2292,10,0)</f>
        <v>0.68059999999999998</v>
      </c>
      <c r="E43" s="61">
        <f t="shared" si="8"/>
        <v>43</v>
      </c>
      <c r="F43" s="60">
        <f>VLOOKUP($A43,'Return Data'!$B$7:$R$2292,11,0)</f>
        <v>11.4336</v>
      </c>
      <c r="G43" s="61">
        <f t="shared" si="9"/>
        <v>27</v>
      </c>
      <c r="H43" s="60">
        <f>VLOOKUP($A43,'Return Data'!$B$7:$R$2292,12,0)</f>
        <v>2.7829000000000002</v>
      </c>
      <c r="I43" s="61">
        <f t="shared" si="10"/>
        <v>27</v>
      </c>
      <c r="J43" s="60">
        <f>VLOOKUP($A43,'Return Data'!$B$7:$R$2292,13,0)</f>
        <v>-1.3726</v>
      </c>
      <c r="K43" s="61">
        <f t="shared" si="3"/>
        <v>30</v>
      </c>
      <c r="L43" s="60">
        <f>VLOOKUP($A43,'Return Data'!$B$7:$R$2292,17,0)</f>
        <v>20.5276</v>
      </c>
      <c r="M43" s="61">
        <f t="shared" si="4"/>
        <v>13</v>
      </c>
      <c r="N43" s="60">
        <f>VLOOKUP($A43,'Return Data'!$B$7:$R$2292,14,0)</f>
        <v>23.737500000000001</v>
      </c>
      <c r="O43" s="61">
        <f t="shared" si="5"/>
        <v>11</v>
      </c>
      <c r="P43" s="60">
        <f>VLOOKUP($A43,'Return Data'!$B$7:$R$2292,15,0)</f>
        <v>12.314</v>
      </c>
      <c r="Q43" s="61">
        <f t="shared" si="6"/>
        <v>7</v>
      </c>
      <c r="R43" s="60">
        <f>VLOOKUP($A43,'Return Data'!$B$7:$R$2292,16,0)</f>
        <v>14.0855</v>
      </c>
      <c r="S43" s="62">
        <f t="shared" si="7"/>
        <v>26</v>
      </c>
    </row>
    <row r="44" spans="1:19" x14ac:dyDescent="0.3">
      <c r="A44" s="58" t="s">
        <v>306</v>
      </c>
      <c r="B44" s="59">
        <f>VLOOKUP($A44,'Return Data'!$B$7:$R$2292,3,0)</f>
        <v>44939</v>
      </c>
      <c r="C44" s="60">
        <f>VLOOKUP($A44,'Return Data'!$B$7:$R$2292,4,0)</f>
        <v>26.736999999999998</v>
      </c>
      <c r="D44" s="60">
        <f>VLOOKUP($A44,'Return Data'!$B$7:$R$2292,10,0)</f>
        <v>0.87380000000000002</v>
      </c>
      <c r="E44" s="61">
        <f t="shared" si="8"/>
        <v>42</v>
      </c>
      <c r="F44" s="60">
        <f>VLOOKUP($A44,'Return Data'!$B$7:$R$2292,11,0)</f>
        <v>12.0372</v>
      </c>
      <c r="G44" s="61">
        <f t="shared" si="9"/>
        <v>20</v>
      </c>
      <c r="H44" s="60">
        <f>VLOOKUP($A44,'Return Data'!$B$7:$R$2292,12,0)</f>
        <v>3.371</v>
      </c>
      <c r="I44" s="61">
        <f t="shared" si="10"/>
        <v>19</v>
      </c>
      <c r="J44" s="60">
        <f>VLOOKUP($A44,'Return Data'!$B$7:$R$2292,13,0)</f>
        <v>-0.55049999999999999</v>
      </c>
      <c r="K44" s="61">
        <f t="shared" si="3"/>
        <v>23</v>
      </c>
      <c r="L44" s="60">
        <f>VLOOKUP($A44,'Return Data'!$B$7:$R$2292,17,0)</f>
        <v>21.415700000000001</v>
      </c>
      <c r="M44" s="61">
        <f t="shared" si="4"/>
        <v>11</v>
      </c>
      <c r="N44" s="60">
        <f>VLOOKUP($A44,'Return Data'!$B$7:$R$2292,14,0)</f>
        <v>23.380299999999998</v>
      </c>
      <c r="O44" s="61">
        <f t="shared" si="5"/>
        <v>12</v>
      </c>
      <c r="P44" s="60">
        <f>VLOOKUP($A44,'Return Data'!$B$7:$R$2292,15,0)</f>
        <v>11.4717</v>
      </c>
      <c r="Q44" s="61">
        <f t="shared" si="6"/>
        <v>9</v>
      </c>
      <c r="R44" s="60">
        <f>VLOOKUP($A44,'Return Data'!$B$7:$R$2292,16,0)</f>
        <v>13.2643</v>
      </c>
      <c r="S44" s="62">
        <f t="shared" si="7"/>
        <v>32</v>
      </c>
    </row>
    <row r="45" spans="1:19" x14ac:dyDescent="0.3">
      <c r="A45" s="58" t="s">
        <v>307</v>
      </c>
      <c r="B45" s="59">
        <f>VLOOKUP($A45,'Return Data'!$B$7:$R$2292,3,0)</f>
        <v>44939</v>
      </c>
      <c r="C45" s="60">
        <f>VLOOKUP($A45,'Return Data'!$B$7:$R$2292,4,0)</f>
        <v>31.057500000000001</v>
      </c>
      <c r="D45" s="60">
        <f>VLOOKUP($A45,'Return Data'!$B$7:$R$2292,10,0)</f>
        <v>-1.0719000000000001</v>
      </c>
      <c r="E45" s="61">
        <f t="shared" si="8"/>
        <v>47</v>
      </c>
      <c r="F45" s="60">
        <f>VLOOKUP($A45,'Return Data'!$B$7:$R$2292,11,0)</f>
        <v>8.4077000000000002</v>
      </c>
      <c r="G45" s="61">
        <f t="shared" si="9"/>
        <v>48</v>
      </c>
      <c r="H45" s="60">
        <f>VLOOKUP($A45,'Return Data'!$B$7:$R$2292,12,0)</f>
        <v>0.50649999999999995</v>
      </c>
      <c r="I45" s="61">
        <f t="shared" si="10"/>
        <v>42</v>
      </c>
      <c r="J45" s="60">
        <f>VLOOKUP($A45,'Return Data'!$B$7:$R$2292,13,0)</f>
        <v>-2.0360999999999998</v>
      </c>
      <c r="K45" s="61">
        <f t="shared" si="3"/>
        <v>31</v>
      </c>
      <c r="L45" s="60">
        <f>VLOOKUP($A45,'Return Data'!$B$7:$R$2292,17,0)</f>
        <v>27.372900000000001</v>
      </c>
      <c r="M45" s="61">
        <f t="shared" si="4"/>
        <v>8</v>
      </c>
      <c r="N45" s="60">
        <f>VLOOKUP($A45,'Return Data'!$B$7:$R$2292,14,0)</f>
        <v>29.0411</v>
      </c>
      <c r="O45" s="61">
        <f t="shared" si="5"/>
        <v>2</v>
      </c>
      <c r="P45" s="60">
        <f>VLOOKUP($A45,'Return Data'!$B$7:$R$2292,15,0)</f>
        <v>16.768699999999999</v>
      </c>
      <c r="Q45" s="61">
        <f t="shared" si="6"/>
        <v>3</v>
      </c>
      <c r="R45" s="60">
        <f>VLOOKUP($A45,'Return Data'!$B$7:$R$2292,16,0)</f>
        <v>21.612100000000002</v>
      </c>
      <c r="S45" s="62">
        <f t="shared" si="7"/>
        <v>4</v>
      </c>
    </row>
    <row r="46" spans="1:19" x14ac:dyDescent="0.3">
      <c r="A46" s="58" t="s">
        <v>308</v>
      </c>
      <c r="B46" s="59">
        <f>VLOOKUP($A46,'Return Data'!$B$7:$R$2292,3,0)</f>
        <v>44939</v>
      </c>
      <c r="C46" s="60">
        <f>VLOOKUP($A46,'Return Data'!$B$7:$R$2292,4,0)</f>
        <v>18.182700000000001</v>
      </c>
      <c r="D46" s="60">
        <f>VLOOKUP($A46,'Return Data'!$B$7:$R$2292,10,0)</f>
        <v>0.2271</v>
      </c>
      <c r="E46" s="61">
        <f t="shared" si="8"/>
        <v>45</v>
      </c>
      <c r="F46" s="60">
        <f>VLOOKUP($A46,'Return Data'!$B$7:$R$2292,11,0)</f>
        <v>11.6256</v>
      </c>
      <c r="G46" s="61">
        <f t="shared" si="9"/>
        <v>24</v>
      </c>
      <c r="H46" s="60">
        <f>VLOOKUP($A46,'Return Data'!$B$7:$R$2292,12,0)</f>
        <v>3.0548999999999999</v>
      </c>
      <c r="I46" s="61">
        <f t="shared" si="10"/>
        <v>22</v>
      </c>
      <c r="J46" s="60">
        <f>VLOOKUP($A46,'Return Data'!$B$7:$R$2292,13,0)</f>
        <v>-2.9039000000000001</v>
      </c>
      <c r="K46" s="61">
        <f t="shared" si="3"/>
        <v>36</v>
      </c>
      <c r="L46" s="60">
        <f>VLOOKUP($A46,'Return Data'!$B$7:$R$2292,17,0)</f>
        <v>13.9206</v>
      </c>
      <c r="M46" s="61">
        <f t="shared" si="4"/>
        <v>33</v>
      </c>
      <c r="N46" s="60">
        <f>VLOOKUP($A46,'Return Data'!$B$7:$R$2292,14,0)</f>
        <v>16.889900000000001</v>
      </c>
      <c r="O46" s="61">
        <f t="shared" si="5"/>
        <v>28</v>
      </c>
      <c r="P46" s="60"/>
      <c r="Q46" s="61"/>
      <c r="R46" s="60">
        <f>VLOOKUP($A46,'Return Data'!$B$7:$R$2292,16,0)</f>
        <v>14.2233</v>
      </c>
      <c r="S46" s="62">
        <f t="shared" si="7"/>
        <v>25</v>
      </c>
    </row>
    <row r="47" spans="1:19" x14ac:dyDescent="0.3">
      <c r="A47" s="58" t="s">
        <v>309</v>
      </c>
      <c r="B47" s="59">
        <f>VLOOKUP($A47,'Return Data'!$B$7:$R$2292,3,0)</f>
        <v>44939</v>
      </c>
      <c r="C47" s="60">
        <f>VLOOKUP($A47,'Return Data'!$B$7:$R$2292,4,0)</f>
        <v>16.6462</v>
      </c>
      <c r="D47" s="60">
        <f>VLOOKUP($A47,'Return Data'!$B$7:$R$2292,10,0)</f>
        <v>1.8414999999999999</v>
      </c>
      <c r="E47" s="61">
        <f t="shared" si="8"/>
        <v>38</v>
      </c>
      <c r="F47" s="60">
        <f>VLOOKUP($A47,'Return Data'!$B$7:$R$2292,11,0)</f>
        <v>8.3709000000000007</v>
      </c>
      <c r="G47" s="61">
        <f t="shared" si="9"/>
        <v>49</v>
      </c>
      <c r="H47" s="60">
        <f>VLOOKUP($A47,'Return Data'!$B$7:$R$2292,12,0)</f>
        <v>-4.1399999999999999E-2</v>
      </c>
      <c r="I47" s="61">
        <f t="shared" si="10"/>
        <v>47</v>
      </c>
      <c r="J47" s="60">
        <f>VLOOKUP($A47,'Return Data'!$B$7:$R$2292,13,0)</f>
        <v>-3.7803</v>
      </c>
      <c r="K47" s="61">
        <f t="shared" si="3"/>
        <v>40</v>
      </c>
      <c r="L47" s="60">
        <f>VLOOKUP($A47,'Return Data'!$B$7:$R$2292,17,0)</f>
        <v>14.081099999999999</v>
      </c>
      <c r="M47" s="61">
        <f t="shared" si="4"/>
        <v>32</v>
      </c>
      <c r="N47" s="60">
        <f>VLOOKUP($A47,'Return Data'!$B$7:$R$2292,14,0)</f>
        <v>15.061199999999999</v>
      </c>
      <c r="O47" s="61">
        <f t="shared" si="5"/>
        <v>34</v>
      </c>
      <c r="P47" s="60"/>
      <c r="Q47" s="61"/>
      <c r="R47" s="60">
        <f>VLOOKUP($A47,'Return Data'!$B$7:$R$2292,16,0)</f>
        <v>11.193899999999999</v>
      </c>
      <c r="S47" s="62">
        <f t="shared" si="7"/>
        <v>44</v>
      </c>
    </row>
    <row r="48" spans="1:19" x14ac:dyDescent="0.3">
      <c r="A48" s="58" t="s">
        <v>310</v>
      </c>
      <c r="B48" s="59">
        <f>VLOOKUP($A48,'Return Data'!$B$7:$R$2292,3,0)</f>
        <v>0</v>
      </c>
      <c r="C48" s="60">
        <f>VLOOKUP($A48,'Return Data'!$B$7:$R$2292,4,0)</f>
        <v>0</v>
      </c>
      <c r="D48" s="60">
        <f>VLOOKUP($A48,'Return Data'!$B$7:$R$2292,10,0)</f>
        <v>0</v>
      </c>
      <c r="E48" s="61">
        <f t="shared" si="8"/>
        <v>46</v>
      </c>
      <c r="F48" s="60">
        <f>VLOOKUP($A48,'Return Data'!$B$7:$R$2292,11,0)</f>
        <v>0</v>
      </c>
      <c r="G48" s="61">
        <f t="shared" si="9"/>
        <v>58</v>
      </c>
      <c r="H48" s="60">
        <f>VLOOKUP($A48,'Return Data'!$B$7:$R$2292,12,0)</f>
        <v>0</v>
      </c>
      <c r="I48" s="61">
        <f t="shared" si="10"/>
        <v>46</v>
      </c>
      <c r="J48" s="60">
        <f>VLOOKUP($A48,'Return Data'!$B$7:$R$2292,13,0)</f>
        <v>0</v>
      </c>
      <c r="K48" s="61">
        <f t="shared" si="3"/>
        <v>20</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44939</v>
      </c>
      <c r="C49" s="60">
        <f>VLOOKUP($A49,'Return Data'!$B$7:$R$2292,4,0)</f>
        <v>61.417299999999997</v>
      </c>
      <c r="D49" s="60">
        <f>VLOOKUP($A49,'Return Data'!$B$7:$R$2292,10,0)</f>
        <v>-1.4670000000000001</v>
      </c>
      <c r="E49" s="61">
        <f t="shared" si="8"/>
        <v>48</v>
      </c>
      <c r="F49" s="60">
        <f>VLOOKUP($A49,'Return Data'!$B$7:$R$2292,11,0)</f>
        <v>9.4137000000000004</v>
      </c>
      <c r="G49" s="61">
        <f t="shared" si="9"/>
        <v>46</v>
      </c>
      <c r="H49" s="60">
        <f>VLOOKUP($A49,'Return Data'!$B$7:$R$2292,12,0)</f>
        <v>3.5636999999999999</v>
      </c>
      <c r="I49" s="61">
        <f t="shared" si="10"/>
        <v>16</v>
      </c>
      <c r="J49" s="60">
        <f>VLOOKUP($A49,'Return Data'!$B$7:$R$2292,13,0)</f>
        <v>1.5439000000000001</v>
      </c>
      <c r="K49" s="61">
        <f t="shared" si="3"/>
        <v>11</v>
      </c>
      <c r="L49" s="60">
        <f>VLOOKUP($A49,'Return Data'!$B$7:$R$2292,17,0)</f>
        <v>24.029199999999999</v>
      </c>
      <c r="M49" s="61">
        <f t="shared" si="4"/>
        <v>9</v>
      </c>
      <c r="N49" s="60">
        <f>VLOOKUP($A49,'Return Data'!$B$7:$R$2292,14,0)</f>
        <v>28.8996</v>
      </c>
      <c r="O49" s="61">
        <f t="shared" si="5"/>
        <v>3</v>
      </c>
      <c r="P49" s="60">
        <f>VLOOKUP($A49,'Return Data'!$B$7:$R$2292,15,0)</f>
        <v>19.388500000000001</v>
      </c>
      <c r="Q49" s="61">
        <f t="shared" si="6"/>
        <v>2</v>
      </c>
      <c r="R49" s="60">
        <f>VLOOKUP($A49,'Return Data'!$B$7:$R$2292,16,0)</f>
        <v>22.8996</v>
      </c>
      <c r="S49" s="62">
        <f t="shared" si="7"/>
        <v>2</v>
      </c>
    </row>
    <row r="50" spans="1:19" x14ac:dyDescent="0.3">
      <c r="A50" s="58" t="s">
        <v>312</v>
      </c>
      <c r="B50" s="59">
        <f>VLOOKUP($A50,'Return Data'!$B$7:$R$2292,3,0)</f>
        <v>44939</v>
      </c>
      <c r="C50" s="60">
        <f>VLOOKUP($A50,'Return Data'!$B$7:$R$2292,4,0)</f>
        <v>15.560499999999999</v>
      </c>
      <c r="D50" s="60">
        <f>VLOOKUP($A50,'Return Data'!$B$7:$R$2292,10,0)</f>
        <v>2.2963</v>
      </c>
      <c r="E50" s="61">
        <f t="shared" si="8"/>
        <v>36</v>
      </c>
      <c r="F50" s="60">
        <f>VLOOKUP($A50,'Return Data'!$B$7:$R$2292,11,0)</f>
        <v>9.6644000000000005</v>
      </c>
      <c r="G50" s="61">
        <f t="shared" si="9"/>
        <v>42</v>
      </c>
      <c r="H50" s="60">
        <f>VLOOKUP($A50,'Return Data'!$B$7:$R$2292,12,0)</f>
        <v>2.0287000000000002</v>
      </c>
      <c r="I50" s="61">
        <f t="shared" si="10"/>
        <v>32</v>
      </c>
      <c r="J50" s="60">
        <f>VLOOKUP($A50,'Return Data'!$B$7:$R$2292,13,0)</f>
        <v>-3.5546000000000002</v>
      </c>
      <c r="K50" s="61">
        <f t="shared" si="3"/>
        <v>39</v>
      </c>
      <c r="L50" s="60">
        <f>VLOOKUP($A50,'Return Data'!$B$7:$R$2292,17,0)</f>
        <v>7.8296999999999999</v>
      </c>
      <c r="M50" s="61">
        <f t="shared" si="4"/>
        <v>51</v>
      </c>
      <c r="N50" s="60">
        <f>VLOOKUP($A50,'Return Data'!$B$7:$R$2292,14,0)</f>
        <v>11.4451</v>
      </c>
      <c r="O50" s="61">
        <f t="shared" si="5"/>
        <v>48</v>
      </c>
      <c r="P50" s="60"/>
      <c r="Q50" s="61"/>
      <c r="R50" s="60">
        <f>VLOOKUP($A50,'Return Data'!$B$7:$R$2292,16,0)</f>
        <v>11.781599999999999</v>
      </c>
      <c r="S50" s="62">
        <f t="shared" si="7"/>
        <v>37</v>
      </c>
    </row>
    <row r="51" spans="1:19" x14ac:dyDescent="0.3">
      <c r="A51" s="58" t="s">
        <v>313</v>
      </c>
      <c r="B51" s="59">
        <f>VLOOKUP($A51,'Return Data'!$B$7:$R$2292,3,0)</f>
        <v>44939</v>
      </c>
      <c r="C51" s="60">
        <f>VLOOKUP($A51,'Return Data'!$B$7:$R$2292,4,0)</f>
        <v>154.3151</v>
      </c>
      <c r="D51" s="60">
        <f>VLOOKUP($A51,'Return Data'!$B$7:$R$2292,10,0)</f>
        <v>3.0505</v>
      </c>
      <c r="E51" s="61">
        <f t="shared" si="8"/>
        <v>28</v>
      </c>
      <c r="F51" s="60">
        <f>VLOOKUP($A51,'Return Data'!$B$7:$R$2292,11,0)</f>
        <v>11.487500000000001</v>
      </c>
      <c r="G51" s="61">
        <f t="shared" si="9"/>
        <v>25</v>
      </c>
      <c r="H51" s="60">
        <f>VLOOKUP($A51,'Return Data'!$B$7:$R$2292,12,0)</f>
        <v>4.1589</v>
      </c>
      <c r="I51" s="61">
        <f t="shared" si="10"/>
        <v>12</v>
      </c>
      <c r="J51" s="60">
        <f>VLOOKUP($A51,'Return Data'!$B$7:$R$2292,13,0)</f>
        <v>-0.59370000000000001</v>
      </c>
      <c r="K51" s="61">
        <f t="shared" si="3"/>
        <v>24</v>
      </c>
      <c r="L51" s="60">
        <f>VLOOKUP($A51,'Return Data'!$B$7:$R$2292,17,0)</f>
        <v>14.316599999999999</v>
      </c>
      <c r="M51" s="61">
        <f t="shared" si="4"/>
        <v>31</v>
      </c>
      <c r="N51" s="60">
        <f>VLOOKUP($A51,'Return Data'!$B$7:$R$2292,14,0)</f>
        <v>14.031700000000001</v>
      </c>
      <c r="O51" s="61">
        <f t="shared" si="5"/>
        <v>39</v>
      </c>
      <c r="P51" s="60">
        <f>VLOOKUP($A51,'Return Data'!$B$7:$R$2292,15,0)</f>
        <v>7.0664999999999996</v>
      </c>
      <c r="Q51" s="61">
        <f t="shared" si="6"/>
        <v>36</v>
      </c>
      <c r="R51" s="60">
        <f>VLOOKUP($A51,'Return Data'!$B$7:$R$2292,16,0)</f>
        <v>14.889200000000001</v>
      </c>
      <c r="S51" s="62">
        <f t="shared" si="7"/>
        <v>22</v>
      </c>
    </row>
    <row r="52" spans="1:19" x14ac:dyDescent="0.3">
      <c r="A52" s="58" t="s">
        <v>314</v>
      </c>
      <c r="B52" s="59">
        <f>VLOOKUP($A52,'Return Data'!$B$7:$R$2292,3,0)</f>
        <v>44939</v>
      </c>
      <c r="C52" s="60">
        <f>VLOOKUP($A52,'Return Data'!$B$7:$R$2292,4,0)</f>
        <v>19.5093</v>
      </c>
      <c r="D52" s="60">
        <f>VLOOKUP($A52,'Return Data'!$B$7:$R$2292,10,0)</f>
        <v>-1.7382</v>
      </c>
      <c r="E52" s="61">
        <f t="shared" si="8"/>
        <v>51</v>
      </c>
      <c r="F52" s="60">
        <f>VLOOKUP($A52,'Return Data'!$B$7:$R$2292,11,0)</f>
        <v>12.6663</v>
      </c>
      <c r="G52" s="61">
        <f t="shared" si="9"/>
        <v>15</v>
      </c>
      <c r="H52" s="60">
        <f>VLOOKUP($A52,'Return Data'!$B$7:$R$2292,12,0)</f>
        <v>1.387</v>
      </c>
      <c r="I52" s="61">
        <f t="shared" si="10"/>
        <v>36</v>
      </c>
      <c r="J52" s="60">
        <f>VLOOKUP($A52,'Return Data'!$B$7:$R$2292,13,0)</f>
        <v>1.2014</v>
      </c>
      <c r="K52" s="61">
        <f t="shared" si="3"/>
        <v>12</v>
      </c>
      <c r="L52" s="60">
        <f>VLOOKUP($A52,'Return Data'!$B$7:$R$2292,17,0)</f>
        <v>31.378399999999999</v>
      </c>
      <c r="M52" s="61">
        <f t="shared" si="4"/>
        <v>5</v>
      </c>
      <c r="N52" s="60">
        <f>VLOOKUP($A52,'Return Data'!$B$7:$R$2292,14,0)</f>
        <v>26.691400000000002</v>
      </c>
      <c r="O52" s="61">
        <f t="shared" si="5"/>
        <v>7</v>
      </c>
      <c r="P52" s="60">
        <f>VLOOKUP($A52,'Return Data'!$B$7:$R$2292,15,0)</f>
        <v>5.1898999999999997</v>
      </c>
      <c r="Q52" s="61">
        <f t="shared" si="6"/>
        <v>43</v>
      </c>
      <c r="R52" s="60">
        <f>VLOOKUP($A52,'Return Data'!$B$7:$R$2292,16,0)</f>
        <v>11.4671</v>
      </c>
      <c r="S52" s="62">
        <f t="shared" si="7"/>
        <v>39</v>
      </c>
    </row>
    <row r="53" spans="1:19" x14ac:dyDescent="0.3">
      <c r="A53" s="58" t="s">
        <v>315</v>
      </c>
      <c r="B53" s="59">
        <f>VLOOKUP($A53,'Return Data'!$B$7:$R$2292,3,0)</f>
        <v>44939</v>
      </c>
      <c r="C53" s="60">
        <f>VLOOKUP($A53,'Return Data'!$B$7:$R$2292,4,0)</f>
        <v>16.847799999999999</v>
      </c>
      <c r="D53" s="60">
        <f>VLOOKUP($A53,'Return Data'!$B$7:$R$2292,10,0)</f>
        <v>-1.7478</v>
      </c>
      <c r="E53" s="61">
        <f t="shared" si="8"/>
        <v>52</v>
      </c>
      <c r="F53" s="60">
        <f>VLOOKUP($A53,'Return Data'!$B$7:$R$2292,11,0)</f>
        <v>12.3651</v>
      </c>
      <c r="G53" s="61">
        <f t="shared" si="9"/>
        <v>17</v>
      </c>
      <c r="H53" s="60">
        <f>VLOOKUP($A53,'Return Data'!$B$7:$R$2292,12,0)</f>
        <v>1.3505</v>
      </c>
      <c r="I53" s="61">
        <f t="shared" si="10"/>
        <v>37</v>
      </c>
      <c r="J53" s="60">
        <f>VLOOKUP($A53,'Return Data'!$B$7:$R$2292,13,0)</f>
        <v>1.0496000000000001</v>
      </c>
      <c r="K53" s="61">
        <f t="shared" si="3"/>
        <v>15</v>
      </c>
      <c r="L53" s="60">
        <f>VLOOKUP($A53,'Return Data'!$B$7:$R$2292,17,0)</f>
        <v>32.143599999999999</v>
      </c>
      <c r="M53" s="61">
        <f t="shared" si="4"/>
        <v>3</v>
      </c>
      <c r="N53" s="60">
        <f>VLOOKUP($A53,'Return Data'!$B$7:$R$2292,14,0)</f>
        <v>27.0749</v>
      </c>
      <c r="O53" s="61">
        <f t="shared" si="5"/>
        <v>4</v>
      </c>
      <c r="P53" s="60">
        <f>VLOOKUP($A53,'Return Data'!$B$7:$R$2292,15,0)</f>
        <v>5.3566000000000003</v>
      </c>
      <c r="Q53" s="61">
        <f t="shared" si="6"/>
        <v>42</v>
      </c>
      <c r="R53" s="60">
        <f>VLOOKUP($A53,'Return Data'!$B$7:$R$2292,16,0)</f>
        <v>9.3919999999999995</v>
      </c>
      <c r="S53" s="62">
        <f t="shared" si="7"/>
        <v>53</v>
      </c>
    </row>
    <row r="54" spans="1:19" x14ac:dyDescent="0.3">
      <c r="A54" s="58" t="s">
        <v>316</v>
      </c>
      <c r="B54" s="59">
        <f>VLOOKUP($A54,'Return Data'!$B$7:$R$2292,3,0)</f>
        <v>44939</v>
      </c>
      <c r="C54" s="60">
        <f>VLOOKUP($A54,'Return Data'!$B$7:$R$2292,4,0)</f>
        <v>15.4709</v>
      </c>
      <c r="D54" s="60">
        <f>VLOOKUP($A54,'Return Data'!$B$7:$R$2292,10,0)</f>
        <v>-2.4097</v>
      </c>
      <c r="E54" s="61">
        <f t="shared" si="8"/>
        <v>56</v>
      </c>
      <c r="F54" s="60">
        <f>VLOOKUP($A54,'Return Data'!$B$7:$R$2292,11,0)</f>
        <v>11.083299999999999</v>
      </c>
      <c r="G54" s="61">
        <f t="shared" si="9"/>
        <v>34</v>
      </c>
      <c r="H54" s="60">
        <f>VLOOKUP($A54,'Return Data'!$B$7:$R$2292,12,0)</f>
        <v>0.72919999999999996</v>
      </c>
      <c r="I54" s="61">
        <f t="shared" si="10"/>
        <v>41</v>
      </c>
      <c r="J54" s="60">
        <f>VLOOKUP($A54,'Return Data'!$B$7:$R$2292,13,0)</f>
        <v>0.56359999999999999</v>
      </c>
      <c r="K54" s="61">
        <f t="shared" si="3"/>
        <v>17</v>
      </c>
      <c r="L54" s="60">
        <f>VLOOKUP($A54,'Return Data'!$B$7:$R$2292,17,0)</f>
        <v>33.6723</v>
      </c>
      <c r="M54" s="61">
        <f t="shared" si="4"/>
        <v>1</v>
      </c>
      <c r="N54" s="60">
        <f>VLOOKUP($A54,'Return Data'!$B$7:$R$2292,14,0)</f>
        <v>26.9742</v>
      </c>
      <c r="O54" s="61">
        <f t="shared" si="5"/>
        <v>5</v>
      </c>
      <c r="P54" s="60">
        <f>VLOOKUP($A54,'Return Data'!$B$7:$R$2292,15,0)</f>
        <v>6.2508999999999997</v>
      </c>
      <c r="Q54" s="61">
        <f t="shared" si="6"/>
        <v>40</v>
      </c>
      <c r="R54" s="60">
        <f>VLOOKUP($A54,'Return Data'!$B$7:$R$2292,16,0)</f>
        <v>8.5889000000000006</v>
      </c>
      <c r="S54" s="62">
        <f t="shared" si="7"/>
        <v>55</v>
      </c>
    </row>
    <row r="55" spans="1:19" x14ac:dyDescent="0.3">
      <c r="A55" s="58" t="s">
        <v>317</v>
      </c>
      <c r="B55" s="59">
        <f>VLOOKUP($A55,'Return Data'!$B$7:$R$2292,3,0)</f>
        <v>44939</v>
      </c>
      <c r="C55" s="60">
        <f>VLOOKUP($A55,'Return Data'!$B$7:$R$2292,4,0)</f>
        <v>16.4101</v>
      </c>
      <c r="D55" s="60">
        <f>VLOOKUP($A55,'Return Data'!$B$7:$R$2292,10,0)</f>
        <v>-2.0579000000000001</v>
      </c>
      <c r="E55" s="61">
        <f t="shared" si="8"/>
        <v>53</v>
      </c>
      <c r="F55" s="60">
        <f>VLOOKUP($A55,'Return Data'!$B$7:$R$2292,11,0)</f>
        <v>11.3765</v>
      </c>
      <c r="G55" s="61">
        <f t="shared" si="9"/>
        <v>28</v>
      </c>
      <c r="H55" s="60">
        <f>VLOOKUP($A55,'Return Data'!$B$7:$R$2292,12,0)</f>
        <v>-8.8900000000000007E-2</v>
      </c>
      <c r="I55" s="61">
        <f t="shared" si="10"/>
        <v>49</v>
      </c>
      <c r="J55" s="60">
        <f>VLOOKUP($A55,'Return Data'!$B$7:$R$2292,13,0)</f>
        <v>-0.16300000000000001</v>
      </c>
      <c r="K55" s="61">
        <f t="shared" si="3"/>
        <v>21</v>
      </c>
      <c r="L55" s="60">
        <f>VLOOKUP($A55,'Return Data'!$B$7:$R$2292,17,0)</f>
        <v>31.889399999999998</v>
      </c>
      <c r="M55" s="61">
        <f t="shared" si="4"/>
        <v>4</v>
      </c>
      <c r="N55" s="60">
        <f>VLOOKUP($A55,'Return Data'!$B$7:$R$2292,14,0)</f>
        <v>26.754300000000001</v>
      </c>
      <c r="O55" s="61">
        <f t="shared" si="5"/>
        <v>6</v>
      </c>
      <c r="P55" s="60">
        <f>VLOOKUP($A55,'Return Data'!$B$7:$R$2292,15,0)</f>
        <v>6.2834000000000003</v>
      </c>
      <c r="Q55" s="61">
        <f t="shared" si="6"/>
        <v>39</v>
      </c>
      <c r="R55" s="60">
        <f>VLOOKUP($A55,'Return Data'!$B$7:$R$2292,16,0)</f>
        <v>9.3724000000000007</v>
      </c>
      <c r="S55" s="62">
        <f t="shared" si="7"/>
        <v>54</v>
      </c>
    </row>
    <row r="56" spans="1:19" x14ac:dyDescent="0.3">
      <c r="A56" s="58" t="s">
        <v>318</v>
      </c>
      <c r="B56" s="59">
        <f>VLOOKUP($A56,'Return Data'!$B$7:$R$2292,3,0)</f>
        <v>44939</v>
      </c>
      <c r="C56" s="60">
        <f>VLOOKUP($A56,'Return Data'!$B$7:$R$2292,4,0)</f>
        <v>16.446300000000001</v>
      </c>
      <c r="D56" s="60">
        <f>VLOOKUP($A56,'Return Data'!$B$7:$R$2292,10,0)</f>
        <v>-1.6128</v>
      </c>
      <c r="E56" s="61">
        <f t="shared" si="8"/>
        <v>49</v>
      </c>
      <c r="F56" s="60">
        <f>VLOOKUP($A56,'Return Data'!$B$7:$R$2292,11,0)</f>
        <v>11.273300000000001</v>
      </c>
      <c r="G56" s="61">
        <f t="shared" si="9"/>
        <v>30</v>
      </c>
      <c r="H56" s="60">
        <f>VLOOKUP($A56,'Return Data'!$B$7:$R$2292,12,0)</f>
        <v>3.4514999999999998</v>
      </c>
      <c r="I56" s="61">
        <f t="shared" si="10"/>
        <v>18</v>
      </c>
      <c r="J56" s="60">
        <f>VLOOKUP($A56,'Return Data'!$B$7:$R$2292,13,0)</f>
        <v>2.7027000000000001</v>
      </c>
      <c r="K56" s="61">
        <f t="shared" si="3"/>
        <v>8</v>
      </c>
      <c r="L56" s="60">
        <f>VLOOKUP($A56,'Return Data'!$B$7:$R$2292,17,0)</f>
        <v>32.5989</v>
      </c>
      <c r="M56" s="61">
        <f t="shared" si="4"/>
        <v>2</v>
      </c>
      <c r="N56" s="60">
        <f>VLOOKUP($A56,'Return Data'!$B$7:$R$2292,14,0)</f>
        <v>26.6069</v>
      </c>
      <c r="O56" s="61">
        <f t="shared" si="5"/>
        <v>8</v>
      </c>
      <c r="P56" s="60"/>
      <c r="Q56" s="61"/>
      <c r="R56" s="60">
        <f>VLOOKUP($A56,'Return Data'!$B$7:$R$2292,16,0)</f>
        <v>10.921099999999999</v>
      </c>
      <c r="S56" s="62">
        <f t="shared" si="7"/>
        <v>46</v>
      </c>
    </row>
    <row r="57" spans="1:19" x14ac:dyDescent="0.3">
      <c r="A57" s="58" t="s">
        <v>319</v>
      </c>
      <c r="B57" s="59">
        <f>VLOOKUP($A57,'Return Data'!$B$7:$R$2292,3,0)</f>
        <v>44939</v>
      </c>
      <c r="C57" s="60">
        <f>VLOOKUP($A57,'Return Data'!$B$7:$R$2292,4,0)</f>
        <v>25.065000000000001</v>
      </c>
      <c r="D57" s="60">
        <f>VLOOKUP($A57,'Return Data'!$B$7:$R$2292,10,0)</f>
        <v>5.9543999999999997</v>
      </c>
      <c r="E57" s="61">
        <f t="shared" si="8"/>
        <v>5</v>
      </c>
      <c r="F57" s="60">
        <f>VLOOKUP($A57,'Return Data'!$B$7:$R$2292,11,0)</f>
        <v>14.1014</v>
      </c>
      <c r="G57" s="61">
        <f t="shared" si="9"/>
        <v>6</v>
      </c>
      <c r="H57" s="60">
        <f>VLOOKUP($A57,'Return Data'!$B$7:$R$2292,12,0)</f>
        <v>6.1814999999999998</v>
      </c>
      <c r="I57" s="61">
        <f t="shared" si="10"/>
        <v>5</v>
      </c>
      <c r="J57" s="60">
        <f>VLOOKUP($A57,'Return Data'!$B$7:$R$2292,13,0)</f>
        <v>2.9702000000000002</v>
      </c>
      <c r="K57" s="61">
        <f t="shared" si="3"/>
        <v>6</v>
      </c>
      <c r="L57" s="60">
        <f>VLOOKUP($A57,'Return Data'!$B$7:$R$2292,17,0)</f>
        <v>15.6639</v>
      </c>
      <c r="M57" s="61">
        <f t="shared" si="4"/>
        <v>22</v>
      </c>
      <c r="N57" s="60">
        <f>VLOOKUP($A57,'Return Data'!$B$7:$R$2292,14,0)</f>
        <v>17.184899999999999</v>
      </c>
      <c r="O57" s="61">
        <f t="shared" si="5"/>
        <v>24</v>
      </c>
      <c r="P57" s="60">
        <f>VLOOKUP($A57,'Return Data'!$B$7:$R$2292,15,0)</f>
        <v>10.673</v>
      </c>
      <c r="Q57" s="61">
        <f t="shared" si="6"/>
        <v>16</v>
      </c>
      <c r="R57" s="60">
        <f>VLOOKUP($A57,'Return Data'!$B$7:$R$2292,16,0)</f>
        <v>14.4251</v>
      </c>
      <c r="S57" s="62">
        <f t="shared" si="7"/>
        <v>23</v>
      </c>
    </row>
    <row r="58" spans="1:19" x14ac:dyDescent="0.3">
      <c r="A58" s="58" t="s">
        <v>320</v>
      </c>
      <c r="B58" s="59">
        <f>VLOOKUP($A58,'Return Data'!$B$7:$R$2292,3,0)</f>
        <v>44939</v>
      </c>
      <c r="C58" s="60">
        <f>VLOOKUP($A58,'Return Data'!$B$7:$R$2292,4,0)</f>
        <v>23.04</v>
      </c>
      <c r="D58" s="60">
        <f>VLOOKUP($A58,'Return Data'!$B$7:$R$2292,10,0)</f>
        <v>5.6062000000000003</v>
      </c>
      <c r="E58" s="61">
        <f t="shared" si="8"/>
        <v>7</v>
      </c>
      <c r="F58" s="60">
        <f>VLOOKUP($A58,'Return Data'!$B$7:$R$2292,11,0)</f>
        <v>14.196199999999999</v>
      </c>
      <c r="G58" s="61">
        <f t="shared" si="9"/>
        <v>5</v>
      </c>
      <c r="H58" s="60">
        <f>VLOOKUP($A58,'Return Data'!$B$7:$R$2292,12,0)</f>
        <v>6.3034999999999997</v>
      </c>
      <c r="I58" s="61">
        <f t="shared" si="10"/>
        <v>4</v>
      </c>
      <c r="J58" s="60">
        <f>VLOOKUP($A58,'Return Data'!$B$7:$R$2292,13,0)</f>
        <v>3.3935</v>
      </c>
      <c r="K58" s="61">
        <f t="shared" si="3"/>
        <v>4</v>
      </c>
      <c r="L58" s="60">
        <f>VLOOKUP($A58,'Return Data'!$B$7:$R$2292,17,0)</f>
        <v>15.9018</v>
      </c>
      <c r="M58" s="61">
        <f t="shared" si="4"/>
        <v>21</v>
      </c>
      <c r="N58" s="60">
        <f>VLOOKUP($A58,'Return Data'!$B$7:$R$2292,14,0)</f>
        <v>17.281300000000002</v>
      </c>
      <c r="O58" s="61">
        <f t="shared" si="5"/>
        <v>23</v>
      </c>
      <c r="P58" s="60">
        <f>VLOOKUP($A58,'Return Data'!$B$7:$R$2292,15,0)</f>
        <v>10.4335</v>
      </c>
      <c r="Q58" s="61">
        <f t="shared" si="6"/>
        <v>18</v>
      </c>
      <c r="R58" s="60">
        <f>VLOOKUP($A58,'Return Data'!$B$7:$R$2292,16,0)</f>
        <v>11.281599999999999</v>
      </c>
      <c r="S58" s="62">
        <f t="shared" si="7"/>
        <v>43</v>
      </c>
    </row>
    <row r="59" spans="1:19" x14ac:dyDescent="0.3">
      <c r="A59" s="58" t="s">
        <v>321</v>
      </c>
      <c r="B59" s="59">
        <f>VLOOKUP($A59,'Return Data'!$B$7:$R$2292,3,0)</f>
        <v>44939</v>
      </c>
      <c r="C59" s="60">
        <f>VLOOKUP($A59,'Return Data'!$B$7:$R$2292,4,0)</f>
        <v>18.985299999999999</v>
      </c>
      <c r="D59" s="60">
        <f>VLOOKUP($A59,'Return Data'!$B$7:$R$2292,10,0)</f>
        <v>-1.6688000000000001</v>
      </c>
      <c r="E59" s="61">
        <f t="shared" si="8"/>
        <v>50</v>
      </c>
      <c r="F59" s="60">
        <f>VLOOKUP($A59,'Return Data'!$B$7:$R$2292,11,0)</f>
        <v>11.239800000000001</v>
      </c>
      <c r="G59" s="61">
        <f t="shared" si="9"/>
        <v>32</v>
      </c>
      <c r="H59" s="60">
        <f>VLOOKUP($A59,'Return Data'!$B$7:$R$2292,12,0)</f>
        <v>3.0606</v>
      </c>
      <c r="I59" s="61">
        <f t="shared" si="10"/>
        <v>21</v>
      </c>
      <c r="J59" s="60">
        <f>VLOOKUP($A59,'Return Data'!$B$7:$R$2292,13,0)</f>
        <v>1.8104</v>
      </c>
      <c r="K59" s="61">
        <f t="shared" si="3"/>
        <v>10</v>
      </c>
      <c r="L59" s="60">
        <f>VLOOKUP($A59,'Return Data'!$B$7:$R$2292,17,0)</f>
        <v>31.3689</v>
      </c>
      <c r="M59" s="61">
        <f t="shared" si="4"/>
        <v>6</v>
      </c>
      <c r="N59" s="60">
        <f>VLOOKUP($A59,'Return Data'!$B$7:$R$2292,14,0)</f>
        <v>26.3889</v>
      </c>
      <c r="O59" s="61">
        <f t="shared" si="5"/>
        <v>9</v>
      </c>
      <c r="P59" s="60"/>
      <c r="Q59" s="61"/>
      <c r="R59" s="60">
        <f>VLOOKUP($A59,'Return Data'!$B$7:$R$2292,16,0)</f>
        <v>15.1477</v>
      </c>
      <c r="S59" s="62">
        <f t="shared" si="7"/>
        <v>19</v>
      </c>
    </row>
    <row r="60" spans="1:19" x14ac:dyDescent="0.3">
      <c r="A60" s="58" t="s">
        <v>1857</v>
      </c>
      <c r="B60" s="59">
        <f>VLOOKUP($A60,'Return Data'!$B$7:$R$2292,3,0)</f>
        <v>44939</v>
      </c>
      <c r="C60" s="60">
        <f>VLOOKUP($A60,'Return Data'!$B$7:$R$2292,4,0)</f>
        <v>514.55625939945196</v>
      </c>
      <c r="D60" s="60">
        <f>VLOOKUP($A60,'Return Data'!$B$7:$R$2292,10,0)</f>
        <v>3.0249000000000001</v>
      </c>
      <c r="E60" s="61">
        <f t="shared" si="8"/>
        <v>29</v>
      </c>
      <c r="F60" s="60">
        <f>VLOOKUP($A60,'Return Data'!$B$7:$R$2292,11,0)</f>
        <v>11.085800000000001</v>
      </c>
      <c r="G60" s="61">
        <f t="shared" si="9"/>
        <v>33</v>
      </c>
      <c r="H60" s="60">
        <f>VLOOKUP($A60,'Return Data'!$B$7:$R$2292,12,0)</f>
        <v>3.2364000000000002</v>
      </c>
      <c r="I60" s="61">
        <f t="shared" si="10"/>
        <v>20</v>
      </c>
      <c r="J60" s="60">
        <f>VLOOKUP($A60,'Return Data'!$B$7:$R$2292,13,0)</f>
        <v>-0.95220000000000005</v>
      </c>
      <c r="K60" s="61">
        <f t="shared" si="3"/>
        <v>26</v>
      </c>
      <c r="L60" s="60">
        <f>VLOOKUP($A60,'Return Data'!$B$7:$R$2292,17,0)</f>
        <v>14.807499999999999</v>
      </c>
      <c r="M60" s="61">
        <f t="shared" si="4"/>
        <v>28</v>
      </c>
      <c r="N60" s="60">
        <f>VLOOKUP($A60,'Return Data'!$B$7:$R$2292,14,0)</f>
        <v>17.4026</v>
      </c>
      <c r="O60" s="61">
        <f t="shared" si="5"/>
        <v>22</v>
      </c>
      <c r="P60" s="60">
        <f>VLOOKUP($A60,'Return Data'!$B$7:$R$2292,15,0)</f>
        <v>8.1028000000000002</v>
      </c>
      <c r="Q60" s="61">
        <f t="shared" si="6"/>
        <v>29</v>
      </c>
      <c r="R60" s="60">
        <f>VLOOKUP($A60,'Return Data'!$B$7:$R$2292,16,0)</f>
        <v>15.8368</v>
      </c>
      <c r="S60" s="62">
        <f t="shared" si="7"/>
        <v>14</v>
      </c>
    </row>
    <row r="61" spans="1:19" x14ac:dyDescent="0.3">
      <c r="A61" s="58" t="s">
        <v>322</v>
      </c>
      <c r="B61" s="59">
        <f>VLOOKUP($A61,'Return Data'!$B$7:$R$2292,3,0)</f>
        <v>44939</v>
      </c>
      <c r="C61" s="60">
        <f>VLOOKUP($A61,'Return Data'!$B$7:$R$2292,4,0)</f>
        <v>29.561399999999999</v>
      </c>
      <c r="D61" s="60">
        <f>VLOOKUP($A61,'Return Data'!$B$7:$R$2292,10,0)</f>
        <v>5.1113</v>
      </c>
      <c r="E61" s="61">
        <f t="shared" si="8"/>
        <v>10</v>
      </c>
      <c r="F61" s="60">
        <f>VLOOKUP($A61,'Return Data'!$B$7:$R$2292,11,0)</f>
        <v>13.6671</v>
      </c>
      <c r="G61" s="61">
        <f t="shared" si="9"/>
        <v>8</v>
      </c>
      <c r="H61" s="60">
        <f>VLOOKUP($A61,'Return Data'!$B$7:$R$2292,12,0)</f>
        <v>4.1797000000000004</v>
      </c>
      <c r="I61" s="61">
        <f t="shared" si="10"/>
        <v>10</v>
      </c>
      <c r="J61" s="60">
        <f>VLOOKUP($A61,'Return Data'!$B$7:$R$2292,13,0)</f>
        <v>0.32379999999999998</v>
      </c>
      <c r="K61" s="61">
        <f t="shared" si="3"/>
        <v>18</v>
      </c>
      <c r="L61" s="60">
        <f>VLOOKUP($A61,'Return Data'!$B$7:$R$2292,17,0)</f>
        <v>14.3207</v>
      </c>
      <c r="M61" s="61">
        <f t="shared" si="4"/>
        <v>30</v>
      </c>
      <c r="N61" s="60">
        <f>VLOOKUP($A61,'Return Data'!$B$7:$R$2292,14,0)</f>
        <v>14.8436</v>
      </c>
      <c r="O61" s="61">
        <f t="shared" si="5"/>
        <v>35</v>
      </c>
      <c r="P61" s="60">
        <f>VLOOKUP($A61,'Return Data'!$B$7:$R$2292,15,0)</f>
        <v>9.4770000000000003</v>
      </c>
      <c r="Q61" s="61">
        <f t="shared" si="6"/>
        <v>20</v>
      </c>
      <c r="R61" s="60">
        <f>VLOOKUP($A61,'Return Data'!$B$7:$R$2292,16,0)</f>
        <v>14.026400000000001</v>
      </c>
      <c r="S61" s="62">
        <f t="shared" si="7"/>
        <v>27</v>
      </c>
    </row>
    <row r="62" spans="1:19" x14ac:dyDescent="0.3">
      <c r="A62" s="58" t="s">
        <v>323</v>
      </c>
      <c r="B62" s="59">
        <f>VLOOKUP($A62,'Return Data'!$B$7:$R$2292,3,0)</f>
        <v>44939</v>
      </c>
      <c r="C62" s="60">
        <f>VLOOKUP($A62,'Return Data'!$B$7:$R$2292,4,0)</f>
        <v>179.483764688207</v>
      </c>
      <c r="D62" s="60">
        <f>VLOOKUP($A62,'Return Data'!$B$7:$R$2292,10,0)</f>
        <v>4.8433999999999999</v>
      </c>
      <c r="E62" s="61">
        <f t="shared" si="8"/>
        <v>11</v>
      </c>
      <c r="F62" s="60">
        <f>VLOOKUP($A62,'Return Data'!$B$7:$R$2292,11,0)</f>
        <v>12.6907</v>
      </c>
      <c r="G62" s="61">
        <f t="shared" si="9"/>
        <v>13</v>
      </c>
      <c r="H62" s="60">
        <f>VLOOKUP($A62,'Return Data'!$B$7:$R$2292,12,0)</f>
        <v>2.8992</v>
      </c>
      <c r="I62" s="61">
        <f t="shared" si="10"/>
        <v>25</v>
      </c>
      <c r="J62" s="60">
        <f>VLOOKUP($A62,'Return Data'!$B$7:$R$2292,13,0)</f>
        <v>1.0085</v>
      </c>
      <c r="K62" s="61">
        <f t="shared" si="3"/>
        <v>16</v>
      </c>
      <c r="L62" s="60">
        <f>VLOOKUP($A62,'Return Data'!$B$7:$R$2292,17,0)</f>
        <v>10.9224</v>
      </c>
      <c r="M62" s="61">
        <f t="shared" si="4"/>
        <v>45</v>
      </c>
      <c r="N62" s="60">
        <f>VLOOKUP($A62,'Return Data'!$B$7:$R$2292,14,0)</f>
        <v>12.7913</v>
      </c>
      <c r="O62" s="61">
        <f t="shared" si="5"/>
        <v>42</v>
      </c>
      <c r="P62" s="60">
        <f>VLOOKUP($A62,'Return Data'!$B$7:$R$2292,15,0)</f>
        <v>8.6904000000000003</v>
      </c>
      <c r="Q62" s="61">
        <f t="shared" si="6"/>
        <v>24</v>
      </c>
      <c r="R62" s="60">
        <f>VLOOKUP($A62,'Return Data'!$B$7:$R$2292,16,0)</f>
        <v>11.3736</v>
      </c>
      <c r="S62" s="62">
        <f t="shared" si="7"/>
        <v>42</v>
      </c>
    </row>
    <row r="63" spans="1:19" x14ac:dyDescent="0.3">
      <c r="A63" s="58" t="s">
        <v>324</v>
      </c>
      <c r="B63" s="59">
        <f>VLOOKUP($A63,'Return Data'!$B$7:$R$2292,3,0)</f>
        <v>44939</v>
      </c>
      <c r="C63" s="60">
        <f>VLOOKUP($A63,'Return Data'!$B$7:$R$2292,4,0)</f>
        <v>42.68</v>
      </c>
      <c r="D63" s="60">
        <f>VLOOKUP($A63,'Return Data'!$B$7:$R$2292,10,0)</f>
        <v>2.3500999999999999</v>
      </c>
      <c r="E63" s="61">
        <f t="shared" si="8"/>
        <v>35</v>
      </c>
      <c r="F63" s="60">
        <f>VLOOKUP($A63,'Return Data'!$B$7:$R$2292,11,0)</f>
        <v>11.001300000000001</v>
      </c>
      <c r="G63" s="61">
        <f t="shared" si="9"/>
        <v>36</v>
      </c>
      <c r="H63" s="60">
        <f>VLOOKUP($A63,'Return Data'!$B$7:$R$2292,12,0)</f>
        <v>2.7938000000000001</v>
      </c>
      <c r="I63" s="61">
        <f t="shared" si="10"/>
        <v>26</v>
      </c>
      <c r="J63" s="60">
        <f>VLOOKUP($A63,'Return Data'!$B$7:$R$2292,13,0)</f>
        <v>-2.6903999999999999</v>
      </c>
      <c r="K63" s="61">
        <f t="shared" si="3"/>
        <v>34</v>
      </c>
      <c r="L63" s="60">
        <f>VLOOKUP($A63,'Return Data'!$B$7:$R$2292,17,0)</f>
        <v>14.5787</v>
      </c>
      <c r="M63" s="61">
        <f t="shared" si="4"/>
        <v>29</v>
      </c>
      <c r="N63" s="60">
        <f>VLOOKUP($A63,'Return Data'!$B$7:$R$2292,14,0)</f>
        <v>17.7958</v>
      </c>
      <c r="O63" s="61">
        <f t="shared" si="5"/>
        <v>20</v>
      </c>
      <c r="P63" s="60">
        <f>VLOOKUP($A63,'Return Data'!$B$7:$R$2292,15,0)</f>
        <v>11.1708</v>
      </c>
      <c r="Q63" s="61">
        <f t="shared" si="6"/>
        <v>11</v>
      </c>
      <c r="R63" s="60">
        <f>VLOOKUP($A63,'Return Data'!$B$7:$R$2292,16,0)</f>
        <v>14.012600000000001</v>
      </c>
      <c r="S63" s="62">
        <f t="shared" si="7"/>
        <v>28</v>
      </c>
    </row>
    <row r="64" spans="1:19" x14ac:dyDescent="0.3">
      <c r="A64" s="58" t="s">
        <v>330</v>
      </c>
      <c r="B64" s="59">
        <f>VLOOKUP($A64,'Return Data'!$B$7:$R$2292,3,0)</f>
        <v>44939</v>
      </c>
      <c r="C64" s="60">
        <f>VLOOKUP($A64,'Return Data'!$B$7:$R$2292,4,0)</f>
        <v>140.46100000000001</v>
      </c>
      <c r="D64" s="60">
        <f>VLOOKUP($A64,'Return Data'!$B$7:$R$2292,10,0)</f>
        <v>0.32700000000000001</v>
      </c>
      <c r="E64" s="61">
        <f t="shared" si="8"/>
        <v>44</v>
      </c>
      <c r="F64" s="60">
        <f>VLOOKUP($A64,'Return Data'!$B$7:$R$2292,11,0)</f>
        <v>7.4165999999999999</v>
      </c>
      <c r="G64" s="61">
        <f t="shared" si="9"/>
        <v>54</v>
      </c>
      <c r="H64" s="60">
        <f>VLOOKUP($A64,'Return Data'!$B$7:$R$2292,12,0)</f>
        <v>-1.7179</v>
      </c>
      <c r="I64" s="61">
        <f t="shared" si="10"/>
        <v>54</v>
      </c>
      <c r="J64" s="60">
        <f>VLOOKUP($A64,'Return Data'!$B$7:$R$2292,13,0)</f>
        <v>-8.7102000000000004</v>
      </c>
      <c r="K64" s="61">
        <f t="shared" si="3"/>
        <v>54</v>
      </c>
      <c r="L64" s="60">
        <f>VLOOKUP($A64,'Return Data'!$B$7:$R$2292,17,0)</f>
        <v>9.5518999999999998</v>
      </c>
      <c r="M64" s="61">
        <f t="shared" si="4"/>
        <v>48</v>
      </c>
      <c r="N64" s="60">
        <f>VLOOKUP($A64,'Return Data'!$B$7:$R$2292,14,0)</f>
        <v>14.3764</v>
      </c>
      <c r="O64" s="61">
        <f t="shared" si="5"/>
        <v>36</v>
      </c>
      <c r="P64" s="60">
        <f>VLOOKUP($A64,'Return Data'!$B$7:$R$2292,15,0)</f>
        <v>9.2859999999999996</v>
      </c>
      <c r="Q64" s="61">
        <f t="shared" si="6"/>
        <v>22</v>
      </c>
      <c r="R64" s="60">
        <f>VLOOKUP($A64,'Return Data'!$B$7:$R$2292,16,0)</f>
        <v>11.4002</v>
      </c>
      <c r="S64" s="62">
        <f t="shared" si="7"/>
        <v>40</v>
      </c>
    </row>
    <row r="65" spans="1:19" x14ac:dyDescent="0.3">
      <c r="A65" s="58" t="s">
        <v>331</v>
      </c>
      <c r="B65" s="59">
        <f>VLOOKUP($A65,'Return Data'!$B$7:$R$2292,3,0)</f>
        <v>44939</v>
      </c>
      <c r="C65" s="60">
        <f>VLOOKUP($A65,'Return Data'!$B$7:$R$2292,4,0)</f>
        <v>231.305320758986</v>
      </c>
      <c r="D65" s="60">
        <f>VLOOKUP($A65,'Return Data'!$B$7:$R$2292,10,0)</f>
        <v>3.7835000000000001</v>
      </c>
      <c r="E65" s="61">
        <f t="shared" si="8"/>
        <v>20</v>
      </c>
      <c r="F65" s="60">
        <f>VLOOKUP($A65,'Return Data'!$B$7:$R$2292,11,0)</f>
        <v>11.039300000000001</v>
      </c>
      <c r="G65" s="61">
        <f t="shared" si="9"/>
        <v>35</v>
      </c>
      <c r="H65" s="60">
        <f>VLOOKUP($A65,'Return Data'!$B$7:$R$2292,12,0)</f>
        <v>1.0664</v>
      </c>
      <c r="I65" s="61">
        <f t="shared" si="10"/>
        <v>39</v>
      </c>
      <c r="J65" s="60">
        <f>VLOOKUP($A65,'Return Data'!$B$7:$R$2292,13,0)</f>
        <v>-3.3292999999999999</v>
      </c>
      <c r="K65" s="61">
        <f t="shared" si="3"/>
        <v>37</v>
      </c>
      <c r="L65" s="60">
        <f>VLOOKUP($A65,'Return Data'!$B$7:$R$2292,17,0)</f>
        <v>11.2166</v>
      </c>
      <c r="M65" s="61">
        <f t="shared" si="4"/>
        <v>41</v>
      </c>
      <c r="N65" s="60">
        <f>VLOOKUP($A65,'Return Data'!$B$7:$R$2292,14,0)</f>
        <v>12.5893</v>
      </c>
      <c r="O65" s="61">
        <f t="shared" si="5"/>
        <v>44</v>
      </c>
      <c r="P65" s="60">
        <f>VLOOKUP($A65,'Return Data'!$B$7:$R$2292,15,0)</f>
        <v>8.6786999999999992</v>
      </c>
      <c r="Q65" s="61">
        <f t="shared" si="6"/>
        <v>26</v>
      </c>
      <c r="R65" s="60">
        <f>VLOOKUP($A65,'Return Data'!$B$7:$R$2292,16,0)</f>
        <v>17.181799999999999</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2.3535241379310348</v>
      </c>
      <c r="E67" s="69"/>
      <c r="F67" s="70">
        <f>AVERAGE(F8:F65)</f>
        <v>10.912843103448273</v>
      </c>
      <c r="G67" s="69"/>
      <c r="H67" s="70">
        <f>AVERAGE(H8:H65)</f>
        <v>2.1376517241379309</v>
      </c>
      <c r="I67" s="69"/>
      <c r="J67" s="70">
        <f>AVERAGE(J8:J65)</f>
        <v>-2.1976120689655172</v>
      </c>
      <c r="K67" s="69"/>
      <c r="L67" s="70">
        <f>AVERAGE(L8:L65)</f>
        <v>15.579622413793102</v>
      </c>
      <c r="M67" s="69"/>
      <c r="N67" s="70">
        <f>AVERAGE(N8:N65)</f>
        <v>17.032424137931034</v>
      </c>
      <c r="O67" s="69"/>
      <c r="P67" s="70">
        <f>AVERAGE(P8:P65)</f>
        <v>9.2356361702127678</v>
      </c>
      <c r="Q67" s="69"/>
      <c r="R67" s="70">
        <f>AVERAGE(R8:R65)</f>
        <v>13.729274137931036</v>
      </c>
      <c r="S67" s="71"/>
    </row>
    <row r="68" spans="1:19" x14ac:dyDescent="0.3">
      <c r="A68" s="68" t="s">
        <v>28</v>
      </c>
      <c r="B68" s="69"/>
      <c r="C68" s="69"/>
      <c r="D68" s="70">
        <f>MIN(D8:D65)</f>
        <v>-2.9746000000000001</v>
      </c>
      <c r="E68" s="69"/>
      <c r="F68" s="70">
        <f>MIN(F8:F65)</f>
        <v>0</v>
      </c>
      <c r="G68" s="69"/>
      <c r="H68" s="70">
        <f>MIN(H8:H65)</f>
        <v>-8.5482999999999993</v>
      </c>
      <c r="I68" s="69"/>
      <c r="J68" s="70">
        <f>MIN(J8:J65)</f>
        <v>-16.513999999999999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7.0014000000000003</v>
      </c>
      <c r="E69" s="73"/>
      <c r="F69" s="74">
        <f>MAX(F8:F65)</f>
        <v>16.585599999999999</v>
      </c>
      <c r="G69" s="73"/>
      <c r="H69" s="74">
        <f>MAX(H8:H65)</f>
        <v>8.7012999999999998</v>
      </c>
      <c r="I69" s="73"/>
      <c r="J69" s="74">
        <f>MAX(J8:J65)</f>
        <v>6.5808999999999997</v>
      </c>
      <c r="K69" s="73"/>
      <c r="L69" s="74">
        <f>MAX(L8:L65)</f>
        <v>33.6723</v>
      </c>
      <c r="M69" s="73"/>
      <c r="N69" s="74">
        <f>MAX(N8:N65)</f>
        <v>36.971699999999998</v>
      </c>
      <c r="O69" s="73"/>
      <c r="P69" s="74">
        <f>MAX(P8:P65)</f>
        <v>20.326000000000001</v>
      </c>
      <c r="Q69" s="73"/>
      <c r="R69" s="74">
        <f>MAX(R8:R65)</f>
        <v>23.1722</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44939</v>
      </c>
      <c r="C8" s="60">
        <f>VLOOKUP($A8,'Return Data'!$B$7:$R$2292,4,0)</f>
        <v>12.24</v>
      </c>
      <c r="D8" s="60">
        <f>VLOOKUP($A8,'Return Data'!$B$7:$R$2292,8,0)</f>
        <v>-1.1309</v>
      </c>
      <c r="E8" s="61">
        <f>RANK(D8,D$8:D$15,0)</f>
        <v>8</v>
      </c>
      <c r="F8" s="60">
        <f>VLOOKUP($A8,'Return Data'!$B$7:$R$2292,9,0)</f>
        <v>-3.9245999999999999</v>
      </c>
      <c r="G8" s="61">
        <f t="shared" ref="G8" si="0">RANK(F8,F$8:F$15,0)</f>
        <v>8</v>
      </c>
      <c r="H8" s="60">
        <f>VLOOKUP($A8,'Return Data'!$B$7:$R$2292,10,0)</f>
        <v>-0.81040000000000001</v>
      </c>
      <c r="I8" s="61">
        <f t="shared" ref="I8" si="1">RANK(H8,H$8:H$15,0)</f>
        <v>8</v>
      </c>
      <c r="J8" s="60">
        <f>VLOOKUP($A8,'Return Data'!$B$7:$R$2292,11,0)</f>
        <v>6.6201999999999996</v>
      </c>
      <c r="K8" s="61">
        <f t="shared" ref="K8" si="2">RANK(J8,J$8:J$15,0)</f>
        <v>8</v>
      </c>
      <c r="L8" s="60">
        <f>VLOOKUP($A8,'Return Data'!$B$7:$R$2292,12,0)</f>
        <v>-6.9908999999999999</v>
      </c>
      <c r="M8" s="61">
        <f t="shared" ref="M8" si="3">RANK(L8,L$8:L$15,0)</f>
        <v>8</v>
      </c>
      <c r="N8" s="60">
        <f>VLOOKUP($A8,'Return Data'!$B$7:$R$2292,13,0)</f>
        <v>-15.411199999999999</v>
      </c>
      <c r="O8" s="61">
        <f t="shared" ref="O8:O9" si="4">RANK(N8,N$8:N$15,0)</f>
        <v>8</v>
      </c>
      <c r="P8" s="60">
        <f>VLOOKUP($A8,'Return Data'!$B$7:$R$2292,16,0)</f>
        <v>10.3368</v>
      </c>
      <c r="Q8" s="62">
        <f t="shared" ref="Q8" si="5">RANK(P8,P$8:P$15,0)</f>
        <v>8</v>
      </c>
    </row>
    <row r="9" spans="1:18" x14ac:dyDescent="0.3">
      <c r="A9" s="58" t="s">
        <v>377</v>
      </c>
      <c r="B9" s="59">
        <f>VLOOKUP($A9,'Return Data'!$B$7:$R$2292,3,0)</f>
        <v>44939</v>
      </c>
      <c r="C9" s="60">
        <f>VLOOKUP($A9,'Return Data'!$B$7:$R$2292,4,0)</f>
        <v>15.25</v>
      </c>
      <c r="D9" s="60">
        <f>VLOOKUP($A9,'Return Data'!$B$7:$R$2292,8,0)</f>
        <v>-0.90969999999999995</v>
      </c>
      <c r="E9" s="61">
        <f t="shared" ref="E9:E15" si="6">RANK(D9,D$8:D$15,0)</f>
        <v>7</v>
      </c>
      <c r="F9" s="60">
        <f>VLOOKUP($A9,'Return Data'!$B$7:$R$2292,9,0)</f>
        <v>-3.6638999999999999</v>
      </c>
      <c r="G9" s="61">
        <f t="shared" ref="G9" si="7">RANK(F9,F$8:F$15,0)</f>
        <v>6</v>
      </c>
      <c r="H9" s="60">
        <f>VLOOKUP($A9,'Return Data'!$B$7:$R$2292,10,0)</f>
        <v>3.3898000000000001</v>
      </c>
      <c r="I9" s="61">
        <f t="shared" ref="I9" si="8">RANK(H9,H$8:H$15,0)</f>
        <v>4</v>
      </c>
      <c r="J9" s="60">
        <f>VLOOKUP($A9,'Return Data'!$B$7:$R$2292,11,0)</f>
        <v>6.8676000000000004</v>
      </c>
      <c r="K9" s="61">
        <f t="shared" ref="K9" si="9">RANK(J9,J$8:J$15,0)</f>
        <v>7</v>
      </c>
      <c r="L9" s="60">
        <f>VLOOKUP($A9,'Return Data'!$B$7:$R$2292,12,0)</f>
        <v>-4.4485999999999999</v>
      </c>
      <c r="M9" s="61">
        <f t="shared" ref="M9" si="10">RANK(L9,L$8:L$15,0)</f>
        <v>6</v>
      </c>
      <c r="N9" s="60">
        <f>VLOOKUP($A9,'Return Data'!$B$7:$R$2292,13,0)</f>
        <v>-11.440200000000001</v>
      </c>
      <c r="O9" s="61">
        <f t="shared" si="4"/>
        <v>6</v>
      </c>
      <c r="P9" s="60">
        <f>VLOOKUP($A9,'Return Data'!$B$7:$R$2292,16,0)</f>
        <v>15.545199999999999</v>
      </c>
      <c r="Q9" s="62">
        <f t="shared" ref="Q9" si="11">RANK(P9,P$8:P$15,0)</f>
        <v>3</v>
      </c>
    </row>
    <row r="10" spans="1:18" x14ac:dyDescent="0.3">
      <c r="A10" s="58" t="s">
        <v>1768</v>
      </c>
      <c r="B10" s="59">
        <f>VLOOKUP($A10,'Return Data'!$B$7:$R$2292,3,0)</f>
        <v>44939</v>
      </c>
      <c r="C10" s="60">
        <f>VLOOKUP($A10,'Return Data'!$B$7:$R$2292,4,0)</f>
        <v>13.8</v>
      </c>
      <c r="D10" s="60">
        <f>VLOOKUP($A10,'Return Data'!$B$7:$R$2292,8,0)</f>
        <v>0.14510000000000001</v>
      </c>
      <c r="E10" s="61">
        <f t="shared" si="6"/>
        <v>2</v>
      </c>
      <c r="F10" s="60">
        <f>VLOOKUP($A10,'Return Data'!$B$7:$R$2292,9,0)</f>
        <v>-1.9885999999999999</v>
      </c>
      <c r="G10" s="61">
        <f t="shared" ref="G10:G15" si="12">RANK(F10,F$8:F$15,0)</f>
        <v>1</v>
      </c>
      <c r="H10" s="60">
        <f>VLOOKUP($A10,'Return Data'!$B$7:$R$2292,10,0)</f>
        <v>3.5259</v>
      </c>
      <c r="I10" s="61">
        <f t="shared" ref="I10:I15" si="13">RANK(H10,H$8:H$15,0)</f>
        <v>3</v>
      </c>
      <c r="J10" s="60">
        <f>VLOOKUP($A10,'Return Data'!$B$7:$R$2292,11,0)</f>
        <v>11.021699999999999</v>
      </c>
      <c r="K10" s="61">
        <f t="shared" ref="K10:K15" si="14">RANK(J10,J$8:J$15,0)</f>
        <v>3</v>
      </c>
      <c r="L10" s="60">
        <f>VLOOKUP($A10,'Return Data'!$B$7:$R$2292,12,0)</f>
        <v>2.0710000000000002</v>
      </c>
      <c r="M10" s="61">
        <f t="shared" ref="M10:M15" si="15">RANK(L10,L$8:L$15,0)</f>
        <v>2</v>
      </c>
      <c r="N10" s="60">
        <f>VLOOKUP($A10,'Return Data'!$B$7:$R$2292,13,0)</f>
        <v>-2.8169</v>
      </c>
      <c r="O10" s="61">
        <f t="shared" ref="O10" si="16">RANK(N10,N$8:N$15,0)</f>
        <v>2</v>
      </c>
      <c r="P10" s="60">
        <f>VLOOKUP($A10,'Return Data'!$B$7:$R$2292,16,0)</f>
        <v>15.2951</v>
      </c>
      <c r="Q10" s="62">
        <f t="shared" ref="Q10:Q15" si="17">RANK(P10,P$8:P$15,0)</f>
        <v>4</v>
      </c>
    </row>
    <row r="11" spans="1:18" x14ac:dyDescent="0.3">
      <c r="A11" s="58" t="s">
        <v>1769</v>
      </c>
      <c r="B11" s="59">
        <f>VLOOKUP($A11,'Return Data'!$B$7:$R$2292,3,0)</f>
        <v>44939</v>
      </c>
      <c r="C11" s="60">
        <f>VLOOKUP($A11,'Return Data'!$B$7:$R$2292,4,0)</f>
        <v>12.21</v>
      </c>
      <c r="D11" s="60">
        <f>VLOOKUP($A11,'Return Data'!$B$7:$R$2292,8,0)</f>
        <v>-0.81230000000000002</v>
      </c>
      <c r="E11" s="61">
        <f t="shared" si="6"/>
        <v>6</v>
      </c>
      <c r="F11" s="60">
        <f>VLOOKUP($A11,'Return Data'!$B$7:$R$2292,9,0)</f>
        <v>-3.0952000000000002</v>
      </c>
      <c r="G11" s="61">
        <f t="shared" si="12"/>
        <v>5</v>
      </c>
      <c r="H11" s="60">
        <f>VLOOKUP($A11,'Return Data'!$B$7:$R$2292,10,0)</f>
        <v>0.65949999999999998</v>
      </c>
      <c r="I11" s="61">
        <f t="shared" si="13"/>
        <v>7</v>
      </c>
      <c r="J11" s="60">
        <f>VLOOKUP($A11,'Return Data'!$B$7:$R$2292,11,0)</f>
        <v>6.9177</v>
      </c>
      <c r="K11" s="61">
        <f t="shared" si="14"/>
        <v>6</v>
      </c>
      <c r="L11" s="60">
        <f>VLOOKUP($A11,'Return Data'!$B$7:$R$2292,12,0)</f>
        <v>-5.1281999999999996</v>
      </c>
      <c r="M11" s="61">
        <f t="shared" ref="M11" si="18">RANK(L11,L$8:L$15,0)</f>
        <v>7</v>
      </c>
      <c r="N11" s="60">
        <f>VLOOKUP($A11,'Return Data'!$B$7:$R$2292,13,0)</f>
        <v>-12.031700000000001</v>
      </c>
      <c r="O11" s="61">
        <f t="shared" ref="O11:O15" si="19">RANK(N11,N$8:N$15,0)</f>
        <v>7</v>
      </c>
      <c r="P11" s="60">
        <f>VLOOKUP($A11,'Return Data'!$B$7:$R$2292,16,0)</f>
        <v>11.6008</v>
      </c>
      <c r="Q11" s="62">
        <f t="shared" si="17"/>
        <v>6</v>
      </c>
    </row>
    <row r="12" spans="1:18" x14ac:dyDescent="0.3">
      <c r="A12" s="58" t="s">
        <v>1771</v>
      </c>
      <c r="B12" s="59">
        <f>VLOOKUP($A12,'Return Data'!$B$7:$R$2292,3,0)</f>
        <v>44939</v>
      </c>
      <c r="C12" s="60">
        <f>VLOOKUP($A12,'Return Data'!$B$7:$R$2292,4,0)</f>
        <v>12.525</v>
      </c>
      <c r="D12" s="60">
        <f>VLOOKUP($A12,'Return Data'!$B$7:$R$2292,8,0)</f>
        <v>-0.35799999999999998</v>
      </c>
      <c r="E12" s="61">
        <f t="shared" si="6"/>
        <v>3</v>
      </c>
      <c r="F12" s="60">
        <f>VLOOKUP($A12,'Return Data'!$B$7:$R$2292,9,0)</f>
        <v>-2.2553000000000001</v>
      </c>
      <c r="G12" s="61">
        <f t="shared" si="12"/>
        <v>2</v>
      </c>
      <c r="H12" s="60">
        <f>VLOOKUP($A12,'Return Data'!$B$7:$R$2292,10,0)</f>
        <v>7.7049000000000003</v>
      </c>
      <c r="I12" s="61">
        <f t="shared" si="13"/>
        <v>1</v>
      </c>
      <c r="J12" s="60">
        <f>VLOOKUP($A12,'Return Data'!$B$7:$R$2292,11,0)</f>
        <v>15.0878</v>
      </c>
      <c r="K12" s="61">
        <f t="shared" si="14"/>
        <v>2</v>
      </c>
      <c r="L12" s="60">
        <f>VLOOKUP($A12,'Return Data'!$B$7:$R$2292,12,0)</f>
        <v>0.53779999999999994</v>
      </c>
      <c r="M12" s="61">
        <f t="shared" si="15"/>
        <v>4</v>
      </c>
      <c r="N12" s="60">
        <f>VLOOKUP($A12,'Return Data'!$B$7:$R$2292,13,0)</f>
        <v>-3.9714999999999998</v>
      </c>
      <c r="O12" s="61">
        <f t="shared" si="19"/>
        <v>3</v>
      </c>
      <c r="P12" s="60">
        <f>VLOOKUP($A12,'Return Data'!$B$7:$R$2292,16,0)</f>
        <v>11.308999999999999</v>
      </c>
      <c r="Q12" s="62">
        <f t="shared" si="17"/>
        <v>7</v>
      </c>
    </row>
    <row r="13" spans="1:18" x14ac:dyDescent="0.3">
      <c r="A13" s="58" t="s">
        <v>1773</v>
      </c>
      <c r="B13" s="59">
        <f>VLOOKUP($A13,'Return Data'!$B$7:$R$2292,3,0)</f>
        <v>44939</v>
      </c>
      <c r="C13" s="60">
        <f>VLOOKUP($A13,'Return Data'!$B$7:$R$2292,4,0)</f>
        <v>22.886600000000001</v>
      </c>
      <c r="D13" s="60">
        <f>VLOOKUP($A13,'Return Data'!$B$7:$R$2292,8,0)</f>
        <v>-0.53759999999999997</v>
      </c>
      <c r="E13" s="61">
        <f t="shared" si="6"/>
        <v>4</v>
      </c>
      <c r="F13" s="60">
        <f>VLOOKUP($A13,'Return Data'!$B$7:$R$2292,9,0)</f>
        <v>-2.4458000000000002</v>
      </c>
      <c r="G13" s="61">
        <f t="shared" si="12"/>
        <v>3</v>
      </c>
      <c r="H13" s="60">
        <f>VLOOKUP($A13,'Return Data'!$B$7:$R$2292,10,0)</f>
        <v>5.4595000000000002</v>
      </c>
      <c r="I13" s="61">
        <f t="shared" si="13"/>
        <v>2</v>
      </c>
      <c r="J13" s="60">
        <f>VLOOKUP($A13,'Return Data'!$B$7:$R$2292,11,0)</f>
        <v>18.168900000000001</v>
      </c>
      <c r="K13" s="61">
        <f t="shared" si="14"/>
        <v>1</v>
      </c>
      <c r="L13" s="60">
        <f>VLOOKUP($A13,'Return Data'!$B$7:$R$2292,12,0)</f>
        <v>5.0286999999999997</v>
      </c>
      <c r="M13" s="61">
        <f t="shared" si="15"/>
        <v>1</v>
      </c>
      <c r="N13" s="60">
        <f>VLOOKUP($A13,'Return Data'!$B$7:$R$2292,13,0)</f>
        <v>11.9133</v>
      </c>
      <c r="O13" s="61">
        <f t="shared" si="19"/>
        <v>1</v>
      </c>
      <c r="P13" s="60">
        <f>VLOOKUP($A13,'Return Data'!$B$7:$R$2292,16,0)</f>
        <v>45.970199999999998</v>
      </c>
      <c r="Q13" s="62">
        <f t="shared" si="17"/>
        <v>1</v>
      </c>
    </row>
    <row r="14" spans="1:18" x14ac:dyDescent="0.3">
      <c r="A14" s="58" t="s">
        <v>49</v>
      </c>
      <c r="B14" s="59">
        <f>VLOOKUP($A14,'Return Data'!$B$7:$R$2292,3,0)</f>
        <v>44939</v>
      </c>
      <c r="C14" s="60">
        <f>VLOOKUP($A14,'Return Data'!$B$7:$R$2292,4,0)</f>
        <v>17</v>
      </c>
      <c r="D14" s="60">
        <f>VLOOKUP($A14,'Return Data'!$B$7:$R$2292,8,0)</f>
        <v>0.23580000000000001</v>
      </c>
      <c r="E14" s="61">
        <f t="shared" si="6"/>
        <v>1</v>
      </c>
      <c r="F14" s="60">
        <f>VLOOKUP($A14,'Return Data'!$B$7:$R$2292,9,0)</f>
        <v>-2.6903000000000001</v>
      </c>
      <c r="G14" s="61">
        <f t="shared" si="12"/>
        <v>4</v>
      </c>
      <c r="H14" s="60">
        <f>VLOOKUP($A14,'Return Data'!$B$7:$R$2292,10,0)</f>
        <v>2.5331999999999999</v>
      </c>
      <c r="I14" s="61">
        <f t="shared" si="13"/>
        <v>6</v>
      </c>
      <c r="J14" s="60">
        <f>VLOOKUP($A14,'Return Data'!$B$7:$R$2292,11,0)</f>
        <v>8.9045000000000005</v>
      </c>
      <c r="K14" s="61">
        <f t="shared" si="14"/>
        <v>5</v>
      </c>
      <c r="L14" s="60">
        <f>VLOOKUP($A14,'Return Data'!$B$7:$R$2292,12,0)</f>
        <v>0.71089999999999998</v>
      </c>
      <c r="M14" s="61">
        <f t="shared" si="15"/>
        <v>3</v>
      </c>
      <c r="N14" s="60">
        <f>VLOOKUP($A14,'Return Data'!$B$7:$R$2292,13,0)</f>
        <v>-5.3452000000000002</v>
      </c>
      <c r="O14" s="61">
        <f t="shared" si="19"/>
        <v>4</v>
      </c>
      <c r="P14" s="60">
        <f>VLOOKUP($A14,'Return Data'!$B$7:$R$2292,16,0)</f>
        <v>16.322199999999999</v>
      </c>
      <c r="Q14" s="62">
        <f t="shared" si="17"/>
        <v>2</v>
      </c>
    </row>
    <row r="15" spans="1:18" x14ac:dyDescent="0.3">
      <c r="A15" s="58" t="s">
        <v>50</v>
      </c>
      <c r="B15" s="59">
        <f>VLOOKUP($A15,'Return Data'!$B$7:$R$2292,3,0)</f>
        <v>44939</v>
      </c>
      <c r="C15" s="60">
        <f>VLOOKUP($A15,'Return Data'!$B$7:$R$2292,4,0)</f>
        <v>176.01949999999999</v>
      </c>
      <c r="D15" s="60">
        <f>VLOOKUP($A15,'Return Data'!$B$7:$R$2292,8,0)</f>
        <v>-0.54579999999999995</v>
      </c>
      <c r="E15" s="61">
        <f t="shared" si="6"/>
        <v>5</v>
      </c>
      <c r="F15" s="60">
        <f>VLOOKUP($A15,'Return Data'!$B$7:$R$2292,9,0)</f>
        <v>-3.7547999999999999</v>
      </c>
      <c r="G15" s="61">
        <f t="shared" si="12"/>
        <v>7</v>
      </c>
      <c r="H15" s="60">
        <f>VLOOKUP($A15,'Return Data'!$B$7:$R$2292,10,0)</f>
        <v>2.7985000000000002</v>
      </c>
      <c r="I15" s="61">
        <f t="shared" si="13"/>
        <v>5</v>
      </c>
      <c r="J15" s="60">
        <f>VLOOKUP($A15,'Return Data'!$B$7:$R$2292,11,0)</f>
        <v>9.0764999999999993</v>
      </c>
      <c r="K15" s="61">
        <f t="shared" si="14"/>
        <v>4</v>
      </c>
      <c r="L15" s="60">
        <f>VLOOKUP($A15,'Return Data'!$B$7:$R$2292,12,0)</f>
        <v>0.26629999999999998</v>
      </c>
      <c r="M15" s="61">
        <f t="shared" si="15"/>
        <v>5</v>
      </c>
      <c r="N15" s="60">
        <f>VLOOKUP($A15,'Return Data'!$B$7:$R$2292,13,0)</f>
        <v>-5.8624000000000001</v>
      </c>
      <c r="O15" s="61">
        <f t="shared" si="19"/>
        <v>5</v>
      </c>
      <c r="P15" s="60">
        <f>VLOOKUP($A15,'Return Data'!$B$7:$R$2292,16,0)</f>
        <v>13.7652</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-0.48917499999999992</v>
      </c>
      <c r="E17" s="69"/>
      <c r="F17" s="70">
        <f>AVERAGE(F8:F15)</f>
        <v>-2.9773125</v>
      </c>
      <c r="G17" s="69"/>
      <c r="H17" s="70">
        <f>AVERAGE(H8:H15)</f>
        <v>3.1576125000000004</v>
      </c>
      <c r="I17" s="69"/>
      <c r="J17" s="70">
        <f>AVERAGE(J8:J15)</f>
        <v>10.333112499999999</v>
      </c>
      <c r="K17" s="69"/>
      <c r="L17" s="70">
        <f>AVERAGE(L8:L15)</f>
        <v>-0.99412499999999981</v>
      </c>
      <c r="M17" s="69"/>
      <c r="N17" s="70">
        <f>AVERAGE(N8:N15)</f>
        <v>-5.6207250000000002</v>
      </c>
      <c r="O17" s="69"/>
      <c r="P17" s="70">
        <f>AVERAGE(P8:P15)</f>
        <v>17.518062499999999</v>
      </c>
      <c r="Q17" s="71"/>
    </row>
    <row r="18" spans="1:17" ht="15" customHeight="1" x14ac:dyDescent="0.3">
      <c r="A18" s="68" t="s">
        <v>28</v>
      </c>
      <c r="B18" s="69"/>
      <c r="C18" s="69"/>
      <c r="D18" s="70">
        <f>MIN(D8:D15)</f>
        <v>-1.1309</v>
      </c>
      <c r="E18" s="69"/>
      <c r="F18" s="70">
        <f>MIN(F8:F15)</f>
        <v>-3.9245999999999999</v>
      </c>
      <c r="G18" s="69"/>
      <c r="H18" s="70">
        <f>MIN(H8:H15)</f>
        <v>-0.81040000000000001</v>
      </c>
      <c r="I18" s="69"/>
      <c r="J18" s="70">
        <f>MIN(J8:J15)</f>
        <v>6.6201999999999996</v>
      </c>
      <c r="K18" s="69"/>
      <c r="L18" s="70">
        <f>MIN(L8:L15)</f>
        <v>-6.9908999999999999</v>
      </c>
      <c r="M18" s="69"/>
      <c r="N18" s="70">
        <f>MIN(N8:N15)</f>
        <v>-15.411199999999999</v>
      </c>
      <c r="O18" s="69"/>
      <c r="P18" s="70">
        <f>MIN(P8:P15)</f>
        <v>10.3368</v>
      </c>
      <c r="Q18" s="71"/>
    </row>
    <row r="19" spans="1:17" ht="15" thickBot="1" x14ac:dyDescent="0.35">
      <c r="A19" s="72" t="s">
        <v>29</v>
      </c>
      <c r="B19" s="73"/>
      <c r="C19" s="73"/>
      <c r="D19" s="74">
        <f>MAX(D8:D15)</f>
        <v>0.23580000000000001</v>
      </c>
      <c r="E19" s="73"/>
      <c r="F19" s="74">
        <f>MAX(F8:F15)</f>
        <v>-1.9885999999999999</v>
      </c>
      <c r="G19" s="73"/>
      <c r="H19" s="74">
        <f>MAX(H8:H15)</f>
        <v>7.7049000000000003</v>
      </c>
      <c r="I19" s="73"/>
      <c r="J19" s="74">
        <f>MAX(J8:J15)</f>
        <v>18.168900000000001</v>
      </c>
      <c r="K19" s="73"/>
      <c r="L19" s="74">
        <f>MAX(L8:L15)</f>
        <v>5.0286999999999997</v>
      </c>
      <c r="M19" s="73"/>
      <c r="N19" s="74">
        <f>MAX(N8:N15)</f>
        <v>11.9133</v>
      </c>
      <c r="O19" s="73"/>
      <c r="P19" s="74">
        <f>MAX(P8:P15)</f>
        <v>45.970199999999998</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44939</v>
      </c>
      <c r="C8" s="60">
        <f>VLOOKUP($A8,'Return Data'!$B$7:$R$2292,4,0)</f>
        <v>11.8</v>
      </c>
      <c r="D8" s="60">
        <f>VLOOKUP($A8,'Return Data'!$B$7:$R$2292,8,0)</f>
        <v>-1.1725000000000001</v>
      </c>
      <c r="E8" s="61">
        <f>RANK(D8,D$8:D$16,0)</f>
        <v>9</v>
      </c>
      <c r="F8" s="60">
        <f>VLOOKUP($A8,'Return Data'!$B$7:$R$2292,9,0)</f>
        <v>-4.0650000000000004</v>
      </c>
      <c r="G8" s="61">
        <f>RANK(F8,F$8:F$16,0)</f>
        <v>9</v>
      </c>
      <c r="H8" s="60">
        <f>VLOOKUP($A8,'Return Data'!$B$7:$R$2292,10,0)</f>
        <v>-1.1725000000000001</v>
      </c>
      <c r="I8" s="61">
        <f t="shared" ref="I8" si="0">RANK(H8,H$8:H$16,0)</f>
        <v>9</v>
      </c>
      <c r="J8" s="60">
        <f>VLOOKUP($A8,'Return Data'!$B$7:$R$2292,11,0)</f>
        <v>5.8296000000000001</v>
      </c>
      <c r="K8" s="61">
        <f t="shared" ref="K8" si="1">RANK(J8,J$8:J$16,0)</f>
        <v>9</v>
      </c>
      <c r="L8" s="60">
        <f>VLOOKUP($A8,'Return Data'!$B$7:$R$2292,12,0)</f>
        <v>-8.0997000000000003</v>
      </c>
      <c r="M8" s="61">
        <f t="shared" ref="M8" si="2">RANK(L8,L$8:L$16,0)</f>
        <v>9</v>
      </c>
      <c r="N8" s="60">
        <f>VLOOKUP($A8,'Return Data'!$B$7:$R$2292,13,0)</f>
        <v>-16.784199999999998</v>
      </c>
      <c r="O8" s="61">
        <f t="shared" ref="O8:O9" si="3">RANK(N8,N$8:N$16,0)</f>
        <v>9</v>
      </c>
      <c r="P8" s="60">
        <f>VLOOKUP($A8,'Return Data'!$B$7:$R$2292,16,0)</f>
        <v>8.3882999999999992</v>
      </c>
      <c r="Q8" s="62">
        <f t="shared" ref="Q8" si="4">RANK(P8,P$8:P$16,0)</f>
        <v>9</v>
      </c>
    </row>
    <row r="9" spans="1:17" x14ac:dyDescent="0.3">
      <c r="A9" s="58" t="s">
        <v>379</v>
      </c>
      <c r="B9" s="59">
        <f>VLOOKUP($A9,'Return Data'!$B$7:$R$2292,3,0)</f>
        <v>44939</v>
      </c>
      <c r="C9" s="60">
        <f>VLOOKUP($A9,'Return Data'!$B$7:$R$2292,4,0)</f>
        <v>14.57</v>
      </c>
      <c r="D9" s="60">
        <f>VLOOKUP($A9,'Return Data'!$B$7:$R$2292,8,0)</f>
        <v>-0.95169999999999999</v>
      </c>
      <c r="E9" s="61">
        <f t="shared" ref="E9:E16" si="5">RANK(D9,D$8:D$16,0)</f>
        <v>8</v>
      </c>
      <c r="F9" s="60">
        <f>VLOOKUP($A9,'Return Data'!$B$7:$R$2292,9,0)</f>
        <v>-3.7648999999999999</v>
      </c>
      <c r="G9" s="61">
        <f t="shared" ref="G9:G16" si="6">RANK(F9,F$8:F$16,0)</f>
        <v>7</v>
      </c>
      <c r="H9" s="60">
        <f>VLOOKUP($A9,'Return Data'!$B$7:$R$2292,10,0)</f>
        <v>3.0409999999999999</v>
      </c>
      <c r="I9" s="61">
        <f t="shared" ref="I9" si="7">RANK(H9,H$8:H$16,0)</f>
        <v>5</v>
      </c>
      <c r="J9" s="60">
        <f>VLOOKUP($A9,'Return Data'!$B$7:$R$2292,11,0)</f>
        <v>6.1180000000000003</v>
      </c>
      <c r="K9" s="61">
        <f t="shared" ref="K9" si="8">RANK(J9,J$8:J$16,0)</f>
        <v>7</v>
      </c>
      <c r="L9" s="60">
        <f>VLOOKUP($A9,'Return Data'!$B$7:$R$2292,12,0)</f>
        <v>-5.4509999999999996</v>
      </c>
      <c r="M9" s="61">
        <f t="shared" ref="M9" si="9">RANK(L9,L$8:L$16,0)</f>
        <v>7</v>
      </c>
      <c r="N9" s="60">
        <f>VLOOKUP($A9,'Return Data'!$B$7:$R$2292,13,0)</f>
        <v>-12.702199999999999</v>
      </c>
      <c r="O9" s="61">
        <f t="shared" si="3"/>
        <v>7</v>
      </c>
      <c r="P9" s="60">
        <f>VLOOKUP($A9,'Return Data'!$B$7:$R$2292,16,0)</f>
        <v>13.7546</v>
      </c>
      <c r="Q9" s="62">
        <f t="shared" ref="Q9" si="10">RANK(P9,P$8:P$16,0)</f>
        <v>5</v>
      </c>
    </row>
    <row r="10" spans="1:17" x14ac:dyDescent="0.3">
      <c r="A10" s="58" t="s">
        <v>1767</v>
      </c>
      <c r="B10" s="59">
        <f>VLOOKUP($A10,'Return Data'!$B$7:$R$2292,3,0)</f>
        <v>44939</v>
      </c>
      <c r="C10" s="60">
        <f>VLOOKUP($A10,'Return Data'!$B$7:$R$2292,4,0)</f>
        <v>13.35</v>
      </c>
      <c r="D10" s="60">
        <f>VLOOKUP($A10,'Return Data'!$B$7:$R$2292,8,0)</f>
        <v>0.15</v>
      </c>
      <c r="E10" s="61">
        <f t="shared" si="5"/>
        <v>2</v>
      </c>
      <c r="F10" s="60">
        <f>VLOOKUP($A10,'Return Data'!$B$7:$R$2292,9,0)</f>
        <v>-2.0543</v>
      </c>
      <c r="G10" s="61">
        <f t="shared" si="6"/>
        <v>1</v>
      </c>
      <c r="H10" s="60">
        <f>VLOOKUP($A10,'Return Data'!$B$7:$R$2292,10,0)</f>
        <v>3.2483</v>
      </c>
      <c r="I10" s="61">
        <f t="shared" ref="I10:I16" si="11">RANK(H10,H$8:H$16,0)</f>
        <v>4</v>
      </c>
      <c r="J10" s="60">
        <f>VLOOKUP($A10,'Return Data'!$B$7:$R$2292,11,0)</f>
        <v>10.2395</v>
      </c>
      <c r="K10" s="61">
        <f t="shared" ref="K10:K16" si="12">RANK(J10,J$8:J$16,0)</f>
        <v>4</v>
      </c>
      <c r="L10" s="60">
        <f>VLOOKUP($A10,'Return Data'!$B$7:$R$2292,12,0)</f>
        <v>1.1364000000000001</v>
      </c>
      <c r="M10" s="61">
        <f t="shared" ref="M10:M16" si="13">RANK(L10,L$8:L$16,0)</f>
        <v>3</v>
      </c>
      <c r="N10" s="60">
        <f>VLOOKUP($A10,'Return Data'!$B$7:$R$2292,13,0)</f>
        <v>-4.0948000000000002</v>
      </c>
      <c r="O10" s="61">
        <f t="shared" ref="O10:O16" si="14">RANK(N10,N$8:N$16,0)</f>
        <v>3</v>
      </c>
      <c r="P10" s="60">
        <f>VLOOKUP($A10,'Return Data'!$B$7:$R$2292,16,0)</f>
        <v>13.618399999999999</v>
      </c>
      <c r="Q10" s="62">
        <f t="shared" ref="Q10:Q16" si="15">RANK(P10,P$8:P$16,0)</f>
        <v>6</v>
      </c>
    </row>
    <row r="11" spans="1:17" x14ac:dyDescent="0.3">
      <c r="A11" s="58" t="s">
        <v>1770</v>
      </c>
      <c r="B11" s="59">
        <f>VLOOKUP($A11,'Return Data'!$B$7:$R$2292,3,0)</f>
        <v>44939</v>
      </c>
      <c r="C11" s="60">
        <f>VLOOKUP($A11,'Return Data'!$B$7:$R$2292,4,0)</f>
        <v>11.81</v>
      </c>
      <c r="D11" s="60">
        <f>VLOOKUP($A11,'Return Data'!$B$7:$R$2292,8,0)</f>
        <v>-0.92279999999999995</v>
      </c>
      <c r="E11" s="61">
        <f t="shared" si="5"/>
        <v>7</v>
      </c>
      <c r="F11" s="60">
        <f>VLOOKUP($A11,'Return Data'!$B$7:$R$2292,9,0)</f>
        <v>-3.2759999999999998</v>
      </c>
      <c r="G11" s="61">
        <f t="shared" ref="G11" si="16">RANK(F11,F$8:F$16,0)</f>
        <v>6</v>
      </c>
      <c r="H11" s="60">
        <f>VLOOKUP($A11,'Return Data'!$B$7:$R$2292,10,0)</f>
        <v>0.25469999999999998</v>
      </c>
      <c r="I11" s="61">
        <f t="shared" si="11"/>
        <v>8</v>
      </c>
      <c r="J11" s="60">
        <f>VLOOKUP($A11,'Return Data'!$B$7:$R$2292,11,0)</f>
        <v>6.0144000000000002</v>
      </c>
      <c r="K11" s="61">
        <f t="shared" si="12"/>
        <v>8</v>
      </c>
      <c r="L11" s="60">
        <f>VLOOKUP($A11,'Return Data'!$B$7:$R$2292,12,0)</f>
        <v>-6.3441999999999998</v>
      </c>
      <c r="M11" s="61">
        <f t="shared" ref="M11" si="17">RANK(L11,L$8:L$16,0)</f>
        <v>8</v>
      </c>
      <c r="N11" s="60">
        <f>VLOOKUP($A11,'Return Data'!$B$7:$R$2292,13,0)</f>
        <v>-13.669600000000001</v>
      </c>
      <c r="O11" s="61">
        <f t="shared" ref="O11:O15" si="18">RANK(N11,N$8:N$16,0)</f>
        <v>8</v>
      </c>
      <c r="P11" s="60">
        <f>VLOOKUP($A11,'Return Data'!$B$7:$R$2292,16,0)</f>
        <v>9.5761000000000003</v>
      </c>
      <c r="Q11" s="62">
        <f t="shared" si="15"/>
        <v>7</v>
      </c>
    </row>
    <row r="12" spans="1:17" x14ac:dyDescent="0.3">
      <c r="A12" s="58" t="s">
        <v>1772</v>
      </c>
      <c r="B12" s="59">
        <f>VLOOKUP($A12,'Return Data'!$B$7:$R$2292,3,0)</f>
        <v>44939</v>
      </c>
      <c r="C12" s="60">
        <f>VLOOKUP($A12,'Return Data'!$B$7:$R$2292,4,0)</f>
        <v>12.08</v>
      </c>
      <c r="D12" s="60">
        <f>VLOOKUP($A12,'Return Data'!$B$7:$R$2292,8,0)</f>
        <v>-0.42859999999999998</v>
      </c>
      <c r="E12" s="61">
        <f t="shared" si="5"/>
        <v>4</v>
      </c>
      <c r="F12" s="60">
        <f>VLOOKUP($A12,'Return Data'!$B$7:$R$2292,9,0)</f>
        <v>-2.3996</v>
      </c>
      <c r="G12" s="61">
        <f t="shared" si="6"/>
        <v>2</v>
      </c>
      <c r="H12" s="60">
        <f>VLOOKUP($A12,'Return Data'!$B$7:$R$2292,10,0)</f>
        <v>7.2347999999999999</v>
      </c>
      <c r="I12" s="61">
        <f t="shared" si="11"/>
        <v>1</v>
      </c>
      <c r="J12" s="60">
        <f>VLOOKUP($A12,'Return Data'!$B$7:$R$2292,11,0)</f>
        <v>14.0914</v>
      </c>
      <c r="K12" s="61">
        <f t="shared" si="12"/>
        <v>2</v>
      </c>
      <c r="L12" s="60">
        <f>VLOOKUP($A12,'Return Data'!$B$7:$R$2292,12,0)</f>
        <v>-0.75580000000000003</v>
      </c>
      <c r="M12" s="61">
        <f t="shared" si="13"/>
        <v>6</v>
      </c>
      <c r="N12" s="60">
        <f>VLOOKUP($A12,'Return Data'!$B$7:$R$2292,13,0)</f>
        <v>-5.5955000000000004</v>
      </c>
      <c r="O12" s="61">
        <f t="shared" si="18"/>
        <v>4</v>
      </c>
      <c r="P12" s="60">
        <f>VLOOKUP($A12,'Return Data'!$B$7:$R$2292,16,0)</f>
        <v>9.4092000000000002</v>
      </c>
      <c r="Q12" s="62">
        <f t="shared" si="15"/>
        <v>8</v>
      </c>
    </row>
    <row r="13" spans="1:17" x14ac:dyDescent="0.3">
      <c r="A13" s="58" t="s">
        <v>1989</v>
      </c>
      <c r="B13" s="59">
        <f>VLOOKUP($A13,'Return Data'!$B$7:$R$2292,3,0)</f>
        <v>44939</v>
      </c>
      <c r="C13" s="60">
        <f>VLOOKUP($A13,'Return Data'!$B$7:$R$2292,4,0)</f>
        <v>30.038499999999999</v>
      </c>
      <c r="D13" s="60">
        <f>VLOOKUP($A13,'Return Data'!$B$7:$R$2292,8,0)</f>
        <v>-0.4279</v>
      </c>
      <c r="E13" s="61">
        <f t="shared" si="5"/>
        <v>3</v>
      </c>
      <c r="F13" s="60">
        <f>VLOOKUP($A13,'Return Data'!$B$7:$R$2292,9,0)</f>
        <v>-3.0352999999999999</v>
      </c>
      <c r="G13" s="61">
        <f t="shared" si="6"/>
        <v>5</v>
      </c>
      <c r="H13" s="60">
        <f>VLOOKUP($A13,'Return Data'!$B$7:$R$2292,10,0)</f>
        <v>5.9709000000000003</v>
      </c>
      <c r="I13" s="61">
        <f t="shared" si="11"/>
        <v>2</v>
      </c>
      <c r="J13" s="60">
        <f>VLOOKUP($A13,'Return Data'!$B$7:$R$2292,11,0)</f>
        <v>11.4932</v>
      </c>
      <c r="K13" s="61">
        <f t="shared" si="12"/>
        <v>3</v>
      </c>
      <c r="L13" s="60">
        <f>VLOOKUP($A13,'Return Data'!$B$7:$R$2292,12,0)</f>
        <v>1.4437</v>
      </c>
      <c r="M13" s="61">
        <f t="shared" si="13"/>
        <v>2</v>
      </c>
      <c r="N13" s="60">
        <f>VLOOKUP($A13,'Return Data'!$B$7:$R$2292,13,0)</f>
        <v>-2.8885999999999998</v>
      </c>
      <c r="O13" s="61">
        <f t="shared" si="18"/>
        <v>2</v>
      </c>
      <c r="P13" s="60">
        <f>VLOOKUP($A13,'Return Data'!$B$7:$R$2292,16,0)</f>
        <v>14.824</v>
      </c>
      <c r="Q13" s="62">
        <f t="shared" si="15"/>
        <v>3</v>
      </c>
    </row>
    <row r="14" spans="1:17" x14ac:dyDescent="0.3">
      <c r="A14" s="58" t="s">
        <v>1774</v>
      </c>
      <c r="B14" s="59">
        <f>VLOOKUP($A14,'Return Data'!$B$7:$R$2292,3,0)</f>
        <v>44939</v>
      </c>
      <c r="C14" s="60">
        <f>VLOOKUP($A14,'Return Data'!$B$7:$R$2292,4,0)</f>
        <v>22.1572</v>
      </c>
      <c r="D14" s="60">
        <f>VLOOKUP($A14,'Return Data'!$B$7:$R$2292,8,0)</f>
        <v>-0.61719999999999997</v>
      </c>
      <c r="E14" s="61">
        <f t="shared" si="5"/>
        <v>6</v>
      </c>
      <c r="F14" s="60">
        <f>VLOOKUP($A14,'Return Data'!$B$7:$R$2292,9,0)</f>
        <v>-2.6168</v>
      </c>
      <c r="G14" s="61">
        <f t="shared" si="6"/>
        <v>3</v>
      </c>
      <c r="H14" s="60">
        <f>VLOOKUP($A14,'Return Data'!$B$7:$R$2292,10,0)</f>
        <v>4.9557000000000002</v>
      </c>
      <c r="I14" s="61">
        <f t="shared" si="11"/>
        <v>3</v>
      </c>
      <c r="J14" s="60">
        <f>VLOOKUP($A14,'Return Data'!$B$7:$R$2292,11,0)</f>
        <v>17.025200000000002</v>
      </c>
      <c r="K14" s="61">
        <f t="shared" si="12"/>
        <v>1</v>
      </c>
      <c r="L14" s="60">
        <f>VLOOKUP($A14,'Return Data'!$B$7:$R$2292,12,0)</f>
        <v>3.4575999999999998</v>
      </c>
      <c r="M14" s="61">
        <f t="shared" si="13"/>
        <v>1</v>
      </c>
      <c r="N14" s="60">
        <f>VLOOKUP($A14,'Return Data'!$B$7:$R$2292,13,0)</f>
        <v>9.9777000000000005</v>
      </c>
      <c r="O14" s="61">
        <f t="shared" si="18"/>
        <v>1</v>
      </c>
      <c r="P14" s="60">
        <f>VLOOKUP($A14,'Return Data'!$B$7:$R$2292,16,0)</f>
        <v>43.8264</v>
      </c>
      <c r="Q14" s="62">
        <f t="shared" si="15"/>
        <v>1</v>
      </c>
    </row>
    <row r="15" spans="1:17" x14ac:dyDescent="0.3">
      <c r="A15" s="58" t="s">
        <v>51</v>
      </c>
      <c r="B15" s="59">
        <f>VLOOKUP($A15,'Return Data'!$B$7:$R$2292,3,0)</f>
        <v>44939</v>
      </c>
      <c r="C15" s="60">
        <f>VLOOKUP($A15,'Return Data'!$B$7:$R$2292,4,0)</f>
        <v>16.600000000000001</v>
      </c>
      <c r="D15" s="60">
        <f>VLOOKUP($A15,'Return Data'!$B$7:$R$2292,8,0)</f>
        <v>0.24149999999999999</v>
      </c>
      <c r="E15" s="61">
        <f t="shared" si="5"/>
        <v>1</v>
      </c>
      <c r="F15" s="60">
        <f>VLOOKUP($A15,'Return Data'!$B$7:$R$2292,9,0)</f>
        <v>-2.7534000000000001</v>
      </c>
      <c r="G15" s="61">
        <f t="shared" si="6"/>
        <v>4</v>
      </c>
      <c r="H15" s="60">
        <f>VLOOKUP($A15,'Return Data'!$B$7:$R$2292,10,0)</f>
        <v>2.4058999999999999</v>
      </c>
      <c r="I15" s="61">
        <f t="shared" si="11"/>
        <v>7</v>
      </c>
      <c r="J15" s="60">
        <f>VLOOKUP($A15,'Return Data'!$B$7:$R$2292,11,0)</f>
        <v>8.4967000000000006</v>
      </c>
      <c r="K15" s="61">
        <f t="shared" si="12"/>
        <v>6</v>
      </c>
      <c r="L15" s="60">
        <f>VLOOKUP($A15,'Return Data'!$B$7:$R$2292,12,0)</f>
        <v>0.1206</v>
      </c>
      <c r="M15" s="61">
        <f t="shared" si="13"/>
        <v>4</v>
      </c>
      <c r="N15" s="60">
        <f>VLOOKUP($A15,'Return Data'!$B$7:$R$2292,13,0)</f>
        <v>-6.0023</v>
      </c>
      <c r="O15" s="61">
        <f t="shared" si="18"/>
        <v>5</v>
      </c>
      <c r="P15" s="60">
        <f>VLOOKUP($A15,'Return Data'!$B$7:$R$2292,16,0)</f>
        <v>15.5357</v>
      </c>
      <c r="Q15" s="62">
        <f t="shared" si="15"/>
        <v>2</v>
      </c>
    </row>
    <row r="16" spans="1:17" x14ac:dyDescent="0.3">
      <c r="A16" s="58" t="s">
        <v>52</v>
      </c>
      <c r="B16" s="59">
        <f>VLOOKUP($A16,'Return Data'!$B$7:$R$2292,3,0)</f>
        <v>44939</v>
      </c>
      <c r="C16" s="60">
        <f>VLOOKUP($A16,'Return Data'!$B$7:$R$2292,4,0)</f>
        <v>720.04540778507101</v>
      </c>
      <c r="D16" s="60">
        <f>VLOOKUP($A16,'Return Data'!$B$7:$R$2292,8,0)</f>
        <v>-0.56950000000000001</v>
      </c>
      <c r="E16" s="61">
        <f t="shared" si="5"/>
        <v>5</v>
      </c>
      <c r="F16" s="60">
        <f>VLOOKUP($A16,'Return Data'!$B$7:$R$2292,9,0)</f>
        <v>-3.8050999999999999</v>
      </c>
      <c r="G16" s="61">
        <f t="shared" si="6"/>
        <v>8</v>
      </c>
      <c r="H16" s="60">
        <f>VLOOKUP($A16,'Return Data'!$B$7:$R$2292,10,0)</f>
        <v>2.6332</v>
      </c>
      <c r="I16" s="61">
        <f t="shared" si="11"/>
        <v>6</v>
      </c>
      <c r="J16" s="60">
        <f>VLOOKUP($A16,'Return Data'!$B$7:$R$2292,11,0)</f>
        <v>8.7231000000000005</v>
      </c>
      <c r="K16" s="61">
        <f t="shared" si="12"/>
        <v>5</v>
      </c>
      <c r="L16" s="60">
        <f>VLOOKUP($A16,'Return Data'!$B$7:$R$2292,12,0)</f>
        <v>-0.20849999999999999</v>
      </c>
      <c r="M16" s="61">
        <f t="shared" si="13"/>
        <v>5</v>
      </c>
      <c r="N16" s="60">
        <f>VLOOKUP($A16,'Return Data'!$B$7:$R$2292,13,0)</f>
        <v>-6.4797000000000002</v>
      </c>
      <c r="O16" s="61">
        <f t="shared" si="14"/>
        <v>6</v>
      </c>
      <c r="P16" s="60">
        <f>VLOOKUP($A16,'Return Data'!$B$7:$R$2292,16,0)</f>
        <v>14.2729</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-0.52207777777777775</v>
      </c>
      <c r="E18" s="69"/>
      <c r="F18" s="70">
        <f>AVERAGE(F8:F16)</f>
        <v>-3.0855999999999999</v>
      </c>
      <c r="G18" s="69"/>
      <c r="H18" s="70">
        <f>AVERAGE(H8:H16)</f>
        <v>3.1746666666666661</v>
      </c>
      <c r="I18" s="69"/>
      <c r="J18" s="70">
        <f>AVERAGE(J8:J16)</f>
        <v>9.7812333333333346</v>
      </c>
      <c r="K18" s="69"/>
      <c r="L18" s="70">
        <f>AVERAGE(L8:L16)</f>
        <v>-1.6334333333333335</v>
      </c>
      <c r="M18" s="69"/>
      <c r="N18" s="70">
        <f>AVERAGE(N8:N16)</f>
        <v>-6.4710222222222216</v>
      </c>
      <c r="O18" s="69"/>
      <c r="P18" s="70">
        <f>AVERAGE(P8:P16)</f>
        <v>15.911733333333331</v>
      </c>
      <c r="Q18" s="71"/>
    </row>
    <row r="19" spans="1:17" x14ac:dyDescent="0.3">
      <c r="A19" s="68" t="s">
        <v>28</v>
      </c>
      <c r="B19" s="69"/>
      <c r="C19" s="69"/>
      <c r="D19" s="70">
        <f>MIN(D8:D16)</f>
        <v>-1.1725000000000001</v>
      </c>
      <c r="E19" s="69"/>
      <c r="F19" s="70">
        <f>MIN(F8:F16)</f>
        <v>-4.0650000000000004</v>
      </c>
      <c r="G19" s="69"/>
      <c r="H19" s="70">
        <f>MIN(H8:H16)</f>
        <v>-1.1725000000000001</v>
      </c>
      <c r="I19" s="69"/>
      <c r="J19" s="70">
        <f>MIN(J8:J16)</f>
        <v>5.8296000000000001</v>
      </c>
      <c r="K19" s="69"/>
      <c r="L19" s="70">
        <f>MIN(L8:L16)</f>
        <v>-8.0997000000000003</v>
      </c>
      <c r="M19" s="69"/>
      <c r="N19" s="70">
        <f>MIN(N8:N16)</f>
        <v>-16.784199999999998</v>
      </c>
      <c r="O19" s="69"/>
      <c r="P19" s="70">
        <f>MIN(P8:P16)</f>
        <v>8.3882999999999992</v>
      </c>
      <c r="Q19" s="71"/>
    </row>
    <row r="20" spans="1:17" ht="15" thickBot="1" x14ac:dyDescent="0.35">
      <c r="A20" s="72" t="s">
        <v>29</v>
      </c>
      <c r="B20" s="73"/>
      <c r="C20" s="73"/>
      <c r="D20" s="74">
        <f>MAX(D8:D16)</f>
        <v>0.24149999999999999</v>
      </c>
      <c r="E20" s="73"/>
      <c r="F20" s="74">
        <f>MAX(F8:F16)</f>
        <v>-2.0543</v>
      </c>
      <c r="G20" s="73"/>
      <c r="H20" s="74">
        <f>MAX(H8:H16)</f>
        <v>7.2347999999999999</v>
      </c>
      <c r="I20" s="73"/>
      <c r="J20" s="74">
        <f>MAX(J8:J16)</f>
        <v>17.025200000000002</v>
      </c>
      <c r="K20" s="73"/>
      <c r="L20" s="74">
        <f>MAX(L8:L16)</f>
        <v>3.4575999999999998</v>
      </c>
      <c r="M20" s="73"/>
      <c r="N20" s="74">
        <f>MAX(N8:N16)</f>
        <v>9.9777000000000005</v>
      </c>
      <c r="O20" s="73"/>
      <c r="P20" s="74">
        <f>MAX(P8:P16)</f>
        <v>43.8264</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44939</v>
      </c>
      <c r="C8" s="60">
        <f>VLOOKUP($A8,'Return Data'!$B$7:$R$2292,4,0)</f>
        <v>42.134</v>
      </c>
      <c r="D8" s="60">
        <f>VLOOKUP($A8,'Return Data'!$B$7:$R$2292,9,0)</f>
        <v>5.9231999999999996</v>
      </c>
      <c r="E8" s="61">
        <f t="shared" ref="E8:E30" si="0">RANK(D8,D$8:D$30,0)</f>
        <v>19</v>
      </c>
      <c r="F8" s="60">
        <f>VLOOKUP($A8,'Return Data'!$B$7:$R$2292,10,0)</f>
        <v>7.6502999999999997</v>
      </c>
      <c r="G8" s="61">
        <f t="shared" ref="G8:G30" si="1">RANK(F8,F$8:F$30,0)</f>
        <v>21</v>
      </c>
      <c r="H8" s="60">
        <f>VLOOKUP($A8,'Return Data'!$B$7:$R$2292,11,0)</f>
        <v>6.3775000000000004</v>
      </c>
      <c r="I8" s="61">
        <f t="shared" ref="I8:I30" si="2">RANK(H8,H$8:H$30,0)</f>
        <v>4</v>
      </c>
      <c r="J8" s="60">
        <f>VLOOKUP($A8,'Return Data'!$B$7:$R$2292,12,0)</f>
        <v>5.6772</v>
      </c>
      <c r="K8" s="61">
        <f t="shared" ref="K8:K30" si="3">RANK(J8,J$8:J$30,0)</f>
        <v>3</v>
      </c>
      <c r="L8" s="60">
        <f>VLOOKUP($A8,'Return Data'!$B$7:$R$2292,13,0)</f>
        <v>5.1242000000000001</v>
      </c>
      <c r="M8" s="61">
        <f t="shared" ref="M8:M30" si="4">RANK(L8,L$8:L$30,0)</f>
        <v>3</v>
      </c>
      <c r="N8" s="60">
        <f>VLOOKUP($A8,'Return Data'!$B$7:$R$2292,17,0)</f>
        <v>4.8731</v>
      </c>
      <c r="O8" s="61">
        <f t="shared" ref="O8:O30" si="5">RANK(N8,N$8:N$30,0)</f>
        <v>6</v>
      </c>
      <c r="P8" s="60">
        <f>VLOOKUP($A8,'Return Data'!$B$7:$R$2292,14,0)</f>
        <v>6.9988999999999999</v>
      </c>
      <c r="Q8" s="61">
        <f t="shared" ref="Q8:Q30" si="6">RANK(P8,P$8:P$30,0)</f>
        <v>5</v>
      </c>
      <c r="R8" s="60">
        <f>VLOOKUP($A8,'Return Data'!$B$7:$R$2292,16,0)</f>
        <v>8.7195</v>
      </c>
      <c r="S8" s="62">
        <f t="shared" ref="S8:S30" si="7">RANK(R8,R$8:R$30,0)</f>
        <v>1</v>
      </c>
    </row>
    <row r="9" spans="1:19" x14ac:dyDescent="0.3">
      <c r="A9" s="77" t="s">
        <v>1266</v>
      </c>
      <c r="B9" s="59">
        <f>VLOOKUP($A9,'Return Data'!$B$7:$R$2292,3,0)</f>
        <v>44939</v>
      </c>
      <c r="C9" s="60">
        <f>VLOOKUP($A9,'Return Data'!$B$7:$R$2292,4,0)</f>
        <v>27.629000000000001</v>
      </c>
      <c r="D9" s="60">
        <f>VLOOKUP($A9,'Return Data'!$B$7:$R$2292,9,0)</f>
        <v>6.7461000000000002</v>
      </c>
      <c r="E9" s="61">
        <f t="shared" si="0"/>
        <v>8</v>
      </c>
      <c r="F9" s="60">
        <f>VLOOKUP($A9,'Return Data'!$B$7:$R$2292,10,0)</f>
        <v>8.2256</v>
      </c>
      <c r="G9" s="61">
        <f t="shared" si="1"/>
        <v>8</v>
      </c>
      <c r="H9" s="60">
        <f>VLOOKUP($A9,'Return Data'!$B$7:$R$2292,11,0)</f>
        <v>6.2009999999999996</v>
      </c>
      <c r="I9" s="61">
        <f t="shared" si="2"/>
        <v>10</v>
      </c>
      <c r="J9" s="60">
        <f>VLOOKUP($A9,'Return Data'!$B$7:$R$2292,12,0)</f>
        <v>5.2069999999999999</v>
      </c>
      <c r="K9" s="61">
        <f t="shared" si="3"/>
        <v>5</v>
      </c>
      <c r="L9" s="60">
        <f>VLOOKUP($A9,'Return Data'!$B$7:$R$2292,13,0)</f>
        <v>4.6136999999999997</v>
      </c>
      <c r="M9" s="61">
        <f t="shared" si="4"/>
        <v>4</v>
      </c>
      <c r="N9" s="60">
        <f>VLOOKUP($A9,'Return Data'!$B$7:$R$2292,17,0)</f>
        <v>4.4874000000000001</v>
      </c>
      <c r="O9" s="61">
        <f t="shared" si="5"/>
        <v>8</v>
      </c>
      <c r="P9" s="60">
        <f>VLOOKUP($A9,'Return Data'!$B$7:$R$2292,14,0)</f>
        <v>6.4534000000000002</v>
      </c>
      <c r="Q9" s="61">
        <f t="shared" si="6"/>
        <v>8</v>
      </c>
      <c r="R9" s="60">
        <f>VLOOKUP($A9,'Return Data'!$B$7:$R$2292,16,0)</f>
        <v>8.2012</v>
      </c>
      <c r="S9" s="62">
        <f t="shared" si="7"/>
        <v>3</v>
      </c>
    </row>
    <row r="10" spans="1:19" x14ac:dyDescent="0.3">
      <c r="A10" s="77" t="s">
        <v>1934</v>
      </c>
      <c r="B10" s="59">
        <f>VLOOKUP($A10,'Return Data'!$B$7:$R$2292,3,0)</f>
        <v>44939</v>
      </c>
      <c r="C10" s="60">
        <f>VLOOKUP($A10,'Return Data'!$B$7:$R$2292,4,0)</f>
        <v>25.982399999999998</v>
      </c>
      <c r="D10" s="60">
        <f>VLOOKUP($A10,'Return Data'!$B$7:$R$2292,9,0)</f>
        <v>5.5957999999999997</v>
      </c>
      <c r="E10" s="61">
        <f t="shared" si="0"/>
        <v>22</v>
      </c>
      <c r="F10" s="60">
        <f>VLOOKUP($A10,'Return Data'!$B$7:$R$2292,10,0)</f>
        <v>7.7226999999999997</v>
      </c>
      <c r="G10" s="61">
        <f t="shared" si="1"/>
        <v>17</v>
      </c>
      <c r="H10" s="60">
        <f>VLOOKUP($A10,'Return Data'!$B$7:$R$2292,11,0)</f>
        <v>6.1313000000000004</v>
      </c>
      <c r="I10" s="61">
        <f t="shared" si="2"/>
        <v>12</v>
      </c>
      <c r="J10" s="60">
        <f>VLOOKUP($A10,'Return Data'!$B$7:$R$2292,12,0)</f>
        <v>4.4606000000000003</v>
      </c>
      <c r="K10" s="61">
        <f t="shared" si="3"/>
        <v>17</v>
      </c>
      <c r="L10" s="60">
        <f>VLOOKUP($A10,'Return Data'!$B$7:$R$2292,13,0)</f>
        <v>3.8557000000000001</v>
      </c>
      <c r="M10" s="61">
        <f t="shared" si="4"/>
        <v>16</v>
      </c>
      <c r="N10" s="60">
        <f>VLOOKUP($A10,'Return Data'!$B$7:$R$2292,17,0)</f>
        <v>4.1944999999999997</v>
      </c>
      <c r="O10" s="61">
        <f t="shared" si="5"/>
        <v>10</v>
      </c>
      <c r="P10" s="60">
        <f>VLOOKUP($A10,'Return Data'!$B$7:$R$2292,14,0)</f>
        <v>5.4577</v>
      </c>
      <c r="Q10" s="61">
        <f t="shared" si="6"/>
        <v>20</v>
      </c>
      <c r="R10" s="60">
        <f>VLOOKUP($A10,'Return Data'!$B$7:$R$2292,16,0)</f>
        <v>8.0100999999999996</v>
      </c>
      <c r="S10" s="62">
        <f t="shared" si="7"/>
        <v>7</v>
      </c>
    </row>
    <row r="11" spans="1:19" x14ac:dyDescent="0.3">
      <c r="A11" s="77" t="s">
        <v>1983</v>
      </c>
      <c r="B11" s="59">
        <f>VLOOKUP($A11,'Return Data'!$B$7:$R$2292,3,0)</f>
        <v>44939</v>
      </c>
      <c r="C11" s="60">
        <f>VLOOKUP($A11,'Return Data'!$B$7:$R$2292,4,0)</f>
        <v>23.938099999999999</v>
      </c>
      <c r="D11" s="60">
        <f>VLOOKUP($A11,'Return Data'!$B$7:$R$2292,9,0)</f>
        <v>6.1656000000000004</v>
      </c>
      <c r="E11" s="61">
        <f t="shared" si="0"/>
        <v>17</v>
      </c>
      <c r="F11" s="60">
        <f>VLOOKUP($A11,'Return Data'!$B$7:$R$2292,10,0)</f>
        <v>36.376300000000001</v>
      </c>
      <c r="G11" s="61">
        <f t="shared" si="1"/>
        <v>1</v>
      </c>
      <c r="H11" s="60">
        <f>VLOOKUP($A11,'Return Data'!$B$7:$R$2292,11,0)</f>
        <v>19.864100000000001</v>
      </c>
      <c r="I11" s="61">
        <f t="shared" si="2"/>
        <v>1</v>
      </c>
      <c r="J11" s="60">
        <f>VLOOKUP($A11,'Return Data'!$B$7:$R$2292,12,0)</f>
        <v>14.1427</v>
      </c>
      <c r="K11" s="61">
        <f t="shared" si="3"/>
        <v>1</v>
      </c>
      <c r="L11" s="60">
        <f>VLOOKUP($A11,'Return Data'!$B$7:$R$2292,13,0)</f>
        <v>27.7789</v>
      </c>
      <c r="M11" s="61">
        <f t="shared" si="4"/>
        <v>1</v>
      </c>
      <c r="N11" s="60">
        <f>VLOOKUP($A11,'Return Data'!$B$7:$R$2292,17,0)</f>
        <v>15.003299999999999</v>
      </c>
      <c r="O11" s="61">
        <f t="shared" si="5"/>
        <v>1</v>
      </c>
      <c r="P11" s="60">
        <f>VLOOKUP($A11,'Return Data'!$B$7:$R$2292,14,0)</f>
        <v>9.4711999999999996</v>
      </c>
      <c r="Q11" s="61">
        <f t="shared" si="6"/>
        <v>1</v>
      </c>
      <c r="R11" s="60">
        <f>VLOOKUP($A11,'Return Data'!$B$7:$R$2292,16,0)</f>
        <v>6.6535000000000002</v>
      </c>
      <c r="S11" s="62">
        <f t="shared" si="7"/>
        <v>22</v>
      </c>
    </row>
    <row r="12" spans="1:19" x14ac:dyDescent="0.3">
      <c r="A12" s="77" t="s">
        <v>1270</v>
      </c>
      <c r="B12" s="59">
        <f>VLOOKUP($A12,'Return Data'!$B$7:$R$2292,3,0)</f>
        <v>44939</v>
      </c>
      <c r="C12" s="60">
        <f>VLOOKUP($A12,'Return Data'!$B$7:$R$2292,4,0)</f>
        <v>23.080300000000001</v>
      </c>
      <c r="D12" s="60">
        <f>VLOOKUP($A12,'Return Data'!$B$7:$R$2292,9,0)</f>
        <v>6.7468000000000004</v>
      </c>
      <c r="E12" s="61">
        <f t="shared" si="0"/>
        <v>7</v>
      </c>
      <c r="F12" s="60">
        <f>VLOOKUP($A12,'Return Data'!$B$7:$R$2292,10,0)</f>
        <v>7.9444999999999997</v>
      </c>
      <c r="G12" s="61">
        <f t="shared" si="1"/>
        <v>14</v>
      </c>
      <c r="H12" s="60">
        <f>VLOOKUP($A12,'Return Data'!$B$7:$R$2292,11,0)</f>
        <v>5.4477000000000002</v>
      </c>
      <c r="I12" s="61">
        <f t="shared" si="2"/>
        <v>20</v>
      </c>
      <c r="J12" s="60">
        <f>VLOOKUP($A12,'Return Data'!$B$7:$R$2292,12,0)</f>
        <v>4.3860000000000001</v>
      </c>
      <c r="K12" s="61">
        <f t="shared" si="3"/>
        <v>18</v>
      </c>
      <c r="L12" s="60">
        <f>VLOOKUP($A12,'Return Data'!$B$7:$R$2292,13,0)</f>
        <v>3.7391000000000001</v>
      </c>
      <c r="M12" s="61">
        <f t="shared" si="4"/>
        <v>17</v>
      </c>
      <c r="N12" s="60">
        <f>VLOOKUP($A12,'Return Data'!$B$7:$R$2292,17,0)</f>
        <v>3.6688000000000001</v>
      </c>
      <c r="O12" s="61">
        <f t="shared" si="5"/>
        <v>20</v>
      </c>
      <c r="P12" s="60">
        <f>VLOOKUP($A12,'Return Data'!$B$7:$R$2292,14,0)</f>
        <v>5.5019999999999998</v>
      </c>
      <c r="Q12" s="61">
        <f t="shared" si="6"/>
        <v>19</v>
      </c>
      <c r="R12" s="60">
        <f>VLOOKUP($A12,'Return Data'!$B$7:$R$2292,16,0)</f>
        <v>7.1936999999999998</v>
      </c>
      <c r="S12" s="62">
        <f t="shared" si="7"/>
        <v>18</v>
      </c>
    </row>
    <row r="13" spans="1:19" x14ac:dyDescent="0.3">
      <c r="A13" s="77" t="s">
        <v>1272</v>
      </c>
      <c r="B13" s="59">
        <f>VLOOKUP($A13,'Return Data'!$B$7:$R$2292,3,0)</f>
        <v>44939</v>
      </c>
      <c r="C13" s="60">
        <f>VLOOKUP($A13,'Return Data'!$B$7:$R$2292,4,0)</f>
        <v>41.722999999999999</v>
      </c>
      <c r="D13" s="60">
        <f>VLOOKUP($A13,'Return Data'!$B$7:$R$2292,9,0)</f>
        <v>5.8250000000000002</v>
      </c>
      <c r="E13" s="61">
        <f t="shared" si="0"/>
        <v>20</v>
      </c>
      <c r="F13" s="60">
        <f>VLOOKUP($A13,'Return Data'!$B$7:$R$2292,10,0)</f>
        <v>7.8734999999999999</v>
      </c>
      <c r="G13" s="61">
        <f t="shared" si="1"/>
        <v>15</v>
      </c>
      <c r="H13" s="60">
        <f>VLOOKUP($A13,'Return Data'!$B$7:$R$2292,11,0)</f>
        <v>5.3815</v>
      </c>
      <c r="I13" s="61">
        <f t="shared" si="2"/>
        <v>21</v>
      </c>
      <c r="J13" s="60">
        <f>VLOOKUP($A13,'Return Data'!$B$7:$R$2292,12,0)</f>
        <v>4.3532999999999999</v>
      </c>
      <c r="K13" s="61">
        <f t="shared" si="3"/>
        <v>19</v>
      </c>
      <c r="L13" s="60">
        <f>VLOOKUP($A13,'Return Data'!$B$7:$R$2292,13,0)</f>
        <v>3.8921999999999999</v>
      </c>
      <c r="M13" s="61">
        <f t="shared" si="4"/>
        <v>15</v>
      </c>
      <c r="N13" s="60">
        <f>VLOOKUP($A13,'Return Data'!$B$7:$R$2292,17,0)</f>
        <v>3.7810000000000001</v>
      </c>
      <c r="O13" s="61">
        <f t="shared" si="5"/>
        <v>18</v>
      </c>
      <c r="P13" s="60">
        <f>VLOOKUP($A13,'Return Data'!$B$7:$R$2292,14,0)</f>
        <v>5.7119</v>
      </c>
      <c r="Q13" s="61">
        <f t="shared" si="6"/>
        <v>15</v>
      </c>
      <c r="R13" s="60">
        <f>VLOOKUP($A13,'Return Data'!$B$7:$R$2292,16,0)</f>
        <v>7.8369</v>
      </c>
      <c r="S13" s="62">
        <f t="shared" si="7"/>
        <v>9</v>
      </c>
    </row>
    <row r="14" spans="1:19" x14ac:dyDescent="0.3">
      <c r="A14" s="77" t="s">
        <v>1282</v>
      </c>
      <c r="B14" s="59">
        <f>VLOOKUP($A14,'Return Data'!$B$7:$R$2292,3,0)</f>
        <v>44939</v>
      </c>
      <c r="C14" s="60">
        <f>VLOOKUP($A14,'Return Data'!$B$7:$R$2292,4,0)</f>
        <v>4852.3472000000002</v>
      </c>
      <c r="D14" s="60">
        <f>VLOOKUP($A14,'Return Data'!$B$7:$R$2292,9,0)</f>
        <v>5.5747999999999998</v>
      </c>
      <c r="E14" s="61">
        <f t="shared" si="0"/>
        <v>23</v>
      </c>
      <c r="F14" s="60">
        <f>VLOOKUP($A14,'Return Data'!$B$7:$R$2292,10,0)</f>
        <v>10.086499999999999</v>
      </c>
      <c r="G14" s="61">
        <f t="shared" si="1"/>
        <v>2</v>
      </c>
      <c r="H14" s="60">
        <f>VLOOKUP($A14,'Return Data'!$B$7:$R$2292,11,0)</f>
        <v>4.4767999999999999</v>
      </c>
      <c r="I14" s="61">
        <f t="shared" si="2"/>
        <v>23</v>
      </c>
      <c r="J14" s="60">
        <f>VLOOKUP($A14,'Return Data'!$B$7:$R$2292,12,0)</f>
        <v>4.2736000000000001</v>
      </c>
      <c r="K14" s="61">
        <f t="shared" si="3"/>
        <v>20</v>
      </c>
      <c r="L14" s="60">
        <f>VLOOKUP($A14,'Return Data'!$B$7:$R$2292,13,0)</f>
        <v>2.8058999999999998</v>
      </c>
      <c r="M14" s="61">
        <f t="shared" si="4"/>
        <v>23</v>
      </c>
      <c r="N14" s="60">
        <f>VLOOKUP($A14,'Return Data'!$B$7:$R$2292,17,0)</f>
        <v>8.4482999999999997</v>
      </c>
      <c r="O14" s="61">
        <f t="shared" si="5"/>
        <v>2</v>
      </c>
      <c r="P14" s="60">
        <f>VLOOKUP($A14,'Return Data'!$B$7:$R$2292,14,0)</f>
        <v>3.9121000000000001</v>
      </c>
      <c r="Q14" s="61">
        <f t="shared" si="6"/>
        <v>23</v>
      </c>
      <c r="R14" s="60">
        <f>VLOOKUP($A14,'Return Data'!$B$7:$R$2292,16,0)</f>
        <v>7.7039</v>
      </c>
      <c r="S14" s="62">
        <f t="shared" si="7"/>
        <v>13</v>
      </c>
    </row>
    <row r="15" spans="1:19" x14ac:dyDescent="0.3">
      <c r="A15" s="77" t="s">
        <v>1284</v>
      </c>
      <c r="B15" s="59">
        <f>VLOOKUP($A15,'Return Data'!$B$7:$R$2292,3,0)</f>
        <v>44939</v>
      </c>
      <c r="C15" s="60">
        <f>VLOOKUP($A15,'Return Data'!$B$7:$R$2292,4,0)</f>
        <v>27.108799999999999</v>
      </c>
      <c r="D15" s="60">
        <f>VLOOKUP($A15,'Return Data'!$B$7:$R$2292,9,0)</f>
        <v>6.6654</v>
      </c>
      <c r="E15" s="61">
        <f t="shared" si="0"/>
        <v>10</v>
      </c>
      <c r="F15" s="60">
        <f>VLOOKUP($A15,'Return Data'!$B$7:$R$2292,10,0)</f>
        <v>8.1961999999999993</v>
      </c>
      <c r="G15" s="61">
        <f t="shared" si="1"/>
        <v>9</v>
      </c>
      <c r="H15" s="60">
        <f>VLOOKUP($A15,'Return Data'!$B$7:$R$2292,11,0)</f>
        <v>6.3628</v>
      </c>
      <c r="I15" s="61">
        <f t="shared" si="2"/>
        <v>6</v>
      </c>
      <c r="J15" s="60">
        <f>VLOOKUP($A15,'Return Data'!$B$7:$R$2292,12,0)</f>
        <v>5.1590999999999996</v>
      </c>
      <c r="K15" s="61">
        <f t="shared" si="3"/>
        <v>6</v>
      </c>
      <c r="L15" s="60">
        <f>VLOOKUP($A15,'Return Data'!$B$7:$R$2292,13,0)</f>
        <v>4.3087</v>
      </c>
      <c r="M15" s="61">
        <f t="shared" si="4"/>
        <v>8</v>
      </c>
      <c r="N15" s="60">
        <f>VLOOKUP($A15,'Return Data'!$B$7:$R$2292,17,0)</f>
        <v>4.3266999999999998</v>
      </c>
      <c r="O15" s="61">
        <f t="shared" si="5"/>
        <v>9</v>
      </c>
      <c r="P15" s="60">
        <f>VLOOKUP($A15,'Return Data'!$B$7:$R$2292,14,0)</f>
        <v>6.5286999999999997</v>
      </c>
      <c r="Q15" s="61">
        <f t="shared" si="6"/>
        <v>6</v>
      </c>
      <c r="R15" s="60">
        <f>VLOOKUP($A15,'Return Data'!$B$7:$R$2292,16,0)</f>
        <v>8.0619999999999994</v>
      </c>
      <c r="S15" s="62">
        <f t="shared" si="7"/>
        <v>5</v>
      </c>
    </row>
    <row r="16" spans="1:19" x14ac:dyDescent="0.3">
      <c r="A16" s="77" t="s">
        <v>1285</v>
      </c>
      <c r="B16" s="59">
        <f>VLOOKUP($A16,'Return Data'!$B$7:$R$2292,3,0)</f>
        <v>44939</v>
      </c>
      <c r="C16" s="60">
        <f>VLOOKUP($A16,'Return Data'!$B$7:$R$2292,4,0)</f>
        <v>23.192299999999999</v>
      </c>
      <c r="D16" s="60">
        <f>VLOOKUP($A16,'Return Data'!$B$7:$R$2292,9,0)</f>
        <v>6.4419000000000004</v>
      </c>
      <c r="E16" s="61">
        <f t="shared" si="0"/>
        <v>13</v>
      </c>
      <c r="F16" s="60">
        <f>VLOOKUP($A16,'Return Data'!$B$7:$R$2292,10,0)</f>
        <v>7.6563999999999997</v>
      </c>
      <c r="G16" s="61">
        <f t="shared" si="1"/>
        <v>20</v>
      </c>
      <c r="H16" s="60">
        <f>VLOOKUP($A16,'Return Data'!$B$7:$R$2292,11,0)</f>
        <v>5.6140999999999996</v>
      </c>
      <c r="I16" s="61">
        <f t="shared" si="2"/>
        <v>18</v>
      </c>
      <c r="J16" s="60">
        <f>VLOOKUP($A16,'Return Data'!$B$7:$R$2292,12,0)</f>
        <v>4.0061</v>
      </c>
      <c r="K16" s="61">
        <f t="shared" si="3"/>
        <v>22</v>
      </c>
      <c r="L16" s="60">
        <f>VLOOKUP($A16,'Return Data'!$B$7:$R$2292,13,0)</f>
        <v>3.4958999999999998</v>
      </c>
      <c r="M16" s="61">
        <f t="shared" si="4"/>
        <v>21</v>
      </c>
      <c r="N16" s="60">
        <f>VLOOKUP($A16,'Return Data'!$B$7:$R$2292,17,0)</f>
        <v>3.6232000000000002</v>
      </c>
      <c r="O16" s="61">
        <f t="shared" si="5"/>
        <v>22</v>
      </c>
      <c r="P16" s="60">
        <f>VLOOKUP($A16,'Return Data'!$B$7:$R$2292,14,0)</f>
        <v>5.5871000000000004</v>
      </c>
      <c r="Q16" s="61">
        <f t="shared" si="6"/>
        <v>18</v>
      </c>
      <c r="R16" s="60">
        <f>VLOOKUP($A16,'Return Data'!$B$7:$R$2292,16,0)</f>
        <v>7.7041000000000004</v>
      </c>
      <c r="S16" s="62">
        <f t="shared" si="7"/>
        <v>12</v>
      </c>
    </row>
    <row r="17" spans="1:19" x14ac:dyDescent="0.3">
      <c r="A17" s="77" t="s">
        <v>1287</v>
      </c>
      <c r="B17" s="59">
        <f>VLOOKUP($A17,'Return Data'!$B$7:$R$2292,3,0)</f>
        <v>44939</v>
      </c>
      <c r="C17" s="60">
        <f>VLOOKUP($A17,'Return Data'!$B$7:$R$2292,4,0)</f>
        <v>53.538400000000003</v>
      </c>
      <c r="D17" s="60">
        <f>VLOOKUP($A17,'Return Data'!$B$7:$R$2292,9,0)</f>
        <v>6.0812999999999997</v>
      </c>
      <c r="E17" s="61">
        <f t="shared" si="0"/>
        <v>18</v>
      </c>
      <c r="F17" s="60">
        <f>VLOOKUP($A17,'Return Data'!$B$7:$R$2292,10,0)</f>
        <v>8.1023999999999994</v>
      </c>
      <c r="G17" s="61">
        <f t="shared" si="1"/>
        <v>13</v>
      </c>
      <c r="H17" s="60">
        <f>VLOOKUP($A17,'Return Data'!$B$7:$R$2292,11,0)</f>
        <v>7.7782999999999998</v>
      </c>
      <c r="I17" s="61">
        <f t="shared" si="2"/>
        <v>2</v>
      </c>
      <c r="J17" s="60">
        <f>VLOOKUP($A17,'Return Data'!$B$7:$R$2292,12,0)</f>
        <v>6.8498000000000001</v>
      </c>
      <c r="K17" s="61">
        <f t="shared" si="3"/>
        <v>2</v>
      </c>
      <c r="L17" s="60">
        <f>VLOOKUP($A17,'Return Data'!$B$7:$R$2292,13,0)</f>
        <v>5.7915999999999999</v>
      </c>
      <c r="M17" s="61">
        <f t="shared" si="4"/>
        <v>2</v>
      </c>
      <c r="N17" s="60">
        <f>VLOOKUP($A17,'Return Data'!$B$7:$R$2292,17,0)</f>
        <v>5.1566000000000001</v>
      </c>
      <c r="O17" s="61">
        <f t="shared" si="5"/>
        <v>5</v>
      </c>
      <c r="P17" s="60">
        <f>VLOOKUP($A17,'Return Data'!$B$7:$R$2292,14,0)</f>
        <v>7.1473000000000004</v>
      </c>
      <c r="Q17" s="61">
        <f t="shared" si="6"/>
        <v>4</v>
      </c>
      <c r="R17" s="60">
        <f>VLOOKUP($A17,'Return Data'!$B$7:$R$2292,16,0)</f>
        <v>8.577</v>
      </c>
      <c r="S17" s="62">
        <f t="shared" si="7"/>
        <v>2</v>
      </c>
    </row>
    <row r="18" spans="1:19" x14ac:dyDescent="0.3">
      <c r="A18" s="77" t="s">
        <v>1289</v>
      </c>
      <c r="B18" s="59">
        <f>VLOOKUP($A18,'Return Data'!$B$7:$R$2292,3,0)</f>
        <v>44939</v>
      </c>
      <c r="C18" s="60">
        <f>VLOOKUP($A18,'Return Data'!$B$7:$R$2292,4,0)</f>
        <v>24.901800000000001</v>
      </c>
      <c r="D18" s="60">
        <f>VLOOKUP($A18,'Return Data'!$B$7:$R$2292,9,0)</f>
        <v>6.7096</v>
      </c>
      <c r="E18" s="61">
        <f t="shared" si="0"/>
        <v>9</v>
      </c>
      <c r="F18" s="60">
        <f>VLOOKUP($A18,'Return Data'!$B$7:$R$2292,10,0)</f>
        <v>8.6210000000000004</v>
      </c>
      <c r="G18" s="61">
        <f t="shared" si="1"/>
        <v>5</v>
      </c>
      <c r="H18" s="60">
        <f>VLOOKUP($A18,'Return Data'!$B$7:$R$2292,11,0)</f>
        <v>6.3661000000000003</v>
      </c>
      <c r="I18" s="61">
        <f t="shared" si="2"/>
        <v>5</v>
      </c>
      <c r="J18" s="60">
        <f>VLOOKUP($A18,'Return Data'!$B$7:$R$2292,12,0)</f>
        <v>4.8358999999999996</v>
      </c>
      <c r="K18" s="61">
        <f t="shared" si="3"/>
        <v>9</v>
      </c>
      <c r="L18" s="60">
        <f>VLOOKUP($A18,'Return Data'!$B$7:$R$2292,13,0)</f>
        <v>3.9950000000000001</v>
      </c>
      <c r="M18" s="61">
        <f t="shared" si="4"/>
        <v>14</v>
      </c>
      <c r="N18" s="60">
        <f>VLOOKUP($A18,'Return Data'!$B$7:$R$2292,17,0)</f>
        <v>8.1058000000000003</v>
      </c>
      <c r="O18" s="61">
        <f t="shared" si="5"/>
        <v>3</v>
      </c>
      <c r="P18" s="60">
        <f>VLOOKUP($A18,'Return Data'!$B$7:$R$2292,14,0)</f>
        <v>8.8187999999999995</v>
      </c>
      <c r="Q18" s="61">
        <f t="shared" si="6"/>
        <v>2</v>
      </c>
      <c r="R18" s="60">
        <f>VLOOKUP($A18,'Return Data'!$B$7:$R$2292,16,0)</f>
        <v>7.7709000000000001</v>
      </c>
      <c r="S18" s="62">
        <f t="shared" si="7"/>
        <v>11</v>
      </c>
    </row>
    <row r="19" spans="1:19" x14ac:dyDescent="0.3">
      <c r="A19" s="77" t="s">
        <v>1290</v>
      </c>
      <c r="B19" s="59">
        <f>VLOOKUP($A19,'Return Data'!$B$7:$R$2292,3,0)</f>
        <v>44939</v>
      </c>
      <c r="C19" s="60">
        <f>VLOOKUP($A19,'Return Data'!$B$7:$R$2292,4,0)</f>
        <v>50.345399999999998</v>
      </c>
      <c r="D19" s="60">
        <f>VLOOKUP($A19,'Return Data'!$B$7:$R$2292,9,0)</f>
        <v>7.7449000000000003</v>
      </c>
      <c r="E19" s="61">
        <f t="shared" si="0"/>
        <v>1</v>
      </c>
      <c r="F19" s="60">
        <f>VLOOKUP($A19,'Return Data'!$B$7:$R$2292,10,0)</f>
        <v>8.8834</v>
      </c>
      <c r="G19" s="61">
        <f t="shared" si="1"/>
        <v>3</v>
      </c>
      <c r="H19" s="60">
        <f>VLOOKUP($A19,'Return Data'!$B$7:$R$2292,11,0)</f>
        <v>5.8475999999999999</v>
      </c>
      <c r="I19" s="61">
        <f t="shared" si="2"/>
        <v>15</v>
      </c>
      <c r="J19" s="60">
        <f>VLOOKUP($A19,'Return Data'!$B$7:$R$2292,12,0)</f>
        <v>4.5903999999999998</v>
      </c>
      <c r="K19" s="61">
        <f t="shared" si="3"/>
        <v>15</v>
      </c>
      <c r="L19" s="60">
        <f>VLOOKUP($A19,'Return Data'!$B$7:$R$2292,13,0)</f>
        <v>3.7366999999999999</v>
      </c>
      <c r="M19" s="61">
        <f t="shared" si="4"/>
        <v>18</v>
      </c>
      <c r="N19" s="60">
        <f>VLOOKUP($A19,'Return Data'!$B$7:$R$2292,17,0)</f>
        <v>3.8252000000000002</v>
      </c>
      <c r="O19" s="61">
        <f t="shared" si="5"/>
        <v>17</v>
      </c>
      <c r="P19" s="60">
        <f>VLOOKUP($A19,'Return Data'!$B$7:$R$2292,14,0)</f>
        <v>5.7804000000000002</v>
      </c>
      <c r="Q19" s="61">
        <f t="shared" si="6"/>
        <v>13</v>
      </c>
      <c r="R19" s="60">
        <f>VLOOKUP($A19,'Return Data'!$B$7:$R$2292,16,0)</f>
        <v>7.8529</v>
      </c>
      <c r="S19" s="62">
        <f t="shared" si="7"/>
        <v>8</v>
      </c>
    </row>
    <row r="20" spans="1:19" x14ac:dyDescent="0.3">
      <c r="A20" s="77" t="s">
        <v>1292</v>
      </c>
      <c r="B20" s="59">
        <f>VLOOKUP($A20,'Return Data'!$B$7:$R$2292,3,0)</f>
        <v>44939</v>
      </c>
      <c r="C20" s="60">
        <f>VLOOKUP($A20,'Return Data'!$B$7:$R$2292,4,0)</f>
        <v>1985.0391</v>
      </c>
      <c r="D20" s="60">
        <f>VLOOKUP($A20,'Return Data'!$B$7:$R$2292,9,0)</f>
        <v>7.0377999999999998</v>
      </c>
      <c r="E20" s="61">
        <f t="shared" si="0"/>
        <v>4</v>
      </c>
      <c r="F20" s="60">
        <f>VLOOKUP($A20,'Return Data'!$B$7:$R$2292,10,0)</f>
        <v>8.3103999999999996</v>
      </c>
      <c r="G20" s="61">
        <f t="shared" si="1"/>
        <v>6</v>
      </c>
      <c r="H20" s="60">
        <f>VLOOKUP($A20,'Return Data'!$B$7:$R$2292,11,0)</f>
        <v>6.3068999999999997</v>
      </c>
      <c r="I20" s="61">
        <f t="shared" si="2"/>
        <v>9</v>
      </c>
      <c r="J20" s="60">
        <f>VLOOKUP($A20,'Return Data'!$B$7:$R$2292,12,0)</f>
        <v>4.4611999999999998</v>
      </c>
      <c r="K20" s="61">
        <f t="shared" si="3"/>
        <v>16</v>
      </c>
      <c r="L20" s="60">
        <f>VLOOKUP($A20,'Return Data'!$B$7:$R$2292,13,0)</f>
        <v>3.7263999999999999</v>
      </c>
      <c r="M20" s="61">
        <f t="shared" si="4"/>
        <v>19</v>
      </c>
      <c r="N20" s="60">
        <f>VLOOKUP($A20,'Return Data'!$B$7:$R$2292,17,0)</f>
        <v>3.7448999999999999</v>
      </c>
      <c r="O20" s="61">
        <f t="shared" si="5"/>
        <v>19</v>
      </c>
      <c r="P20" s="60">
        <f>VLOOKUP($A20,'Return Data'!$B$7:$R$2292,14,0)</f>
        <v>4.9969000000000001</v>
      </c>
      <c r="Q20" s="61">
        <f t="shared" si="6"/>
        <v>22</v>
      </c>
      <c r="R20" s="60">
        <f>VLOOKUP($A20,'Return Data'!$B$7:$R$2292,16,0)</f>
        <v>7.5955000000000004</v>
      </c>
      <c r="S20" s="62">
        <f t="shared" si="7"/>
        <v>14</v>
      </c>
    </row>
    <row r="21" spans="1:19" x14ac:dyDescent="0.3">
      <c r="A21" s="77" t="s">
        <v>1294</v>
      </c>
      <c r="B21" s="59">
        <f>VLOOKUP($A21,'Return Data'!$B$7:$R$2292,3,0)</f>
        <v>44939</v>
      </c>
      <c r="C21" s="60">
        <f>VLOOKUP($A21,'Return Data'!$B$7:$R$2292,4,0)</f>
        <v>3250.7089999999998</v>
      </c>
      <c r="D21" s="60">
        <f>VLOOKUP($A21,'Return Data'!$B$7:$R$2292,9,0)</f>
        <v>6.6597999999999997</v>
      </c>
      <c r="E21" s="61">
        <f t="shared" si="0"/>
        <v>11</v>
      </c>
      <c r="F21" s="60">
        <f>VLOOKUP($A21,'Return Data'!$B$7:$R$2292,10,0)</f>
        <v>7.7704000000000004</v>
      </c>
      <c r="G21" s="61">
        <f t="shared" si="1"/>
        <v>16</v>
      </c>
      <c r="H21" s="60">
        <f>VLOOKUP($A21,'Return Data'!$B$7:$R$2292,11,0)</f>
        <v>5.5164</v>
      </c>
      <c r="I21" s="61">
        <f t="shared" si="2"/>
        <v>19</v>
      </c>
      <c r="J21" s="60">
        <f>VLOOKUP($A21,'Return Data'!$B$7:$R$2292,12,0)</f>
        <v>4.1182999999999996</v>
      </c>
      <c r="K21" s="61">
        <f t="shared" si="3"/>
        <v>21</v>
      </c>
      <c r="L21" s="60">
        <f>VLOOKUP($A21,'Return Data'!$B$7:$R$2292,13,0)</f>
        <v>3.6852</v>
      </c>
      <c r="M21" s="61">
        <f t="shared" si="4"/>
        <v>20</v>
      </c>
      <c r="N21" s="60">
        <f>VLOOKUP($A21,'Return Data'!$B$7:$R$2292,17,0)</f>
        <v>3.6423999999999999</v>
      </c>
      <c r="O21" s="61">
        <f t="shared" si="5"/>
        <v>21</v>
      </c>
      <c r="P21" s="60">
        <f>VLOOKUP($A21,'Return Data'!$B$7:$R$2292,14,0)</f>
        <v>5.7018000000000004</v>
      </c>
      <c r="Q21" s="61">
        <f t="shared" si="6"/>
        <v>16</v>
      </c>
      <c r="R21" s="60">
        <f>VLOOKUP($A21,'Return Data'!$B$7:$R$2292,16,0)</f>
        <v>7.5726000000000004</v>
      </c>
      <c r="S21" s="62">
        <f t="shared" si="7"/>
        <v>15</v>
      </c>
    </row>
    <row r="22" spans="1:19" x14ac:dyDescent="0.3">
      <c r="A22" s="77" t="s">
        <v>1298</v>
      </c>
      <c r="B22" s="59">
        <f>VLOOKUP($A22,'Return Data'!$B$7:$R$2292,3,0)</f>
        <v>44939</v>
      </c>
      <c r="C22" s="60">
        <f>VLOOKUP($A22,'Return Data'!$B$7:$R$2292,4,0)</f>
        <v>47.130099999999999</v>
      </c>
      <c r="D22" s="60">
        <f>VLOOKUP($A22,'Return Data'!$B$7:$R$2292,9,0)</f>
        <v>5.6681999999999997</v>
      </c>
      <c r="E22" s="61">
        <f t="shared" si="0"/>
        <v>21</v>
      </c>
      <c r="F22" s="60">
        <f>VLOOKUP($A22,'Return Data'!$B$7:$R$2292,10,0)</f>
        <v>8.1896000000000004</v>
      </c>
      <c r="G22" s="61">
        <f t="shared" si="1"/>
        <v>11</v>
      </c>
      <c r="H22" s="60">
        <f>VLOOKUP($A22,'Return Data'!$B$7:$R$2292,11,0)</f>
        <v>6.3398000000000003</v>
      </c>
      <c r="I22" s="61">
        <f t="shared" si="2"/>
        <v>7</v>
      </c>
      <c r="J22" s="60">
        <f>VLOOKUP($A22,'Return Data'!$B$7:$R$2292,12,0)</f>
        <v>4.8071000000000002</v>
      </c>
      <c r="K22" s="61">
        <f t="shared" si="3"/>
        <v>10</v>
      </c>
      <c r="L22" s="60">
        <f>VLOOKUP($A22,'Return Data'!$B$7:$R$2292,13,0)</f>
        <v>4.1554000000000002</v>
      </c>
      <c r="M22" s="61">
        <f t="shared" si="4"/>
        <v>12</v>
      </c>
      <c r="N22" s="60">
        <f>VLOOKUP($A22,'Return Data'!$B$7:$R$2292,17,0)</f>
        <v>4.1500000000000004</v>
      </c>
      <c r="O22" s="61">
        <f t="shared" si="5"/>
        <v>12</v>
      </c>
      <c r="P22" s="60">
        <f>VLOOKUP($A22,'Return Data'!$B$7:$R$2292,14,0)</f>
        <v>6.2168000000000001</v>
      </c>
      <c r="Q22" s="61">
        <f t="shared" si="6"/>
        <v>9</v>
      </c>
      <c r="R22" s="60">
        <f>VLOOKUP($A22,'Return Data'!$B$7:$R$2292,16,0)</f>
        <v>8.0595999999999997</v>
      </c>
      <c r="S22" s="62">
        <f t="shared" si="7"/>
        <v>6</v>
      </c>
    </row>
    <row r="23" spans="1:19" x14ac:dyDescent="0.3">
      <c r="A23" s="77" t="s">
        <v>1299</v>
      </c>
      <c r="B23" s="59">
        <f>VLOOKUP($A23,'Return Data'!$B$7:$R$2292,3,0)</f>
        <v>44939</v>
      </c>
      <c r="C23" s="60">
        <f>VLOOKUP($A23,'Return Data'!$B$7:$R$2292,4,0)</f>
        <v>12.797499999999999</v>
      </c>
      <c r="D23" s="60">
        <f>VLOOKUP($A23,'Return Data'!$B$7:$R$2292,9,0)</f>
        <v>6.4943</v>
      </c>
      <c r="E23" s="61">
        <f t="shared" si="0"/>
        <v>12</v>
      </c>
      <c r="F23" s="60">
        <f>VLOOKUP($A23,'Return Data'!$B$7:$R$2292,10,0)</f>
        <v>7.5180999999999996</v>
      </c>
      <c r="G23" s="61">
        <f t="shared" si="1"/>
        <v>23</v>
      </c>
      <c r="H23" s="60">
        <f>VLOOKUP($A23,'Return Data'!$B$7:$R$2292,11,0)</f>
        <v>5.1706000000000003</v>
      </c>
      <c r="I23" s="61">
        <f t="shared" si="2"/>
        <v>22</v>
      </c>
      <c r="J23" s="60">
        <f>VLOOKUP($A23,'Return Data'!$B$7:$R$2292,12,0)</f>
        <v>3.754</v>
      </c>
      <c r="K23" s="61">
        <f t="shared" si="3"/>
        <v>23</v>
      </c>
      <c r="L23" s="60">
        <f>VLOOKUP($A23,'Return Data'!$B$7:$R$2292,13,0)</f>
        <v>3.4041000000000001</v>
      </c>
      <c r="M23" s="61">
        <f t="shared" si="4"/>
        <v>22</v>
      </c>
      <c r="N23" s="60">
        <f>VLOOKUP($A23,'Return Data'!$B$7:$R$2292,17,0)</f>
        <v>3.4622999999999999</v>
      </c>
      <c r="O23" s="61">
        <f t="shared" si="5"/>
        <v>23</v>
      </c>
      <c r="P23" s="60">
        <f>VLOOKUP($A23,'Return Data'!$B$7:$R$2292,14,0)</f>
        <v>5.2625999999999999</v>
      </c>
      <c r="Q23" s="61">
        <f t="shared" si="6"/>
        <v>21</v>
      </c>
      <c r="R23" s="60">
        <f>VLOOKUP($A23,'Return Data'!$B$7:$R$2292,16,0)</f>
        <v>6.4425999999999997</v>
      </c>
      <c r="S23" s="62">
        <f t="shared" si="7"/>
        <v>23</v>
      </c>
    </row>
    <row r="24" spans="1:19" x14ac:dyDescent="0.3">
      <c r="A24" s="77" t="s">
        <v>1301</v>
      </c>
      <c r="B24" s="59">
        <f>VLOOKUP($A24,'Return Data'!$B$7:$R$2292,3,0)</f>
        <v>44939</v>
      </c>
      <c r="C24" s="60">
        <f>VLOOKUP($A24,'Return Data'!$B$7:$R$2292,4,0)</f>
        <v>13.719799999999999</v>
      </c>
      <c r="D24" s="60">
        <f>VLOOKUP($A24,'Return Data'!$B$7:$R$2292,9,0)</f>
        <v>6.2809999999999997</v>
      </c>
      <c r="E24" s="61">
        <f t="shared" si="0"/>
        <v>15</v>
      </c>
      <c r="F24" s="60">
        <f>VLOOKUP($A24,'Return Data'!$B$7:$R$2292,10,0)</f>
        <v>7.7207999999999997</v>
      </c>
      <c r="G24" s="61">
        <f t="shared" si="1"/>
        <v>18</v>
      </c>
      <c r="H24" s="60">
        <f>VLOOKUP($A24,'Return Data'!$B$7:$R$2292,11,0)</f>
        <v>5.8391000000000002</v>
      </c>
      <c r="I24" s="61">
        <f t="shared" si="2"/>
        <v>16</v>
      </c>
      <c r="J24" s="60">
        <f>VLOOKUP($A24,'Return Data'!$B$7:$R$2292,12,0)</f>
        <v>4.7610999999999999</v>
      </c>
      <c r="K24" s="61">
        <f t="shared" si="3"/>
        <v>12</v>
      </c>
      <c r="L24" s="60">
        <f>VLOOKUP($A24,'Return Data'!$B$7:$R$2292,13,0)</f>
        <v>4.2087000000000003</v>
      </c>
      <c r="M24" s="61">
        <f t="shared" si="4"/>
        <v>11</v>
      </c>
      <c r="N24" s="60">
        <f>VLOOKUP($A24,'Return Data'!$B$7:$R$2292,17,0)</f>
        <v>4.1566000000000001</v>
      </c>
      <c r="O24" s="61">
        <f t="shared" si="5"/>
        <v>11</v>
      </c>
      <c r="P24" s="60">
        <f>VLOOKUP($A24,'Return Data'!$B$7:$R$2292,14,0)</f>
        <v>5.758</v>
      </c>
      <c r="Q24" s="61">
        <f t="shared" si="6"/>
        <v>14</v>
      </c>
      <c r="R24" s="60">
        <f>VLOOKUP($A24,'Return Data'!$B$7:$R$2292,16,0)</f>
        <v>6.7626999999999997</v>
      </c>
      <c r="S24" s="62">
        <f t="shared" si="7"/>
        <v>21</v>
      </c>
    </row>
    <row r="25" spans="1:19" x14ac:dyDescent="0.3">
      <c r="A25" s="77" t="s">
        <v>1303</v>
      </c>
      <c r="B25" s="59">
        <f>VLOOKUP($A25,'Return Data'!$B$7:$R$2292,3,0)</f>
        <v>44939</v>
      </c>
      <c r="C25" s="60">
        <f>VLOOKUP($A25,'Return Data'!$B$7:$R$2292,4,0)</f>
        <v>46.947099999999999</v>
      </c>
      <c r="D25" s="60">
        <f>VLOOKUP($A25,'Return Data'!$B$7:$R$2292,9,0)</f>
        <v>6.2122000000000002</v>
      </c>
      <c r="E25" s="61">
        <f t="shared" si="0"/>
        <v>16</v>
      </c>
      <c r="F25" s="60">
        <f>VLOOKUP($A25,'Return Data'!$B$7:$R$2292,10,0)</f>
        <v>8.6409000000000002</v>
      </c>
      <c r="G25" s="61">
        <f t="shared" si="1"/>
        <v>4</v>
      </c>
      <c r="H25" s="60">
        <f>VLOOKUP($A25,'Return Data'!$B$7:$R$2292,11,0)</f>
        <v>6.1917</v>
      </c>
      <c r="I25" s="61">
        <f t="shared" si="2"/>
        <v>11</v>
      </c>
      <c r="J25" s="60">
        <f>VLOOKUP($A25,'Return Data'!$B$7:$R$2292,12,0)</f>
        <v>4.7819000000000003</v>
      </c>
      <c r="K25" s="61">
        <f t="shared" si="3"/>
        <v>11</v>
      </c>
      <c r="L25" s="60">
        <f>VLOOKUP($A25,'Return Data'!$B$7:$R$2292,13,0)</f>
        <v>4.2312000000000003</v>
      </c>
      <c r="M25" s="61">
        <f t="shared" si="4"/>
        <v>10</v>
      </c>
      <c r="N25" s="60">
        <f>VLOOKUP($A25,'Return Data'!$B$7:$R$2292,17,0)</f>
        <v>4.8163</v>
      </c>
      <c r="O25" s="61">
        <f t="shared" si="5"/>
        <v>7</v>
      </c>
      <c r="P25" s="60">
        <f>VLOOKUP($A25,'Return Data'!$B$7:$R$2292,14,0)</f>
        <v>6.5175000000000001</v>
      </c>
      <c r="Q25" s="61">
        <f t="shared" si="6"/>
        <v>7</v>
      </c>
      <c r="R25" s="60">
        <f>VLOOKUP($A25,'Return Data'!$B$7:$R$2292,16,0)</f>
        <v>8.1325000000000003</v>
      </c>
      <c r="S25" s="62">
        <f t="shared" si="7"/>
        <v>4</v>
      </c>
    </row>
    <row r="26" spans="1:19" x14ac:dyDescent="0.3">
      <c r="A26" s="77" t="s">
        <v>1892</v>
      </c>
      <c r="B26" s="59">
        <f>VLOOKUP($A26,'Return Data'!$B$7:$R$2292,3,0)</f>
        <v>44939</v>
      </c>
      <c r="C26" s="60">
        <f>VLOOKUP($A26,'Return Data'!$B$7:$R$2292,4,0)</f>
        <v>40.965299999999999</v>
      </c>
      <c r="D26" s="60">
        <f>VLOOKUP($A26,'Return Data'!$B$7:$R$2292,9,0)</f>
        <v>7.2209000000000003</v>
      </c>
      <c r="E26" s="61">
        <f t="shared" si="0"/>
        <v>3</v>
      </c>
      <c r="F26" s="60">
        <f>VLOOKUP($A26,'Return Data'!$B$7:$R$2292,10,0)</f>
        <v>7.5609000000000002</v>
      </c>
      <c r="G26" s="61">
        <f t="shared" si="1"/>
        <v>22</v>
      </c>
      <c r="H26" s="60">
        <f>VLOOKUP($A26,'Return Data'!$B$7:$R$2292,11,0)</f>
        <v>5.9847000000000001</v>
      </c>
      <c r="I26" s="61">
        <f t="shared" si="2"/>
        <v>13</v>
      </c>
      <c r="J26" s="60">
        <f>VLOOKUP($A26,'Return Data'!$B$7:$R$2292,12,0)</f>
        <v>4.9985999999999997</v>
      </c>
      <c r="K26" s="61">
        <f t="shared" si="3"/>
        <v>7</v>
      </c>
      <c r="L26" s="60">
        <f>VLOOKUP($A26,'Return Data'!$B$7:$R$2292,13,0)</f>
        <v>4.3189000000000002</v>
      </c>
      <c r="M26" s="61">
        <f t="shared" si="4"/>
        <v>7</v>
      </c>
      <c r="N26" s="60">
        <f>VLOOKUP($A26,'Return Data'!$B$7:$R$2292,17,0)</f>
        <v>4.1174999999999997</v>
      </c>
      <c r="O26" s="61">
        <f t="shared" si="5"/>
        <v>13</v>
      </c>
      <c r="P26" s="60">
        <f>VLOOKUP($A26,'Return Data'!$B$7:$R$2292,14,0)</f>
        <v>5.6920000000000002</v>
      </c>
      <c r="Q26" s="61">
        <f t="shared" si="6"/>
        <v>17</v>
      </c>
      <c r="R26" s="60">
        <f>VLOOKUP($A26,'Return Data'!$B$7:$R$2292,16,0)</f>
        <v>7.1051000000000002</v>
      </c>
      <c r="S26" s="62">
        <f t="shared" si="7"/>
        <v>19</v>
      </c>
    </row>
    <row r="27" spans="1:19" x14ac:dyDescent="0.3">
      <c r="A27" s="77" t="s">
        <v>1304</v>
      </c>
      <c r="B27" s="59">
        <f>VLOOKUP($A27,'Return Data'!$B$7:$R$2292,3,0)</f>
        <v>44939</v>
      </c>
      <c r="C27" s="60">
        <f>VLOOKUP($A27,'Return Data'!$B$7:$R$2292,4,0)</f>
        <v>28.121700000000001</v>
      </c>
      <c r="D27" s="60">
        <f>VLOOKUP($A27,'Return Data'!$B$7:$R$2292,9,0)</f>
        <v>6.3055000000000003</v>
      </c>
      <c r="E27" s="61">
        <f t="shared" si="0"/>
        <v>14</v>
      </c>
      <c r="F27" s="60">
        <f>VLOOKUP($A27,'Return Data'!$B$7:$R$2292,10,0)</f>
        <v>8.2476000000000003</v>
      </c>
      <c r="G27" s="61">
        <f t="shared" si="1"/>
        <v>7</v>
      </c>
      <c r="H27" s="60">
        <f>VLOOKUP($A27,'Return Data'!$B$7:$R$2292,11,0)</f>
        <v>5.9752000000000001</v>
      </c>
      <c r="I27" s="61">
        <f t="shared" si="2"/>
        <v>14</v>
      </c>
      <c r="J27" s="60">
        <f>VLOOKUP($A27,'Return Data'!$B$7:$R$2292,12,0)</f>
        <v>4.7173999999999996</v>
      </c>
      <c r="K27" s="61">
        <f t="shared" si="3"/>
        <v>13</v>
      </c>
      <c r="L27" s="60">
        <f>VLOOKUP($A27,'Return Data'!$B$7:$R$2292,13,0)</f>
        <v>4.2568000000000001</v>
      </c>
      <c r="M27" s="61">
        <f t="shared" si="4"/>
        <v>9</v>
      </c>
      <c r="N27" s="60">
        <f>VLOOKUP($A27,'Return Data'!$B$7:$R$2292,17,0)</f>
        <v>3.9053</v>
      </c>
      <c r="O27" s="61">
        <f t="shared" si="5"/>
        <v>15</v>
      </c>
      <c r="P27" s="60">
        <f>VLOOKUP($A27,'Return Data'!$B$7:$R$2292,14,0)</f>
        <v>5.8459000000000003</v>
      </c>
      <c r="Q27" s="61">
        <f t="shared" si="6"/>
        <v>12</v>
      </c>
      <c r="R27" s="60">
        <f>VLOOKUP($A27,'Return Data'!$B$7:$R$2292,16,0)</f>
        <v>7.8155000000000001</v>
      </c>
      <c r="S27" s="62">
        <f t="shared" si="7"/>
        <v>10</v>
      </c>
    </row>
    <row r="28" spans="1:19" x14ac:dyDescent="0.3">
      <c r="A28" s="77" t="s">
        <v>1871</v>
      </c>
      <c r="B28" s="59">
        <f>VLOOKUP($A28,'Return Data'!$B$7:$R$2292,3,0)</f>
        <v>44939</v>
      </c>
      <c r="C28" s="60">
        <f>VLOOKUP($A28,'Return Data'!$B$7:$R$2292,4,0)</f>
        <v>39.418799999999997</v>
      </c>
      <c r="D28" s="60">
        <f>VLOOKUP($A28,'Return Data'!$B$7:$R$2292,9,0)</f>
        <v>6.9194000000000004</v>
      </c>
      <c r="E28" s="61">
        <f t="shared" si="0"/>
        <v>6</v>
      </c>
      <c r="F28" s="60">
        <f>VLOOKUP($A28,'Return Data'!$B$7:$R$2292,10,0)</f>
        <v>8.1903000000000006</v>
      </c>
      <c r="G28" s="61">
        <f t="shared" si="1"/>
        <v>10</v>
      </c>
      <c r="H28" s="60">
        <f>VLOOKUP($A28,'Return Data'!$B$7:$R$2292,11,0)</f>
        <v>6.3307000000000002</v>
      </c>
      <c r="I28" s="61">
        <f t="shared" si="2"/>
        <v>8</v>
      </c>
      <c r="J28" s="60">
        <f>VLOOKUP($A28,'Return Data'!$B$7:$R$2292,12,0)</f>
        <v>4.8933</v>
      </c>
      <c r="K28" s="61">
        <f t="shared" si="3"/>
        <v>8</v>
      </c>
      <c r="L28" s="60">
        <f>VLOOKUP($A28,'Return Data'!$B$7:$R$2292,13,0)</f>
        <v>4.4290000000000003</v>
      </c>
      <c r="M28" s="61">
        <f t="shared" si="4"/>
        <v>6</v>
      </c>
      <c r="N28" s="60">
        <f>VLOOKUP($A28,'Return Data'!$B$7:$R$2292,17,0)</f>
        <v>4.1073000000000004</v>
      </c>
      <c r="O28" s="61">
        <f t="shared" si="5"/>
        <v>14</v>
      </c>
      <c r="P28" s="60">
        <f>VLOOKUP($A28,'Return Data'!$B$7:$R$2292,14,0)</f>
        <v>6.1429</v>
      </c>
      <c r="Q28" s="61">
        <f t="shared" si="6"/>
        <v>10</v>
      </c>
      <c r="R28" s="60">
        <f>VLOOKUP($A28,'Return Data'!$B$7:$R$2292,16,0)</f>
        <v>6.8795999999999999</v>
      </c>
      <c r="S28" s="62">
        <f t="shared" si="7"/>
        <v>20</v>
      </c>
    </row>
    <row r="29" spans="1:19" x14ac:dyDescent="0.3">
      <c r="A29" s="77" t="s">
        <v>1309</v>
      </c>
      <c r="B29" s="59">
        <f>VLOOKUP($A29,'Return Data'!$B$7:$R$2292,3,0)</f>
        <v>44939</v>
      </c>
      <c r="C29" s="60">
        <f>VLOOKUP($A29,'Return Data'!$B$7:$R$2292,4,0)</f>
        <v>43.6235</v>
      </c>
      <c r="D29" s="60">
        <f>VLOOKUP($A29,'Return Data'!$B$7:$R$2292,9,0)</f>
        <v>7.5296000000000003</v>
      </c>
      <c r="E29" s="61">
        <f t="shared" si="0"/>
        <v>2</v>
      </c>
      <c r="F29" s="60">
        <f>VLOOKUP($A29,'Return Data'!$B$7:$R$2292,10,0)</f>
        <v>8.1065000000000005</v>
      </c>
      <c r="G29" s="61">
        <f t="shared" si="1"/>
        <v>12</v>
      </c>
      <c r="H29" s="60">
        <f>VLOOKUP($A29,'Return Data'!$B$7:$R$2292,11,0)</f>
        <v>5.6197999999999997</v>
      </c>
      <c r="I29" s="61">
        <f t="shared" si="2"/>
        <v>17</v>
      </c>
      <c r="J29" s="60">
        <f>VLOOKUP($A29,'Return Data'!$B$7:$R$2292,12,0)</f>
        <v>4.6562000000000001</v>
      </c>
      <c r="K29" s="61">
        <f t="shared" si="3"/>
        <v>14</v>
      </c>
      <c r="L29" s="60">
        <f>VLOOKUP($A29,'Return Data'!$B$7:$R$2292,13,0)</f>
        <v>4.1026999999999996</v>
      </c>
      <c r="M29" s="61">
        <f t="shared" si="4"/>
        <v>13</v>
      </c>
      <c r="N29" s="60">
        <f>VLOOKUP($A29,'Return Data'!$B$7:$R$2292,17,0)</f>
        <v>3.8980999999999999</v>
      </c>
      <c r="O29" s="61">
        <f t="shared" si="5"/>
        <v>16</v>
      </c>
      <c r="P29" s="60">
        <f>VLOOKUP($A29,'Return Data'!$B$7:$R$2292,14,0)</f>
        <v>6.0149999999999997</v>
      </c>
      <c r="Q29" s="61">
        <f t="shared" si="6"/>
        <v>11</v>
      </c>
      <c r="R29" s="60">
        <f>VLOOKUP($A29,'Return Data'!$B$7:$R$2292,16,0)</f>
        <v>7.4739000000000004</v>
      </c>
      <c r="S29" s="62">
        <f t="shared" si="7"/>
        <v>16</v>
      </c>
    </row>
    <row r="30" spans="1:19" x14ac:dyDescent="0.3">
      <c r="A30" s="77" t="s">
        <v>1310</v>
      </c>
      <c r="B30" s="59">
        <f>VLOOKUP($A30,'Return Data'!$B$7:$R$2292,3,0)</f>
        <v>44939</v>
      </c>
      <c r="C30" s="60">
        <f>VLOOKUP($A30,'Return Data'!$B$7:$R$2292,4,0)</f>
        <v>27.740200000000002</v>
      </c>
      <c r="D30" s="60">
        <f>VLOOKUP($A30,'Return Data'!$B$7:$R$2292,9,0)</f>
        <v>7.0194999999999999</v>
      </c>
      <c r="E30" s="61">
        <f t="shared" si="0"/>
        <v>5</v>
      </c>
      <c r="F30" s="60">
        <f>VLOOKUP($A30,'Return Data'!$B$7:$R$2292,10,0)</f>
        <v>7.6890000000000001</v>
      </c>
      <c r="G30" s="61">
        <f t="shared" si="1"/>
        <v>19</v>
      </c>
      <c r="H30" s="60">
        <f>VLOOKUP($A30,'Return Data'!$B$7:$R$2292,11,0)</f>
        <v>6.4593999999999996</v>
      </c>
      <c r="I30" s="61">
        <f t="shared" si="2"/>
        <v>3</v>
      </c>
      <c r="J30" s="60">
        <f>VLOOKUP($A30,'Return Data'!$B$7:$R$2292,12,0)</f>
        <v>5.2458</v>
      </c>
      <c r="K30" s="61">
        <f t="shared" si="3"/>
        <v>4</v>
      </c>
      <c r="L30" s="60">
        <f>VLOOKUP($A30,'Return Data'!$B$7:$R$2292,13,0)</f>
        <v>4.5994999999999999</v>
      </c>
      <c r="M30" s="61">
        <f t="shared" si="4"/>
        <v>5</v>
      </c>
      <c r="N30" s="60">
        <f>VLOOKUP($A30,'Return Data'!$B$7:$R$2292,17,0)</f>
        <v>6.9151999999999996</v>
      </c>
      <c r="O30" s="61">
        <f t="shared" si="5"/>
        <v>4</v>
      </c>
      <c r="P30" s="60">
        <f>VLOOKUP($A30,'Return Data'!$B$7:$R$2292,14,0)</f>
        <v>8.0789000000000009</v>
      </c>
      <c r="Q30" s="61">
        <f t="shared" si="6"/>
        <v>3</v>
      </c>
      <c r="R30" s="60">
        <f>VLOOKUP($A30,'Return Data'!$B$7:$R$2292,16,0)</f>
        <v>7.3293999999999997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6.5029826086956515</v>
      </c>
      <c r="E32" s="83"/>
      <c r="F32" s="84">
        <f>AVERAGE(F8:F30)</f>
        <v>9.3601434782608699</v>
      </c>
      <c r="G32" s="83"/>
      <c r="H32" s="84">
        <f>AVERAGE(H8:H30)</f>
        <v>6.5905695652173915</v>
      </c>
      <c r="I32" s="83"/>
      <c r="J32" s="84">
        <f>AVERAGE(J8:J30)</f>
        <v>5.1798521739130434</v>
      </c>
      <c r="K32" s="83"/>
      <c r="L32" s="84">
        <f>AVERAGE(L8:L30)</f>
        <v>5.1415434782608695</v>
      </c>
      <c r="M32" s="83"/>
      <c r="N32" s="84">
        <f>AVERAGE(N8:N30)</f>
        <v>5.0612956521739125</v>
      </c>
      <c r="O32" s="83"/>
      <c r="P32" s="84">
        <f>AVERAGE(P8:P30)</f>
        <v>6.2433826086956525</v>
      </c>
      <c r="Q32" s="83"/>
      <c r="R32" s="84">
        <f>AVERAGE(R8:R30)</f>
        <v>7.6284652173913035</v>
      </c>
      <c r="S32" s="85"/>
    </row>
    <row r="33" spans="1:19" x14ac:dyDescent="0.3">
      <c r="A33" s="82" t="s">
        <v>28</v>
      </c>
      <c r="B33" s="83"/>
      <c r="C33" s="83"/>
      <c r="D33" s="84">
        <f>MIN(D8:D30)</f>
        <v>5.5747999999999998</v>
      </c>
      <c r="E33" s="83"/>
      <c r="F33" s="84">
        <f>MIN(F8:F30)</f>
        <v>7.5180999999999996</v>
      </c>
      <c r="G33" s="83"/>
      <c r="H33" s="84">
        <f>MIN(H8:H30)</f>
        <v>4.4767999999999999</v>
      </c>
      <c r="I33" s="83"/>
      <c r="J33" s="84">
        <f>MIN(J8:J30)</f>
        <v>3.754</v>
      </c>
      <c r="K33" s="83"/>
      <c r="L33" s="84">
        <f>MIN(L8:L30)</f>
        <v>2.8058999999999998</v>
      </c>
      <c r="M33" s="83"/>
      <c r="N33" s="84">
        <f>MIN(N8:N30)</f>
        <v>3.4622999999999999</v>
      </c>
      <c r="O33" s="83"/>
      <c r="P33" s="84">
        <f>MIN(P8:P30)</f>
        <v>3.9121000000000001</v>
      </c>
      <c r="Q33" s="83"/>
      <c r="R33" s="84">
        <f>MIN(R8:R30)</f>
        <v>6.4425999999999997</v>
      </c>
      <c r="S33" s="85"/>
    </row>
    <row r="34" spans="1:19" ht="15" thickBot="1" x14ac:dyDescent="0.35">
      <c r="A34" s="86" t="s">
        <v>29</v>
      </c>
      <c r="B34" s="87"/>
      <c r="C34" s="87"/>
      <c r="D34" s="88">
        <f>MAX(D8:D30)</f>
        <v>7.7449000000000003</v>
      </c>
      <c r="E34" s="87"/>
      <c r="F34" s="88">
        <f>MAX(F8:F30)</f>
        <v>36.376300000000001</v>
      </c>
      <c r="G34" s="87"/>
      <c r="H34" s="88">
        <f>MAX(H8:H30)</f>
        <v>19.864100000000001</v>
      </c>
      <c r="I34" s="87"/>
      <c r="J34" s="88">
        <f>MAX(J8:J30)</f>
        <v>14.1427</v>
      </c>
      <c r="K34" s="87"/>
      <c r="L34" s="88">
        <f>MAX(L8:L30)</f>
        <v>27.7789</v>
      </c>
      <c r="M34" s="87"/>
      <c r="N34" s="88">
        <f>MAX(N8:N30)</f>
        <v>15.003299999999999</v>
      </c>
      <c r="O34" s="87"/>
      <c r="P34" s="88">
        <f>MAX(P8:P30)</f>
        <v>9.4711999999999996</v>
      </c>
      <c r="Q34" s="87"/>
      <c r="R34" s="88">
        <f>MAX(R8:R30)</f>
        <v>8.7195</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44939</v>
      </c>
      <c r="C8" s="60">
        <f>VLOOKUP($A8,'Return Data'!$B$7:$R$2292,4,0)</f>
        <v>39.567500000000003</v>
      </c>
      <c r="D8" s="60">
        <f>VLOOKUP($A8,'Return Data'!$B$7:$R$2292,9,0)</f>
        <v>5.2035999999999998</v>
      </c>
      <c r="E8" s="61">
        <f t="shared" ref="E8:E30" si="0">RANK(D8,D$8:D$30,0)</f>
        <v>20</v>
      </c>
      <c r="F8" s="60">
        <f>VLOOKUP($A8,'Return Data'!$B$7:$R$2292,10,0)</f>
        <v>6.9218999999999999</v>
      </c>
      <c r="G8" s="61">
        <f t="shared" ref="G8:G30" si="1">RANK(F8,F$8:F$30,0)</f>
        <v>19</v>
      </c>
      <c r="H8" s="60">
        <f>VLOOKUP($A8,'Return Data'!$B$7:$R$2292,11,0)</f>
        <v>5.6412000000000004</v>
      </c>
      <c r="I8" s="61">
        <f t="shared" ref="I8:I30" si="2">RANK(H8,H$8:H$30,0)</f>
        <v>7</v>
      </c>
      <c r="J8" s="60">
        <f>VLOOKUP($A8,'Return Data'!$B$7:$R$2292,12,0)</f>
        <v>4.9333999999999998</v>
      </c>
      <c r="K8" s="61">
        <f t="shared" ref="K8:K30" si="3">RANK(J8,J$8:J$30,0)</f>
        <v>3</v>
      </c>
      <c r="L8" s="60">
        <f>VLOOKUP($A8,'Return Data'!$B$7:$R$2292,13,0)</f>
        <v>4.3754999999999997</v>
      </c>
      <c r="M8" s="61">
        <f t="shared" ref="M8:M30" si="4">RANK(L8,L$8:L$30,0)</f>
        <v>4</v>
      </c>
      <c r="N8" s="60">
        <f>VLOOKUP($A8,'Return Data'!$B$7:$R$2292,17,0)</f>
        <v>4.1481000000000003</v>
      </c>
      <c r="O8" s="61">
        <f t="shared" ref="O8:O30" si="5">RANK(N8,N$8:N$30,0)</f>
        <v>6</v>
      </c>
      <c r="P8" s="60">
        <f>VLOOKUP($A8,'Return Data'!$B$7:$R$2292,14,0)</f>
        <v>6.2569999999999997</v>
      </c>
      <c r="Q8" s="61">
        <f t="shared" ref="Q8:Q30" si="6">RANK(P8,P$8:P$30,0)</f>
        <v>5</v>
      </c>
      <c r="R8" s="60">
        <f>VLOOKUP($A8,'Return Data'!$B$7:$R$2292,16,0)</f>
        <v>7.2328999999999999</v>
      </c>
      <c r="S8" s="62">
        <f t="shared" ref="S8:S30" si="7">RANK(R8,R$8:R$30,0)</f>
        <v>11</v>
      </c>
    </row>
    <row r="9" spans="1:19" x14ac:dyDescent="0.3">
      <c r="A9" s="77" t="s">
        <v>1267</v>
      </c>
      <c r="B9" s="59">
        <f>VLOOKUP($A9,'Return Data'!$B$7:$R$2292,3,0)</f>
        <v>44939</v>
      </c>
      <c r="C9" s="60">
        <f>VLOOKUP($A9,'Return Data'!$B$7:$R$2292,4,0)</f>
        <v>25.6754</v>
      </c>
      <c r="D9" s="60">
        <f>VLOOKUP($A9,'Return Data'!$B$7:$R$2292,9,0)</f>
        <v>6.0613999999999999</v>
      </c>
      <c r="E9" s="61">
        <f t="shared" si="0"/>
        <v>9</v>
      </c>
      <c r="F9" s="60">
        <f>VLOOKUP($A9,'Return Data'!$B$7:$R$2292,10,0)</f>
        <v>7.5293999999999999</v>
      </c>
      <c r="G9" s="61">
        <f t="shared" si="1"/>
        <v>8</v>
      </c>
      <c r="H9" s="60">
        <f>VLOOKUP($A9,'Return Data'!$B$7:$R$2292,11,0)</f>
        <v>5.4961000000000002</v>
      </c>
      <c r="I9" s="61">
        <f t="shared" si="2"/>
        <v>9</v>
      </c>
      <c r="J9" s="60">
        <f>VLOOKUP($A9,'Return Data'!$B$7:$R$2292,12,0)</f>
        <v>4.5046999999999997</v>
      </c>
      <c r="K9" s="61">
        <f t="shared" si="3"/>
        <v>6</v>
      </c>
      <c r="L9" s="60">
        <f>VLOOKUP($A9,'Return Data'!$B$7:$R$2292,13,0)</f>
        <v>3.9195000000000002</v>
      </c>
      <c r="M9" s="61">
        <f t="shared" si="4"/>
        <v>6</v>
      </c>
      <c r="N9" s="60">
        <f>VLOOKUP($A9,'Return Data'!$B$7:$R$2292,17,0)</f>
        <v>3.7835000000000001</v>
      </c>
      <c r="O9" s="61">
        <f t="shared" si="5"/>
        <v>9</v>
      </c>
      <c r="P9" s="60">
        <f>VLOOKUP($A9,'Return Data'!$B$7:$R$2292,14,0)</f>
        <v>5.7317</v>
      </c>
      <c r="Q9" s="61">
        <f t="shared" si="6"/>
        <v>7</v>
      </c>
      <c r="R9" s="60">
        <f>VLOOKUP($A9,'Return Data'!$B$7:$R$2292,16,0)</f>
        <v>7.5328999999999997</v>
      </c>
      <c r="S9" s="62">
        <f t="shared" si="7"/>
        <v>5</v>
      </c>
    </row>
    <row r="10" spans="1:19" x14ac:dyDescent="0.3">
      <c r="A10" s="77" t="s">
        <v>1952</v>
      </c>
      <c r="B10" s="59">
        <f>VLOOKUP($A10,'Return Data'!$B$7:$R$2292,3,0)</f>
        <v>44939</v>
      </c>
      <c r="C10" s="60">
        <f>VLOOKUP($A10,'Return Data'!$B$7:$R$2292,4,0)</f>
        <v>24.338799999999999</v>
      </c>
      <c r="D10" s="60">
        <f>VLOOKUP($A10,'Return Data'!$B$7:$R$2292,9,0)</f>
        <v>4.9210000000000003</v>
      </c>
      <c r="E10" s="61">
        <f t="shared" si="0"/>
        <v>22</v>
      </c>
      <c r="F10" s="60">
        <f>VLOOKUP($A10,'Return Data'!$B$7:$R$2292,10,0)</f>
        <v>7.0357000000000003</v>
      </c>
      <c r="G10" s="61">
        <f t="shared" si="1"/>
        <v>17</v>
      </c>
      <c r="H10" s="60">
        <f>VLOOKUP($A10,'Return Data'!$B$7:$R$2292,11,0)</f>
        <v>5.4328000000000003</v>
      </c>
      <c r="I10" s="61">
        <f t="shared" si="2"/>
        <v>11</v>
      </c>
      <c r="J10" s="60">
        <f>VLOOKUP($A10,'Return Data'!$B$7:$R$2292,12,0)</f>
        <v>3.7623000000000002</v>
      </c>
      <c r="K10" s="61">
        <f t="shared" si="3"/>
        <v>17</v>
      </c>
      <c r="L10" s="60">
        <f>VLOOKUP($A10,'Return Data'!$B$7:$R$2292,13,0)</f>
        <v>3.1518999999999999</v>
      </c>
      <c r="M10" s="61">
        <f t="shared" si="4"/>
        <v>18</v>
      </c>
      <c r="N10" s="60">
        <f>VLOOKUP($A10,'Return Data'!$B$7:$R$2292,17,0)</f>
        <v>3.4626999999999999</v>
      </c>
      <c r="O10" s="61">
        <f t="shared" si="5"/>
        <v>11</v>
      </c>
      <c r="P10" s="60">
        <f>VLOOKUP($A10,'Return Data'!$B$7:$R$2292,14,0)</f>
        <v>4.7098000000000004</v>
      </c>
      <c r="Q10" s="61">
        <f t="shared" si="6"/>
        <v>22</v>
      </c>
      <c r="R10" s="60">
        <f>VLOOKUP($A10,'Return Data'!$B$7:$R$2292,16,0)</f>
        <v>7.3460000000000001</v>
      </c>
      <c r="S10" s="62">
        <f t="shared" si="7"/>
        <v>8</v>
      </c>
    </row>
    <row r="11" spans="1:19" x14ac:dyDescent="0.3">
      <c r="A11" s="77" t="s">
        <v>1984</v>
      </c>
      <c r="B11" s="59">
        <f>VLOOKUP($A11,'Return Data'!$B$7:$R$2292,3,0)</f>
        <v>44939</v>
      </c>
      <c r="C11" s="60">
        <f>VLOOKUP($A11,'Return Data'!$B$7:$R$2292,4,0)</f>
        <v>22.295000000000002</v>
      </c>
      <c r="D11" s="60">
        <f>VLOOKUP($A11,'Return Data'!$B$7:$R$2292,9,0)</f>
        <v>5.6566999999999998</v>
      </c>
      <c r="E11" s="61">
        <f t="shared" si="0"/>
        <v>14</v>
      </c>
      <c r="F11" s="60">
        <f>VLOOKUP($A11,'Return Data'!$B$7:$R$2292,10,0)</f>
        <v>35.779000000000003</v>
      </c>
      <c r="G11" s="61">
        <f t="shared" si="1"/>
        <v>1</v>
      </c>
      <c r="H11" s="60">
        <f>VLOOKUP($A11,'Return Data'!$B$7:$R$2292,11,0)</f>
        <v>19.289100000000001</v>
      </c>
      <c r="I11" s="61">
        <f t="shared" si="2"/>
        <v>1</v>
      </c>
      <c r="J11" s="60">
        <f>VLOOKUP($A11,'Return Data'!$B$7:$R$2292,12,0)</f>
        <v>13.667</v>
      </c>
      <c r="K11" s="61">
        <f t="shared" si="3"/>
        <v>1</v>
      </c>
      <c r="L11" s="60">
        <f>VLOOKUP($A11,'Return Data'!$B$7:$R$2292,13,0)</f>
        <v>27.278500000000001</v>
      </c>
      <c r="M11" s="61">
        <f t="shared" si="4"/>
        <v>1</v>
      </c>
      <c r="N11" s="60">
        <f>VLOOKUP($A11,'Return Data'!$B$7:$R$2292,17,0)</f>
        <v>14.57</v>
      </c>
      <c r="O11" s="61">
        <f t="shared" si="5"/>
        <v>1</v>
      </c>
      <c r="P11" s="60">
        <f>VLOOKUP($A11,'Return Data'!$B$7:$R$2292,14,0)</f>
        <v>8.9907000000000004</v>
      </c>
      <c r="Q11" s="61">
        <f t="shared" si="6"/>
        <v>1</v>
      </c>
      <c r="R11" s="60">
        <f>VLOOKUP($A11,'Return Data'!$B$7:$R$2292,16,0)</f>
        <v>5.8598999999999997</v>
      </c>
      <c r="S11" s="62">
        <f t="shared" si="7"/>
        <v>22</v>
      </c>
    </row>
    <row r="12" spans="1:19" x14ac:dyDescent="0.3">
      <c r="A12" s="77" t="s">
        <v>1271</v>
      </c>
      <c r="B12" s="59">
        <f>VLOOKUP($A12,'Return Data'!$B$7:$R$2292,3,0)</f>
        <v>44939</v>
      </c>
      <c r="C12" s="60">
        <f>VLOOKUP($A12,'Return Data'!$B$7:$R$2292,4,0)</f>
        <v>21.471499999999999</v>
      </c>
      <c r="D12" s="60">
        <f>VLOOKUP($A12,'Return Data'!$B$7:$R$2292,9,0)</f>
        <v>6.0963000000000003</v>
      </c>
      <c r="E12" s="61">
        <f t="shared" si="0"/>
        <v>8</v>
      </c>
      <c r="F12" s="60">
        <f>VLOOKUP($A12,'Return Data'!$B$7:$R$2292,10,0)</f>
        <v>7.2877999999999998</v>
      </c>
      <c r="G12" s="61">
        <f t="shared" si="1"/>
        <v>12</v>
      </c>
      <c r="H12" s="60">
        <f>VLOOKUP($A12,'Return Data'!$B$7:$R$2292,11,0)</f>
        <v>4.8011999999999997</v>
      </c>
      <c r="I12" s="61">
        <f t="shared" si="2"/>
        <v>17</v>
      </c>
      <c r="J12" s="60">
        <f>VLOOKUP($A12,'Return Data'!$B$7:$R$2292,12,0)</f>
        <v>3.7475999999999998</v>
      </c>
      <c r="K12" s="61">
        <f t="shared" si="3"/>
        <v>18</v>
      </c>
      <c r="L12" s="60">
        <f>VLOOKUP($A12,'Return Data'!$B$7:$R$2292,13,0)</f>
        <v>3.1084000000000001</v>
      </c>
      <c r="M12" s="61">
        <f t="shared" si="4"/>
        <v>19</v>
      </c>
      <c r="N12" s="60">
        <f>VLOOKUP($A12,'Return Data'!$B$7:$R$2292,17,0)</f>
        <v>3.0306999999999999</v>
      </c>
      <c r="O12" s="61">
        <f t="shared" si="5"/>
        <v>19</v>
      </c>
      <c r="P12" s="60">
        <f>VLOOKUP($A12,'Return Data'!$B$7:$R$2292,14,0)</f>
        <v>4.8498000000000001</v>
      </c>
      <c r="Q12" s="61">
        <f t="shared" si="6"/>
        <v>19</v>
      </c>
      <c r="R12" s="60">
        <f>VLOOKUP($A12,'Return Data'!$B$7:$R$2292,16,0)</f>
        <v>6.7320000000000002</v>
      </c>
      <c r="S12" s="62">
        <f t="shared" si="7"/>
        <v>18</v>
      </c>
    </row>
    <row r="13" spans="1:19" x14ac:dyDescent="0.3">
      <c r="A13" s="77" t="s">
        <v>1273</v>
      </c>
      <c r="B13" s="59">
        <f>VLOOKUP($A13,'Return Data'!$B$7:$R$2292,3,0)</f>
        <v>44939</v>
      </c>
      <c r="C13" s="60">
        <f>VLOOKUP($A13,'Return Data'!$B$7:$R$2292,4,0)</f>
        <v>38.985599999999998</v>
      </c>
      <c r="D13" s="60">
        <f>VLOOKUP($A13,'Return Data'!$B$7:$R$2292,9,0)</f>
        <v>5.1810999999999998</v>
      </c>
      <c r="E13" s="61">
        <f t="shared" si="0"/>
        <v>21</v>
      </c>
      <c r="F13" s="60">
        <f>VLOOKUP($A13,'Return Data'!$B$7:$R$2292,10,0)</f>
        <v>7.2401</v>
      </c>
      <c r="G13" s="61">
        <f t="shared" si="1"/>
        <v>13</v>
      </c>
      <c r="H13" s="60">
        <f>VLOOKUP($A13,'Return Data'!$B$7:$R$2292,11,0)</f>
        <v>4.7453000000000003</v>
      </c>
      <c r="I13" s="61">
        <f t="shared" si="2"/>
        <v>19</v>
      </c>
      <c r="J13" s="60">
        <f>VLOOKUP($A13,'Return Data'!$B$7:$R$2292,12,0)</f>
        <v>3.7229999999999999</v>
      </c>
      <c r="K13" s="61">
        <f t="shared" si="3"/>
        <v>19</v>
      </c>
      <c r="L13" s="60">
        <f>VLOOKUP($A13,'Return Data'!$B$7:$R$2292,13,0)</f>
        <v>3.2562000000000002</v>
      </c>
      <c r="M13" s="61">
        <f t="shared" si="4"/>
        <v>15</v>
      </c>
      <c r="N13" s="60">
        <f>VLOOKUP($A13,'Return Data'!$B$7:$R$2292,17,0)</f>
        <v>3.1349</v>
      </c>
      <c r="O13" s="61">
        <f t="shared" si="5"/>
        <v>17</v>
      </c>
      <c r="P13" s="60">
        <f>VLOOKUP($A13,'Return Data'!$B$7:$R$2292,14,0)</f>
        <v>5.0529999999999999</v>
      </c>
      <c r="Q13" s="61">
        <f t="shared" si="6"/>
        <v>16</v>
      </c>
      <c r="R13" s="60">
        <f>VLOOKUP($A13,'Return Data'!$B$7:$R$2292,16,0)</f>
        <v>6.9115000000000002</v>
      </c>
      <c r="S13" s="62">
        <f t="shared" si="7"/>
        <v>15</v>
      </c>
    </row>
    <row r="14" spans="1:19" x14ac:dyDescent="0.3">
      <c r="A14" s="77" t="s">
        <v>1281</v>
      </c>
      <c r="B14" s="59">
        <f>VLOOKUP($A14,'Return Data'!$B$7:$R$2292,3,0)</f>
        <v>44939</v>
      </c>
      <c r="C14" s="60">
        <f>VLOOKUP($A14,'Return Data'!$B$7:$R$2292,4,0)</f>
        <v>4853.6807228915704</v>
      </c>
      <c r="D14" s="60">
        <f>VLOOKUP($A14,'Return Data'!$B$7:$R$2292,9,0)</f>
        <v>5.5747999999999998</v>
      </c>
      <c r="E14" s="61">
        <f t="shared" si="0"/>
        <v>15</v>
      </c>
      <c r="F14" s="60">
        <f>VLOOKUP($A14,'Return Data'!$B$7:$R$2292,10,0)</f>
        <v>10.086499999999999</v>
      </c>
      <c r="G14" s="61">
        <f t="shared" si="1"/>
        <v>2</v>
      </c>
      <c r="H14" s="60">
        <f>VLOOKUP($A14,'Return Data'!$B$7:$R$2292,11,0)</f>
        <v>4.4767999999999999</v>
      </c>
      <c r="I14" s="61">
        <f t="shared" si="2"/>
        <v>22</v>
      </c>
      <c r="J14" s="60">
        <f>VLOOKUP($A14,'Return Data'!$B$7:$R$2292,12,0)</f>
        <v>4.2736000000000001</v>
      </c>
      <c r="K14" s="61">
        <f t="shared" si="3"/>
        <v>9</v>
      </c>
      <c r="L14" s="60">
        <f>VLOOKUP($A14,'Return Data'!$B$7:$R$2292,13,0)</f>
        <v>9.0449999999999999</v>
      </c>
      <c r="M14" s="61">
        <f t="shared" si="4"/>
        <v>2</v>
      </c>
      <c r="N14" s="60">
        <f>VLOOKUP($A14,'Return Data'!$B$7:$R$2292,17,0)</f>
        <v>11.6488</v>
      </c>
      <c r="O14" s="61">
        <f t="shared" si="5"/>
        <v>2</v>
      </c>
      <c r="P14" s="60">
        <f>VLOOKUP($A14,'Return Data'!$B$7:$R$2292,14,0)</f>
        <v>5.6843000000000004</v>
      </c>
      <c r="Q14" s="61">
        <f t="shared" si="6"/>
        <v>8</v>
      </c>
      <c r="R14" s="60">
        <f>VLOOKUP($A14,'Return Data'!$B$7:$R$2292,16,0)</f>
        <v>7.8265000000000002</v>
      </c>
      <c r="S14" s="62">
        <f t="shared" si="7"/>
        <v>3</v>
      </c>
    </row>
    <row r="15" spans="1:19" x14ac:dyDescent="0.3">
      <c r="A15" s="77" t="s">
        <v>1283</v>
      </c>
      <c r="B15" s="59">
        <f>VLOOKUP($A15,'Return Data'!$B$7:$R$2292,3,0)</f>
        <v>44939</v>
      </c>
      <c r="C15" s="60">
        <f>VLOOKUP($A15,'Return Data'!$B$7:$R$2292,4,0)</f>
        <v>26.4726</v>
      </c>
      <c r="D15" s="60">
        <f>VLOOKUP($A15,'Return Data'!$B$7:$R$2292,9,0)</f>
        <v>6.2013999999999996</v>
      </c>
      <c r="E15" s="61">
        <f t="shared" si="0"/>
        <v>7</v>
      </c>
      <c r="F15" s="60">
        <f>VLOOKUP($A15,'Return Data'!$B$7:$R$2292,10,0)</f>
        <v>7.7310999999999996</v>
      </c>
      <c r="G15" s="61">
        <f t="shared" si="1"/>
        <v>7</v>
      </c>
      <c r="H15" s="60">
        <f>VLOOKUP($A15,'Return Data'!$B$7:$R$2292,11,0)</f>
        <v>5.8918999999999997</v>
      </c>
      <c r="I15" s="61">
        <f t="shared" si="2"/>
        <v>3</v>
      </c>
      <c r="J15" s="60">
        <f>VLOOKUP($A15,'Return Data'!$B$7:$R$2292,12,0)</f>
        <v>4.7012999999999998</v>
      </c>
      <c r="K15" s="61">
        <f t="shared" si="3"/>
        <v>4</v>
      </c>
      <c r="L15" s="60">
        <f>VLOOKUP($A15,'Return Data'!$B$7:$R$2292,13,0)</f>
        <v>3.8540000000000001</v>
      </c>
      <c r="M15" s="61">
        <f t="shared" si="4"/>
        <v>7</v>
      </c>
      <c r="N15" s="60">
        <f>VLOOKUP($A15,'Return Data'!$B$7:$R$2292,17,0)</f>
        <v>3.8328000000000002</v>
      </c>
      <c r="O15" s="61">
        <f t="shared" si="5"/>
        <v>8</v>
      </c>
      <c r="P15" s="60">
        <f>VLOOKUP($A15,'Return Data'!$B$7:$R$2292,14,0)</f>
        <v>6.0595999999999997</v>
      </c>
      <c r="Q15" s="61">
        <f t="shared" si="6"/>
        <v>6</v>
      </c>
      <c r="R15" s="60">
        <f>VLOOKUP($A15,'Return Data'!$B$7:$R$2292,16,0)</f>
        <v>8.0581999999999994</v>
      </c>
      <c r="S15" s="62">
        <f t="shared" si="7"/>
        <v>1</v>
      </c>
    </row>
    <row r="16" spans="1:19" x14ac:dyDescent="0.3">
      <c r="A16" t="s">
        <v>2053</v>
      </c>
      <c r="B16" s="59">
        <f>VLOOKUP($A16,'Return Data'!$B$7:$R$2292,3,0)</f>
        <v>44939</v>
      </c>
      <c r="C16" s="60">
        <f>VLOOKUP($A16,'Return Data'!$B$7:$R$2292,4,0)</f>
        <v>22.133500000000002</v>
      </c>
      <c r="D16" s="60">
        <f>VLOOKUP($A16,'Return Data'!$B$7:$R$2292,9,0)</f>
        <v>5.9560000000000004</v>
      </c>
      <c r="E16" s="61">
        <f t="shared" si="0"/>
        <v>10</v>
      </c>
      <c r="F16" s="60">
        <f>VLOOKUP($A16,'Return Data'!$B$7:$R$2292,10,0)</f>
        <v>7.1661999999999999</v>
      </c>
      <c r="G16" s="61">
        <f t="shared" si="1"/>
        <v>15</v>
      </c>
      <c r="H16" s="60">
        <f>VLOOKUP($A16,'Return Data'!$B$7:$R$2292,11,0)</f>
        <v>5.1208999999999998</v>
      </c>
      <c r="I16" s="61">
        <f t="shared" si="2"/>
        <v>15</v>
      </c>
      <c r="J16" s="60">
        <f>VLOOKUP($A16,'Return Data'!$B$7:$R$2292,12,0)</f>
        <v>3.5122</v>
      </c>
      <c r="K16" s="61">
        <f t="shared" si="3"/>
        <v>20</v>
      </c>
      <c r="L16" s="60">
        <f>VLOOKUP($A16,'Return Data'!$B$7:$R$2292,13,0)</f>
        <v>3.0002</v>
      </c>
      <c r="M16" s="61">
        <f t="shared" si="4"/>
        <v>20</v>
      </c>
      <c r="N16" s="60">
        <f>VLOOKUP($A16,'Return Data'!$B$7:$R$2292,17,0)</f>
        <v>3.1248</v>
      </c>
      <c r="O16" s="61">
        <f t="shared" si="5"/>
        <v>18</v>
      </c>
      <c r="P16" s="60">
        <f>VLOOKUP($A16,'Return Data'!$B$7:$R$2292,14,0)</f>
        <v>5.0759999999999996</v>
      </c>
      <c r="Q16" s="61">
        <f t="shared" si="6"/>
        <v>14</v>
      </c>
      <c r="R16" s="60">
        <f>VLOOKUP($A16,'Return Data'!$B$7:$R$2292,16,0)</f>
        <v>7.4516</v>
      </c>
      <c r="S16" s="62">
        <f t="shared" si="7"/>
        <v>6</v>
      </c>
    </row>
    <row r="17" spans="1:19" x14ac:dyDescent="0.3">
      <c r="A17" s="77" t="s">
        <v>1286</v>
      </c>
      <c r="B17" s="59">
        <f>VLOOKUP($A17,'Return Data'!$B$7:$R$2292,3,0)</f>
        <v>44939</v>
      </c>
      <c r="C17" s="60">
        <f>VLOOKUP($A17,'Return Data'!$B$7:$R$2292,4,0)</f>
        <v>49.829300000000003</v>
      </c>
      <c r="D17" s="60">
        <f>VLOOKUP($A17,'Return Data'!$B$7:$R$2292,9,0)</f>
        <v>5.3978999999999999</v>
      </c>
      <c r="E17" s="61">
        <f t="shared" si="0"/>
        <v>18</v>
      </c>
      <c r="F17" s="60">
        <f>VLOOKUP($A17,'Return Data'!$B$7:$R$2292,10,0)</f>
        <v>7.3711000000000002</v>
      </c>
      <c r="G17" s="61">
        <f t="shared" si="1"/>
        <v>10</v>
      </c>
      <c r="H17" s="60">
        <f>VLOOKUP($A17,'Return Data'!$B$7:$R$2292,11,0)</f>
        <v>7.0174000000000003</v>
      </c>
      <c r="I17" s="61">
        <f t="shared" si="2"/>
        <v>2</v>
      </c>
      <c r="J17" s="60">
        <f>VLOOKUP($A17,'Return Data'!$B$7:$R$2292,12,0)</f>
        <v>6.0732999999999997</v>
      </c>
      <c r="K17" s="61">
        <f t="shared" si="3"/>
        <v>2</v>
      </c>
      <c r="L17" s="60">
        <f>VLOOKUP($A17,'Return Data'!$B$7:$R$2292,13,0)</f>
        <v>5.0064000000000002</v>
      </c>
      <c r="M17" s="61">
        <f t="shared" si="4"/>
        <v>3</v>
      </c>
      <c r="N17" s="60">
        <f>VLOOKUP($A17,'Return Data'!$B$7:$R$2292,17,0)</f>
        <v>4.3684000000000003</v>
      </c>
      <c r="O17" s="61">
        <f t="shared" si="5"/>
        <v>5</v>
      </c>
      <c r="P17" s="60">
        <f>VLOOKUP($A17,'Return Data'!$B$7:$R$2292,14,0)</f>
        <v>6.3434999999999997</v>
      </c>
      <c r="Q17" s="61">
        <f t="shared" si="6"/>
        <v>4</v>
      </c>
      <c r="R17" s="60">
        <f>VLOOKUP($A17,'Return Data'!$B$7:$R$2292,16,0)</f>
        <v>7.8571999999999997</v>
      </c>
      <c r="S17" s="62">
        <f t="shared" si="7"/>
        <v>2</v>
      </c>
    </row>
    <row r="18" spans="1:19" x14ac:dyDescent="0.3">
      <c r="A18" s="77" t="s">
        <v>1288</v>
      </c>
      <c r="B18" s="59">
        <f>VLOOKUP($A18,'Return Data'!$B$7:$R$2292,3,0)</f>
        <v>44939</v>
      </c>
      <c r="C18" s="60">
        <f>VLOOKUP($A18,'Return Data'!$B$7:$R$2292,4,0)</f>
        <v>23.072700000000001</v>
      </c>
      <c r="D18" s="60">
        <f>VLOOKUP($A18,'Return Data'!$B$7:$R$2292,9,0)</f>
        <v>6.2382</v>
      </c>
      <c r="E18" s="61">
        <f t="shared" si="0"/>
        <v>6</v>
      </c>
      <c r="F18" s="60">
        <f>VLOOKUP($A18,'Return Data'!$B$7:$R$2292,10,0)</f>
        <v>8.1404999999999994</v>
      </c>
      <c r="G18" s="61">
        <f t="shared" si="1"/>
        <v>4</v>
      </c>
      <c r="H18" s="60">
        <f>VLOOKUP($A18,'Return Data'!$B$7:$R$2292,11,0)</f>
        <v>5.8815999999999997</v>
      </c>
      <c r="I18" s="61">
        <f t="shared" si="2"/>
        <v>4</v>
      </c>
      <c r="J18" s="60">
        <f>VLOOKUP($A18,'Return Data'!$B$7:$R$2292,12,0)</f>
        <v>4.3501000000000003</v>
      </c>
      <c r="K18" s="61">
        <f t="shared" si="3"/>
        <v>8</v>
      </c>
      <c r="L18" s="60">
        <f>VLOOKUP($A18,'Return Data'!$B$7:$R$2292,13,0)</f>
        <v>3.5076999999999998</v>
      </c>
      <c r="M18" s="61">
        <f t="shared" si="4"/>
        <v>11</v>
      </c>
      <c r="N18" s="60">
        <f>VLOOKUP($A18,'Return Data'!$B$7:$R$2292,17,0)</f>
        <v>7.6147999999999998</v>
      </c>
      <c r="O18" s="61">
        <f t="shared" si="5"/>
        <v>3</v>
      </c>
      <c r="P18" s="60">
        <f>VLOOKUP($A18,'Return Data'!$B$7:$R$2292,14,0)</f>
        <v>8.2792999999999992</v>
      </c>
      <c r="Q18" s="61">
        <f t="shared" si="6"/>
        <v>2</v>
      </c>
      <c r="R18" s="60">
        <f>VLOOKUP($A18,'Return Data'!$B$7:$R$2292,16,0)</f>
        <v>7.33</v>
      </c>
      <c r="S18" s="62">
        <f t="shared" si="7"/>
        <v>9</v>
      </c>
    </row>
    <row r="19" spans="1:19" x14ac:dyDescent="0.3">
      <c r="A19" s="77" t="s">
        <v>1291</v>
      </c>
      <c r="B19" s="59">
        <f>VLOOKUP($A19,'Return Data'!$B$7:$R$2292,3,0)</f>
        <v>44939</v>
      </c>
      <c r="C19" s="60">
        <f>VLOOKUP($A19,'Return Data'!$B$7:$R$2292,4,0)</f>
        <v>47.573</v>
      </c>
      <c r="D19" s="60">
        <f>VLOOKUP($A19,'Return Data'!$B$7:$R$2292,9,0)</f>
        <v>7.2664999999999997</v>
      </c>
      <c r="E19" s="61">
        <f t="shared" si="0"/>
        <v>1</v>
      </c>
      <c r="F19" s="60">
        <f>VLOOKUP($A19,'Return Data'!$B$7:$R$2292,10,0)</f>
        <v>8.3977000000000004</v>
      </c>
      <c r="G19" s="61">
        <f t="shared" si="1"/>
        <v>3</v>
      </c>
      <c r="H19" s="60">
        <f>VLOOKUP($A19,'Return Data'!$B$7:$R$2292,11,0)</f>
        <v>5.3594999999999997</v>
      </c>
      <c r="I19" s="61">
        <f t="shared" si="2"/>
        <v>13</v>
      </c>
      <c r="J19" s="60">
        <f>VLOOKUP($A19,'Return Data'!$B$7:$R$2292,12,0)</f>
        <v>4.0997000000000003</v>
      </c>
      <c r="K19" s="61">
        <f t="shared" si="3"/>
        <v>12</v>
      </c>
      <c r="L19" s="60">
        <f>VLOOKUP($A19,'Return Data'!$B$7:$R$2292,13,0)</f>
        <v>3.2382</v>
      </c>
      <c r="M19" s="61">
        <f t="shared" si="4"/>
        <v>16</v>
      </c>
      <c r="N19" s="60">
        <f>VLOOKUP($A19,'Return Data'!$B$7:$R$2292,17,0)</f>
        <v>3.3245</v>
      </c>
      <c r="O19" s="61">
        <f t="shared" si="5"/>
        <v>14</v>
      </c>
      <c r="P19" s="60">
        <f>VLOOKUP($A19,'Return Data'!$B$7:$R$2292,14,0)</f>
        <v>5.2583000000000002</v>
      </c>
      <c r="Q19" s="61">
        <f t="shared" si="6"/>
        <v>13</v>
      </c>
      <c r="R19" s="60">
        <f>VLOOKUP($A19,'Return Data'!$B$7:$R$2292,16,0)</f>
        <v>7.3137999999999996</v>
      </c>
      <c r="S19" s="62">
        <f t="shared" si="7"/>
        <v>10</v>
      </c>
    </row>
    <row r="20" spans="1:19" x14ac:dyDescent="0.3">
      <c r="A20" s="77" t="s">
        <v>1293</v>
      </c>
      <c r="B20" s="59">
        <f>VLOOKUP($A20,'Return Data'!$B$7:$R$2292,3,0)</f>
        <v>44939</v>
      </c>
      <c r="C20" s="60">
        <f>VLOOKUP($A20,'Return Data'!$B$7:$R$2292,4,0)</f>
        <v>2985.8690999999999</v>
      </c>
      <c r="D20" s="60">
        <f>VLOOKUP($A20,'Return Data'!$B$7:$R$2292,9,0)</f>
        <v>5.8045999999999998</v>
      </c>
      <c r="E20" s="61">
        <f t="shared" si="0"/>
        <v>11</v>
      </c>
      <c r="F20" s="60">
        <f>VLOOKUP($A20,'Return Data'!$B$7:$R$2292,10,0)</f>
        <v>6.9039000000000001</v>
      </c>
      <c r="G20" s="61">
        <f t="shared" si="1"/>
        <v>20</v>
      </c>
      <c r="H20" s="60">
        <f>VLOOKUP($A20,'Return Data'!$B$7:$R$2292,11,0)</f>
        <v>4.6437999999999997</v>
      </c>
      <c r="I20" s="61">
        <f t="shared" si="2"/>
        <v>20</v>
      </c>
      <c r="J20" s="60">
        <f>VLOOKUP($A20,'Return Data'!$B$7:$R$2292,12,0)</f>
        <v>3.2439</v>
      </c>
      <c r="K20" s="61">
        <f t="shared" si="3"/>
        <v>21</v>
      </c>
      <c r="L20" s="60">
        <f>VLOOKUP($A20,'Return Data'!$B$7:$R$2292,13,0)</f>
        <v>2.8066</v>
      </c>
      <c r="M20" s="61">
        <f t="shared" si="4"/>
        <v>21</v>
      </c>
      <c r="N20" s="60">
        <f>VLOOKUP($A20,'Return Data'!$B$7:$R$2292,17,0)</f>
        <v>2.7645</v>
      </c>
      <c r="O20" s="61">
        <f t="shared" si="5"/>
        <v>21</v>
      </c>
      <c r="P20" s="60">
        <f>VLOOKUP($A20,'Return Data'!$B$7:$R$2292,14,0)</f>
        <v>4.8074000000000003</v>
      </c>
      <c r="Q20" s="61">
        <f t="shared" si="6"/>
        <v>20</v>
      </c>
      <c r="R20" s="60">
        <f>VLOOKUP($A20,'Return Data'!$B$7:$R$2292,16,0)</f>
        <v>7.1597</v>
      </c>
      <c r="S20" s="62">
        <f t="shared" si="7"/>
        <v>12</v>
      </c>
    </row>
    <row r="21" spans="1:19" x14ac:dyDescent="0.3">
      <c r="A21" s="77" t="s">
        <v>1293</v>
      </c>
      <c r="B21" s="59">
        <f>VLOOKUP($A21,'Return Data'!$B$7:$R$2292,3,0)</f>
        <v>44939</v>
      </c>
      <c r="C21" s="60">
        <f>VLOOKUP($A21,'Return Data'!$B$7:$R$2292,4,0)</f>
        <v>2985.8690999999999</v>
      </c>
      <c r="D21" s="60">
        <f>VLOOKUP($A21,'Return Data'!$B$7:$R$2292,9,0)</f>
        <v>5.8045999999999998</v>
      </c>
      <c r="E21" s="61">
        <f t="shared" si="0"/>
        <v>11</v>
      </c>
      <c r="F21" s="60">
        <f>VLOOKUP($A21,'Return Data'!$B$7:$R$2292,10,0)</f>
        <v>6.9039000000000001</v>
      </c>
      <c r="G21" s="61">
        <f t="shared" si="1"/>
        <v>20</v>
      </c>
      <c r="H21" s="60">
        <f>VLOOKUP($A21,'Return Data'!$B$7:$R$2292,11,0)</f>
        <v>4.6437999999999997</v>
      </c>
      <c r="I21" s="61">
        <f t="shared" si="2"/>
        <v>20</v>
      </c>
      <c r="J21" s="60">
        <f>VLOOKUP($A21,'Return Data'!$B$7:$R$2292,12,0)</f>
        <v>3.2439</v>
      </c>
      <c r="K21" s="61">
        <f t="shared" si="3"/>
        <v>21</v>
      </c>
      <c r="L21" s="60">
        <f>VLOOKUP($A21,'Return Data'!$B$7:$R$2292,13,0)</f>
        <v>2.8066</v>
      </c>
      <c r="M21" s="61">
        <f t="shared" si="4"/>
        <v>21</v>
      </c>
      <c r="N21" s="60">
        <f>VLOOKUP($A21,'Return Data'!$B$7:$R$2292,17,0)</f>
        <v>2.7645</v>
      </c>
      <c r="O21" s="61">
        <f t="shared" si="5"/>
        <v>21</v>
      </c>
      <c r="P21" s="60">
        <f>VLOOKUP($A21,'Return Data'!$B$7:$R$2292,14,0)</f>
        <v>4.8074000000000003</v>
      </c>
      <c r="Q21" s="61">
        <f t="shared" si="6"/>
        <v>20</v>
      </c>
      <c r="R21" s="60">
        <f>VLOOKUP($A21,'Return Data'!$B$7:$R$2292,16,0)</f>
        <v>7.1597</v>
      </c>
      <c r="S21" s="62">
        <f t="shared" si="7"/>
        <v>12</v>
      </c>
    </row>
    <row r="22" spans="1:19" x14ac:dyDescent="0.3">
      <c r="A22" s="77" t="s">
        <v>1297</v>
      </c>
      <c r="B22" s="59">
        <f>VLOOKUP($A22,'Return Data'!$B$7:$R$2292,3,0)</f>
        <v>44939</v>
      </c>
      <c r="C22" s="60">
        <f>VLOOKUP($A22,'Return Data'!$B$7:$R$2292,4,0)</f>
        <v>43.642400000000002</v>
      </c>
      <c r="D22" s="60">
        <f>VLOOKUP($A22,'Return Data'!$B$7:$R$2292,9,0)</f>
        <v>4.8517999999999999</v>
      </c>
      <c r="E22" s="61">
        <f t="shared" si="0"/>
        <v>23</v>
      </c>
      <c r="F22" s="60">
        <f>VLOOKUP($A22,'Return Data'!$B$7:$R$2292,10,0)</f>
        <v>7.3620999999999999</v>
      </c>
      <c r="G22" s="61">
        <f t="shared" si="1"/>
        <v>11</v>
      </c>
      <c r="H22" s="60">
        <f>VLOOKUP($A22,'Return Data'!$B$7:$R$2292,11,0)</f>
        <v>5.5025000000000004</v>
      </c>
      <c r="I22" s="61">
        <f t="shared" si="2"/>
        <v>8</v>
      </c>
      <c r="J22" s="60">
        <f>VLOOKUP($A22,'Return Data'!$B$7:$R$2292,12,0)</f>
        <v>3.9649000000000001</v>
      </c>
      <c r="K22" s="61">
        <f t="shared" si="3"/>
        <v>13</v>
      </c>
      <c r="L22" s="60">
        <f>VLOOKUP($A22,'Return Data'!$B$7:$R$2292,13,0)</f>
        <v>3.3086000000000002</v>
      </c>
      <c r="M22" s="61">
        <f t="shared" si="4"/>
        <v>14</v>
      </c>
      <c r="N22" s="60">
        <f>VLOOKUP($A22,'Return Data'!$B$7:$R$2292,17,0)</f>
        <v>3.3005</v>
      </c>
      <c r="O22" s="61">
        <f t="shared" si="5"/>
        <v>16</v>
      </c>
      <c r="P22" s="60">
        <f>VLOOKUP($A22,'Return Data'!$B$7:$R$2292,14,0)</f>
        <v>5.3533999999999997</v>
      </c>
      <c r="Q22" s="61">
        <f t="shared" si="6"/>
        <v>11</v>
      </c>
      <c r="R22" s="60">
        <f>VLOOKUP($A22,'Return Data'!$B$7:$R$2292,16,0)</f>
        <v>7.3719999999999999</v>
      </c>
      <c r="S22" s="62">
        <f t="shared" si="7"/>
        <v>7</v>
      </c>
    </row>
    <row r="23" spans="1:19" x14ac:dyDescent="0.3">
      <c r="A23" s="77" t="s">
        <v>1300</v>
      </c>
      <c r="B23" s="59">
        <f>VLOOKUP($A23,'Return Data'!$B$7:$R$2292,3,0)</f>
        <v>44939</v>
      </c>
      <c r="C23" s="60">
        <f>VLOOKUP($A23,'Return Data'!$B$7:$R$2292,4,0)</f>
        <v>12.276</v>
      </c>
      <c r="D23" s="60">
        <f>VLOOKUP($A23,'Return Data'!$B$7:$R$2292,9,0)</f>
        <v>5.4246999999999996</v>
      </c>
      <c r="E23" s="61">
        <f t="shared" si="0"/>
        <v>17</v>
      </c>
      <c r="F23" s="60">
        <f>VLOOKUP($A23,'Return Data'!$B$7:$R$2292,10,0)</f>
        <v>6.4405000000000001</v>
      </c>
      <c r="G23" s="61">
        <f t="shared" si="1"/>
        <v>23</v>
      </c>
      <c r="H23" s="60">
        <f>VLOOKUP($A23,'Return Data'!$B$7:$R$2292,11,0)</f>
        <v>4.0900999999999996</v>
      </c>
      <c r="I23" s="61">
        <f t="shared" si="2"/>
        <v>23</v>
      </c>
      <c r="J23" s="60">
        <f>VLOOKUP($A23,'Return Data'!$B$7:$R$2292,12,0)</f>
        <v>2.6736</v>
      </c>
      <c r="K23" s="61">
        <f t="shared" si="3"/>
        <v>23</v>
      </c>
      <c r="L23" s="60">
        <f>VLOOKUP($A23,'Return Data'!$B$7:$R$2292,13,0)</f>
        <v>2.3195999999999999</v>
      </c>
      <c r="M23" s="61">
        <f t="shared" si="4"/>
        <v>23</v>
      </c>
      <c r="N23" s="60">
        <f>VLOOKUP($A23,'Return Data'!$B$7:$R$2292,17,0)</f>
        <v>2.379</v>
      </c>
      <c r="O23" s="61">
        <f t="shared" si="5"/>
        <v>23</v>
      </c>
      <c r="P23" s="60">
        <f>VLOOKUP($A23,'Return Data'!$B$7:$R$2292,14,0)</f>
        <v>4.1597</v>
      </c>
      <c r="Q23" s="61">
        <f t="shared" si="6"/>
        <v>23</v>
      </c>
      <c r="R23" s="60">
        <f>VLOOKUP($A23,'Return Data'!$B$7:$R$2292,16,0)</f>
        <v>5.3276000000000003</v>
      </c>
      <c r="S23" s="62">
        <f t="shared" si="7"/>
        <v>23</v>
      </c>
    </row>
    <row r="24" spans="1:19" x14ac:dyDescent="0.3">
      <c r="A24" s="77" t="s">
        <v>1836</v>
      </c>
      <c r="B24" s="59">
        <f>VLOOKUP($A24,'Return Data'!$B$7:$R$2292,3,0)</f>
        <v>44939</v>
      </c>
      <c r="C24" s="60">
        <f>VLOOKUP($A24,'Return Data'!$B$7:$R$2292,4,0)</f>
        <v>13.2034</v>
      </c>
      <c r="D24" s="60">
        <f>VLOOKUP($A24,'Return Data'!$B$7:$R$2292,9,0)</f>
        <v>5.4470000000000001</v>
      </c>
      <c r="E24" s="61">
        <f t="shared" si="0"/>
        <v>16</v>
      </c>
      <c r="F24" s="60">
        <f>VLOOKUP($A24,'Return Data'!$B$7:$R$2292,10,0)</f>
        <v>6.8686999999999996</v>
      </c>
      <c r="G24" s="61">
        <f t="shared" si="1"/>
        <v>22</v>
      </c>
      <c r="H24" s="60">
        <f>VLOOKUP($A24,'Return Data'!$B$7:$R$2292,11,0)</f>
        <v>4.9934000000000003</v>
      </c>
      <c r="I24" s="61">
        <f t="shared" si="2"/>
        <v>16</v>
      </c>
      <c r="J24" s="60">
        <f>VLOOKUP($A24,'Return Data'!$B$7:$R$2292,12,0)</f>
        <v>3.915</v>
      </c>
      <c r="K24" s="61">
        <f t="shared" si="3"/>
        <v>15</v>
      </c>
      <c r="L24" s="60">
        <f>VLOOKUP($A24,'Return Data'!$B$7:$R$2292,13,0)</f>
        <v>3.3614999999999999</v>
      </c>
      <c r="M24" s="61">
        <f t="shared" si="4"/>
        <v>13</v>
      </c>
      <c r="N24" s="60">
        <f>VLOOKUP($A24,'Return Data'!$B$7:$R$2292,17,0)</f>
        <v>3.302</v>
      </c>
      <c r="O24" s="61">
        <f t="shared" si="5"/>
        <v>15</v>
      </c>
      <c r="P24" s="60">
        <f>VLOOKUP($A24,'Return Data'!$B$7:$R$2292,14,0)</f>
        <v>4.8838999999999997</v>
      </c>
      <c r="Q24" s="61">
        <f t="shared" si="6"/>
        <v>18</v>
      </c>
      <c r="R24" s="60">
        <f>VLOOKUP($A24,'Return Data'!$B$7:$R$2292,16,0)</f>
        <v>5.9184999999999999</v>
      </c>
      <c r="S24" s="62">
        <f t="shared" si="7"/>
        <v>21</v>
      </c>
    </row>
    <row r="25" spans="1:19" x14ac:dyDescent="0.3">
      <c r="A25" s="77" t="s">
        <v>1302</v>
      </c>
      <c r="B25" s="59">
        <f>VLOOKUP($A25,'Return Data'!$B$7:$R$2292,3,0)</f>
        <v>44939</v>
      </c>
      <c r="C25" s="60">
        <f>VLOOKUP($A25,'Return Data'!$B$7:$R$2292,4,0)</f>
        <v>43.850099999999998</v>
      </c>
      <c r="D25" s="60">
        <f>VLOOKUP($A25,'Return Data'!$B$7:$R$2292,9,0)</f>
        <v>5.3894000000000002</v>
      </c>
      <c r="E25" s="61">
        <f t="shared" si="0"/>
        <v>19</v>
      </c>
      <c r="F25" s="60">
        <f>VLOOKUP($A25,'Return Data'!$B$7:$R$2292,10,0)</f>
        <v>7.8038999999999996</v>
      </c>
      <c r="G25" s="61">
        <f t="shared" si="1"/>
        <v>5</v>
      </c>
      <c r="H25" s="60">
        <f>VLOOKUP($A25,'Return Data'!$B$7:$R$2292,11,0)</f>
        <v>5.3554000000000004</v>
      </c>
      <c r="I25" s="61">
        <f t="shared" si="2"/>
        <v>14</v>
      </c>
      <c r="J25" s="60">
        <f>VLOOKUP($A25,'Return Data'!$B$7:$R$2292,12,0)</f>
        <v>3.9472</v>
      </c>
      <c r="K25" s="61">
        <f t="shared" si="3"/>
        <v>14</v>
      </c>
      <c r="L25" s="60">
        <f>VLOOKUP($A25,'Return Data'!$B$7:$R$2292,13,0)</f>
        <v>3.3948999999999998</v>
      </c>
      <c r="M25" s="61">
        <f t="shared" si="4"/>
        <v>12</v>
      </c>
      <c r="N25" s="60">
        <f>VLOOKUP($A25,'Return Data'!$B$7:$R$2292,17,0)</f>
        <v>3.9759000000000002</v>
      </c>
      <c r="O25" s="61">
        <f t="shared" si="5"/>
        <v>7</v>
      </c>
      <c r="P25" s="60">
        <f>VLOOKUP($A25,'Return Data'!$B$7:$R$2292,14,0)</f>
        <v>5.6581999999999999</v>
      </c>
      <c r="Q25" s="61">
        <f t="shared" si="6"/>
        <v>9</v>
      </c>
      <c r="R25" s="60">
        <f>VLOOKUP($A25,'Return Data'!$B$7:$R$2292,16,0)</f>
        <v>7.6372999999999998</v>
      </c>
      <c r="S25" s="62">
        <f t="shared" si="7"/>
        <v>4</v>
      </c>
    </row>
    <row r="26" spans="1:19" x14ac:dyDescent="0.3">
      <c r="A26" s="77" t="s">
        <v>1891</v>
      </c>
      <c r="B26" s="59">
        <f>VLOOKUP($A26,'Return Data'!$B$7:$R$2292,3,0)</f>
        <v>44939</v>
      </c>
      <c r="C26" s="60">
        <f>VLOOKUP($A26,'Return Data'!$B$7:$R$2292,4,0)</f>
        <v>37.754300000000001</v>
      </c>
      <c r="D26" s="60">
        <f>VLOOKUP($A26,'Return Data'!$B$7:$R$2292,9,0)</f>
        <v>6.5541999999999998</v>
      </c>
      <c r="E26" s="61">
        <f t="shared" si="0"/>
        <v>3</v>
      </c>
      <c r="F26" s="60">
        <f>VLOOKUP($A26,'Return Data'!$B$7:$R$2292,10,0)</f>
        <v>6.9523000000000001</v>
      </c>
      <c r="G26" s="61">
        <f t="shared" si="1"/>
        <v>18</v>
      </c>
      <c r="H26" s="60">
        <f>VLOOKUP($A26,'Return Data'!$B$7:$R$2292,11,0)</f>
        <v>5.4038000000000004</v>
      </c>
      <c r="I26" s="61">
        <f t="shared" si="2"/>
        <v>12</v>
      </c>
      <c r="J26" s="60">
        <f>VLOOKUP($A26,'Return Data'!$B$7:$R$2292,12,0)</f>
        <v>4.3834</v>
      </c>
      <c r="K26" s="61">
        <f t="shared" si="3"/>
        <v>7</v>
      </c>
      <c r="L26" s="60">
        <f>VLOOKUP($A26,'Return Data'!$B$7:$R$2292,13,0)</f>
        <v>3.6042000000000001</v>
      </c>
      <c r="M26" s="61">
        <f t="shared" si="4"/>
        <v>10</v>
      </c>
      <c r="N26" s="60">
        <f>VLOOKUP($A26,'Return Data'!$B$7:$R$2292,17,0)</f>
        <v>3.3763999999999998</v>
      </c>
      <c r="O26" s="61">
        <f t="shared" si="5"/>
        <v>13</v>
      </c>
      <c r="P26" s="60">
        <f>VLOOKUP($A26,'Return Data'!$B$7:$R$2292,14,0)</f>
        <v>4.9119999999999999</v>
      </c>
      <c r="Q26" s="61">
        <f t="shared" si="6"/>
        <v>17</v>
      </c>
      <c r="R26" s="60">
        <f>VLOOKUP($A26,'Return Data'!$B$7:$R$2292,16,0)</f>
        <v>6.8769</v>
      </c>
      <c r="S26" s="62">
        <f t="shared" si="7"/>
        <v>16</v>
      </c>
    </row>
    <row r="27" spans="1:19" x14ac:dyDescent="0.3">
      <c r="A27" s="77" t="s">
        <v>1305</v>
      </c>
      <c r="B27" s="59">
        <f>VLOOKUP($A27,'Return Data'!$B$7:$R$2292,3,0)</f>
        <v>44939</v>
      </c>
      <c r="C27" s="60">
        <f>VLOOKUP($A27,'Return Data'!$B$7:$R$2292,4,0)</f>
        <v>26.793700000000001</v>
      </c>
      <c r="D27" s="60">
        <f>VLOOKUP($A27,'Return Data'!$B$7:$R$2292,9,0)</f>
        <v>5.8026999999999997</v>
      </c>
      <c r="E27" s="61">
        <f t="shared" si="0"/>
        <v>13</v>
      </c>
      <c r="F27" s="60">
        <f>VLOOKUP($A27,'Return Data'!$B$7:$R$2292,10,0)</f>
        <v>7.7382</v>
      </c>
      <c r="G27" s="61">
        <f t="shared" si="1"/>
        <v>6</v>
      </c>
      <c r="H27" s="60">
        <f>VLOOKUP($A27,'Return Data'!$B$7:$R$2292,11,0)</f>
        <v>5.4621000000000004</v>
      </c>
      <c r="I27" s="61">
        <f t="shared" si="2"/>
        <v>10</v>
      </c>
      <c r="J27" s="60">
        <f>VLOOKUP($A27,'Return Data'!$B$7:$R$2292,12,0)</f>
        <v>4.2028999999999996</v>
      </c>
      <c r="K27" s="61">
        <f t="shared" si="3"/>
        <v>11</v>
      </c>
      <c r="L27" s="60">
        <f>VLOOKUP($A27,'Return Data'!$B$7:$R$2292,13,0)</f>
        <v>3.7385999999999999</v>
      </c>
      <c r="M27" s="61">
        <f t="shared" si="4"/>
        <v>9</v>
      </c>
      <c r="N27" s="60">
        <f>VLOOKUP($A27,'Return Data'!$B$7:$R$2292,17,0)</f>
        <v>3.3874</v>
      </c>
      <c r="O27" s="61">
        <f t="shared" si="5"/>
        <v>12</v>
      </c>
      <c r="P27" s="60">
        <f>VLOOKUP($A27,'Return Data'!$B$7:$R$2292,14,0)</f>
        <v>5.3175999999999997</v>
      </c>
      <c r="Q27" s="61">
        <f t="shared" si="6"/>
        <v>12</v>
      </c>
      <c r="R27" s="60">
        <f>VLOOKUP($A27,'Return Data'!$B$7:$R$2292,16,0)</f>
        <v>6.5740999999999996</v>
      </c>
      <c r="S27" s="62">
        <f t="shared" si="7"/>
        <v>19</v>
      </c>
    </row>
    <row r="28" spans="1:19" x14ac:dyDescent="0.3">
      <c r="A28" s="77" t="s">
        <v>1870</v>
      </c>
      <c r="B28" s="59">
        <f>VLOOKUP($A28,'Return Data'!$B$7:$R$2292,3,0)</f>
        <v>44939</v>
      </c>
      <c r="C28" s="60">
        <f>VLOOKUP($A28,'Return Data'!$B$7:$R$2292,4,0)</f>
        <v>36.920499999999997</v>
      </c>
      <c r="D28" s="60">
        <f>VLOOKUP($A28,'Return Data'!$B$7:$R$2292,9,0)</f>
        <v>6.2614000000000001</v>
      </c>
      <c r="E28" s="61">
        <f t="shared" si="0"/>
        <v>5</v>
      </c>
      <c r="F28" s="60">
        <f>VLOOKUP($A28,'Return Data'!$B$7:$R$2292,10,0)</f>
        <v>7.5233999999999996</v>
      </c>
      <c r="G28" s="61">
        <f t="shared" si="1"/>
        <v>9</v>
      </c>
      <c r="H28" s="60">
        <f>VLOOKUP($A28,'Return Data'!$B$7:$R$2292,11,0)</f>
        <v>5.6581999999999999</v>
      </c>
      <c r="I28" s="61">
        <f t="shared" si="2"/>
        <v>6</v>
      </c>
      <c r="J28" s="60">
        <f>VLOOKUP($A28,'Return Data'!$B$7:$R$2292,12,0)</f>
        <v>4.2134999999999998</v>
      </c>
      <c r="K28" s="61">
        <f t="shared" si="3"/>
        <v>10</v>
      </c>
      <c r="L28" s="60">
        <f>VLOOKUP($A28,'Return Data'!$B$7:$R$2292,13,0)</f>
        <v>3.746</v>
      </c>
      <c r="M28" s="61">
        <f t="shared" si="4"/>
        <v>8</v>
      </c>
      <c r="N28" s="60">
        <f>VLOOKUP($A28,'Return Data'!$B$7:$R$2292,17,0)</f>
        <v>3.5592999999999999</v>
      </c>
      <c r="O28" s="61">
        <f t="shared" si="5"/>
        <v>10</v>
      </c>
      <c r="P28" s="60">
        <f>VLOOKUP($A28,'Return Data'!$B$7:$R$2292,14,0)</f>
        <v>5.6185999999999998</v>
      </c>
      <c r="Q28" s="61">
        <f t="shared" si="6"/>
        <v>10</v>
      </c>
      <c r="R28" s="60">
        <f>VLOOKUP($A28,'Return Data'!$B$7:$R$2292,16,0)</f>
        <v>6.8522999999999996</v>
      </c>
      <c r="S28" s="62">
        <f t="shared" si="7"/>
        <v>17</v>
      </c>
    </row>
    <row r="29" spans="1:19" x14ac:dyDescent="0.3">
      <c r="A29" s="77" t="s">
        <v>1308</v>
      </c>
      <c r="B29" s="59">
        <f>VLOOKUP($A29,'Return Data'!$B$7:$R$2292,3,0)</f>
        <v>44939</v>
      </c>
      <c r="C29" s="60">
        <f>VLOOKUP($A29,'Return Data'!$B$7:$R$2292,4,0)</f>
        <v>40.229999999999997</v>
      </c>
      <c r="D29" s="60">
        <f>VLOOKUP($A29,'Return Data'!$B$7:$R$2292,9,0)</f>
        <v>6.6605999999999996</v>
      </c>
      <c r="E29" s="61">
        <f t="shared" si="0"/>
        <v>2</v>
      </c>
      <c r="F29" s="60">
        <f>VLOOKUP($A29,'Return Data'!$B$7:$R$2292,10,0)</f>
        <v>7.2350000000000003</v>
      </c>
      <c r="G29" s="61">
        <f t="shared" si="1"/>
        <v>14</v>
      </c>
      <c r="H29" s="60">
        <f>VLOOKUP($A29,'Return Data'!$B$7:$R$2292,11,0)</f>
        <v>4.7454000000000001</v>
      </c>
      <c r="I29" s="61">
        <f t="shared" si="2"/>
        <v>18</v>
      </c>
      <c r="J29" s="60">
        <f>VLOOKUP($A29,'Return Data'!$B$7:$R$2292,12,0)</f>
        <v>3.7806999999999999</v>
      </c>
      <c r="K29" s="61">
        <f t="shared" si="3"/>
        <v>16</v>
      </c>
      <c r="L29" s="60">
        <f>VLOOKUP($A29,'Return Data'!$B$7:$R$2292,13,0)</f>
        <v>3.2292999999999998</v>
      </c>
      <c r="M29" s="61">
        <f t="shared" si="4"/>
        <v>17</v>
      </c>
      <c r="N29" s="60">
        <f>VLOOKUP($A29,'Return Data'!$B$7:$R$2292,17,0)</f>
        <v>2.9769999999999999</v>
      </c>
      <c r="O29" s="61">
        <f t="shared" si="5"/>
        <v>20</v>
      </c>
      <c r="P29" s="60">
        <f>VLOOKUP($A29,'Return Data'!$B$7:$R$2292,14,0)</f>
        <v>5.0533000000000001</v>
      </c>
      <c r="Q29" s="61">
        <f t="shared" si="6"/>
        <v>15</v>
      </c>
      <c r="R29" s="60">
        <f>VLOOKUP($A29,'Return Data'!$B$7:$R$2292,16,0)</f>
        <v>7.0452000000000004</v>
      </c>
      <c r="S29" s="62">
        <f t="shared" si="7"/>
        <v>14</v>
      </c>
    </row>
    <row r="30" spans="1:19" x14ac:dyDescent="0.3">
      <c r="A30" s="77" t="s">
        <v>1311</v>
      </c>
      <c r="B30" s="59">
        <f>VLOOKUP($A30,'Return Data'!$B$7:$R$2292,3,0)</f>
        <v>44939</v>
      </c>
      <c r="C30" s="60">
        <f>VLOOKUP($A30,'Return Data'!$B$7:$R$2292,4,0)</f>
        <v>26.4102</v>
      </c>
      <c r="D30" s="60">
        <f>VLOOKUP($A30,'Return Data'!$B$7:$R$2292,9,0)</f>
        <v>6.3918999999999997</v>
      </c>
      <c r="E30" s="61">
        <f t="shared" si="0"/>
        <v>4</v>
      </c>
      <c r="F30" s="60">
        <f>VLOOKUP($A30,'Return Data'!$B$7:$R$2292,10,0)</f>
        <v>7.0545</v>
      </c>
      <c r="G30" s="61">
        <f t="shared" si="1"/>
        <v>16</v>
      </c>
      <c r="H30" s="60">
        <f>VLOOKUP($A30,'Return Data'!$B$7:$R$2292,11,0)</f>
        <v>5.8211000000000004</v>
      </c>
      <c r="I30" s="61">
        <f t="shared" si="2"/>
        <v>5</v>
      </c>
      <c r="J30" s="60">
        <f>VLOOKUP($A30,'Return Data'!$B$7:$R$2292,12,0)</f>
        <v>4.6078000000000001</v>
      </c>
      <c r="K30" s="61">
        <f t="shared" si="3"/>
        <v>5</v>
      </c>
      <c r="L30" s="60">
        <f>VLOOKUP($A30,'Return Data'!$B$7:$R$2292,13,0)</f>
        <v>3.96</v>
      </c>
      <c r="M30" s="61">
        <f t="shared" si="4"/>
        <v>5</v>
      </c>
      <c r="N30" s="60">
        <f>VLOOKUP($A30,'Return Data'!$B$7:$R$2292,17,0)</f>
        <v>6.2636000000000003</v>
      </c>
      <c r="O30" s="61">
        <f t="shared" si="5"/>
        <v>4</v>
      </c>
      <c r="P30" s="60">
        <f>VLOOKUP($A30,'Return Data'!$B$7:$R$2292,14,0)</f>
        <v>7.4779</v>
      </c>
      <c r="Q30" s="61">
        <f t="shared" si="6"/>
        <v>3</v>
      </c>
      <c r="R30" s="60">
        <f>VLOOKUP($A30,'Return Data'!$B$7:$R$2292,16,0)</f>
        <v>6.5393999999999997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5.8325130434782606</v>
      </c>
      <c r="E32" s="83"/>
      <c r="F32" s="84">
        <f>AVERAGE(F8:F30)</f>
        <v>8.6727565217391298</v>
      </c>
      <c r="G32" s="83"/>
      <c r="H32" s="84">
        <f>AVERAGE(H8:H30)</f>
        <v>5.8901478260869569</v>
      </c>
      <c r="I32" s="83"/>
      <c r="J32" s="84">
        <f>AVERAGE(J8:J30)</f>
        <v>4.5010869565217373</v>
      </c>
      <c r="K32" s="83"/>
      <c r="L32" s="84">
        <f>AVERAGE(L8:L30)</f>
        <v>4.7398869565217394</v>
      </c>
      <c r="M32" s="83"/>
      <c r="N32" s="84">
        <f>AVERAGE(N8:N30)</f>
        <v>4.5258304347826082</v>
      </c>
      <c r="O32" s="83"/>
      <c r="P32" s="84">
        <f>AVERAGE(P8:P30)</f>
        <v>5.6670608695652174</v>
      </c>
      <c r="Q32" s="83"/>
      <c r="R32" s="84">
        <f>AVERAGE(R8:R30)</f>
        <v>7.0397913043478262</v>
      </c>
      <c r="S32" s="85"/>
    </row>
    <row r="33" spans="1:19" x14ac:dyDescent="0.3">
      <c r="A33" s="82" t="s">
        <v>28</v>
      </c>
      <c r="B33" s="83"/>
      <c r="C33" s="83"/>
      <c r="D33" s="84">
        <f>MIN(D8:D30)</f>
        <v>4.8517999999999999</v>
      </c>
      <c r="E33" s="83"/>
      <c r="F33" s="84">
        <f>MIN(F8:F30)</f>
        <v>6.4405000000000001</v>
      </c>
      <c r="G33" s="83"/>
      <c r="H33" s="84">
        <f>MIN(H8:H30)</f>
        <v>4.0900999999999996</v>
      </c>
      <c r="I33" s="83"/>
      <c r="J33" s="84">
        <f>MIN(J8:J30)</f>
        <v>2.6736</v>
      </c>
      <c r="K33" s="83"/>
      <c r="L33" s="84">
        <f>MIN(L8:L30)</f>
        <v>2.3195999999999999</v>
      </c>
      <c r="M33" s="83"/>
      <c r="N33" s="84">
        <f>MIN(N8:N30)</f>
        <v>2.379</v>
      </c>
      <c r="O33" s="83"/>
      <c r="P33" s="84">
        <f>MIN(P8:P30)</f>
        <v>4.1597</v>
      </c>
      <c r="Q33" s="83"/>
      <c r="R33" s="84">
        <f>MIN(R8:R30)</f>
        <v>5.3276000000000003</v>
      </c>
      <c r="S33" s="85"/>
    </row>
    <row r="34" spans="1:19" ht="15" thickBot="1" x14ac:dyDescent="0.35">
      <c r="A34" s="86" t="s">
        <v>29</v>
      </c>
      <c r="B34" s="87"/>
      <c r="C34" s="87"/>
      <c r="D34" s="88">
        <f>MAX(D8:D30)</f>
        <v>7.2664999999999997</v>
      </c>
      <c r="E34" s="87"/>
      <c r="F34" s="88">
        <f>MAX(F8:F30)</f>
        <v>35.779000000000003</v>
      </c>
      <c r="G34" s="87"/>
      <c r="H34" s="88">
        <f>MAX(H8:H30)</f>
        <v>19.289100000000001</v>
      </c>
      <c r="I34" s="87"/>
      <c r="J34" s="88">
        <f>MAX(J8:J30)</f>
        <v>13.667</v>
      </c>
      <c r="K34" s="87"/>
      <c r="L34" s="88">
        <f>MAX(L8:L30)</f>
        <v>27.278500000000001</v>
      </c>
      <c r="M34" s="87"/>
      <c r="N34" s="88">
        <f>MAX(N8:N30)</f>
        <v>14.57</v>
      </c>
      <c r="O34" s="87"/>
      <c r="P34" s="88">
        <f>MAX(P8:P30)</f>
        <v>8.9907000000000004</v>
      </c>
      <c r="Q34" s="87"/>
      <c r="R34" s="88">
        <f>MAX(R8:R30)</f>
        <v>8.0581999999999994</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44939</v>
      </c>
      <c r="C8" s="60">
        <f>VLOOKUP($A8,'Return Data'!$B$7:$R$2292,4,0)</f>
        <v>111.8963</v>
      </c>
      <c r="D8" s="60">
        <f>VLOOKUP($A8,'Return Data'!$B$7:$R$2292,9,0)</f>
        <v>6.0338000000000003</v>
      </c>
      <c r="E8" s="61">
        <f t="shared" ref="E8:E39" si="0">RANK(D8,D$8:D$39,0)</f>
        <v>14</v>
      </c>
      <c r="F8" s="60">
        <f>VLOOKUP($A8,'Return Data'!$B$7:$R$2292,10,0)</f>
        <v>9.5813000000000006</v>
      </c>
      <c r="G8" s="61">
        <f t="shared" ref="G8:G39" si="1">RANK(F8,F$8:F$39,0)</f>
        <v>13</v>
      </c>
      <c r="H8" s="60">
        <f>VLOOKUP($A8,'Return Data'!$B$7:$R$2292,11,0)</f>
        <v>6.6904000000000003</v>
      </c>
      <c r="I8" s="61">
        <f t="shared" ref="I8:I39" si="2">RANK(H8,H$8:H$39,0)</f>
        <v>18</v>
      </c>
      <c r="J8" s="60">
        <f>VLOOKUP($A8,'Return Data'!$B$7:$R$2292,12,0)</f>
        <v>4.4029999999999996</v>
      </c>
      <c r="K8" s="61">
        <f t="shared" ref="K8:K39" si="3">RANK(J8,J$8:J$39,0)</f>
        <v>23</v>
      </c>
      <c r="L8" s="60">
        <f>VLOOKUP($A8,'Return Data'!$B$7:$R$2292,13,0)</f>
        <v>3.4830000000000001</v>
      </c>
      <c r="M8" s="61">
        <f t="shared" ref="M8:M39" si="4">RANK(L8,L$8:L$39,0)</f>
        <v>18</v>
      </c>
      <c r="N8" s="60">
        <f>VLOOKUP($A8,'Return Data'!$B$7:$R$2292,17,0)</f>
        <v>3.8014999999999999</v>
      </c>
      <c r="O8" s="61">
        <f t="shared" ref="O8:O39" si="5">RANK(N8,N$8:N$39,0)</f>
        <v>13</v>
      </c>
      <c r="P8" s="60">
        <f>VLOOKUP($A8,'Return Data'!$B$7:$R$2292,14,0)</f>
        <v>6.8651999999999997</v>
      </c>
      <c r="Q8" s="61">
        <f t="shared" ref="Q8:Q39" si="6">RANK(P8,P$8:P$39,0)</f>
        <v>6</v>
      </c>
      <c r="R8" s="60">
        <f>VLOOKUP($A8,'Return Data'!$B$7:$R$2292,16,0)</f>
        <v>7.9569999999999999</v>
      </c>
      <c r="S8" s="62">
        <f t="shared" ref="S8:S39" si="7">RANK(R8,R$8:R$39,0)</f>
        <v>12</v>
      </c>
    </row>
    <row r="9" spans="1:19" x14ac:dyDescent="0.3">
      <c r="A9" s="77" t="s">
        <v>986</v>
      </c>
      <c r="B9" s="59">
        <f>VLOOKUP($A9,'Return Data'!$B$7:$R$2292,3,0)</f>
        <v>44939</v>
      </c>
      <c r="C9" s="60">
        <f>VLOOKUP($A9,'Return Data'!$B$7:$R$2292,4,0)</f>
        <v>33.733899999999998</v>
      </c>
      <c r="D9" s="60">
        <f>VLOOKUP($A9,'Return Data'!$B$7:$R$2292,9,0)</f>
        <v>5.7521000000000004</v>
      </c>
      <c r="E9" s="61">
        <f t="shared" si="0"/>
        <v>19</v>
      </c>
      <c r="F9" s="60">
        <f>VLOOKUP($A9,'Return Data'!$B$7:$R$2292,10,0)</f>
        <v>8.8109000000000002</v>
      </c>
      <c r="G9" s="61">
        <f t="shared" si="1"/>
        <v>21</v>
      </c>
      <c r="H9" s="60">
        <f>VLOOKUP($A9,'Return Data'!$B$7:$R$2292,11,0)</f>
        <v>7.6093000000000002</v>
      </c>
      <c r="I9" s="61">
        <f t="shared" si="2"/>
        <v>8</v>
      </c>
      <c r="J9" s="60">
        <f>VLOOKUP($A9,'Return Data'!$B$7:$R$2292,12,0)</f>
        <v>27.691199999999998</v>
      </c>
      <c r="K9" s="61">
        <f t="shared" si="3"/>
        <v>1</v>
      </c>
      <c r="L9" s="60">
        <f>VLOOKUP($A9,'Return Data'!$B$7:$R$2292,13,0)</f>
        <v>25.983699999999999</v>
      </c>
      <c r="M9" s="61">
        <f t="shared" si="4"/>
        <v>1</v>
      </c>
      <c r="N9" s="60">
        <f>VLOOKUP($A9,'Return Data'!$B$7:$R$2292,17,0)</f>
        <v>16.3339</v>
      </c>
      <c r="O9" s="61">
        <f t="shared" si="5"/>
        <v>1</v>
      </c>
      <c r="P9" s="60">
        <f>VLOOKUP($A9,'Return Data'!$B$7:$R$2292,14,0)</f>
        <v>13.8306</v>
      </c>
      <c r="Q9" s="61">
        <f t="shared" si="6"/>
        <v>1</v>
      </c>
      <c r="R9" s="60">
        <f>VLOOKUP($A9,'Return Data'!$B$7:$R$2292,16,0)</f>
        <v>9.5876000000000001</v>
      </c>
      <c r="S9" s="62">
        <f t="shared" si="7"/>
        <v>1</v>
      </c>
    </row>
    <row r="10" spans="1:19" x14ac:dyDescent="0.3">
      <c r="A10" s="77" t="s">
        <v>988</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44939</v>
      </c>
      <c r="C11" s="60">
        <f>VLOOKUP($A11,'Return Data'!$B$7:$R$2292,4,0)</f>
        <v>24.884899999999998</v>
      </c>
      <c r="D11" s="60">
        <f>VLOOKUP($A11,'Return Data'!$B$7:$R$2292,9,0)</f>
        <v>6.92</v>
      </c>
      <c r="E11" s="61">
        <f t="shared" si="0"/>
        <v>4</v>
      </c>
      <c r="F11" s="60">
        <f>VLOOKUP($A11,'Return Data'!$B$7:$R$2292,10,0)</f>
        <v>8.6702999999999992</v>
      </c>
      <c r="G11" s="61">
        <f t="shared" si="1"/>
        <v>24</v>
      </c>
      <c r="H11" s="60">
        <f>VLOOKUP($A11,'Return Data'!$B$7:$R$2292,11,0)</f>
        <v>6.8258999999999999</v>
      </c>
      <c r="I11" s="61">
        <f t="shared" si="2"/>
        <v>16</v>
      </c>
      <c r="J11" s="60">
        <f>VLOOKUP($A11,'Return Data'!$B$7:$R$2292,12,0)</f>
        <v>5.8266999999999998</v>
      </c>
      <c r="K11" s="61">
        <f t="shared" si="3"/>
        <v>9</v>
      </c>
      <c r="L11" s="60">
        <f>VLOOKUP($A11,'Return Data'!$B$7:$R$2292,13,0)</f>
        <v>4.8611000000000004</v>
      </c>
      <c r="M11" s="61">
        <f t="shared" si="4"/>
        <v>5</v>
      </c>
      <c r="N11" s="60">
        <f>VLOOKUP($A11,'Return Data'!$B$7:$R$2292,17,0)</f>
        <v>5.3605999999999998</v>
      </c>
      <c r="O11" s="61">
        <f t="shared" si="5"/>
        <v>5</v>
      </c>
      <c r="P11" s="60">
        <f>VLOOKUP($A11,'Return Data'!$B$7:$R$2292,14,0)</f>
        <v>7.2438000000000002</v>
      </c>
      <c r="Q11" s="61">
        <f t="shared" si="6"/>
        <v>4</v>
      </c>
      <c r="R11" s="60">
        <f>VLOOKUP($A11,'Return Data'!$B$7:$R$2292,16,0)</f>
        <v>8.6262000000000008</v>
      </c>
      <c r="S11" s="62">
        <f t="shared" si="7"/>
        <v>4</v>
      </c>
    </row>
    <row r="12" spans="1:19" x14ac:dyDescent="0.3">
      <c r="A12" s="77" t="s">
        <v>1926</v>
      </c>
      <c r="B12" s="59">
        <f>VLOOKUP($A12,'Return Data'!$B$7:$R$2292,3,0)</f>
        <v>44939</v>
      </c>
      <c r="C12" s="60">
        <f>VLOOKUP($A12,'Return Data'!$B$7:$R$2292,4,0)</f>
        <v>16.744399999999999</v>
      </c>
      <c r="D12" s="60">
        <f>VLOOKUP($A12,'Return Data'!$B$7:$R$2292,9,0)</f>
        <v>5.8156999999999996</v>
      </c>
      <c r="E12" s="61">
        <f t="shared" si="0"/>
        <v>18</v>
      </c>
      <c r="F12" s="60">
        <f>VLOOKUP($A12,'Return Data'!$B$7:$R$2292,10,0)</f>
        <v>8.9077999999999999</v>
      </c>
      <c r="G12" s="61">
        <f t="shared" si="1"/>
        <v>18</v>
      </c>
      <c r="H12" s="60">
        <f>VLOOKUP($A12,'Return Data'!$B$7:$R$2292,11,0)</f>
        <v>7.0949</v>
      </c>
      <c r="I12" s="61">
        <f t="shared" si="2"/>
        <v>11</v>
      </c>
      <c r="J12" s="60">
        <f>VLOOKUP($A12,'Return Data'!$B$7:$R$2292,12,0)</f>
        <v>5.2892000000000001</v>
      </c>
      <c r="K12" s="61">
        <f t="shared" si="3"/>
        <v>14</v>
      </c>
      <c r="L12" s="60">
        <f>VLOOKUP($A12,'Return Data'!$B$7:$R$2292,13,0)</f>
        <v>3.7351000000000001</v>
      </c>
      <c r="M12" s="61">
        <f t="shared" si="4"/>
        <v>14</v>
      </c>
      <c r="N12" s="60">
        <f>VLOOKUP($A12,'Return Data'!$B$7:$R$2292,17,0)</f>
        <v>3.2643</v>
      </c>
      <c r="O12" s="61">
        <f t="shared" si="5"/>
        <v>17</v>
      </c>
      <c r="P12" s="60">
        <f>VLOOKUP($A12,'Return Data'!$B$7:$R$2292,14,0)</f>
        <v>4.8143000000000002</v>
      </c>
      <c r="Q12" s="61">
        <f t="shared" si="6"/>
        <v>23</v>
      </c>
      <c r="R12" s="60">
        <f>VLOOKUP($A12,'Return Data'!$B$7:$R$2292,16,0)</f>
        <v>5.9790999999999999</v>
      </c>
      <c r="S12" s="62">
        <f t="shared" si="7"/>
        <v>25</v>
      </c>
    </row>
    <row r="13" spans="1:19" x14ac:dyDescent="0.3">
      <c r="A13" s="77" t="s">
        <v>1032</v>
      </c>
      <c r="B13" s="59">
        <f>VLOOKUP($A13,'Return Data'!$B$7:$R$2292,3,0)</f>
        <v>44939</v>
      </c>
      <c r="C13" s="60">
        <f>VLOOKUP($A13,'Return Data'!$B$7:$R$2292,4,0)</f>
        <v>51.595799999999997</v>
      </c>
      <c r="D13" s="60">
        <f>VLOOKUP($A13,'Return Data'!$B$7:$R$2292,9,0)</f>
        <v>6.9414999999999996</v>
      </c>
      <c r="E13" s="61">
        <f t="shared" si="0"/>
        <v>3</v>
      </c>
      <c r="F13" s="60">
        <f>VLOOKUP($A13,'Return Data'!$B$7:$R$2292,10,0)</f>
        <v>9.7493999999999996</v>
      </c>
      <c r="G13" s="61">
        <f t="shared" si="1"/>
        <v>7</v>
      </c>
      <c r="H13" s="60">
        <f>VLOOKUP($A13,'Return Data'!$B$7:$R$2292,11,0)</f>
        <v>6.6954000000000002</v>
      </c>
      <c r="I13" s="61">
        <f t="shared" si="2"/>
        <v>17</v>
      </c>
      <c r="J13" s="60">
        <f>VLOOKUP($A13,'Return Data'!$B$7:$R$2292,12,0)</f>
        <v>5.1726999999999999</v>
      </c>
      <c r="K13" s="61">
        <f t="shared" si="3"/>
        <v>16</v>
      </c>
      <c r="L13" s="60">
        <f>VLOOKUP($A13,'Return Data'!$B$7:$R$2292,13,0)</f>
        <v>3.6116000000000001</v>
      </c>
      <c r="M13" s="61">
        <f t="shared" si="4"/>
        <v>17</v>
      </c>
      <c r="N13" s="60">
        <f>VLOOKUP($A13,'Return Data'!$B$7:$R$2292,17,0)</f>
        <v>3.2496999999999998</v>
      </c>
      <c r="O13" s="61">
        <f t="shared" si="5"/>
        <v>18</v>
      </c>
      <c r="P13" s="60">
        <f>VLOOKUP($A13,'Return Data'!$B$7:$R$2292,14,0)</f>
        <v>5.7737999999999996</v>
      </c>
      <c r="Q13" s="61">
        <f t="shared" si="6"/>
        <v>16</v>
      </c>
      <c r="R13" s="60">
        <f>VLOOKUP($A13,'Return Data'!$B$7:$R$2292,16,0)</f>
        <v>7.8575999999999997</v>
      </c>
      <c r="S13" s="62">
        <f t="shared" si="7"/>
        <v>14</v>
      </c>
    </row>
    <row r="14" spans="1:19" x14ac:dyDescent="0.3">
      <c r="A14" s="77" t="s">
        <v>992</v>
      </c>
      <c r="B14" s="59">
        <f>VLOOKUP($A14,'Return Data'!$B$7:$R$2292,3,0)</f>
        <v>44939</v>
      </c>
      <c r="C14" s="60">
        <f>VLOOKUP($A14,'Return Data'!$B$7:$R$2292,4,0)</f>
        <v>71.4024</v>
      </c>
      <c r="D14" s="60">
        <f>VLOOKUP($A14,'Return Data'!$B$7:$R$2292,9,0)</f>
        <v>5.8681999999999999</v>
      </c>
      <c r="E14" s="61">
        <f t="shared" si="0"/>
        <v>17</v>
      </c>
      <c r="F14" s="60">
        <f>VLOOKUP($A14,'Return Data'!$B$7:$R$2292,10,0)</f>
        <v>9.5340000000000007</v>
      </c>
      <c r="G14" s="61">
        <f t="shared" si="1"/>
        <v>14</v>
      </c>
      <c r="H14" s="60">
        <f>VLOOKUP($A14,'Return Data'!$B$7:$R$2292,11,0)</f>
        <v>6.2708000000000004</v>
      </c>
      <c r="I14" s="61">
        <f t="shared" si="2"/>
        <v>21</v>
      </c>
      <c r="J14" s="60">
        <f>VLOOKUP($A14,'Return Data'!$B$7:$R$2292,12,0)</f>
        <v>4.9061000000000003</v>
      </c>
      <c r="K14" s="61">
        <f t="shared" si="3"/>
        <v>19</v>
      </c>
      <c r="L14" s="60">
        <f>VLOOKUP($A14,'Return Data'!$B$7:$R$2292,13,0)</f>
        <v>3.7263000000000002</v>
      </c>
      <c r="M14" s="61">
        <f t="shared" si="4"/>
        <v>15</v>
      </c>
      <c r="N14" s="60">
        <f>VLOOKUP($A14,'Return Data'!$B$7:$R$2292,17,0)</f>
        <v>3.6697000000000002</v>
      </c>
      <c r="O14" s="61">
        <f t="shared" si="5"/>
        <v>15</v>
      </c>
      <c r="P14" s="60">
        <f>VLOOKUP($A14,'Return Data'!$B$7:$R$2292,14,0)</f>
        <v>5.7927</v>
      </c>
      <c r="Q14" s="61">
        <f t="shared" si="6"/>
        <v>15</v>
      </c>
      <c r="R14" s="60">
        <f>VLOOKUP($A14,'Return Data'!$B$7:$R$2292,16,0)</f>
        <v>6.8997000000000002</v>
      </c>
      <c r="S14" s="62">
        <f t="shared" si="7"/>
        <v>21</v>
      </c>
    </row>
    <row r="15" spans="1:19" x14ac:dyDescent="0.3">
      <c r="A15" s="77" t="s">
        <v>997</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44939</v>
      </c>
      <c r="C16" s="60">
        <f>VLOOKUP($A16,'Return Data'!$B$7:$R$2292,4,0)</f>
        <v>52.674500000000002</v>
      </c>
      <c r="D16" s="60">
        <f>VLOOKUP($A16,'Return Data'!$B$7:$R$2292,9,0)</f>
        <v>5.4682000000000004</v>
      </c>
      <c r="E16" s="61">
        <f t="shared" si="0"/>
        <v>23</v>
      </c>
      <c r="F16" s="60">
        <f>VLOOKUP($A16,'Return Data'!$B$7:$R$2292,10,0)</f>
        <v>9.9901999999999997</v>
      </c>
      <c r="G16" s="61">
        <f t="shared" si="1"/>
        <v>5</v>
      </c>
      <c r="H16" s="60">
        <f>VLOOKUP($A16,'Return Data'!$B$7:$R$2292,11,0)</f>
        <v>7.9814999999999996</v>
      </c>
      <c r="I16" s="61">
        <f t="shared" si="2"/>
        <v>4</v>
      </c>
      <c r="J16" s="60">
        <f>VLOOKUP($A16,'Return Data'!$B$7:$R$2292,12,0)</f>
        <v>5.5778999999999996</v>
      </c>
      <c r="K16" s="61">
        <f t="shared" si="3"/>
        <v>13</v>
      </c>
      <c r="L16" s="60">
        <f>VLOOKUP($A16,'Return Data'!$B$7:$R$2292,13,0)</f>
        <v>3.2945000000000002</v>
      </c>
      <c r="M16" s="61">
        <f t="shared" si="4"/>
        <v>21</v>
      </c>
      <c r="N16" s="60">
        <f>VLOOKUP($A16,'Return Data'!$B$7:$R$2292,17,0)</f>
        <v>3.0274999999999999</v>
      </c>
      <c r="O16" s="61">
        <f t="shared" si="5"/>
        <v>19</v>
      </c>
      <c r="P16" s="60">
        <f>VLOOKUP($A16,'Return Data'!$B$7:$R$2292,14,0)</f>
        <v>5.2908999999999997</v>
      </c>
      <c r="Q16" s="61">
        <f t="shared" si="6"/>
        <v>19</v>
      </c>
      <c r="R16" s="60">
        <f>VLOOKUP($A16,'Return Data'!$B$7:$R$2292,16,0)</f>
        <v>7.0945999999999998</v>
      </c>
      <c r="S16" s="62">
        <f t="shared" si="7"/>
        <v>18</v>
      </c>
    </row>
    <row r="17" spans="1:19" x14ac:dyDescent="0.3">
      <c r="A17" s="77" t="s">
        <v>999</v>
      </c>
      <c r="B17" s="59">
        <f>VLOOKUP($A17,'Return Data'!$B$7:$R$2292,3,0)</f>
        <v>44939</v>
      </c>
      <c r="C17" s="60">
        <f>VLOOKUP($A17,'Return Data'!$B$7:$R$2292,4,0)</f>
        <v>50.0122</v>
      </c>
      <c r="D17" s="60">
        <f>VLOOKUP($A17,'Return Data'!$B$7:$R$2292,9,0)</f>
        <v>6.6718999999999999</v>
      </c>
      <c r="E17" s="61">
        <f t="shared" si="0"/>
        <v>9</v>
      </c>
      <c r="F17" s="60">
        <f>VLOOKUP($A17,'Return Data'!$B$7:$R$2292,10,0)</f>
        <v>9.2111999999999998</v>
      </c>
      <c r="G17" s="61">
        <f t="shared" si="1"/>
        <v>17</v>
      </c>
      <c r="H17" s="60">
        <f>VLOOKUP($A17,'Return Data'!$B$7:$R$2292,11,0)</f>
        <v>6.9823000000000004</v>
      </c>
      <c r="I17" s="61">
        <f t="shared" si="2"/>
        <v>15</v>
      </c>
      <c r="J17" s="60">
        <f>VLOOKUP($A17,'Return Data'!$B$7:$R$2292,12,0)</f>
        <v>5.2142999999999997</v>
      </c>
      <c r="K17" s="61">
        <f t="shared" si="3"/>
        <v>15</v>
      </c>
      <c r="L17" s="60">
        <f>VLOOKUP($A17,'Return Data'!$B$7:$R$2292,13,0)</f>
        <v>4.0326000000000004</v>
      </c>
      <c r="M17" s="61">
        <f t="shared" si="4"/>
        <v>11</v>
      </c>
      <c r="N17" s="60">
        <f>VLOOKUP($A17,'Return Data'!$B$7:$R$2292,17,0)</f>
        <v>4.8699000000000003</v>
      </c>
      <c r="O17" s="61">
        <f t="shared" si="5"/>
        <v>8</v>
      </c>
      <c r="P17" s="60">
        <f>VLOOKUP($A17,'Return Data'!$B$7:$R$2292,14,0)</f>
        <v>6.7519999999999998</v>
      </c>
      <c r="Q17" s="61">
        <f t="shared" si="6"/>
        <v>8</v>
      </c>
      <c r="R17" s="60">
        <f>VLOOKUP($A17,'Return Data'!$B$7:$R$2292,16,0)</f>
        <v>8.1967999999999996</v>
      </c>
      <c r="S17" s="62">
        <f t="shared" si="7"/>
        <v>7</v>
      </c>
    </row>
    <row r="18" spans="1:19" x14ac:dyDescent="0.3">
      <c r="A18" t="s">
        <v>2041</v>
      </c>
      <c r="B18" s="59">
        <f>VLOOKUP($A18,'Return Data'!$B$7:$R$2292,3,0)</f>
        <v>44939</v>
      </c>
      <c r="C18" s="60">
        <f>VLOOKUP($A18,'Return Data'!$B$7:$R$2292,4,0)</f>
        <v>18.135200000000001</v>
      </c>
      <c r="D18" s="60">
        <f>VLOOKUP($A18,'Return Data'!$B$7:$R$2292,9,0)</f>
        <v>6.8567999999999998</v>
      </c>
      <c r="E18" s="61">
        <f t="shared" si="0"/>
        <v>6</v>
      </c>
      <c r="F18" s="60">
        <f>VLOOKUP($A18,'Return Data'!$B$7:$R$2292,10,0)</f>
        <v>9.6859999999999999</v>
      </c>
      <c r="G18" s="61">
        <f t="shared" si="1"/>
        <v>10</v>
      </c>
      <c r="H18" s="60">
        <f>VLOOKUP($A18,'Return Data'!$B$7:$R$2292,11,0)</f>
        <v>7.0206999999999997</v>
      </c>
      <c r="I18" s="61">
        <f t="shared" si="2"/>
        <v>14</v>
      </c>
      <c r="J18" s="60">
        <f>VLOOKUP($A18,'Return Data'!$B$7:$R$2292,12,0)</f>
        <v>4.8907999999999996</v>
      </c>
      <c r="K18" s="61">
        <f t="shared" si="3"/>
        <v>20</v>
      </c>
      <c r="L18" s="60">
        <f>VLOOKUP($A18,'Return Data'!$B$7:$R$2292,13,0)</f>
        <v>3.9296000000000002</v>
      </c>
      <c r="M18" s="61">
        <f t="shared" si="4"/>
        <v>13</v>
      </c>
      <c r="N18" s="60">
        <f>VLOOKUP($A18,'Return Data'!$B$7:$R$2292,17,0)</f>
        <v>4.6306000000000003</v>
      </c>
      <c r="O18" s="61">
        <f t="shared" si="5"/>
        <v>9</v>
      </c>
      <c r="P18" s="60">
        <f>VLOOKUP($A18,'Return Data'!$B$7:$R$2292,14,0)</f>
        <v>6.5134999999999996</v>
      </c>
      <c r="Q18" s="61">
        <f t="shared" si="6"/>
        <v>10</v>
      </c>
      <c r="R18" s="60">
        <f>VLOOKUP($A18,'Return Data'!$B$7:$R$2292,16,0)</f>
        <v>7.7744</v>
      </c>
      <c r="S18" s="62">
        <f t="shared" si="7"/>
        <v>15</v>
      </c>
    </row>
    <row r="19" spans="1:19" x14ac:dyDescent="0.3">
      <c r="A19" s="102" t="s">
        <v>2044</v>
      </c>
      <c r="B19" s="59">
        <f>VLOOKUP($A19,'Return Data'!$B$7:$R$2292,3,0)</f>
        <v>44939</v>
      </c>
      <c r="C19" s="60">
        <f>VLOOKUP($A19,'Return Data'!$B$7:$R$2292,4,0)</f>
        <v>38.72</v>
      </c>
      <c r="D19" s="60">
        <f>VLOOKUP($A19,'Return Data'!$B$7:$R$2292,9,0)</f>
        <v>5.9166999999999996</v>
      </c>
      <c r="E19" s="61">
        <f t="shared" si="0"/>
        <v>16</v>
      </c>
      <c r="F19" s="60">
        <f>VLOOKUP($A19,'Return Data'!$B$7:$R$2292,10,0)</f>
        <v>9.74</v>
      </c>
      <c r="G19" s="61">
        <f t="shared" si="1"/>
        <v>8</v>
      </c>
      <c r="H19" s="60">
        <f>VLOOKUP($A19,'Return Data'!$B$7:$R$2292,11,0)</f>
        <v>6.0029000000000003</v>
      </c>
      <c r="I19" s="61">
        <f t="shared" si="2"/>
        <v>22</v>
      </c>
      <c r="J19" s="60">
        <f>VLOOKUP($A19,'Return Data'!$B$7:$R$2292,12,0)</f>
        <v>4.5427999999999997</v>
      </c>
      <c r="K19" s="61">
        <f t="shared" si="3"/>
        <v>21</v>
      </c>
      <c r="L19" s="60">
        <f>VLOOKUP($A19,'Return Data'!$B$7:$R$2292,13,0)</f>
        <v>2.1903000000000001</v>
      </c>
      <c r="M19" s="61">
        <f t="shared" si="4"/>
        <v>25</v>
      </c>
      <c r="N19" s="60">
        <f>VLOOKUP($A19,'Return Data'!$B$7:$R$2292,17,0)</f>
        <v>2.2397999999999998</v>
      </c>
      <c r="O19" s="61">
        <f t="shared" si="5"/>
        <v>25</v>
      </c>
      <c r="P19" s="60">
        <f>VLOOKUP($A19,'Return Data'!$B$7:$R$2292,14,0)</f>
        <v>4.7521000000000004</v>
      </c>
      <c r="Q19" s="61">
        <f t="shared" si="6"/>
        <v>24</v>
      </c>
      <c r="R19" s="60">
        <f>VLOOKUP($A19,'Return Data'!$B$7:$R$2292,16,0)</f>
        <v>6.7935999999999996</v>
      </c>
      <c r="S19" s="62">
        <f t="shared" si="7"/>
        <v>23</v>
      </c>
    </row>
    <row r="20" spans="1:19" x14ac:dyDescent="0.3">
      <c r="A20" s="77" t="s">
        <v>1037</v>
      </c>
      <c r="B20" s="59">
        <f>VLOOKUP($A20,'Return Data'!$B$7:$R$2292,3,0)</f>
        <v>44939</v>
      </c>
      <c r="C20" s="60">
        <f>VLOOKUP($A20,'Return Data'!$B$7:$R$2292,4,0)</f>
        <v>34.5809</v>
      </c>
      <c r="D20" s="60">
        <f>VLOOKUP($A20,'Return Data'!$B$7:$R$2292,9,0)</f>
        <v>4.8136000000000001</v>
      </c>
      <c r="E20" s="61">
        <f t="shared" si="0"/>
        <v>27</v>
      </c>
      <c r="F20" s="60">
        <f>VLOOKUP($A20,'Return Data'!$B$7:$R$2292,10,0)</f>
        <v>8.7690000000000001</v>
      </c>
      <c r="G20" s="61">
        <f t="shared" si="1"/>
        <v>22</v>
      </c>
      <c r="H20" s="60">
        <f>VLOOKUP($A20,'Return Data'!$B$7:$R$2292,11,0)</f>
        <v>7.4542000000000002</v>
      </c>
      <c r="I20" s="61">
        <f t="shared" si="2"/>
        <v>9</v>
      </c>
      <c r="J20" s="60">
        <f>VLOOKUP($A20,'Return Data'!$B$7:$R$2292,12,0)</f>
        <v>6.4352</v>
      </c>
      <c r="K20" s="61">
        <f t="shared" si="3"/>
        <v>7</v>
      </c>
      <c r="L20" s="60">
        <f>VLOOKUP($A20,'Return Data'!$B$7:$R$2292,13,0)</f>
        <v>4.4970999999999997</v>
      </c>
      <c r="M20" s="61">
        <f t="shared" si="4"/>
        <v>8</v>
      </c>
      <c r="N20" s="60">
        <f>VLOOKUP($A20,'Return Data'!$B$7:$R$2292,17,0)</f>
        <v>3.7982</v>
      </c>
      <c r="O20" s="61">
        <f t="shared" si="5"/>
        <v>14</v>
      </c>
      <c r="P20" s="60">
        <f>VLOOKUP($A20,'Return Data'!$B$7:$R$2292,14,0)</f>
        <v>6.4283999999999999</v>
      </c>
      <c r="Q20" s="61">
        <f t="shared" si="6"/>
        <v>12</v>
      </c>
      <c r="R20" s="60">
        <f>VLOOKUP($A20,'Return Data'!$B$7:$R$2292,16,0)</f>
        <v>8.0876000000000001</v>
      </c>
      <c r="S20" s="62">
        <f t="shared" si="7"/>
        <v>10</v>
      </c>
    </row>
    <row r="21" spans="1:19" x14ac:dyDescent="0.3">
      <c r="A21" s="77" t="s">
        <v>935</v>
      </c>
      <c r="B21" s="59">
        <f>VLOOKUP($A21,'Return Data'!$B$7:$R$2292,3,0)</f>
        <v>44939</v>
      </c>
      <c r="C21" s="60">
        <f>VLOOKUP($A21,'Return Data'!$B$7:$R$2292,4,0)</f>
        <v>79.613100000000003</v>
      </c>
      <c r="D21" s="60">
        <f>VLOOKUP($A21,'Return Data'!$B$7:$R$2292,9,0)</f>
        <v>5.7439</v>
      </c>
      <c r="E21" s="61">
        <f t="shared" si="0"/>
        <v>20</v>
      </c>
      <c r="F21" s="60">
        <f>VLOOKUP($A21,'Return Data'!$B$7:$R$2292,10,0)</f>
        <v>10.468</v>
      </c>
      <c r="G21" s="61">
        <f t="shared" si="1"/>
        <v>2</v>
      </c>
      <c r="H21" s="60">
        <f>VLOOKUP($A21,'Return Data'!$B$7:$R$2292,11,0)</f>
        <v>8.5309000000000008</v>
      </c>
      <c r="I21" s="61">
        <f t="shared" si="2"/>
        <v>3</v>
      </c>
      <c r="J21" s="60">
        <f>VLOOKUP($A21,'Return Data'!$B$7:$R$2292,12,0)</f>
        <v>6.8091999999999997</v>
      </c>
      <c r="K21" s="61">
        <f t="shared" si="3"/>
        <v>4</v>
      </c>
      <c r="L21" s="60">
        <f>VLOOKUP($A21,'Return Data'!$B$7:$R$2292,13,0)</f>
        <v>3.4780000000000002</v>
      </c>
      <c r="M21" s="61">
        <f t="shared" si="4"/>
        <v>19</v>
      </c>
      <c r="N21" s="60">
        <f>VLOOKUP($A21,'Return Data'!$B$7:$R$2292,17,0)</f>
        <v>1.8532</v>
      </c>
      <c r="O21" s="61">
        <f t="shared" si="5"/>
        <v>27</v>
      </c>
      <c r="P21" s="60">
        <f>VLOOKUP($A21,'Return Data'!$B$7:$R$2292,14,0)</f>
        <v>5.0720999999999998</v>
      </c>
      <c r="Q21" s="61">
        <f t="shared" si="6"/>
        <v>21</v>
      </c>
      <c r="R21" s="60">
        <f>VLOOKUP($A21,'Return Data'!$B$7:$R$2292,16,0)</f>
        <v>8.0997000000000003</v>
      </c>
      <c r="S21" s="62">
        <f t="shared" si="7"/>
        <v>9</v>
      </c>
    </row>
    <row r="22" spans="1:19" x14ac:dyDescent="0.3">
      <c r="A22" s="77" t="s">
        <v>1001</v>
      </c>
      <c r="B22" s="59">
        <f>VLOOKUP($A22,'Return Data'!$B$7:$R$2292,3,0)</f>
        <v>44939</v>
      </c>
      <c r="C22" s="60">
        <f>VLOOKUP($A22,'Return Data'!$B$7:$R$2292,4,0)</f>
        <v>40.077599999999997</v>
      </c>
      <c r="D22" s="60">
        <f>VLOOKUP($A22,'Return Data'!$B$7:$R$2292,9,0)</f>
        <v>6.1247999999999996</v>
      </c>
      <c r="E22" s="61">
        <f t="shared" si="0"/>
        <v>11</v>
      </c>
      <c r="F22" s="60">
        <f>VLOOKUP($A22,'Return Data'!$B$7:$R$2292,10,0)</f>
        <v>8.5129999999999999</v>
      </c>
      <c r="G22" s="61">
        <f t="shared" si="1"/>
        <v>25</v>
      </c>
      <c r="H22" s="60">
        <f>VLOOKUP($A22,'Return Data'!$B$7:$R$2292,11,0)</f>
        <v>7.0624000000000002</v>
      </c>
      <c r="I22" s="61">
        <f t="shared" si="2"/>
        <v>12</v>
      </c>
      <c r="J22" s="60">
        <f>VLOOKUP($A22,'Return Data'!$B$7:$R$2292,12,0)</f>
        <v>6.3989000000000003</v>
      </c>
      <c r="K22" s="61">
        <f t="shared" si="3"/>
        <v>8</v>
      </c>
      <c r="L22" s="60">
        <f>VLOOKUP($A22,'Return Data'!$B$7:$R$2292,13,0)</f>
        <v>5.2823000000000002</v>
      </c>
      <c r="M22" s="61">
        <f t="shared" si="4"/>
        <v>3</v>
      </c>
      <c r="N22" s="60">
        <f>VLOOKUP($A22,'Return Data'!$B$7:$R$2292,17,0)</f>
        <v>5.6307999999999998</v>
      </c>
      <c r="O22" s="61">
        <f t="shared" si="5"/>
        <v>4</v>
      </c>
      <c r="P22" s="60">
        <f>VLOOKUP($A22,'Return Data'!$B$7:$R$2292,14,0)</f>
        <v>7.3277999999999999</v>
      </c>
      <c r="Q22" s="61">
        <f t="shared" si="6"/>
        <v>2</v>
      </c>
      <c r="R22" s="60">
        <f>VLOOKUP($A22,'Return Data'!$B$7:$R$2292,16,0)</f>
        <v>8.5471000000000004</v>
      </c>
      <c r="S22" s="62">
        <f t="shared" si="7"/>
        <v>5</v>
      </c>
    </row>
    <row r="23" spans="1:19" x14ac:dyDescent="0.3">
      <c r="A23" s="77" t="s">
        <v>1038</v>
      </c>
      <c r="B23" s="59">
        <f>VLOOKUP($A23,'Return Data'!$B$7:$R$2292,3,0)</f>
        <v>44939</v>
      </c>
      <c r="C23" s="60">
        <f>VLOOKUP($A23,'Return Data'!$B$7:$R$2292,4,0)</f>
        <v>59.354399999999998</v>
      </c>
      <c r="D23" s="60">
        <f>VLOOKUP($A23,'Return Data'!$B$7:$R$2292,9,0)</f>
        <v>6.7111999999999998</v>
      </c>
      <c r="E23" s="61">
        <f t="shared" si="0"/>
        <v>8</v>
      </c>
      <c r="F23" s="60">
        <f>VLOOKUP($A23,'Return Data'!$B$7:$R$2292,10,0)</f>
        <v>9.4332999999999991</v>
      </c>
      <c r="G23" s="61">
        <f t="shared" si="1"/>
        <v>15</v>
      </c>
      <c r="H23" s="60">
        <f>VLOOKUP($A23,'Return Data'!$B$7:$R$2292,11,0)</f>
        <v>5.5354000000000001</v>
      </c>
      <c r="I23" s="61">
        <f t="shared" si="2"/>
        <v>25</v>
      </c>
      <c r="J23" s="60">
        <f>VLOOKUP($A23,'Return Data'!$B$7:$R$2292,12,0)</f>
        <v>3.8025000000000002</v>
      </c>
      <c r="K23" s="61">
        <f t="shared" si="3"/>
        <v>26</v>
      </c>
      <c r="L23" s="60">
        <f>VLOOKUP($A23,'Return Data'!$B$7:$R$2292,13,0)</f>
        <v>2.0670000000000002</v>
      </c>
      <c r="M23" s="61">
        <f t="shared" si="4"/>
        <v>26</v>
      </c>
      <c r="N23" s="60">
        <f>VLOOKUP($A23,'Return Data'!$B$7:$R$2292,17,0)</f>
        <v>2.0449999999999999</v>
      </c>
      <c r="O23" s="61">
        <f t="shared" si="5"/>
        <v>26</v>
      </c>
      <c r="P23" s="60">
        <f>VLOOKUP($A23,'Return Data'!$B$7:$R$2292,14,0)</f>
        <v>5.3830999999999998</v>
      </c>
      <c r="Q23" s="61">
        <f t="shared" si="6"/>
        <v>18</v>
      </c>
      <c r="R23" s="60">
        <f>VLOOKUP($A23,'Return Data'!$B$7:$R$2292,16,0)</f>
        <v>7.9267000000000003</v>
      </c>
      <c r="S23" s="62">
        <f t="shared" si="7"/>
        <v>13</v>
      </c>
    </row>
    <row r="24" spans="1:19" x14ac:dyDescent="0.3">
      <c r="A24" s="77" t="s">
        <v>1002</v>
      </c>
      <c r="B24" s="59">
        <f>VLOOKUP($A24,'Return Data'!$B$7:$R$2292,3,0)</f>
        <v>44939</v>
      </c>
      <c r="C24" s="60">
        <f>VLOOKUP($A24,'Return Data'!$B$7:$R$2292,4,0)</f>
        <v>41.184199999999997</v>
      </c>
      <c r="D24" s="60">
        <f>VLOOKUP($A24,'Return Data'!$B$7:$R$2292,9,0)</f>
        <v>8.2482000000000006</v>
      </c>
      <c r="E24" s="61">
        <f t="shared" si="0"/>
        <v>2</v>
      </c>
      <c r="F24" s="60">
        <f>VLOOKUP($A24,'Return Data'!$B$7:$R$2292,10,0)</f>
        <v>9.9024000000000001</v>
      </c>
      <c r="G24" s="61">
        <f t="shared" si="1"/>
        <v>6</v>
      </c>
      <c r="H24" s="60">
        <f>VLOOKUP($A24,'Return Data'!$B$7:$R$2292,11,0)</f>
        <v>5.7599</v>
      </c>
      <c r="I24" s="61">
        <f t="shared" si="2"/>
        <v>24</v>
      </c>
      <c r="J24" s="60">
        <f>VLOOKUP($A24,'Return Data'!$B$7:$R$2292,12,0)</f>
        <v>3.8938999999999999</v>
      </c>
      <c r="K24" s="61">
        <f t="shared" si="3"/>
        <v>24</v>
      </c>
      <c r="L24" s="60">
        <f>VLOOKUP($A24,'Return Data'!$B$7:$R$2292,13,0)</f>
        <v>2.6776</v>
      </c>
      <c r="M24" s="61">
        <f t="shared" si="4"/>
        <v>23</v>
      </c>
      <c r="N24" s="60">
        <f>VLOOKUP($A24,'Return Data'!$B$7:$R$2292,17,0)</f>
        <v>2.9314</v>
      </c>
      <c r="O24" s="61">
        <f t="shared" si="5"/>
        <v>20</v>
      </c>
      <c r="P24" s="60">
        <f>VLOOKUP($A24,'Return Data'!$B$7:$R$2292,14,0)</f>
        <v>5.5887000000000002</v>
      </c>
      <c r="Q24" s="61">
        <f t="shared" si="6"/>
        <v>17</v>
      </c>
      <c r="R24" s="60">
        <f>VLOOKUP($A24,'Return Data'!$B$7:$R$2292,16,0)</f>
        <v>7.6394000000000002</v>
      </c>
      <c r="S24" s="62">
        <f t="shared" si="7"/>
        <v>17</v>
      </c>
    </row>
    <row r="25" spans="1:19" x14ac:dyDescent="0.3">
      <c r="A25" s="77" t="s">
        <v>1947</v>
      </c>
      <c r="B25" s="59">
        <f>VLOOKUP($A25,'Return Data'!$B$7:$R$2292,3,0)</f>
        <v>44939</v>
      </c>
      <c r="C25" s="60">
        <f>VLOOKUP($A25,'Return Data'!$B$7:$R$2292,4,0)</f>
        <v>56.9163</v>
      </c>
      <c r="D25" s="60">
        <f>VLOOKUP($A25,'Return Data'!$B$7:$R$2292,9,0)</f>
        <v>5.5682</v>
      </c>
      <c r="E25" s="61">
        <f t="shared" si="0"/>
        <v>22</v>
      </c>
      <c r="F25" s="60">
        <f>VLOOKUP($A25,'Return Data'!$B$7:$R$2292,10,0)</f>
        <v>9.5847999999999995</v>
      </c>
      <c r="G25" s="61">
        <f t="shared" si="1"/>
        <v>12</v>
      </c>
      <c r="H25" s="60">
        <f>VLOOKUP($A25,'Return Data'!$B$7:$R$2292,11,0)</f>
        <v>5.8296999999999999</v>
      </c>
      <c r="I25" s="61">
        <f t="shared" si="2"/>
        <v>23</v>
      </c>
      <c r="J25" s="60">
        <f>VLOOKUP($A25,'Return Data'!$B$7:$R$2292,12,0)</f>
        <v>4.4950000000000001</v>
      </c>
      <c r="K25" s="61">
        <f t="shared" si="3"/>
        <v>22</v>
      </c>
      <c r="L25" s="60">
        <f>VLOOKUP($A25,'Return Data'!$B$7:$R$2292,13,0)</f>
        <v>2.0377000000000001</v>
      </c>
      <c r="M25" s="61">
        <f t="shared" si="4"/>
        <v>27</v>
      </c>
      <c r="N25" s="60">
        <f>VLOOKUP($A25,'Return Data'!$B$7:$R$2292,17,0)</f>
        <v>2.3115000000000001</v>
      </c>
      <c r="O25" s="61">
        <f t="shared" si="5"/>
        <v>23</v>
      </c>
      <c r="P25" s="60">
        <f>VLOOKUP($A25,'Return Data'!$B$7:$R$2292,14,0)</f>
        <v>5.1479999999999997</v>
      </c>
      <c r="Q25" s="61">
        <f t="shared" si="6"/>
        <v>20</v>
      </c>
      <c r="R25" s="60">
        <f>VLOOKUP($A25,'Return Data'!$B$7:$R$2292,16,0)</f>
        <v>5.2077999999999998</v>
      </c>
      <c r="S25" s="62">
        <f t="shared" si="7"/>
        <v>26</v>
      </c>
    </row>
    <row r="26" spans="1:19" x14ac:dyDescent="0.3">
      <c r="A26" s="77" t="s">
        <v>1040</v>
      </c>
      <c r="B26" s="59">
        <f>VLOOKUP($A26,'Return Data'!$B$7:$R$2292,3,0)</f>
        <v>44939</v>
      </c>
      <c r="C26" s="60">
        <f>VLOOKUP($A26,'Return Data'!$B$7:$R$2292,4,0)</f>
        <v>70.0976</v>
      </c>
      <c r="D26" s="60">
        <f>VLOOKUP($A26,'Return Data'!$B$7:$R$2292,9,0)</f>
        <v>5.4368999999999996</v>
      </c>
      <c r="E26" s="61">
        <f t="shared" si="0"/>
        <v>24</v>
      </c>
      <c r="F26" s="60">
        <f>VLOOKUP($A26,'Return Data'!$B$7:$R$2292,10,0)</f>
        <v>8.7002000000000006</v>
      </c>
      <c r="G26" s="61">
        <f t="shared" si="1"/>
        <v>23</v>
      </c>
      <c r="H26" s="60">
        <f>VLOOKUP($A26,'Return Data'!$B$7:$R$2292,11,0)</f>
        <v>7.7183999999999999</v>
      </c>
      <c r="I26" s="61">
        <f t="shared" si="2"/>
        <v>7</v>
      </c>
      <c r="J26" s="60">
        <f>VLOOKUP($A26,'Return Data'!$B$7:$R$2292,12,0)</f>
        <v>5.7374999999999998</v>
      </c>
      <c r="K26" s="61">
        <f t="shared" si="3"/>
        <v>12</v>
      </c>
      <c r="L26" s="60">
        <f>VLOOKUP($A26,'Return Data'!$B$7:$R$2292,13,0)</f>
        <v>3.6349999999999998</v>
      </c>
      <c r="M26" s="61">
        <f t="shared" si="4"/>
        <v>16</v>
      </c>
      <c r="N26" s="60">
        <f>VLOOKUP($A26,'Return Data'!$B$7:$R$2292,17,0)</f>
        <v>3.3405</v>
      </c>
      <c r="O26" s="61">
        <f t="shared" si="5"/>
        <v>16</v>
      </c>
      <c r="P26" s="60">
        <f>VLOOKUP($A26,'Return Data'!$B$7:$R$2292,14,0)</f>
        <v>6.7332999999999998</v>
      </c>
      <c r="Q26" s="61">
        <f t="shared" si="6"/>
        <v>9</v>
      </c>
      <c r="R26" s="60">
        <f>VLOOKUP($A26,'Return Data'!$B$7:$R$2292,16,0)</f>
        <v>7.6917999999999997</v>
      </c>
      <c r="S26" s="62">
        <f t="shared" si="7"/>
        <v>16</v>
      </c>
    </row>
    <row r="27" spans="1:19" x14ac:dyDescent="0.3">
      <c r="A27" s="77" t="s">
        <v>1007</v>
      </c>
      <c r="B27" s="59">
        <f>VLOOKUP($A27,'Return Data'!$B$7:$R$2292,3,0)</f>
        <v>44939</v>
      </c>
      <c r="C27" s="60">
        <f>VLOOKUP($A27,'Return Data'!$B$7:$R$2292,4,0)</f>
        <v>20.415400000000002</v>
      </c>
      <c r="D27" s="60">
        <f>VLOOKUP($A27,'Return Data'!$B$7:$R$2292,9,0)</f>
        <v>4.9401999999999999</v>
      </c>
      <c r="E27" s="61">
        <f t="shared" si="0"/>
        <v>25</v>
      </c>
      <c r="F27" s="60">
        <f>VLOOKUP($A27,'Return Data'!$B$7:$R$2292,10,0)</f>
        <v>8.5117999999999991</v>
      </c>
      <c r="G27" s="61">
        <f t="shared" si="1"/>
        <v>26</v>
      </c>
      <c r="H27" s="60">
        <f>VLOOKUP($A27,'Return Data'!$B$7:$R$2292,11,0)</f>
        <v>6.5587999999999997</v>
      </c>
      <c r="I27" s="61">
        <f t="shared" si="2"/>
        <v>19</v>
      </c>
      <c r="J27" s="60">
        <f>VLOOKUP($A27,'Return Data'!$B$7:$R$2292,12,0)</f>
        <v>5.0087000000000002</v>
      </c>
      <c r="K27" s="61">
        <f t="shared" si="3"/>
        <v>17</v>
      </c>
      <c r="L27" s="60">
        <f>VLOOKUP($A27,'Return Data'!$B$7:$R$2292,13,0)</f>
        <v>4.6041999999999996</v>
      </c>
      <c r="M27" s="61">
        <f t="shared" si="4"/>
        <v>7</v>
      </c>
      <c r="N27" s="60">
        <f>VLOOKUP($A27,'Return Data'!$B$7:$R$2292,17,0)</f>
        <v>5.0689000000000002</v>
      </c>
      <c r="O27" s="61">
        <f t="shared" si="5"/>
        <v>7</v>
      </c>
      <c r="P27" s="60">
        <f>VLOOKUP($A27,'Return Data'!$B$7:$R$2292,14,0)</f>
        <v>6.4405999999999999</v>
      </c>
      <c r="Q27" s="61">
        <f t="shared" si="6"/>
        <v>11</v>
      </c>
      <c r="R27" s="60">
        <f>VLOOKUP($A27,'Return Data'!$B$7:$R$2292,16,0)</f>
        <v>8.4263999999999992</v>
      </c>
      <c r="S27" s="62">
        <f t="shared" si="7"/>
        <v>6</v>
      </c>
    </row>
    <row r="28" spans="1:19" x14ac:dyDescent="0.3">
      <c r="A28" s="77" t="s">
        <v>1042</v>
      </c>
      <c r="B28" s="59">
        <f>VLOOKUP($A28,'Return Data'!$B$7:$R$2292,3,0)</f>
        <v>44939</v>
      </c>
      <c r="C28" s="60">
        <f>VLOOKUP($A28,'Return Data'!$B$7:$R$2292,4,0)</f>
        <v>63.075400000000002</v>
      </c>
      <c r="D28" s="60">
        <f>VLOOKUP($A28,'Return Data'!$B$7:$R$2292,9,0)</f>
        <v>6.0887000000000002</v>
      </c>
      <c r="E28" s="61">
        <f t="shared" si="0"/>
        <v>12</v>
      </c>
      <c r="F28" s="60">
        <f>VLOOKUP($A28,'Return Data'!$B$7:$R$2292,10,0)</f>
        <v>10.3973</v>
      </c>
      <c r="G28" s="61">
        <f t="shared" si="1"/>
        <v>3</v>
      </c>
      <c r="H28" s="60">
        <f>VLOOKUP($A28,'Return Data'!$B$7:$R$2292,11,0)</f>
        <v>7.9053000000000004</v>
      </c>
      <c r="I28" s="61">
        <f t="shared" si="2"/>
        <v>6</v>
      </c>
      <c r="J28" s="60">
        <f>VLOOKUP($A28,'Return Data'!$B$7:$R$2292,12,0)</f>
        <v>5.7919999999999998</v>
      </c>
      <c r="K28" s="61">
        <f t="shared" si="3"/>
        <v>10</v>
      </c>
      <c r="L28" s="60">
        <f>VLOOKUP($A28,'Return Data'!$B$7:$R$2292,13,0)</f>
        <v>3.9306000000000001</v>
      </c>
      <c r="M28" s="61">
        <f t="shared" si="4"/>
        <v>12</v>
      </c>
      <c r="N28" s="60">
        <f>VLOOKUP($A28,'Return Data'!$B$7:$R$2292,17,0)</f>
        <v>2.7877000000000001</v>
      </c>
      <c r="O28" s="61">
        <f t="shared" si="5"/>
        <v>21</v>
      </c>
      <c r="P28" s="60">
        <f>VLOOKUP($A28,'Return Data'!$B$7:$R$2292,14,0)</f>
        <v>4.9208999999999996</v>
      </c>
      <c r="Q28" s="61">
        <f t="shared" si="6"/>
        <v>22</v>
      </c>
      <c r="R28" s="60">
        <f>VLOOKUP($A28,'Return Data'!$B$7:$R$2292,16,0)</f>
        <v>6.9108000000000001</v>
      </c>
      <c r="S28" s="62">
        <f t="shared" si="7"/>
        <v>20</v>
      </c>
    </row>
    <row r="29" spans="1:19" x14ac:dyDescent="0.3">
      <c r="A29" s="77" t="s">
        <v>1044</v>
      </c>
      <c r="B29" s="59">
        <f>VLOOKUP($A29,'Return Data'!$B$7:$R$2292,3,0)</f>
        <v>44939</v>
      </c>
      <c r="C29" s="60">
        <f>VLOOKUP($A29,'Return Data'!$B$7:$R$2292,4,0)</f>
        <v>82.083399999999997</v>
      </c>
      <c r="D29" s="60">
        <f>VLOOKUP($A29,'Return Data'!$B$7:$R$2292,9,0)</f>
        <v>5.97</v>
      </c>
      <c r="E29" s="61">
        <f t="shared" si="0"/>
        <v>15</v>
      </c>
      <c r="F29" s="60">
        <f>VLOOKUP($A29,'Return Data'!$B$7:$R$2292,10,0)</f>
        <v>9.7395999999999994</v>
      </c>
      <c r="G29" s="61">
        <f t="shared" si="1"/>
        <v>9</v>
      </c>
      <c r="H29" s="60">
        <f>VLOOKUP($A29,'Return Data'!$B$7:$R$2292,11,0)</f>
        <v>10.1205</v>
      </c>
      <c r="I29" s="61">
        <f t="shared" si="2"/>
        <v>2</v>
      </c>
      <c r="J29" s="60">
        <f>VLOOKUP($A29,'Return Data'!$B$7:$R$2292,12,0)</f>
        <v>6.7053000000000003</v>
      </c>
      <c r="K29" s="61">
        <f t="shared" si="3"/>
        <v>5</v>
      </c>
      <c r="L29" s="60">
        <f>VLOOKUP($A29,'Return Data'!$B$7:$R$2292,13,0)</f>
        <v>5.2074999999999996</v>
      </c>
      <c r="M29" s="61">
        <f t="shared" si="4"/>
        <v>4</v>
      </c>
      <c r="N29" s="60">
        <f>VLOOKUP($A29,'Return Data'!$B$7:$R$2292,17,0)</f>
        <v>3.8355999999999999</v>
      </c>
      <c r="O29" s="61">
        <f t="shared" si="5"/>
        <v>12</v>
      </c>
      <c r="P29" s="60">
        <f>VLOOKUP($A29,'Return Data'!$B$7:$R$2292,14,0)</f>
        <v>6.3196000000000003</v>
      </c>
      <c r="Q29" s="61">
        <f t="shared" si="6"/>
        <v>13</v>
      </c>
      <c r="R29" s="60">
        <f>VLOOKUP($A29,'Return Data'!$B$7:$R$2292,16,0)</f>
        <v>8.0076999999999998</v>
      </c>
      <c r="S29" s="62">
        <f t="shared" si="7"/>
        <v>11</v>
      </c>
    </row>
    <row r="30" spans="1:19" x14ac:dyDescent="0.3">
      <c r="A30" s="109" t="s">
        <v>937</v>
      </c>
      <c r="B30" s="59">
        <f>VLOOKUP($A30,'Return Data'!$B$7:$R$2292,3,0)</f>
        <v>44939</v>
      </c>
      <c r="C30" s="60">
        <f>VLOOKUP($A30,'Return Data'!$B$7:$R$2292,4,0)</f>
        <v>14.7849</v>
      </c>
      <c r="D30" s="60">
        <f>VLOOKUP($A30,'Return Data'!$B$7:$R$2292,9,0)</f>
        <v>9.5536999999999992</v>
      </c>
      <c r="E30" s="61">
        <f t="shared" si="0"/>
        <v>1</v>
      </c>
      <c r="F30" s="60">
        <f>VLOOKUP($A30,'Return Data'!$B$7:$R$2292,10,0)</f>
        <v>13.5908</v>
      </c>
      <c r="G30" s="61">
        <f t="shared" si="1"/>
        <v>1</v>
      </c>
      <c r="H30" s="60">
        <f>VLOOKUP($A30,'Return Data'!$B$7:$R$2292,11,0)</f>
        <v>12.175700000000001</v>
      </c>
      <c r="I30" s="61">
        <f t="shared" si="2"/>
        <v>1</v>
      </c>
      <c r="J30" s="60">
        <f>VLOOKUP($A30,'Return Data'!$B$7:$R$2292,12,0)</f>
        <v>7.8498999999999999</v>
      </c>
      <c r="K30" s="61">
        <f t="shared" si="3"/>
        <v>3</v>
      </c>
      <c r="L30" s="60">
        <f>VLOOKUP($A30,'Return Data'!$B$7:$R$2292,13,0)</f>
        <v>4.7171000000000003</v>
      </c>
      <c r="M30" s="61">
        <f t="shared" si="4"/>
        <v>6</v>
      </c>
      <c r="N30" s="60">
        <f>VLOOKUP($A30,'Return Data'!$B$7:$R$2292,17,0)</f>
        <v>2.2825000000000002</v>
      </c>
      <c r="O30" s="61">
        <f t="shared" si="5"/>
        <v>24</v>
      </c>
      <c r="P30" s="60">
        <f>VLOOKUP($A30,'Return Data'!$B$7:$R$2292,14,0)</f>
        <v>6.1402999999999999</v>
      </c>
      <c r="Q30" s="61">
        <f t="shared" si="6"/>
        <v>14</v>
      </c>
      <c r="R30" s="60">
        <f>VLOOKUP($A30,'Return Data'!$B$7:$R$2292,16,0)</f>
        <v>9.0236000000000001</v>
      </c>
      <c r="S30" s="62">
        <f t="shared" si="7"/>
        <v>3</v>
      </c>
    </row>
    <row r="31" spans="1:19" x14ac:dyDescent="0.3">
      <c r="A31" s="77" t="s">
        <v>1009</v>
      </c>
      <c r="B31" s="59">
        <f>VLOOKUP($A31,'Return Data'!$B$7:$R$2292,3,0)</f>
        <v>44939</v>
      </c>
      <c r="C31" s="60">
        <f>VLOOKUP($A31,'Return Data'!$B$7:$R$2292,4,0)</f>
        <v>13.6813</v>
      </c>
      <c r="D31" s="60">
        <f>VLOOKUP($A31,'Return Data'!$B$7:$R$2292,9,0)</f>
        <v>4.8217999999999996</v>
      </c>
      <c r="E31" s="61">
        <f t="shared" si="0"/>
        <v>26</v>
      </c>
      <c r="F31" s="60">
        <f>VLOOKUP($A31,'Return Data'!$B$7:$R$2292,10,0)</f>
        <v>7.8093000000000004</v>
      </c>
      <c r="G31" s="61">
        <f t="shared" si="1"/>
        <v>27</v>
      </c>
      <c r="H31" s="60">
        <f>VLOOKUP($A31,'Return Data'!$B$7:$R$2292,11,0)</f>
        <v>5.4587000000000003</v>
      </c>
      <c r="I31" s="61">
        <f t="shared" si="2"/>
        <v>27</v>
      </c>
      <c r="J31" s="60">
        <f>VLOOKUP($A31,'Return Data'!$B$7:$R$2292,12,0)</f>
        <v>3.4386999999999999</v>
      </c>
      <c r="K31" s="61">
        <f t="shared" si="3"/>
        <v>27</v>
      </c>
      <c r="L31" s="60">
        <f>VLOOKUP($A31,'Return Data'!$B$7:$R$2292,13,0)</f>
        <v>2.9651999999999998</v>
      </c>
      <c r="M31" s="61">
        <f t="shared" si="4"/>
        <v>22</v>
      </c>
      <c r="N31" s="60">
        <f>VLOOKUP($A31,'Return Data'!$B$7:$R$2292,17,0)</f>
        <v>10.1226</v>
      </c>
      <c r="O31" s="61">
        <f t="shared" si="5"/>
        <v>3</v>
      </c>
      <c r="P31" s="60">
        <f>VLOOKUP($A31,'Return Data'!$B$7:$R$2292,14,0)</f>
        <v>-2.2774000000000001</v>
      </c>
      <c r="Q31" s="61">
        <f t="shared" si="6"/>
        <v>32</v>
      </c>
      <c r="R31" s="60">
        <f>VLOOKUP($A31,'Return Data'!$B$7:$R$2292,16,0)</f>
        <v>3.7313000000000001</v>
      </c>
      <c r="S31" s="62">
        <f t="shared" si="7"/>
        <v>27</v>
      </c>
    </row>
    <row r="32" spans="1:19" x14ac:dyDescent="0.3">
      <c r="A32" s="77" t="s">
        <v>1011</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44939</v>
      </c>
      <c r="C33" s="60">
        <f>VLOOKUP($A33,'Return Data'!$B$7:$R$2292,4,0)</f>
        <v>62.3827</v>
      </c>
      <c r="D33" s="60">
        <f>VLOOKUP($A33,'Return Data'!$B$7:$R$2292,9,0)</f>
        <v>6.9180999999999999</v>
      </c>
      <c r="E33" s="61">
        <f t="shared" si="0"/>
        <v>5</v>
      </c>
      <c r="F33" s="60">
        <f>VLOOKUP($A33,'Return Data'!$B$7:$R$2292,10,0)</f>
        <v>10.005800000000001</v>
      </c>
      <c r="G33" s="61">
        <f t="shared" si="1"/>
        <v>4</v>
      </c>
      <c r="H33" s="60">
        <f>VLOOKUP($A33,'Return Data'!$B$7:$R$2292,11,0)</f>
        <v>7.9766000000000004</v>
      </c>
      <c r="I33" s="61">
        <f t="shared" si="2"/>
        <v>5</v>
      </c>
      <c r="J33" s="60">
        <f>VLOOKUP($A33,'Return Data'!$B$7:$R$2292,12,0)</f>
        <v>6.4946000000000002</v>
      </c>
      <c r="K33" s="61">
        <f t="shared" si="3"/>
        <v>6</v>
      </c>
      <c r="L33" s="60">
        <f>VLOOKUP($A33,'Return Data'!$B$7:$R$2292,13,0)</f>
        <v>4.4120999999999997</v>
      </c>
      <c r="M33" s="61">
        <f t="shared" si="4"/>
        <v>9</v>
      </c>
      <c r="N33" s="60">
        <f>VLOOKUP($A33,'Return Data'!$B$7:$R$2292,17,0)</f>
        <v>4.2868000000000004</v>
      </c>
      <c r="O33" s="61">
        <f t="shared" si="5"/>
        <v>11</v>
      </c>
      <c r="P33" s="60">
        <f>VLOOKUP($A33,'Return Data'!$B$7:$R$2292,14,0)</f>
        <v>6.8063000000000002</v>
      </c>
      <c r="Q33" s="61">
        <f t="shared" si="6"/>
        <v>7</v>
      </c>
      <c r="R33" s="60">
        <f>VLOOKUP($A33,'Return Data'!$B$7:$R$2292,16,0)</f>
        <v>8.1562000000000001</v>
      </c>
      <c r="S33" s="62">
        <f t="shared" si="7"/>
        <v>8</v>
      </c>
    </row>
    <row r="34" spans="1:19" x14ac:dyDescent="0.3">
      <c r="A34" s="77" t="s">
        <v>1014</v>
      </c>
      <c r="B34" s="59">
        <f>VLOOKUP($A34,'Return Data'!$B$7:$R$2292,3,0)</f>
        <v>44939</v>
      </c>
      <c r="C34" s="60">
        <f>VLOOKUP($A34,'Return Data'!$B$7:$R$2292,4,0)</f>
        <v>45.259399999999999</v>
      </c>
      <c r="D34" s="60">
        <f>VLOOKUP($A34,'Return Data'!$B$7:$R$2292,9,0)</f>
        <v>6.7344999999999997</v>
      </c>
      <c r="E34" s="61">
        <f t="shared" si="0"/>
        <v>7</v>
      </c>
      <c r="F34" s="60">
        <f>VLOOKUP($A34,'Return Data'!$B$7:$R$2292,10,0)</f>
        <v>9.5983000000000001</v>
      </c>
      <c r="G34" s="61">
        <f t="shared" si="1"/>
        <v>11</v>
      </c>
      <c r="H34" s="60">
        <f>VLOOKUP($A34,'Return Data'!$B$7:$R$2292,11,0)</f>
        <v>7.0354000000000001</v>
      </c>
      <c r="I34" s="61">
        <f t="shared" si="2"/>
        <v>13</v>
      </c>
      <c r="J34" s="60">
        <f>VLOOKUP($A34,'Return Data'!$B$7:$R$2292,12,0)</f>
        <v>5.7515999999999998</v>
      </c>
      <c r="K34" s="61">
        <f t="shared" si="3"/>
        <v>11</v>
      </c>
      <c r="L34" s="60">
        <f>VLOOKUP($A34,'Return Data'!$B$7:$R$2292,13,0)</f>
        <v>4.3365</v>
      </c>
      <c r="M34" s="61">
        <f t="shared" si="4"/>
        <v>10</v>
      </c>
      <c r="N34" s="60">
        <f>VLOOKUP($A34,'Return Data'!$B$7:$R$2292,17,0)</f>
        <v>4.4139999999999997</v>
      </c>
      <c r="O34" s="61">
        <f t="shared" si="5"/>
        <v>10</v>
      </c>
      <c r="P34" s="60">
        <f>VLOOKUP($A34,'Return Data'!$B$7:$R$2292,14,0)</f>
        <v>7.0050999999999997</v>
      </c>
      <c r="Q34" s="61">
        <f t="shared" si="6"/>
        <v>5</v>
      </c>
      <c r="R34" s="60">
        <f>VLOOKUP($A34,'Return Data'!$B$7:$R$2292,16,0)</f>
        <v>9.1381999999999994</v>
      </c>
      <c r="S34" s="62">
        <f t="shared" si="7"/>
        <v>2</v>
      </c>
    </row>
    <row r="35" spans="1:19" x14ac:dyDescent="0.3">
      <c r="A35" s="77" t="s">
        <v>1017</v>
      </c>
      <c r="B35" s="59">
        <f>VLOOKUP($A35,'Return Data'!$B$7:$R$2292,3,0)</f>
        <v>44939</v>
      </c>
      <c r="C35" s="60">
        <f>VLOOKUP($A35,'Return Data'!$B$7:$R$2292,4,0)</f>
        <v>65.203500000000005</v>
      </c>
      <c r="D35" s="60">
        <f>VLOOKUP($A35,'Return Data'!$B$7:$R$2292,9,0)</f>
        <v>6.6445999999999996</v>
      </c>
      <c r="E35" s="61">
        <f t="shared" si="0"/>
        <v>10</v>
      </c>
      <c r="F35" s="60">
        <f>VLOOKUP($A35,'Return Data'!$B$7:$R$2292,10,0)</f>
        <v>8.8254999999999999</v>
      </c>
      <c r="G35" s="61">
        <f t="shared" si="1"/>
        <v>20</v>
      </c>
      <c r="H35" s="60">
        <f>VLOOKUP($A35,'Return Data'!$B$7:$R$2292,11,0)</f>
        <v>5.5053000000000001</v>
      </c>
      <c r="I35" s="61">
        <f t="shared" si="2"/>
        <v>26</v>
      </c>
      <c r="J35" s="60">
        <f>VLOOKUP($A35,'Return Data'!$B$7:$R$2292,12,0)</f>
        <v>3.8302999999999998</v>
      </c>
      <c r="K35" s="61">
        <f t="shared" si="3"/>
        <v>25</v>
      </c>
      <c r="L35" s="60">
        <f>VLOOKUP($A35,'Return Data'!$B$7:$R$2292,13,0)</f>
        <v>2.2389000000000001</v>
      </c>
      <c r="M35" s="61">
        <f t="shared" si="4"/>
        <v>24</v>
      </c>
      <c r="N35" s="60">
        <f>VLOOKUP($A35,'Return Data'!$B$7:$R$2292,17,0)</f>
        <v>2.5550999999999999</v>
      </c>
      <c r="O35" s="61">
        <f t="shared" si="5"/>
        <v>22</v>
      </c>
      <c r="P35" s="60">
        <f>VLOOKUP($A35,'Return Data'!$B$7:$R$2292,14,0)</f>
        <v>3.9546999999999999</v>
      </c>
      <c r="Q35" s="61">
        <f t="shared" si="6"/>
        <v>25</v>
      </c>
      <c r="R35" s="60">
        <f>VLOOKUP($A35,'Return Data'!$B$7:$R$2292,16,0)</f>
        <v>6.9123999999999999</v>
      </c>
      <c r="S35" s="62">
        <f t="shared" si="7"/>
        <v>19</v>
      </c>
    </row>
    <row r="36" spans="1:19" x14ac:dyDescent="0.3">
      <c r="A36" s="77" t="s">
        <v>1049</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44939</v>
      </c>
      <c r="C37" s="60">
        <f>VLOOKUP($A37,'Return Data'!$B$7:$R$2292,4,0)</f>
        <v>66.1006</v>
      </c>
      <c r="D37" s="60">
        <f>VLOOKUP($A37,'Return Data'!$B$7:$R$2292,9,0)</f>
        <v>5.6414</v>
      </c>
      <c r="E37" s="61">
        <f t="shared" si="0"/>
        <v>21</v>
      </c>
      <c r="F37" s="60">
        <f>VLOOKUP($A37,'Return Data'!$B$7:$R$2292,10,0)</f>
        <v>9.4025999999999996</v>
      </c>
      <c r="G37" s="61">
        <f t="shared" si="1"/>
        <v>16</v>
      </c>
      <c r="H37" s="60">
        <f>VLOOKUP($A37,'Return Data'!$B$7:$R$2292,11,0)</f>
        <v>7.1</v>
      </c>
      <c r="I37" s="61">
        <f t="shared" si="2"/>
        <v>10</v>
      </c>
      <c r="J37" s="60">
        <f>VLOOKUP($A37,'Return Data'!$B$7:$R$2292,12,0)</f>
        <v>16.127300000000002</v>
      </c>
      <c r="K37" s="61">
        <f t="shared" si="3"/>
        <v>2</v>
      </c>
      <c r="L37" s="60">
        <f>VLOOKUP($A37,'Return Data'!$B$7:$R$2292,13,0)</f>
        <v>10.9262</v>
      </c>
      <c r="M37" s="61">
        <f t="shared" si="4"/>
        <v>2</v>
      </c>
      <c r="N37" s="60">
        <f>VLOOKUP($A37,'Return Data'!$B$7:$R$2292,17,0)</f>
        <v>10.376300000000001</v>
      </c>
      <c r="O37" s="61">
        <f t="shared" si="5"/>
        <v>2</v>
      </c>
      <c r="P37" s="60">
        <f>VLOOKUP($A37,'Return Data'!$B$7:$R$2292,14,0)</f>
        <v>7.2717000000000001</v>
      </c>
      <c r="Q37" s="61">
        <f t="shared" si="6"/>
        <v>3</v>
      </c>
      <c r="R37" s="60">
        <f>VLOOKUP($A37,'Return Data'!$B$7:$R$2292,16,0)</f>
        <v>6.7991999999999999</v>
      </c>
      <c r="S37" s="62">
        <f t="shared" si="7"/>
        <v>22</v>
      </c>
    </row>
    <row r="38" spans="1:19" x14ac:dyDescent="0.3">
      <c r="A38" s="77" t="s">
        <v>1024</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44939</v>
      </c>
      <c r="C39" s="60">
        <f>VLOOKUP($A39,'Return Data'!$B$7:$R$2292,4,0)</f>
        <v>16.210100000000001</v>
      </c>
      <c r="D39" s="60">
        <f>VLOOKUP($A39,'Return Data'!$B$7:$R$2292,9,0)</f>
        <v>6.0523999999999996</v>
      </c>
      <c r="E39" s="61">
        <f t="shared" si="0"/>
        <v>13</v>
      </c>
      <c r="F39" s="60">
        <f>VLOOKUP($A39,'Return Data'!$B$7:$R$2292,10,0)</f>
        <v>8.8780000000000001</v>
      </c>
      <c r="G39" s="61">
        <f t="shared" si="1"/>
        <v>19</v>
      </c>
      <c r="H39" s="60">
        <f>VLOOKUP($A39,'Return Data'!$B$7:$R$2292,11,0)</f>
        <v>6.2952000000000004</v>
      </c>
      <c r="I39" s="61">
        <f t="shared" si="2"/>
        <v>20</v>
      </c>
      <c r="J39" s="60">
        <f>VLOOKUP($A39,'Return Data'!$B$7:$R$2292,12,0)</f>
        <v>4.9252000000000002</v>
      </c>
      <c r="K39" s="61">
        <f t="shared" si="3"/>
        <v>18</v>
      </c>
      <c r="L39" s="60">
        <f>VLOOKUP($A39,'Return Data'!$B$7:$R$2292,13,0)</f>
        <v>3.4163999999999999</v>
      </c>
      <c r="M39" s="61">
        <f t="shared" si="4"/>
        <v>20</v>
      </c>
      <c r="N39" s="60">
        <f>VLOOKUP($A39,'Return Data'!$B$7:$R$2292,17,0)</f>
        <v>5.2938000000000001</v>
      </c>
      <c r="O39" s="61">
        <f t="shared" si="5"/>
        <v>6</v>
      </c>
      <c r="P39" s="60">
        <f>VLOOKUP($A39,'Return Data'!$B$7:$R$2292,14,0)</f>
        <v>3.5301999999999998</v>
      </c>
      <c r="Q39" s="61">
        <f t="shared" si="6"/>
        <v>26</v>
      </c>
      <c r="R39" s="60">
        <f>VLOOKUP($A39,'Return Data'!$B$7:$R$2292,16,0)</f>
        <v>6.3933999999999997</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5.2580343750000003</v>
      </c>
      <c r="E41" s="83"/>
      <c r="F41" s="84">
        <f>AVERAGE(F8:F39)</f>
        <v>8.0003375000000005</v>
      </c>
      <c r="G41" s="83"/>
      <c r="H41" s="84">
        <f>AVERAGE(H8:H39)</f>
        <v>6.0373906249999996</v>
      </c>
      <c r="I41" s="83"/>
      <c r="J41" s="84">
        <f>AVERAGE(J8:J39)</f>
        <v>5.5315781249999993</v>
      </c>
      <c r="K41" s="83"/>
      <c r="L41" s="84">
        <f>AVERAGE(L8:L39)</f>
        <v>4.0399124999999998</v>
      </c>
      <c r="M41" s="83"/>
      <c r="N41" s="84">
        <f>AVERAGE(N8:N39)</f>
        <v>3.8556687500000004</v>
      </c>
      <c r="O41" s="83"/>
      <c r="P41" s="84">
        <f>AVERAGE(P8:P39)</f>
        <v>4.9819468750000011</v>
      </c>
      <c r="Q41" s="83"/>
      <c r="R41" s="84">
        <f>AVERAGE(R8:R39)</f>
        <v>6.3583093749999993</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-2.2774000000000001</v>
      </c>
      <c r="Q42" s="83"/>
      <c r="R42" s="84">
        <f>MIN(R8:R39)</f>
        <v>0</v>
      </c>
      <c r="S42" s="85"/>
    </row>
    <row r="43" spans="1:19" ht="15" thickBot="1" x14ac:dyDescent="0.35">
      <c r="A43" s="86" t="s">
        <v>29</v>
      </c>
      <c r="B43" s="87"/>
      <c r="C43" s="87"/>
      <c r="D43" s="88">
        <f>MAX(D8:D39)</f>
        <v>9.5536999999999992</v>
      </c>
      <c r="E43" s="87"/>
      <c r="F43" s="88">
        <f>MAX(F8:F39)</f>
        <v>13.5908</v>
      </c>
      <c r="G43" s="87"/>
      <c r="H43" s="88">
        <f>MAX(H8:H39)</f>
        <v>12.175700000000001</v>
      </c>
      <c r="I43" s="87"/>
      <c r="J43" s="88">
        <f>MAX(J8:J39)</f>
        <v>27.691199999999998</v>
      </c>
      <c r="K43" s="87"/>
      <c r="L43" s="88">
        <f>MAX(L8:L39)</f>
        <v>25.983699999999999</v>
      </c>
      <c r="M43" s="87"/>
      <c r="N43" s="88">
        <f>MAX(N8:N39)</f>
        <v>16.3339</v>
      </c>
      <c r="O43" s="87"/>
      <c r="P43" s="88">
        <f>MAX(P8:P39)</f>
        <v>13.8306</v>
      </c>
      <c r="Q43" s="87"/>
      <c r="R43" s="88">
        <f>MAX(R8:R39)</f>
        <v>9.5876000000000001</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44939</v>
      </c>
      <c r="C8" s="60">
        <f>VLOOKUP($A8,'Return Data'!$B$7:$R$2292,4,0)</f>
        <v>104.8734</v>
      </c>
      <c r="D8" s="60">
        <f>VLOOKUP($A8,'Return Data'!$B$7:$R$2292,9,0)</f>
        <v>5.5678999999999998</v>
      </c>
      <c r="E8" s="61">
        <f t="shared" ref="E8:E39" si="0">RANK(D8,D$8:D$39,0)</f>
        <v>12</v>
      </c>
      <c r="F8" s="60">
        <f>VLOOKUP($A8,'Return Data'!$B$7:$R$2292,10,0)</f>
        <v>9.1501000000000001</v>
      </c>
      <c r="G8" s="61">
        <f t="shared" ref="G8:G39" si="1">RANK(F8,F$8:F$39,0)</f>
        <v>7</v>
      </c>
      <c r="H8" s="60">
        <f>VLOOKUP($A8,'Return Data'!$B$7:$R$2292,11,0)</f>
        <v>6.2553999999999998</v>
      </c>
      <c r="I8" s="61">
        <f t="shared" ref="I8:I39" si="2">RANK(H8,H$8:H$39,0)</f>
        <v>14</v>
      </c>
      <c r="J8" s="60">
        <f>VLOOKUP($A8,'Return Data'!$B$7:$R$2292,12,0)</f>
        <v>3.9758</v>
      </c>
      <c r="K8" s="61">
        <f t="shared" ref="K8:K39" si="3">RANK(J8,J$8:J$39,0)</f>
        <v>19</v>
      </c>
      <c r="L8" s="60">
        <f>VLOOKUP($A8,'Return Data'!$B$7:$R$2292,13,0)</f>
        <v>3.0184000000000002</v>
      </c>
      <c r="M8" s="61">
        <f t="shared" ref="M8:M39" si="4">RANK(L8,L$8:L$39,0)</f>
        <v>15</v>
      </c>
      <c r="N8" s="60">
        <f>VLOOKUP($A8,'Return Data'!$B$7:$R$2292,17,0)</f>
        <v>3.3616999999999999</v>
      </c>
      <c r="O8" s="61">
        <f t="shared" ref="O8:O39" si="5">RANK(N8,N$8:N$39,0)</f>
        <v>12</v>
      </c>
      <c r="P8" s="60">
        <f>VLOOKUP($A8,'Return Data'!$B$7:$R$2292,14,0)</f>
        <v>6.3935000000000004</v>
      </c>
      <c r="Q8" s="61">
        <f t="shared" ref="Q8:Q39" si="6">RANK(P8,P$8:P$39,0)</f>
        <v>6</v>
      </c>
      <c r="R8" s="60">
        <f>VLOOKUP($A8,'Return Data'!$B$7:$R$2292,16,0)</f>
        <v>9.0075000000000003</v>
      </c>
      <c r="S8" s="62">
        <f t="shared" ref="S8:S39" si="7">RANK(R8,R$8:R$39,0)</f>
        <v>1</v>
      </c>
    </row>
    <row r="9" spans="1:19" x14ac:dyDescent="0.3">
      <c r="A9" s="77" t="s">
        <v>987</v>
      </c>
      <c r="B9" s="59">
        <f>VLOOKUP($A9,'Return Data'!$B$7:$R$2292,3,0)</f>
        <v>44939</v>
      </c>
      <c r="C9" s="60">
        <f>VLOOKUP($A9,'Return Data'!$B$7:$R$2292,4,0)</f>
        <v>31.5703</v>
      </c>
      <c r="D9" s="60">
        <f>VLOOKUP($A9,'Return Data'!$B$7:$R$2292,9,0)</f>
        <v>5.0452000000000004</v>
      </c>
      <c r="E9" s="61">
        <f t="shared" si="0"/>
        <v>19</v>
      </c>
      <c r="F9" s="60">
        <f>VLOOKUP($A9,'Return Data'!$B$7:$R$2292,10,0)</f>
        <v>8.0952999999999999</v>
      </c>
      <c r="G9" s="61">
        <f t="shared" si="1"/>
        <v>21</v>
      </c>
      <c r="H9" s="60">
        <f>VLOOKUP($A9,'Return Data'!$B$7:$R$2292,11,0)</f>
        <v>6.8837999999999999</v>
      </c>
      <c r="I9" s="61">
        <f t="shared" si="2"/>
        <v>6</v>
      </c>
      <c r="J9" s="60">
        <f>VLOOKUP($A9,'Return Data'!$B$7:$R$2292,12,0)</f>
        <v>26.846800000000002</v>
      </c>
      <c r="K9" s="61">
        <f t="shared" si="3"/>
        <v>1</v>
      </c>
      <c r="L9" s="60">
        <f>VLOOKUP($A9,'Return Data'!$B$7:$R$2292,13,0)</f>
        <v>25.0457</v>
      </c>
      <c r="M9" s="61">
        <f t="shared" si="4"/>
        <v>1</v>
      </c>
      <c r="N9" s="60">
        <f>VLOOKUP($A9,'Return Data'!$B$7:$R$2292,17,0)</f>
        <v>15.5802</v>
      </c>
      <c r="O9" s="61">
        <f t="shared" si="5"/>
        <v>1</v>
      </c>
      <c r="P9" s="60">
        <f>VLOOKUP($A9,'Return Data'!$B$7:$R$2292,14,0)</f>
        <v>13.052099999999999</v>
      </c>
      <c r="Q9" s="61">
        <f t="shared" si="6"/>
        <v>1</v>
      </c>
      <c r="R9" s="60">
        <f>VLOOKUP($A9,'Return Data'!$B$7:$R$2292,16,0)</f>
        <v>8.6784999999999997</v>
      </c>
      <c r="S9" s="62">
        <f t="shared" si="7"/>
        <v>2</v>
      </c>
    </row>
    <row r="10" spans="1:19" x14ac:dyDescent="0.3">
      <c r="A10" s="77" t="s">
        <v>989</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44939</v>
      </c>
      <c r="C11" s="60">
        <f>VLOOKUP($A11,'Return Data'!$B$7:$R$2292,4,0)</f>
        <v>23.019500000000001</v>
      </c>
      <c r="D11" s="60">
        <f>VLOOKUP($A11,'Return Data'!$B$7:$R$2292,9,0)</f>
        <v>6.2268999999999997</v>
      </c>
      <c r="E11" s="61">
        <f t="shared" si="0"/>
        <v>4</v>
      </c>
      <c r="F11" s="60">
        <f>VLOOKUP($A11,'Return Data'!$B$7:$R$2292,10,0)</f>
        <v>7.9622999999999999</v>
      </c>
      <c r="G11" s="61">
        <f t="shared" si="1"/>
        <v>22</v>
      </c>
      <c r="H11" s="60">
        <f>VLOOKUP($A11,'Return Data'!$B$7:$R$2292,11,0)</f>
        <v>6.1105999999999998</v>
      </c>
      <c r="I11" s="61">
        <f t="shared" si="2"/>
        <v>17</v>
      </c>
      <c r="J11" s="60">
        <f>VLOOKUP($A11,'Return Data'!$B$7:$R$2292,12,0)</f>
        <v>5.1106999999999996</v>
      </c>
      <c r="K11" s="61">
        <f t="shared" si="3"/>
        <v>11</v>
      </c>
      <c r="L11" s="60">
        <f>VLOOKUP($A11,'Return Data'!$B$7:$R$2292,13,0)</f>
        <v>4.1436999999999999</v>
      </c>
      <c r="M11" s="61">
        <f t="shared" si="4"/>
        <v>5</v>
      </c>
      <c r="N11" s="60">
        <f>VLOOKUP($A11,'Return Data'!$B$7:$R$2292,17,0)</f>
        <v>4.6292</v>
      </c>
      <c r="O11" s="61">
        <f t="shared" si="5"/>
        <v>5</v>
      </c>
      <c r="P11" s="60">
        <f>VLOOKUP($A11,'Return Data'!$B$7:$R$2292,14,0)</f>
        <v>6.4984999999999999</v>
      </c>
      <c r="Q11" s="61">
        <f t="shared" si="6"/>
        <v>4</v>
      </c>
      <c r="R11" s="60">
        <f>VLOOKUP($A11,'Return Data'!$B$7:$R$2292,16,0)</f>
        <v>8.0236999999999998</v>
      </c>
      <c r="S11" s="62">
        <f t="shared" si="7"/>
        <v>8</v>
      </c>
    </row>
    <row r="12" spans="1:19" x14ac:dyDescent="0.3">
      <c r="A12" s="77" t="s">
        <v>1946</v>
      </c>
      <c r="B12" s="59">
        <f>VLOOKUP($A12,'Return Data'!$B$7:$R$2292,3,0)</f>
        <v>44939</v>
      </c>
      <c r="C12" s="60">
        <f>VLOOKUP($A12,'Return Data'!$B$7:$R$2292,4,0)</f>
        <v>15.770300000000001</v>
      </c>
      <c r="D12" s="60">
        <f>VLOOKUP($A12,'Return Data'!$B$7:$R$2292,9,0)</f>
        <v>5.5358999999999998</v>
      </c>
      <c r="E12" s="61">
        <f t="shared" si="0"/>
        <v>13</v>
      </c>
      <c r="F12" s="60">
        <f>VLOOKUP($A12,'Return Data'!$B$7:$R$2292,10,0)</f>
        <v>8.6237999999999992</v>
      </c>
      <c r="G12" s="61">
        <f t="shared" si="1"/>
        <v>14</v>
      </c>
      <c r="H12" s="60">
        <f>VLOOKUP($A12,'Return Data'!$B$7:$R$2292,11,0)</f>
        <v>6.8056999999999999</v>
      </c>
      <c r="I12" s="61">
        <f t="shared" si="2"/>
        <v>8</v>
      </c>
      <c r="J12" s="60">
        <f>VLOOKUP($A12,'Return Data'!$B$7:$R$2292,12,0)</f>
        <v>4.9653999999999998</v>
      </c>
      <c r="K12" s="61">
        <f t="shared" si="3"/>
        <v>12</v>
      </c>
      <c r="L12" s="60">
        <f>VLOOKUP($A12,'Return Data'!$B$7:$R$2292,13,0)</f>
        <v>3.3610000000000002</v>
      </c>
      <c r="M12" s="61">
        <f t="shared" si="4"/>
        <v>13</v>
      </c>
      <c r="N12" s="60">
        <f>VLOOKUP($A12,'Return Data'!$B$7:$R$2292,17,0)</f>
        <v>2.7873000000000001</v>
      </c>
      <c r="O12" s="61">
        <f t="shared" si="5"/>
        <v>15</v>
      </c>
      <c r="P12" s="60">
        <f>VLOOKUP($A12,'Return Data'!$B$7:$R$2292,14,0)</f>
        <v>4.3220000000000001</v>
      </c>
      <c r="Q12" s="61">
        <f t="shared" si="6"/>
        <v>21</v>
      </c>
      <c r="R12" s="60">
        <f>VLOOKUP($A12,'Return Data'!$B$7:$R$2292,16,0)</f>
        <v>5.2652999999999999</v>
      </c>
      <c r="S12" s="62">
        <f t="shared" si="7"/>
        <v>26</v>
      </c>
    </row>
    <row r="13" spans="1:19" x14ac:dyDescent="0.3">
      <c r="A13" s="77" t="s">
        <v>1033</v>
      </c>
      <c r="B13" s="59">
        <f>VLOOKUP($A13,'Return Data'!$B$7:$R$2292,3,0)</f>
        <v>44939</v>
      </c>
      <c r="C13" s="60">
        <f>VLOOKUP($A13,'Return Data'!$B$7:$R$2292,4,0)</f>
        <v>47.31</v>
      </c>
      <c r="D13" s="60">
        <f>VLOOKUP($A13,'Return Data'!$B$7:$R$2292,9,0)</f>
        <v>5.7972999999999999</v>
      </c>
      <c r="E13" s="61">
        <f t="shared" si="0"/>
        <v>9</v>
      </c>
      <c r="F13" s="60">
        <f>VLOOKUP($A13,'Return Data'!$B$7:$R$2292,10,0)</f>
        <v>8.5837000000000003</v>
      </c>
      <c r="G13" s="61">
        <f t="shared" si="1"/>
        <v>15</v>
      </c>
      <c r="H13" s="60">
        <f>VLOOKUP($A13,'Return Data'!$B$7:$R$2292,11,0)</f>
        <v>5.5065</v>
      </c>
      <c r="I13" s="61">
        <f t="shared" si="2"/>
        <v>20</v>
      </c>
      <c r="J13" s="60">
        <f>VLOOKUP($A13,'Return Data'!$B$7:$R$2292,12,0)</f>
        <v>3.9861</v>
      </c>
      <c r="K13" s="61">
        <f t="shared" si="3"/>
        <v>17</v>
      </c>
      <c r="L13" s="60">
        <f>VLOOKUP($A13,'Return Data'!$B$7:$R$2292,13,0)</f>
        <v>2.4369999999999998</v>
      </c>
      <c r="M13" s="61">
        <f t="shared" si="4"/>
        <v>20</v>
      </c>
      <c r="N13" s="60">
        <f>VLOOKUP($A13,'Return Data'!$B$7:$R$2292,17,0)</f>
        <v>2.0884999999999998</v>
      </c>
      <c r="O13" s="61">
        <f t="shared" si="5"/>
        <v>20</v>
      </c>
      <c r="P13" s="60">
        <f>VLOOKUP($A13,'Return Data'!$B$7:$R$2292,14,0)</f>
        <v>4.6003999999999996</v>
      </c>
      <c r="Q13" s="61">
        <f t="shared" si="6"/>
        <v>18</v>
      </c>
      <c r="R13" s="60">
        <f>VLOOKUP($A13,'Return Data'!$B$7:$R$2292,16,0)</f>
        <v>7.9436999999999998</v>
      </c>
      <c r="S13" s="62">
        <f t="shared" si="7"/>
        <v>9</v>
      </c>
    </row>
    <row r="14" spans="1:19" x14ac:dyDescent="0.3">
      <c r="A14" s="77" t="s">
        <v>993</v>
      </c>
      <c r="B14" s="59">
        <f>VLOOKUP($A14,'Return Data'!$B$7:$R$2292,3,0)</f>
        <v>44939</v>
      </c>
      <c r="C14" s="60">
        <f>VLOOKUP($A14,'Return Data'!$B$7:$R$2292,4,0)</f>
        <v>67.835800000000006</v>
      </c>
      <c r="D14" s="60">
        <f>VLOOKUP($A14,'Return Data'!$B$7:$R$2292,9,0)</f>
        <v>5.4789000000000003</v>
      </c>
      <c r="E14" s="61">
        <f t="shared" si="0"/>
        <v>14</v>
      </c>
      <c r="F14" s="60">
        <f>VLOOKUP($A14,'Return Data'!$B$7:$R$2292,10,0)</f>
        <v>9.1712000000000007</v>
      </c>
      <c r="G14" s="61">
        <f t="shared" si="1"/>
        <v>6</v>
      </c>
      <c r="H14" s="60">
        <f>VLOOKUP($A14,'Return Data'!$B$7:$R$2292,11,0)</f>
        <v>5.9181999999999997</v>
      </c>
      <c r="I14" s="61">
        <f t="shared" si="2"/>
        <v>18</v>
      </c>
      <c r="J14" s="60">
        <f>VLOOKUP($A14,'Return Data'!$B$7:$R$2292,12,0)</f>
        <v>4.5594000000000001</v>
      </c>
      <c r="K14" s="61">
        <f t="shared" si="3"/>
        <v>13</v>
      </c>
      <c r="L14" s="60">
        <f>VLOOKUP($A14,'Return Data'!$B$7:$R$2292,13,0)</f>
        <v>3.3712</v>
      </c>
      <c r="M14" s="61">
        <f t="shared" si="4"/>
        <v>12</v>
      </c>
      <c r="N14" s="60">
        <f>VLOOKUP($A14,'Return Data'!$B$7:$R$2292,17,0)</f>
        <v>3.2980999999999998</v>
      </c>
      <c r="O14" s="61">
        <f t="shared" si="5"/>
        <v>13</v>
      </c>
      <c r="P14" s="60">
        <f>VLOOKUP($A14,'Return Data'!$B$7:$R$2292,14,0)</f>
        <v>5.4149000000000003</v>
      </c>
      <c r="Q14" s="61">
        <f t="shared" si="6"/>
        <v>13</v>
      </c>
      <c r="R14" s="60">
        <f>VLOOKUP($A14,'Return Data'!$B$7:$R$2292,16,0)</f>
        <v>7.7257999999999996</v>
      </c>
      <c r="S14" s="62">
        <f t="shared" si="7"/>
        <v>13</v>
      </c>
    </row>
    <row r="15" spans="1:19" x14ac:dyDescent="0.3">
      <c r="A15" s="77" t="s">
        <v>996</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44939</v>
      </c>
      <c r="C16" s="60">
        <f>VLOOKUP($A16,'Return Data'!$B$7:$R$2292,4,0)</f>
        <v>48.469499999999996</v>
      </c>
      <c r="D16" s="60">
        <f>VLOOKUP($A16,'Return Data'!$B$7:$R$2292,9,0)</f>
        <v>3.8605</v>
      </c>
      <c r="E16" s="61">
        <f t="shared" si="0"/>
        <v>27</v>
      </c>
      <c r="F16" s="60">
        <f>VLOOKUP($A16,'Return Data'!$B$7:$R$2292,10,0)</f>
        <v>8.3858999999999995</v>
      </c>
      <c r="G16" s="61">
        <f t="shared" si="1"/>
        <v>18</v>
      </c>
      <c r="H16" s="60">
        <f>VLOOKUP($A16,'Return Data'!$B$7:$R$2292,11,0)</f>
        <v>6.3630000000000004</v>
      </c>
      <c r="I16" s="61">
        <f t="shared" si="2"/>
        <v>13</v>
      </c>
      <c r="J16" s="60">
        <f>VLOOKUP($A16,'Return Data'!$B$7:$R$2292,12,0)</f>
        <v>3.9698000000000002</v>
      </c>
      <c r="K16" s="61">
        <f t="shared" si="3"/>
        <v>20</v>
      </c>
      <c r="L16" s="60">
        <f>VLOOKUP($A16,'Return Data'!$B$7:$R$2292,13,0)</f>
        <v>1.7168000000000001</v>
      </c>
      <c r="M16" s="61">
        <f t="shared" si="4"/>
        <v>23</v>
      </c>
      <c r="N16" s="60">
        <f>VLOOKUP($A16,'Return Data'!$B$7:$R$2292,17,0)</f>
        <v>1.6872</v>
      </c>
      <c r="O16" s="61">
        <f t="shared" si="5"/>
        <v>22</v>
      </c>
      <c r="P16" s="60">
        <f>VLOOKUP($A16,'Return Data'!$B$7:$R$2292,14,0)</f>
        <v>4.1882999999999999</v>
      </c>
      <c r="Q16" s="61">
        <f t="shared" si="6"/>
        <v>23</v>
      </c>
      <c r="R16" s="60">
        <f>VLOOKUP($A16,'Return Data'!$B$7:$R$2292,16,0)</f>
        <v>7.3160999999999996</v>
      </c>
      <c r="S16" s="62">
        <f t="shared" si="7"/>
        <v>20</v>
      </c>
    </row>
    <row r="17" spans="1:19" x14ac:dyDescent="0.3">
      <c r="A17" s="77" t="s">
        <v>998</v>
      </c>
      <c r="B17" s="59">
        <f>VLOOKUP($A17,'Return Data'!$B$7:$R$2292,3,0)</f>
        <v>44939</v>
      </c>
      <c r="C17" s="60">
        <f>VLOOKUP($A17,'Return Data'!$B$7:$R$2292,4,0)</f>
        <v>46.863100000000003</v>
      </c>
      <c r="D17" s="60">
        <f>VLOOKUP($A17,'Return Data'!$B$7:$R$2292,9,0)</f>
        <v>5.9593999999999996</v>
      </c>
      <c r="E17" s="61">
        <f t="shared" si="0"/>
        <v>8</v>
      </c>
      <c r="F17" s="60">
        <f>VLOOKUP($A17,'Return Data'!$B$7:$R$2292,10,0)</f>
        <v>8.4809000000000001</v>
      </c>
      <c r="G17" s="61">
        <f t="shared" si="1"/>
        <v>17</v>
      </c>
      <c r="H17" s="60">
        <f>VLOOKUP($A17,'Return Data'!$B$7:$R$2292,11,0)</f>
        <v>6.2373000000000003</v>
      </c>
      <c r="I17" s="61">
        <f t="shared" si="2"/>
        <v>15</v>
      </c>
      <c r="J17" s="60">
        <f>VLOOKUP($A17,'Return Data'!$B$7:$R$2292,12,0)</f>
        <v>4.4835000000000003</v>
      </c>
      <c r="K17" s="61">
        <f t="shared" si="3"/>
        <v>15</v>
      </c>
      <c r="L17" s="60">
        <f>VLOOKUP($A17,'Return Data'!$B$7:$R$2292,13,0)</f>
        <v>3.3100999999999998</v>
      </c>
      <c r="M17" s="61">
        <f t="shared" si="4"/>
        <v>14</v>
      </c>
      <c r="N17" s="60">
        <f>VLOOKUP($A17,'Return Data'!$B$7:$R$2292,17,0)</f>
        <v>4.1025</v>
      </c>
      <c r="O17" s="61">
        <f t="shared" si="5"/>
        <v>7</v>
      </c>
      <c r="P17" s="60">
        <f>VLOOKUP($A17,'Return Data'!$B$7:$R$2292,14,0)</f>
        <v>5.9402999999999997</v>
      </c>
      <c r="Q17" s="61">
        <f t="shared" si="6"/>
        <v>8</v>
      </c>
      <c r="R17" s="60">
        <f>VLOOKUP($A17,'Return Data'!$B$7:$R$2292,16,0)</f>
        <v>7.6524000000000001</v>
      </c>
      <c r="S17" s="62">
        <f t="shared" si="7"/>
        <v>14</v>
      </c>
    </row>
    <row r="18" spans="1:19" x14ac:dyDescent="0.3">
      <c r="A18" t="s">
        <v>2042</v>
      </c>
      <c r="B18" s="59">
        <f>VLOOKUP($A18,'Return Data'!$B$7:$R$2292,3,0)</f>
        <v>44939</v>
      </c>
      <c r="C18" s="60">
        <f>VLOOKUP($A18,'Return Data'!$B$7:$R$2292,4,0)</f>
        <v>16.906199999999998</v>
      </c>
      <c r="D18" s="60">
        <f>VLOOKUP($A18,'Return Data'!$B$7:$R$2292,9,0)</f>
        <v>6.02</v>
      </c>
      <c r="E18" s="61">
        <f t="shared" si="0"/>
        <v>7</v>
      </c>
      <c r="F18" s="60">
        <f>VLOOKUP($A18,'Return Data'!$B$7:$R$2292,10,0)</f>
        <v>8.7962000000000007</v>
      </c>
      <c r="G18" s="61">
        <f t="shared" si="1"/>
        <v>12</v>
      </c>
      <c r="H18" s="60">
        <f>VLOOKUP($A18,'Return Data'!$B$7:$R$2292,11,0)</f>
        <v>6.1128999999999998</v>
      </c>
      <c r="I18" s="61">
        <f t="shared" si="2"/>
        <v>16</v>
      </c>
      <c r="J18" s="60">
        <f>VLOOKUP($A18,'Return Data'!$B$7:$R$2292,12,0)</f>
        <v>3.9792000000000001</v>
      </c>
      <c r="K18" s="61">
        <f t="shared" si="3"/>
        <v>18</v>
      </c>
      <c r="L18" s="60">
        <f>VLOOKUP($A18,'Return Data'!$B$7:$R$2292,13,0)</f>
        <v>3.0169000000000001</v>
      </c>
      <c r="M18" s="61">
        <f t="shared" si="4"/>
        <v>16</v>
      </c>
      <c r="N18" s="60">
        <f>VLOOKUP($A18,'Return Data'!$B$7:$R$2292,17,0)</f>
        <v>3.7029999999999998</v>
      </c>
      <c r="O18" s="61">
        <f t="shared" si="5"/>
        <v>10</v>
      </c>
      <c r="P18" s="60">
        <f>VLOOKUP($A18,'Return Data'!$B$7:$R$2292,14,0)</f>
        <v>5.5465</v>
      </c>
      <c r="Q18" s="61">
        <f t="shared" si="6"/>
        <v>12</v>
      </c>
      <c r="R18" s="60">
        <f>VLOOKUP($A18,'Return Data'!$B$7:$R$2292,16,0)</f>
        <v>6.8273999999999999</v>
      </c>
      <c r="S18" s="62">
        <f t="shared" si="7"/>
        <v>22</v>
      </c>
    </row>
    <row r="19" spans="1:19" x14ac:dyDescent="0.3">
      <c r="A19" s="102" t="s">
        <v>2043</v>
      </c>
      <c r="B19" s="59">
        <f>VLOOKUP($A19,'Return Data'!$B$7:$R$2292,3,0)</f>
        <v>44939</v>
      </c>
      <c r="C19" s="60">
        <f>VLOOKUP($A19,'Return Data'!$B$7:$R$2292,4,0)</f>
        <v>35.741399999999999</v>
      </c>
      <c r="D19" s="60">
        <f>VLOOKUP($A19,'Return Data'!$B$7:$R$2292,9,0)</f>
        <v>4.9688999999999997</v>
      </c>
      <c r="E19" s="61">
        <f t="shared" si="0"/>
        <v>21</v>
      </c>
      <c r="F19" s="60">
        <f>VLOOKUP($A19,'Return Data'!$B$7:$R$2292,10,0)</f>
        <v>8.8513999999999999</v>
      </c>
      <c r="G19" s="61">
        <f t="shared" si="1"/>
        <v>11</v>
      </c>
      <c r="H19" s="60">
        <f>VLOOKUP($A19,'Return Data'!$B$7:$R$2292,11,0)</f>
        <v>5.1218000000000004</v>
      </c>
      <c r="I19" s="61">
        <f t="shared" si="2"/>
        <v>23</v>
      </c>
      <c r="J19" s="60">
        <f>VLOOKUP($A19,'Return Data'!$B$7:$R$2292,12,0)</f>
        <v>3.6638000000000002</v>
      </c>
      <c r="K19" s="61">
        <f t="shared" si="3"/>
        <v>23</v>
      </c>
      <c r="L19" s="60">
        <f>VLOOKUP($A19,'Return Data'!$B$7:$R$2292,13,0)</f>
        <v>1.3268</v>
      </c>
      <c r="M19" s="61">
        <f t="shared" si="4"/>
        <v>26</v>
      </c>
      <c r="N19" s="60">
        <f>VLOOKUP($A19,'Return Data'!$B$7:$R$2292,17,0)</f>
        <v>1.3826000000000001</v>
      </c>
      <c r="O19" s="61">
        <f t="shared" si="5"/>
        <v>25</v>
      </c>
      <c r="P19" s="60">
        <f>VLOOKUP($A19,'Return Data'!$B$7:$R$2292,14,0)</f>
        <v>3.8753000000000002</v>
      </c>
      <c r="Q19" s="61">
        <f t="shared" si="6"/>
        <v>24</v>
      </c>
      <c r="R19" s="60">
        <f>VLOOKUP($A19,'Return Data'!$B$7:$R$2292,16,0)</f>
        <v>6.5396999999999998</v>
      </c>
      <c r="S19" s="62">
        <f t="shared" si="7"/>
        <v>23</v>
      </c>
    </row>
    <row r="20" spans="1:19" x14ac:dyDescent="0.3">
      <c r="A20" s="77" t="s">
        <v>1036</v>
      </c>
      <c r="B20" s="59">
        <f>VLOOKUP($A20,'Return Data'!$B$7:$R$2292,3,0)</f>
        <v>44939</v>
      </c>
      <c r="C20" s="60">
        <f>VLOOKUP($A20,'Return Data'!$B$7:$R$2292,4,0)</f>
        <v>32.972200000000001</v>
      </c>
      <c r="D20" s="60">
        <f>VLOOKUP($A20,'Return Data'!$B$7:$R$2292,9,0)</f>
        <v>4.3007999999999997</v>
      </c>
      <c r="E20" s="61">
        <f t="shared" si="0"/>
        <v>23</v>
      </c>
      <c r="F20" s="60">
        <f>VLOOKUP($A20,'Return Data'!$B$7:$R$2292,10,0)</f>
        <v>8.1902000000000008</v>
      </c>
      <c r="G20" s="61">
        <f t="shared" si="1"/>
        <v>20</v>
      </c>
      <c r="H20" s="60">
        <f>VLOOKUP($A20,'Return Data'!$B$7:$R$2292,11,0)</f>
        <v>6.8399000000000001</v>
      </c>
      <c r="I20" s="61">
        <f t="shared" si="2"/>
        <v>7</v>
      </c>
      <c r="J20" s="60">
        <f>VLOOKUP($A20,'Return Data'!$B$7:$R$2292,12,0)</f>
        <v>5.8052000000000001</v>
      </c>
      <c r="K20" s="61">
        <f t="shared" si="3"/>
        <v>6</v>
      </c>
      <c r="L20" s="60">
        <f>VLOOKUP($A20,'Return Data'!$B$7:$R$2292,13,0)</f>
        <v>3.8641999999999999</v>
      </c>
      <c r="M20" s="61">
        <f t="shared" si="4"/>
        <v>7</v>
      </c>
      <c r="N20" s="60">
        <f>VLOOKUP($A20,'Return Data'!$B$7:$R$2292,17,0)</f>
        <v>3.1528999999999998</v>
      </c>
      <c r="O20" s="61">
        <f t="shared" si="5"/>
        <v>14</v>
      </c>
      <c r="P20" s="60">
        <f>VLOOKUP($A20,'Return Data'!$B$7:$R$2292,14,0)</f>
        <v>5.7961999999999998</v>
      </c>
      <c r="Q20" s="61">
        <f t="shared" si="6"/>
        <v>10</v>
      </c>
      <c r="R20" s="60">
        <f>VLOOKUP($A20,'Return Data'!$B$7:$R$2292,16,0)</f>
        <v>8.6295999999999999</v>
      </c>
      <c r="S20" s="62">
        <f t="shared" si="7"/>
        <v>4</v>
      </c>
    </row>
    <row r="21" spans="1:19" x14ac:dyDescent="0.3">
      <c r="A21" s="77" t="s">
        <v>934</v>
      </c>
      <c r="B21" s="59">
        <f>VLOOKUP($A21,'Return Data'!$B$7:$R$2292,3,0)</f>
        <v>44939</v>
      </c>
      <c r="C21" s="60">
        <f>VLOOKUP($A21,'Return Data'!$B$7:$R$2292,4,0)</f>
        <v>73.683700000000002</v>
      </c>
      <c r="D21" s="60">
        <f>VLOOKUP($A21,'Return Data'!$B$7:$R$2292,9,0)</f>
        <v>5.2210999999999999</v>
      </c>
      <c r="E21" s="61">
        <f t="shared" si="0"/>
        <v>18</v>
      </c>
      <c r="F21" s="60">
        <f>VLOOKUP($A21,'Return Data'!$B$7:$R$2292,10,0)</f>
        <v>9.8818999999999999</v>
      </c>
      <c r="G21" s="61">
        <f t="shared" si="1"/>
        <v>3</v>
      </c>
      <c r="H21" s="60">
        <f>VLOOKUP($A21,'Return Data'!$B$7:$R$2292,11,0)</f>
        <v>7.9207999999999998</v>
      </c>
      <c r="I21" s="61">
        <f t="shared" si="2"/>
        <v>3</v>
      </c>
      <c r="J21" s="60">
        <f>VLOOKUP($A21,'Return Data'!$B$7:$R$2292,12,0)</f>
        <v>6.1897000000000002</v>
      </c>
      <c r="K21" s="61">
        <f t="shared" si="3"/>
        <v>4</v>
      </c>
      <c r="L21" s="60">
        <f>VLOOKUP($A21,'Return Data'!$B$7:$R$2292,13,0)</f>
        <v>2.8664000000000001</v>
      </c>
      <c r="M21" s="61">
        <f t="shared" si="4"/>
        <v>17</v>
      </c>
      <c r="N21" s="60">
        <f>VLOOKUP($A21,'Return Data'!$B$7:$R$2292,17,0)</f>
        <v>1.2476</v>
      </c>
      <c r="O21" s="61">
        <f t="shared" si="5"/>
        <v>27</v>
      </c>
      <c r="P21" s="60">
        <f>VLOOKUP($A21,'Return Data'!$B$7:$R$2292,14,0)</f>
        <v>4.4816000000000003</v>
      </c>
      <c r="Q21" s="61">
        <f t="shared" si="6"/>
        <v>19</v>
      </c>
      <c r="R21" s="60">
        <f>VLOOKUP($A21,'Return Data'!$B$7:$R$2292,16,0)</f>
        <v>8.4818999999999996</v>
      </c>
      <c r="S21" s="62">
        <f t="shared" si="7"/>
        <v>5</v>
      </c>
    </row>
    <row r="22" spans="1:19" x14ac:dyDescent="0.3">
      <c r="A22" s="77" t="s">
        <v>1000</v>
      </c>
      <c r="B22" s="59">
        <f>VLOOKUP($A22,'Return Data'!$B$7:$R$2292,3,0)</f>
        <v>44939</v>
      </c>
      <c r="C22" s="60">
        <f>VLOOKUP($A22,'Return Data'!$B$7:$R$2292,4,0)</f>
        <v>37.079500000000003</v>
      </c>
      <c r="D22" s="60">
        <f>VLOOKUP($A22,'Return Data'!$B$7:$R$2292,9,0)</f>
        <v>5.4743000000000004</v>
      </c>
      <c r="E22" s="61">
        <f t="shared" si="0"/>
        <v>15</v>
      </c>
      <c r="F22" s="60">
        <f>VLOOKUP($A22,'Return Data'!$B$7:$R$2292,10,0)</f>
        <v>7.8540999999999999</v>
      </c>
      <c r="G22" s="61">
        <f t="shared" si="1"/>
        <v>23</v>
      </c>
      <c r="H22" s="60">
        <f>VLOOKUP($A22,'Return Data'!$B$7:$R$2292,11,0)</f>
        <v>6.3954000000000004</v>
      </c>
      <c r="I22" s="61">
        <f t="shared" si="2"/>
        <v>12</v>
      </c>
      <c r="J22" s="60">
        <f>VLOOKUP($A22,'Return Data'!$B$7:$R$2292,12,0)</f>
        <v>5.7092999999999998</v>
      </c>
      <c r="K22" s="61">
        <f t="shared" si="3"/>
        <v>7</v>
      </c>
      <c r="L22" s="60">
        <f>VLOOKUP($A22,'Return Data'!$B$7:$R$2292,13,0)</f>
        <v>4.5754000000000001</v>
      </c>
      <c r="M22" s="61">
        <f t="shared" si="4"/>
        <v>3</v>
      </c>
      <c r="N22" s="60">
        <f>VLOOKUP($A22,'Return Data'!$B$7:$R$2292,17,0)</f>
        <v>4.9039999999999999</v>
      </c>
      <c r="O22" s="61">
        <f t="shared" si="5"/>
        <v>4</v>
      </c>
      <c r="P22" s="60">
        <f>VLOOKUP($A22,'Return Data'!$B$7:$R$2292,14,0)</f>
        <v>6.6073000000000004</v>
      </c>
      <c r="Q22" s="61">
        <f t="shared" si="6"/>
        <v>3</v>
      </c>
      <c r="R22" s="60">
        <f>VLOOKUP($A22,'Return Data'!$B$7:$R$2292,16,0)</f>
        <v>7.4070999999999998</v>
      </c>
      <c r="S22" s="62">
        <f t="shared" si="7"/>
        <v>18</v>
      </c>
    </row>
    <row r="23" spans="1:19" x14ac:dyDescent="0.3">
      <c r="A23" s="77" t="s">
        <v>1039</v>
      </c>
      <c r="B23" s="59">
        <f>VLOOKUP($A23,'Return Data'!$B$7:$R$2292,3,0)</f>
        <v>44939</v>
      </c>
      <c r="C23" s="60">
        <f>VLOOKUP($A23,'Return Data'!$B$7:$R$2292,4,0)</f>
        <v>55.143599999999999</v>
      </c>
      <c r="D23" s="60">
        <f>VLOOKUP($A23,'Return Data'!$B$7:$R$2292,9,0)</f>
        <v>6.0392000000000001</v>
      </c>
      <c r="E23" s="61">
        <f t="shared" si="0"/>
        <v>6</v>
      </c>
      <c r="F23" s="60">
        <f>VLOOKUP($A23,'Return Data'!$B$7:$R$2292,10,0)</f>
        <v>8.7520000000000007</v>
      </c>
      <c r="G23" s="61">
        <f t="shared" si="1"/>
        <v>13</v>
      </c>
      <c r="H23" s="60">
        <f>VLOOKUP($A23,'Return Data'!$B$7:$R$2292,11,0)</f>
        <v>4.8532000000000002</v>
      </c>
      <c r="I23" s="61">
        <f t="shared" si="2"/>
        <v>26</v>
      </c>
      <c r="J23" s="60">
        <f>VLOOKUP($A23,'Return Data'!$B$7:$R$2292,12,0)</f>
        <v>3.1198000000000001</v>
      </c>
      <c r="K23" s="61">
        <f t="shared" si="3"/>
        <v>25</v>
      </c>
      <c r="L23" s="60">
        <f>VLOOKUP($A23,'Return Data'!$B$7:$R$2292,13,0)</f>
        <v>1.3937999999999999</v>
      </c>
      <c r="M23" s="61">
        <f t="shared" si="4"/>
        <v>25</v>
      </c>
      <c r="N23" s="60">
        <f>VLOOKUP($A23,'Return Data'!$B$7:$R$2292,17,0)</f>
        <v>1.3747</v>
      </c>
      <c r="O23" s="61">
        <f t="shared" si="5"/>
        <v>26</v>
      </c>
      <c r="P23" s="60">
        <f>VLOOKUP($A23,'Return Data'!$B$7:$R$2292,14,0)</f>
        <v>4.7034000000000002</v>
      </c>
      <c r="Q23" s="61">
        <f t="shared" si="6"/>
        <v>17</v>
      </c>
      <c r="R23" s="60">
        <f>VLOOKUP($A23,'Return Data'!$B$7:$R$2292,16,0)</f>
        <v>7.8780999999999999</v>
      </c>
      <c r="S23" s="62">
        <f t="shared" si="7"/>
        <v>10</v>
      </c>
    </row>
    <row r="24" spans="1:19" x14ac:dyDescent="0.3">
      <c r="A24" s="77" t="s">
        <v>1003</v>
      </c>
      <c r="B24" s="59">
        <f>VLOOKUP($A24,'Return Data'!$B$7:$R$2292,3,0)</f>
        <v>44939</v>
      </c>
      <c r="C24" s="60">
        <f>VLOOKUP($A24,'Return Data'!$B$7:$R$2292,4,0)</f>
        <v>38.4574</v>
      </c>
      <c r="D24" s="60">
        <f>VLOOKUP($A24,'Return Data'!$B$7:$R$2292,9,0)</f>
        <v>7.5305</v>
      </c>
      <c r="E24" s="61">
        <f t="shared" si="0"/>
        <v>2</v>
      </c>
      <c r="F24" s="60">
        <f>VLOOKUP($A24,'Return Data'!$B$7:$R$2292,10,0)</f>
        <v>9.1743000000000006</v>
      </c>
      <c r="G24" s="61">
        <f t="shared" si="1"/>
        <v>5</v>
      </c>
      <c r="H24" s="60">
        <f>VLOOKUP($A24,'Return Data'!$B$7:$R$2292,11,0)</f>
        <v>5.0308999999999999</v>
      </c>
      <c r="I24" s="61">
        <f t="shared" si="2"/>
        <v>24</v>
      </c>
      <c r="J24" s="60">
        <f>VLOOKUP($A24,'Return Data'!$B$7:$R$2292,12,0)</f>
        <v>3.1657999999999999</v>
      </c>
      <c r="K24" s="61">
        <f t="shared" si="3"/>
        <v>24</v>
      </c>
      <c r="L24" s="60">
        <f>VLOOKUP($A24,'Return Data'!$B$7:$R$2292,13,0)</f>
        <v>1.9479</v>
      </c>
      <c r="M24" s="61">
        <f t="shared" si="4"/>
        <v>22</v>
      </c>
      <c r="N24" s="60">
        <f>VLOOKUP($A24,'Return Data'!$B$7:$R$2292,17,0)</f>
        <v>2.2088999999999999</v>
      </c>
      <c r="O24" s="61">
        <f t="shared" si="5"/>
        <v>19</v>
      </c>
      <c r="P24" s="60">
        <f>VLOOKUP($A24,'Return Data'!$B$7:$R$2292,14,0)</f>
        <v>4.8596000000000004</v>
      </c>
      <c r="Q24" s="61">
        <f t="shared" si="6"/>
        <v>16</v>
      </c>
      <c r="R24" s="60">
        <f>VLOOKUP($A24,'Return Data'!$B$7:$R$2292,16,0)</f>
        <v>7.1397000000000004</v>
      </c>
      <c r="S24" s="62">
        <f t="shared" si="7"/>
        <v>21</v>
      </c>
    </row>
    <row r="25" spans="1:19" x14ac:dyDescent="0.3">
      <c r="A25" s="77" t="s">
        <v>1948</v>
      </c>
      <c r="B25" s="59">
        <f>VLOOKUP($A25,'Return Data'!$B$7:$R$2292,3,0)</f>
        <v>44939</v>
      </c>
      <c r="C25" s="60">
        <f>VLOOKUP($A25,'Return Data'!$B$7:$R$2292,4,0)</f>
        <v>51.7348</v>
      </c>
      <c r="D25" s="60">
        <f>VLOOKUP($A25,'Return Data'!$B$7:$R$2292,9,0)</f>
        <v>5.0145</v>
      </c>
      <c r="E25" s="61">
        <f t="shared" si="0"/>
        <v>20</v>
      </c>
      <c r="F25" s="60">
        <f>VLOOKUP($A25,'Return Data'!$B$7:$R$2292,10,0)</f>
        <v>9.0211000000000006</v>
      </c>
      <c r="G25" s="61">
        <f t="shared" si="1"/>
        <v>10</v>
      </c>
      <c r="H25" s="60">
        <f>VLOOKUP($A25,'Return Data'!$B$7:$R$2292,11,0)</f>
        <v>5.2641</v>
      </c>
      <c r="I25" s="61">
        <f t="shared" si="2"/>
        <v>22</v>
      </c>
      <c r="J25" s="60">
        <f>VLOOKUP($A25,'Return Data'!$B$7:$R$2292,12,0)</f>
        <v>3.9272999999999998</v>
      </c>
      <c r="K25" s="61">
        <f t="shared" si="3"/>
        <v>21</v>
      </c>
      <c r="L25" s="60">
        <f>VLOOKUP($A25,'Return Data'!$B$7:$R$2292,13,0)</f>
        <v>1.4778</v>
      </c>
      <c r="M25" s="61">
        <f t="shared" si="4"/>
        <v>24</v>
      </c>
      <c r="N25" s="60">
        <f>VLOOKUP($A25,'Return Data'!$B$7:$R$2292,17,0)</f>
        <v>1.5328999999999999</v>
      </c>
      <c r="O25" s="61">
        <f t="shared" si="5"/>
        <v>23</v>
      </c>
      <c r="P25" s="60">
        <f>VLOOKUP($A25,'Return Data'!$B$7:$R$2292,14,0)</f>
        <v>4.2657999999999996</v>
      </c>
      <c r="Q25" s="61">
        <f t="shared" si="6"/>
        <v>22</v>
      </c>
      <c r="R25" s="60">
        <f>VLOOKUP($A25,'Return Data'!$B$7:$R$2292,16,0)</f>
        <v>6.0528000000000004</v>
      </c>
      <c r="S25" s="62">
        <f t="shared" si="7"/>
        <v>24</v>
      </c>
    </row>
    <row r="26" spans="1:19" x14ac:dyDescent="0.3">
      <c r="A26" s="77" t="s">
        <v>1041</v>
      </c>
      <c r="B26" s="59">
        <f>VLOOKUP($A26,'Return Data'!$B$7:$R$2292,3,0)</f>
        <v>44939</v>
      </c>
      <c r="C26" s="60">
        <f>VLOOKUP($A26,'Return Data'!$B$7:$R$2292,4,0)</f>
        <v>64.054199999999994</v>
      </c>
      <c r="D26" s="60">
        <f>VLOOKUP($A26,'Return Data'!$B$7:$R$2292,9,0)</f>
        <v>4.2671000000000001</v>
      </c>
      <c r="E26" s="61">
        <f t="shared" si="0"/>
        <v>24</v>
      </c>
      <c r="F26" s="60">
        <f>VLOOKUP($A26,'Return Data'!$B$7:$R$2292,10,0)</f>
        <v>7.5171999999999999</v>
      </c>
      <c r="G26" s="61">
        <f t="shared" si="1"/>
        <v>25</v>
      </c>
      <c r="H26" s="60">
        <f>VLOOKUP($A26,'Return Data'!$B$7:$R$2292,11,0)</f>
        <v>6.5202</v>
      </c>
      <c r="I26" s="61">
        <f t="shared" si="2"/>
        <v>10</v>
      </c>
      <c r="J26" s="60">
        <f>VLOOKUP($A26,'Return Data'!$B$7:$R$2292,12,0)</f>
        <v>4.5236999999999998</v>
      </c>
      <c r="K26" s="61">
        <f t="shared" si="3"/>
        <v>14</v>
      </c>
      <c r="L26" s="60">
        <f>VLOOKUP($A26,'Return Data'!$B$7:$R$2292,13,0)</f>
        <v>2.4407000000000001</v>
      </c>
      <c r="M26" s="61">
        <f t="shared" si="4"/>
        <v>19</v>
      </c>
      <c r="N26" s="60">
        <f>VLOOKUP($A26,'Return Data'!$B$7:$R$2292,17,0)</f>
        <v>2.2229000000000001</v>
      </c>
      <c r="O26" s="61">
        <f t="shared" si="5"/>
        <v>18</v>
      </c>
      <c r="P26" s="60">
        <f>VLOOKUP($A26,'Return Data'!$B$7:$R$2292,14,0)</f>
        <v>5.5823</v>
      </c>
      <c r="Q26" s="61">
        <f t="shared" si="6"/>
        <v>11</v>
      </c>
      <c r="R26" s="60">
        <f>VLOOKUP($A26,'Return Data'!$B$7:$R$2292,16,0)</f>
        <v>8.3524999999999991</v>
      </c>
      <c r="S26" s="62">
        <f t="shared" si="7"/>
        <v>7</v>
      </c>
    </row>
    <row r="27" spans="1:19" x14ac:dyDescent="0.3">
      <c r="A27" s="77" t="s">
        <v>1006</v>
      </c>
      <c r="B27" s="59">
        <f>VLOOKUP($A27,'Return Data'!$B$7:$R$2292,3,0)</f>
        <v>44939</v>
      </c>
      <c r="C27" s="60">
        <f>VLOOKUP($A27,'Return Data'!$B$7:$R$2292,4,0)</f>
        <v>18.811</v>
      </c>
      <c r="D27" s="60">
        <f>VLOOKUP($A27,'Return Data'!$B$7:$R$2292,9,0)</f>
        <v>3.9123999999999999</v>
      </c>
      <c r="E27" s="61">
        <f t="shared" si="0"/>
        <v>26</v>
      </c>
      <c r="F27" s="60">
        <f>VLOOKUP($A27,'Return Data'!$B$7:$R$2292,10,0)</f>
        <v>7.4714</v>
      </c>
      <c r="G27" s="61">
        <f t="shared" si="1"/>
        <v>26</v>
      </c>
      <c r="H27" s="60">
        <f>VLOOKUP($A27,'Return Data'!$B$7:$R$2292,11,0)</f>
        <v>5.5057</v>
      </c>
      <c r="I27" s="61">
        <f t="shared" si="2"/>
        <v>21</v>
      </c>
      <c r="J27" s="60">
        <f>VLOOKUP($A27,'Return Data'!$B$7:$R$2292,12,0)</f>
        <v>3.9258000000000002</v>
      </c>
      <c r="K27" s="61">
        <f t="shared" si="3"/>
        <v>22</v>
      </c>
      <c r="L27" s="60">
        <f>VLOOKUP($A27,'Return Data'!$B$7:$R$2292,13,0)</f>
        <v>3.4965000000000002</v>
      </c>
      <c r="M27" s="61">
        <f t="shared" si="4"/>
        <v>10</v>
      </c>
      <c r="N27" s="60">
        <f>VLOOKUP($A27,'Return Data'!$B$7:$R$2292,17,0)</f>
        <v>3.992</v>
      </c>
      <c r="O27" s="61">
        <f t="shared" si="5"/>
        <v>8</v>
      </c>
      <c r="P27" s="60">
        <f>VLOOKUP($A27,'Return Data'!$B$7:$R$2292,14,0)</f>
        <v>5.3791000000000002</v>
      </c>
      <c r="Q27" s="61">
        <f t="shared" si="6"/>
        <v>14</v>
      </c>
      <c r="R27" s="60">
        <f>VLOOKUP($A27,'Return Data'!$B$7:$R$2292,16,0)</f>
        <v>7.4250999999999996</v>
      </c>
      <c r="S27" s="62">
        <f t="shared" si="7"/>
        <v>17</v>
      </c>
    </row>
    <row r="28" spans="1:19" x14ac:dyDescent="0.3">
      <c r="A28" s="109" t="s">
        <v>1835</v>
      </c>
      <c r="B28" s="59">
        <f>VLOOKUP($A28,'Return Data'!$B$7:$R$2292,3,0)</f>
        <v>44939</v>
      </c>
      <c r="C28" s="60">
        <f>VLOOKUP($A28,'Return Data'!$B$7:$R$2292,4,0)</f>
        <v>59.846499999999999</v>
      </c>
      <c r="D28" s="60">
        <f>VLOOKUP($A28,'Return Data'!$B$7:$R$2292,9,0)</f>
        <v>5.5842999999999998</v>
      </c>
      <c r="E28" s="61">
        <f t="shared" si="0"/>
        <v>11</v>
      </c>
      <c r="F28" s="60">
        <f>VLOOKUP($A28,'Return Data'!$B$7:$R$2292,10,0)</f>
        <v>9.8825000000000003</v>
      </c>
      <c r="G28" s="61">
        <f t="shared" si="1"/>
        <v>2</v>
      </c>
      <c r="H28" s="60">
        <f>VLOOKUP($A28,'Return Data'!$B$7:$R$2292,11,0)</f>
        <v>7.3878000000000004</v>
      </c>
      <c r="I28" s="61">
        <f t="shared" si="2"/>
        <v>4</v>
      </c>
      <c r="J28" s="60">
        <f>VLOOKUP($A28,'Return Data'!$B$7:$R$2292,12,0)</f>
        <v>5.2321999999999997</v>
      </c>
      <c r="K28" s="61">
        <f t="shared" si="3"/>
        <v>9</v>
      </c>
      <c r="L28" s="60">
        <f>VLOOKUP($A28,'Return Data'!$B$7:$R$2292,13,0)</f>
        <v>3.3997000000000002</v>
      </c>
      <c r="M28" s="61">
        <f t="shared" si="4"/>
        <v>11</v>
      </c>
      <c r="N28" s="60">
        <f>VLOOKUP($A28,'Return Data'!$B$7:$R$2292,17,0)</f>
        <v>2.4319000000000002</v>
      </c>
      <c r="O28" s="61">
        <f t="shared" si="5"/>
        <v>17</v>
      </c>
      <c r="P28" s="60">
        <f>VLOOKUP($A28,'Return Data'!$B$7:$R$2292,14,0)</f>
        <v>4.3733000000000004</v>
      </c>
      <c r="Q28" s="61">
        <f t="shared" si="6"/>
        <v>20</v>
      </c>
      <c r="R28" s="60">
        <f>VLOOKUP($A28,'Return Data'!$B$7:$R$2292,16,0)</f>
        <v>7.7576000000000001</v>
      </c>
      <c r="S28" s="62">
        <f t="shared" si="7"/>
        <v>12</v>
      </c>
    </row>
    <row r="29" spans="1:19" x14ac:dyDescent="0.3">
      <c r="A29" s="77" t="s">
        <v>1043</v>
      </c>
      <c r="B29" s="59">
        <f>VLOOKUP($A29,'Return Data'!$B$7:$R$2292,3,0)</f>
        <v>44939</v>
      </c>
      <c r="C29" s="60">
        <f>VLOOKUP($A29,'Return Data'!$B$7:$R$2292,4,0)</f>
        <v>75.003399999999999</v>
      </c>
      <c r="D29" s="60">
        <f>VLOOKUP($A29,'Return Data'!$B$7:$R$2292,9,0)</f>
        <v>4.8186</v>
      </c>
      <c r="E29" s="61">
        <f t="shared" si="0"/>
        <v>22</v>
      </c>
      <c r="F29" s="60">
        <f>VLOOKUP($A29,'Return Data'!$B$7:$R$2292,10,0)</f>
        <v>8.5783000000000005</v>
      </c>
      <c r="G29" s="61">
        <f t="shared" si="1"/>
        <v>16</v>
      </c>
      <c r="H29" s="60">
        <f>VLOOKUP($A29,'Return Data'!$B$7:$R$2292,11,0)</f>
        <v>8.9407999999999994</v>
      </c>
      <c r="I29" s="61">
        <f t="shared" si="2"/>
        <v>2</v>
      </c>
      <c r="J29" s="60">
        <f>VLOOKUP($A29,'Return Data'!$B$7:$R$2292,12,0)</f>
        <v>5.5281000000000002</v>
      </c>
      <c r="K29" s="61">
        <f t="shared" si="3"/>
        <v>8</v>
      </c>
      <c r="L29" s="60">
        <f>VLOOKUP($A29,'Return Data'!$B$7:$R$2292,13,0)</f>
        <v>4.0305</v>
      </c>
      <c r="M29" s="61">
        <f t="shared" si="4"/>
        <v>6</v>
      </c>
      <c r="N29" s="60">
        <f>VLOOKUP($A29,'Return Data'!$B$7:$R$2292,17,0)</f>
        <v>2.6701000000000001</v>
      </c>
      <c r="O29" s="61">
        <f t="shared" si="5"/>
        <v>16</v>
      </c>
      <c r="P29" s="60">
        <f>VLOOKUP($A29,'Return Data'!$B$7:$R$2292,14,0)</f>
        <v>5.2138</v>
      </c>
      <c r="Q29" s="61">
        <f t="shared" si="6"/>
        <v>15</v>
      </c>
      <c r="R29" s="60">
        <f>VLOOKUP($A29,'Return Data'!$B$7:$R$2292,16,0)</f>
        <v>8.3893000000000004</v>
      </c>
      <c r="S29" s="62">
        <f t="shared" si="7"/>
        <v>6</v>
      </c>
    </row>
    <row r="30" spans="1:19" x14ac:dyDescent="0.3">
      <c r="A30" s="77" t="s">
        <v>936</v>
      </c>
      <c r="B30" s="59">
        <f>VLOOKUP($A30,'Return Data'!$B$7:$R$2292,3,0)</f>
        <v>44939</v>
      </c>
      <c r="C30" s="60">
        <f>VLOOKUP($A30,'Return Data'!$B$7:$R$2292,4,0)</f>
        <v>14.5709</v>
      </c>
      <c r="D30" s="60">
        <f>VLOOKUP($A30,'Return Data'!$B$7:$R$2292,9,0)</f>
        <v>9.1777999999999995</v>
      </c>
      <c r="E30" s="61">
        <f t="shared" si="0"/>
        <v>1</v>
      </c>
      <c r="F30" s="60">
        <f>VLOOKUP($A30,'Return Data'!$B$7:$R$2292,10,0)</f>
        <v>13.2064</v>
      </c>
      <c r="G30" s="61">
        <f t="shared" si="1"/>
        <v>1</v>
      </c>
      <c r="H30" s="60">
        <f>VLOOKUP($A30,'Return Data'!$B$7:$R$2292,11,0)</f>
        <v>11.8033</v>
      </c>
      <c r="I30" s="61">
        <f t="shared" si="2"/>
        <v>1</v>
      </c>
      <c r="J30" s="60">
        <f>VLOOKUP($A30,'Return Data'!$B$7:$R$2292,12,0)</f>
        <v>7.5038999999999998</v>
      </c>
      <c r="K30" s="61">
        <f t="shared" si="3"/>
        <v>3</v>
      </c>
      <c r="L30" s="60">
        <f>VLOOKUP($A30,'Return Data'!$B$7:$R$2292,13,0)</f>
        <v>4.3604000000000003</v>
      </c>
      <c r="M30" s="61">
        <f t="shared" si="4"/>
        <v>4</v>
      </c>
      <c r="N30" s="60">
        <f>VLOOKUP($A30,'Return Data'!$B$7:$R$2292,17,0)</f>
        <v>1.9646999999999999</v>
      </c>
      <c r="O30" s="61">
        <f t="shared" si="5"/>
        <v>21</v>
      </c>
      <c r="P30" s="60">
        <f>VLOOKUP($A30,'Return Data'!$B$7:$R$2292,14,0)</f>
        <v>5.8045999999999998</v>
      </c>
      <c r="Q30" s="61">
        <f t="shared" si="6"/>
        <v>9</v>
      </c>
      <c r="R30" s="60">
        <f>VLOOKUP($A30,'Return Data'!$B$7:$R$2292,16,0)</f>
        <v>8.6729000000000003</v>
      </c>
      <c r="S30" s="62">
        <f t="shared" si="7"/>
        <v>3</v>
      </c>
    </row>
    <row r="31" spans="1:19" x14ac:dyDescent="0.3">
      <c r="A31" s="77" t="s">
        <v>1008</v>
      </c>
      <c r="B31" s="59">
        <f>VLOOKUP($A31,'Return Data'!$B$7:$R$2292,3,0)</f>
        <v>44939</v>
      </c>
      <c r="C31" s="60">
        <f>VLOOKUP($A31,'Return Data'!$B$7:$R$2292,4,0)</f>
        <v>12.802899999999999</v>
      </c>
      <c r="D31" s="60">
        <f>VLOOKUP($A31,'Return Data'!$B$7:$R$2292,9,0)</f>
        <v>4.2641999999999998</v>
      </c>
      <c r="E31" s="61">
        <f t="shared" si="0"/>
        <v>25</v>
      </c>
      <c r="F31" s="60">
        <f>VLOOKUP($A31,'Return Data'!$B$7:$R$2292,10,0)</f>
        <v>7.2480000000000002</v>
      </c>
      <c r="G31" s="61">
        <f t="shared" si="1"/>
        <v>27</v>
      </c>
      <c r="H31" s="60">
        <f>VLOOKUP($A31,'Return Data'!$B$7:$R$2292,11,0)</f>
        <v>4.8930999999999996</v>
      </c>
      <c r="I31" s="61">
        <f t="shared" si="2"/>
        <v>25</v>
      </c>
      <c r="J31" s="60">
        <f>VLOOKUP($A31,'Return Data'!$B$7:$R$2292,12,0)</f>
        <v>2.8744999999999998</v>
      </c>
      <c r="K31" s="61">
        <f t="shared" si="3"/>
        <v>26</v>
      </c>
      <c r="L31" s="60">
        <f>VLOOKUP($A31,'Return Data'!$B$7:$R$2292,13,0)</f>
        <v>2.3994</v>
      </c>
      <c r="M31" s="61">
        <f t="shared" si="4"/>
        <v>21</v>
      </c>
      <c r="N31" s="60">
        <f>VLOOKUP($A31,'Return Data'!$B$7:$R$2292,17,0)</f>
        <v>9.5198</v>
      </c>
      <c r="O31" s="61">
        <f t="shared" si="5"/>
        <v>3</v>
      </c>
      <c r="P31" s="60">
        <f>VLOOKUP($A31,'Return Data'!$B$7:$R$2292,14,0)</f>
        <v>-2.8288000000000002</v>
      </c>
      <c r="Q31" s="61">
        <f t="shared" si="6"/>
        <v>32</v>
      </c>
      <c r="R31" s="60">
        <f>VLOOKUP($A31,'Return Data'!$B$7:$R$2292,16,0)</f>
        <v>2.9298999999999999</v>
      </c>
      <c r="S31" s="62">
        <f t="shared" si="7"/>
        <v>27</v>
      </c>
    </row>
    <row r="32" spans="1:19" x14ac:dyDescent="0.3">
      <c r="A32" s="77" t="s">
        <v>1010</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44939</v>
      </c>
      <c r="C33" s="60">
        <f>VLOOKUP($A33,'Return Data'!$B$7:$R$2292,4,0)</f>
        <v>58.787700000000001</v>
      </c>
      <c r="D33" s="60">
        <f>VLOOKUP($A33,'Return Data'!$B$7:$R$2292,9,0)</f>
        <v>6.2538</v>
      </c>
      <c r="E33" s="61">
        <f t="shared" si="0"/>
        <v>3</v>
      </c>
      <c r="F33" s="60">
        <f>VLOOKUP($A33,'Return Data'!$B$7:$R$2292,10,0)</f>
        <v>9.3411000000000008</v>
      </c>
      <c r="G33" s="61">
        <f t="shared" si="1"/>
        <v>4</v>
      </c>
      <c r="H33" s="60">
        <f>VLOOKUP($A33,'Return Data'!$B$7:$R$2292,11,0)</f>
        <v>7.2981999999999996</v>
      </c>
      <c r="I33" s="61">
        <f t="shared" si="2"/>
        <v>5</v>
      </c>
      <c r="J33" s="60">
        <f>VLOOKUP($A33,'Return Data'!$B$7:$R$2292,12,0)</f>
        <v>5.8098999999999998</v>
      </c>
      <c r="K33" s="61">
        <f t="shared" si="3"/>
        <v>5</v>
      </c>
      <c r="L33" s="60">
        <f>VLOOKUP($A33,'Return Data'!$B$7:$R$2292,13,0)</f>
        <v>3.7298</v>
      </c>
      <c r="M33" s="61">
        <f t="shared" si="4"/>
        <v>9</v>
      </c>
      <c r="N33" s="60">
        <f>VLOOKUP($A33,'Return Data'!$B$7:$R$2292,17,0)</f>
        <v>3.6042000000000001</v>
      </c>
      <c r="O33" s="61">
        <f t="shared" si="5"/>
        <v>11</v>
      </c>
      <c r="P33" s="60">
        <f>VLOOKUP($A33,'Return Data'!$B$7:$R$2292,14,0)</f>
        <v>6.1238000000000001</v>
      </c>
      <c r="Q33" s="61">
        <f t="shared" si="6"/>
        <v>7</v>
      </c>
      <c r="R33" s="60">
        <f>VLOOKUP($A33,'Return Data'!$B$7:$R$2292,16,0)</f>
        <v>7.5841000000000003</v>
      </c>
      <c r="S33" s="62">
        <f t="shared" si="7"/>
        <v>16</v>
      </c>
    </row>
    <row r="34" spans="1:19" x14ac:dyDescent="0.3">
      <c r="A34" s="77" t="s">
        <v>1015</v>
      </c>
      <c r="B34" s="59">
        <f>VLOOKUP($A34,'Return Data'!$B$7:$R$2292,3,0)</f>
        <v>44939</v>
      </c>
      <c r="C34" s="60">
        <f>VLOOKUP($A34,'Return Data'!$B$7:$R$2292,4,0)</f>
        <v>42.419800000000002</v>
      </c>
      <c r="D34" s="60">
        <f>VLOOKUP($A34,'Return Data'!$B$7:$R$2292,9,0)</f>
        <v>6.2027000000000001</v>
      </c>
      <c r="E34" s="61">
        <f t="shared" si="0"/>
        <v>5</v>
      </c>
      <c r="F34" s="60">
        <f>VLOOKUP($A34,'Return Data'!$B$7:$R$2292,10,0)</f>
        <v>9.0553000000000008</v>
      </c>
      <c r="G34" s="61">
        <f t="shared" si="1"/>
        <v>9</v>
      </c>
      <c r="H34" s="60">
        <f>VLOOKUP($A34,'Return Data'!$B$7:$R$2292,11,0)</f>
        <v>6.4877000000000002</v>
      </c>
      <c r="I34" s="61">
        <f t="shared" si="2"/>
        <v>11</v>
      </c>
      <c r="J34" s="60">
        <f>VLOOKUP($A34,'Return Data'!$B$7:$R$2292,12,0)</f>
        <v>5.2051999999999996</v>
      </c>
      <c r="K34" s="61">
        <f t="shared" si="3"/>
        <v>10</v>
      </c>
      <c r="L34" s="60">
        <f>VLOOKUP($A34,'Return Data'!$B$7:$R$2292,13,0)</f>
        <v>3.7885</v>
      </c>
      <c r="M34" s="61">
        <f t="shared" si="4"/>
        <v>8</v>
      </c>
      <c r="N34" s="60">
        <f>VLOOKUP($A34,'Return Data'!$B$7:$R$2292,17,0)</f>
        <v>3.8552</v>
      </c>
      <c r="O34" s="61">
        <f t="shared" si="5"/>
        <v>9</v>
      </c>
      <c r="P34" s="60">
        <f>VLOOKUP($A34,'Return Data'!$B$7:$R$2292,14,0)</f>
        <v>6.4596999999999998</v>
      </c>
      <c r="Q34" s="61">
        <f t="shared" si="6"/>
        <v>5</v>
      </c>
      <c r="R34" s="60">
        <f>VLOOKUP($A34,'Return Data'!$B$7:$R$2292,16,0)</f>
        <v>7.8155000000000001</v>
      </c>
      <c r="S34" s="62">
        <f t="shared" si="7"/>
        <v>11</v>
      </c>
    </row>
    <row r="35" spans="1:19" x14ac:dyDescent="0.3">
      <c r="A35" s="77" t="s">
        <v>1016</v>
      </c>
      <c r="B35" s="59">
        <f>VLOOKUP($A35,'Return Data'!$B$7:$R$2292,3,0)</f>
        <v>44939</v>
      </c>
      <c r="C35" s="60">
        <f>VLOOKUP($A35,'Return Data'!$B$7:$R$2292,4,0)</f>
        <v>59.637799999999999</v>
      </c>
      <c r="D35" s="60">
        <f>VLOOKUP($A35,'Return Data'!$B$7:$R$2292,9,0)</f>
        <v>5.6039000000000003</v>
      </c>
      <c r="E35" s="61">
        <f t="shared" si="0"/>
        <v>10</v>
      </c>
      <c r="F35" s="60">
        <f>VLOOKUP($A35,'Return Data'!$B$7:$R$2292,10,0)</f>
        <v>7.7668999999999997</v>
      </c>
      <c r="G35" s="61">
        <f t="shared" si="1"/>
        <v>24</v>
      </c>
      <c r="H35" s="60">
        <f>VLOOKUP($A35,'Return Data'!$B$7:$R$2292,11,0)</f>
        <v>4.4424000000000001</v>
      </c>
      <c r="I35" s="61">
        <f t="shared" si="2"/>
        <v>27</v>
      </c>
      <c r="J35" s="60">
        <f>VLOOKUP($A35,'Return Data'!$B$7:$R$2292,12,0)</f>
        <v>2.7972000000000001</v>
      </c>
      <c r="K35" s="61">
        <f t="shared" si="3"/>
        <v>27</v>
      </c>
      <c r="L35" s="60">
        <f>VLOOKUP($A35,'Return Data'!$B$7:$R$2292,13,0)</f>
        <v>1.2128000000000001</v>
      </c>
      <c r="M35" s="61">
        <f t="shared" si="4"/>
        <v>27</v>
      </c>
      <c r="N35" s="60">
        <f>VLOOKUP($A35,'Return Data'!$B$7:$R$2292,17,0)</f>
        <v>1.5123</v>
      </c>
      <c r="O35" s="61">
        <f t="shared" si="5"/>
        <v>24</v>
      </c>
      <c r="P35" s="60">
        <f>VLOOKUP($A35,'Return Data'!$B$7:$R$2292,14,0)</f>
        <v>2.9481000000000002</v>
      </c>
      <c r="Q35" s="61">
        <f t="shared" si="6"/>
        <v>25</v>
      </c>
      <c r="R35" s="60">
        <f>VLOOKUP($A35,'Return Data'!$B$7:$R$2292,16,0)</f>
        <v>7.3773</v>
      </c>
      <c r="S35" s="62">
        <f t="shared" si="7"/>
        <v>19</v>
      </c>
    </row>
    <row r="36" spans="1:19" x14ac:dyDescent="0.3">
      <c r="A36" s="77" t="s">
        <v>1050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44939</v>
      </c>
      <c r="C37" s="60">
        <f>VLOOKUP($A37,'Return Data'!$B$7:$R$2292,4,0)</f>
        <v>61.244700000000002</v>
      </c>
      <c r="D37" s="60">
        <f>VLOOKUP($A37,'Return Data'!$B$7:$R$2292,9,0)</f>
        <v>5.2990000000000004</v>
      </c>
      <c r="E37" s="61">
        <f t="shared" si="0"/>
        <v>17</v>
      </c>
      <c r="F37" s="60">
        <f>VLOOKUP($A37,'Return Data'!$B$7:$R$2292,10,0)</f>
        <v>9.0609000000000002</v>
      </c>
      <c r="G37" s="61">
        <f t="shared" si="1"/>
        <v>8</v>
      </c>
      <c r="H37" s="60">
        <f>VLOOKUP($A37,'Return Data'!$B$7:$R$2292,11,0)</f>
        <v>6.7565</v>
      </c>
      <c r="I37" s="61">
        <f t="shared" si="2"/>
        <v>9</v>
      </c>
      <c r="J37" s="60">
        <f>VLOOKUP($A37,'Return Data'!$B$7:$R$2292,12,0)</f>
        <v>15.766400000000001</v>
      </c>
      <c r="K37" s="61">
        <f t="shared" si="3"/>
        <v>2</v>
      </c>
      <c r="L37" s="60">
        <f>VLOOKUP($A37,'Return Data'!$B$7:$R$2292,13,0)</f>
        <v>10.5783</v>
      </c>
      <c r="M37" s="61">
        <f t="shared" si="4"/>
        <v>2</v>
      </c>
      <c r="N37" s="60">
        <f>VLOOKUP($A37,'Return Data'!$B$7:$R$2292,17,0)</f>
        <v>9.9969999999999999</v>
      </c>
      <c r="O37" s="61">
        <f t="shared" si="5"/>
        <v>2</v>
      </c>
      <c r="P37" s="60">
        <f>VLOOKUP($A37,'Return Data'!$B$7:$R$2292,14,0)</f>
        <v>6.8223000000000003</v>
      </c>
      <c r="Q37" s="61">
        <f t="shared" si="6"/>
        <v>2</v>
      </c>
      <c r="R37" s="60">
        <f>VLOOKUP($A37,'Return Data'!$B$7:$R$2292,16,0)</f>
        <v>7.6478000000000002</v>
      </c>
      <c r="S37" s="62">
        <f t="shared" si="7"/>
        <v>15</v>
      </c>
    </row>
    <row r="38" spans="1:19" x14ac:dyDescent="0.3">
      <c r="A38" s="77" t="s">
        <v>1025</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44939</v>
      </c>
      <c r="C39" s="60">
        <f>VLOOKUP($A39,'Return Data'!$B$7:$R$2292,4,0)</f>
        <v>15.363300000000001</v>
      </c>
      <c r="D39" s="60">
        <f>VLOOKUP($A39,'Return Data'!$B$7:$R$2292,9,0)</f>
        <v>5.4433999999999996</v>
      </c>
      <c r="E39" s="61">
        <f t="shared" si="0"/>
        <v>16</v>
      </c>
      <c r="F39" s="60">
        <f>VLOOKUP($A39,'Return Data'!$B$7:$R$2292,10,0)</f>
        <v>8.3181999999999992</v>
      </c>
      <c r="G39" s="61">
        <f t="shared" si="1"/>
        <v>19</v>
      </c>
      <c r="H39" s="60">
        <f>VLOOKUP($A39,'Return Data'!$B$7:$R$2292,11,0)</f>
        <v>5.7503000000000002</v>
      </c>
      <c r="I39" s="61">
        <f t="shared" si="2"/>
        <v>19</v>
      </c>
      <c r="J39" s="60">
        <f>VLOOKUP($A39,'Return Data'!$B$7:$R$2292,12,0)</f>
        <v>4.3552</v>
      </c>
      <c r="K39" s="61">
        <f t="shared" si="3"/>
        <v>16</v>
      </c>
      <c r="L39" s="60">
        <f>VLOOKUP($A39,'Return Data'!$B$7:$R$2292,13,0)</f>
        <v>2.8285</v>
      </c>
      <c r="M39" s="61">
        <f t="shared" si="4"/>
        <v>18</v>
      </c>
      <c r="N39" s="60">
        <f>VLOOKUP($A39,'Return Data'!$B$7:$R$2292,17,0)</f>
        <v>4.6218000000000004</v>
      </c>
      <c r="O39" s="61">
        <f t="shared" si="5"/>
        <v>6</v>
      </c>
      <c r="P39" s="60">
        <f>VLOOKUP($A39,'Return Data'!$B$7:$R$2292,14,0)</f>
        <v>2.9037000000000002</v>
      </c>
      <c r="Q39" s="61">
        <f t="shared" si="6"/>
        <v>26</v>
      </c>
      <c r="R39" s="60">
        <f>VLOOKUP($A39,'Return Data'!$B$7:$R$2292,16,0)</f>
        <v>5.6635</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4.6521406250000013</v>
      </c>
      <c r="E41" s="83"/>
      <c r="F41" s="84">
        <f>AVERAGE(F8:F39)</f>
        <v>7.3881437499999985</v>
      </c>
      <c r="G41" s="83"/>
      <c r="H41" s="84">
        <f>AVERAGE(H8:H39)</f>
        <v>5.4189218749999997</v>
      </c>
      <c r="I41" s="83"/>
      <c r="J41" s="84">
        <f>AVERAGE(J8:J39)</f>
        <v>4.9056156250000003</v>
      </c>
      <c r="K41" s="83"/>
      <c r="L41" s="84">
        <f>AVERAGE(L8:L39)</f>
        <v>3.4105687499999999</v>
      </c>
      <c r="M41" s="83"/>
      <c r="N41" s="84">
        <f>AVERAGE(N8:N39)</f>
        <v>3.2322875</v>
      </c>
      <c r="O41" s="83"/>
      <c r="P41" s="84">
        <f>AVERAGE(P8:P39)</f>
        <v>4.3539874999999997</v>
      </c>
      <c r="Q41" s="83"/>
      <c r="R41" s="84">
        <f>AVERAGE(R8:R39)</f>
        <v>6.255774999999999</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-2.8288000000000002</v>
      </c>
      <c r="Q42" s="83"/>
      <c r="R42" s="84">
        <f>MIN(R8:R39)</f>
        <v>0</v>
      </c>
      <c r="S42" s="85"/>
    </row>
    <row r="43" spans="1:19" ht="15" thickBot="1" x14ac:dyDescent="0.35">
      <c r="A43" s="86" t="s">
        <v>29</v>
      </c>
      <c r="B43" s="87"/>
      <c r="C43" s="87"/>
      <c r="D43" s="88">
        <f>MAX(D8:D39)</f>
        <v>9.1777999999999995</v>
      </c>
      <c r="E43" s="87"/>
      <c r="F43" s="88">
        <f>MAX(F8:F39)</f>
        <v>13.2064</v>
      </c>
      <c r="G43" s="87"/>
      <c r="H43" s="88">
        <f>MAX(H8:H39)</f>
        <v>11.8033</v>
      </c>
      <c r="I43" s="87"/>
      <c r="J43" s="88">
        <f>MAX(J8:J39)</f>
        <v>26.846800000000002</v>
      </c>
      <c r="K43" s="87"/>
      <c r="L43" s="88">
        <f>MAX(L8:L39)</f>
        <v>25.0457</v>
      </c>
      <c r="M43" s="87"/>
      <c r="N43" s="88">
        <f>MAX(N8:N39)</f>
        <v>15.5802</v>
      </c>
      <c r="O43" s="87"/>
      <c r="P43" s="88">
        <f>MAX(P8:P39)</f>
        <v>13.052099999999999</v>
      </c>
      <c r="Q43" s="87"/>
      <c r="R43" s="88">
        <f>MAX(R8:R39)</f>
        <v>9.0075000000000003</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44939</v>
      </c>
      <c r="C8" s="60">
        <f>VLOOKUP($A8,'Return Data'!$B$7:$R$2292,4,0)</f>
        <v>380.44</v>
      </c>
      <c r="D8" s="60">
        <f>VLOOKUP($A8,'Return Data'!$B$7:$R$2292,10,0)</f>
        <v>4.8708999999999998</v>
      </c>
      <c r="E8" s="61">
        <f t="shared" ref="E8:E34" si="0">RANK(D8,D$8:D$34,0)</f>
        <v>12</v>
      </c>
      <c r="F8" s="60">
        <f>VLOOKUP($A8,'Return Data'!$B$7:$R$2292,11,0)</f>
        <v>11.7889</v>
      </c>
      <c r="G8" s="61">
        <f t="shared" ref="G8:G34" si="1">RANK(F8,F$8:F$34,0)</f>
        <v>14</v>
      </c>
      <c r="H8" s="60">
        <f>VLOOKUP($A8,'Return Data'!$B$7:$R$2292,12,0)</f>
        <v>3.6282000000000001</v>
      </c>
      <c r="I8" s="61">
        <f t="shared" ref="I8:I34" si="2">RANK(H8,H$8:H$34,0)</f>
        <v>13</v>
      </c>
      <c r="J8" s="60">
        <f>VLOOKUP($A8,'Return Data'!$B$7:$R$2292,13,0)</f>
        <v>-0.84450000000000003</v>
      </c>
      <c r="K8" s="61">
        <f t="shared" ref="K8:K34" si="3">RANK(J8,J$8:J$34,0)</f>
        <v>13</v>
      </c>
      <c r="L8" s="60">
        <f>VLOOKUP($A8,'Return Data'!$B$7:$R$2292,17,0)</f>
        <v>12.669700000000001</v>
      </c>
      <c r="M8" s="61">
        <f t="shared" ref="M8:M34" si="4">RANK(L8,L$8:L$34,0)</f>
        <v>9</v>
      </c>
      <c r="N8" s="60">
        <f>VLOOKUP($A8,'Return Data'!$B$7:$R$2292,14,0)</f>
        <v>14.888400000000001</v>
      </c>
      <c r="O8" s="61">
        <f t="shared" ref="O8:O34" si="5">RANK(N8,N$8:N$34,0)</f>
        <v>10</v>
      </c>
      <c r="P8" s="60">
        <f>VLOOKUP($A8,'Return Data'!$B$7:$R$2292,15,0)</f>
        <v>9.9832999999999998</v>
      </c>
      <c r="Q8" s="61">
        <f t="shared" ref="Q8:Q25" si="6">RANK(P8,P$8:P$34,0)</f>
        <v>19</v>
      </c>
      <c r="R8" s="60">
        <f>VLOOKUP($A8,'Return Data'!$B$7:$R$2292,16,0)</f>
        <v>14.2098</v>
      </c>
      <c r="S8" s="62">
        <f t="shared" ref="S8:S34" si="7">RANK(R8,R$8:R$34,0)</f>
        <v>12</v>
      </c>
    </row>
    <row r="9" spans="1:20" x14ac:dyDescent="0.3">
      <c r="A9" s="58" t="s">
        <v>890</v>
      </c>
      <c r="B9" s="59">
        <f>VLOOKUP($A9,'Return Data'!$B$7:$R$2292,3,0)</f>
        <v>44939</v>
      </c>
      <c r="C9" s="60">
        <f>VLOOKUP($A9,'Return Data'!$B$7:$R$2292,4,0)</f>
        <v>48.15</v>
      </c>
      <c r="D9" s="60">
        <f>VLOOKUP($A9,'Return Data'!$B$7:$R$2292,10,0)</f>
        <v>0.29160000000000003</v>
      </c>
      <c r="E9" s="61">
        <f t="shared" si="0"/>
        <v>26</v>
      </c>
      <c r="F9" s="60">
        <f>VLOOKUP($A9,'Return Data'!$B$7:$R$2292,11,0)</f>
        <v>7.5978000000000003</v>
      </c>
      <c r="G9" s="61">
        <f t="shared" si="1"/>
        <v>26</v>
      </c>
      <c r="H9" s="60">
        <f>VLOOKUP($A9,'Return Data'!$B$7:$R$2292,12,0)</f>
        <v>-3.0407000000000002</v>
      </c>
      <c r="I9" s="61">
        <f t="shared" si="2"/>
        <v>27</v>
      </c>
      <c r="J9" s="60">
        <f>VLOOKUP($A9,'Return Data'!$B$7:$R$2292,13,0)</f>
        <v>-9.6791999999999998</v>
      </c>
      <c r="K9" s="61">
        <f t="shared" si="3"/>
        <v>27</v>
      </c>
      <c r="L9" s="60">
        <f>VLOOKUP($A9,'Return Data'!$B$7:$R$2292,17,0)</f>
        <v>5.6962000000000002</v>
      </c>
      <c r="M9" s="61">
        <f t="shared" si="4"/>
        <v>26</v>
      </c>
      <c r="N9" s="60">
        <f>VLOOKUP($A9,'Return Data'!$B$7:$R$2292,14,0)</f>
        <v>11.0808</v>
      </c>
      <c r="O9" s="61">
        <f t="shared" si="5"/>
        <v>23</v>
      </c>
      <c r="P9" s="60">
        <f>VLOOKUP($A9,'Return Data'!$B$7:$R$2292,15,0)</f>
        <v>12.3262</v>
      </c>
      <c r="Q9" s="61">
        <f t="shared" si="6"/>
        <v>2</v>
      </c>
      <c r="R9" s="60">
        <f>VLOOKUP($A9,'Return Data'!$B$7:$R$2292,16,0)</f>
        <v>14.6745</v>
      </c>
      <c r="S9" s="62">
        <f t="shared" si="7"/>
        <v>7</v>
      </c>
    </row>
    <row r="10" spans="1:20" x14ac:dyDescent="0.3">
      <c r="A10" s="58" t="s">
        <v>1921</v>
      </c>
      <c r="B10" s="59">
        <f>VLOOKUP($A10,'Return Data'!$B$7:$R$2292,3,0)</f>
        <v>44939</v>
      </c>
      <c r="C10" s="60">
        <f>VLOOKUP($A10,'Return Data'!$B$7:$R$2292,4,0)</f>
        <v>161.54669999999999</v>
      </c>
      <c r="D10" s="60">
        <f>VLOOKUP($A10,'Return Data'!$B$7:$R$2292,10,0)</f>
        <v>5.3651</v>
      </c>
      <c r="E10" s="61">
        <f t="shared" si="0"/>
        <v>9</v>
      </c>
      <c r="F10" s="60">
        <f>VLOOKUP($A10,'Return Data'!$B$7:$R$2292,11,0)</f>
        <v>12.2919</v>
      </c>
      <c r="G10" s="61">
        <f t="shared" si="1"/>
        <v>9</v>
      </c>
      <c r="H10" s="60">
        <f>VLOOKUP($A10,'Return Data'!$B$7:$R$2292,12,0)</f>
        <v>4.6647999999999996</v>
      </c>
      <c r="I10" s="61">
        <f t="shared" si="2"/>
        <v>10</v>
      </c>
      <c r="J10" s="60">
        <f>VLOOKUP($A10,'Return Data'!$B$7:$R$2292,13,0)</f>
        <v>0.30220000000000002</v>
      </c>
      <c r="K10" s="61">
        <f t="shared" si="3"/>
        <v>6</v>
      </c>
      <c r="L10" s="60">
        <f>VLOOKUP($A10,'Return Data'!$B$7:$R$2292,17,0)</f>
        <v>11.492100000000001</v>
      </c>
      <c r="M10" s="61">
        <f t="shared" si="4"/>
        <v>14</v>
      </c>
      <c r="N10" s="60">
        <f>VLOOKUP($A10,'Return Data'!$B$7:$R$2292,14,0)</f>
        <v>14.669700000000001</v>
      </c>
      <c r="O10" s="61">
        <f t="shared" si="5"/>
        <v>13</v>
      </c>
      <c r="P10" s="60">
        <f>VLOOKUP($A10,'Return Data'!$B$7:$R$2292,15,0)</f>
        <v>11.7089</v>
      </c>
      <c r="Q10" s="61">
        <f t="shared" si="6"/>
        <v>7</v>
      </c>
      <c r="R10" s="60">
        <f>VLOOKUP($A10,'Return Data'!$B$7:$R$2292,16,0)</f>
        <v>14.932</v>
      </c>
      <c r="S10" s="62">
        <f t="shared" si="7"/>
        <v>5</v>
      </c>
    </row>
    <row r="11" spans="1:20" x14ac:dyDescent="0.3">
      <c r="A11" s="58" t="s">
        <v>894</v>
      </c>
      <c r="B11" s="59">
        <f>VLOOKUP($A11,'Return Data'!$B$7:$R$2292,3,0)</f>
        <v>44939</v>
      </c>
      <c r="C11" s="60">
        <f>VLOOKUP($A11,'Return Data'!$B$7:$R$2292,4,0)</f>
        <v>46.77</v>
      </c>
      <c r="D11" s="60">
        <f>VLOOKUP($A11,'Return Data'!$B$7:$R$2292,10,0)</f>
        <v>4.3739999999999997</v>
      </c>
      <c r="E11" s="61">
        <f t="shared" si="0"/>
        <v>18</v>
      </c>
      <c r="F11" s="60">
        <f>VLOOKUP($A11,'Return Data'!$B$7:$R$2292,11,0)</f>
        <v>11.569699999999999</v>
      </c>
      <c r="G11" s="61">
        <f t="shared" si="1"/>
        <v>16</v>
      </c>
      <c r="H11" s="60">
        <f>VLOOKUP($A11,'Return Data'!$B$7:$R$2292,12,0)</f>
        <v>3.5651000000000002</v>
      </c>
      <c r="I11" s="61">
        <f t="shared" si="2"/>
        <v>14</v>
      </c>
      <c r="J11" s="60">
        <f>VLOOKUP($A11,'Return Data'!$B$7:$R$2292,13,0)</f>
        <v>-2.6031</v>
      </c>
      <c r="K11" s="61">
        <f t="shared" si="3"/>
        <v>19</v>
      </c>
      <c r="L11" s="60">
        <f>VLOOKUP($A11,'Return Data'!$B$7:$R$2292,17,0)</f>
        <v>11.1899</v>
      </c>
      <c r="M11" s="61">
        <f t="shared" si="4"/>
        <v>15</v>
      </c>
      <c r="N11" s="60">
        <f>VLOOKUP($A11,'Return Data'!$B$7:$R$2292,14,0)</f>
        <v>16.4175</v>
      </c>
      <c r="O11" s="61">
        <f t="shared" si="5"/>
        <v>2</v>
      </c>
      <c r="P11" s="60">
        <f>VLOOKUP($A11,'Return Data'!$B$7:$R$2292,15,0)</f>
        <v>14.3537</v>
      </c>
      <c r="Q11" s="61">
        <f t="shared" si="6"/>
        <v>1</v>
      </c>
      <c r="R11" s="60">
        <f>VLOOKUP($A11,'Return Data'!$B$7:$R$2292,16,0)</f>
        <v>14.493499999999999</v>
      </c>
      <c r="S11" s="62">
        <f t="shared" si="7"/>
        <v>8</v>
      </c>
    </row>
    <row r="12" spans="1:20" x14ac:dyDescent="0.3">
      <c r="A12" s="58" t="s">
        <v>896</v>
      </c>
      <c r="B12" s="59">
        <f>VLOOKUP($A12,'Return Data'!$B$7:$R$2292,3,0)</f>
        <v>44939</v>
      </c>
      <c r="C12" s="60">
        <f>VLOOKUP($A12,'Return Data'!$B$7:$R$2292,4,0)</f>
        <v>315.82299999999998</v>
      </c>
      <c r="D12" s="60">
        <f>VLOOKUP($A12,'Return Data'!$B$7:$R$2292,10,0)</f>
        <v>4.6609999999999996</v>
      </c>
      <c r="E12" s="61">
        <f t="shared" si="0"/>
        <v>16</v>
      </c>
      <c r="F12" s="60">
        <f>VLOOKUP($A12,'Return Data'!$B$7:$R$2292,11,0)</f>
        <v>11.2989</v>
      </c>
      <c r="G12" s="61">
        <f t="shared" si="1"/>
        <v>17</v>
      </c>
      <c r="H12" s="60">
        <f>VLOOKUP($A12,'Return Data'!$B$7:$R$2292,12,0)</f>
        <v>5.5625</v>
      </c>
      <c r="I12" s="61">
        <f t="shared" si="2"/>
        <v>5</v>
      </c>
      <c r="J12" s="60">
        <f>VLOOKUP($A12,'Return Data'!$B$7:$R$2292,13,0)</f>
        <v>-1.1176999999999999</v>
      </c>
      <c r="K12" s="61">
        <f t="shared" si="3"/>
        <v>15</v>
      </c>
      <c r="L12" s="60">
        <f>VLOOKUP($A12,'Return Data'!$B$7:$R$2292,17,0)</f>
        <v>8.5871999999999993</v>
      </c>
      <c r="M12" s="61">
        <f t="shared" si="4"/>
        <v>25</v>
      </c>
      <c r="N12" s="60">
        <f>VLOOKUP($A12,'Return Data'!$B$7:$R$2292,14,0)</f>
        <v>9.6522000000000006</v>
      </c>
      <c r="O12" s="61">
        <f t="shared" si="5"/>
        <v>26</v>
      </c>
      <c r="P12" s="60">
        <f>VLOOKUP($A12,'Return Data'!$B$7:$R$2292,15,0)</f>
        <v>8.3489000000000004</v>
      </c>
      <c r="Q12" s="61">
        <f t="shared" si="6"/>
        <v>24</v>
      </c>
      <c r="R12" s="60">
        <f>VLOOKUP($A12,'Return Data'!$B$7:$R$2292,16,0)</f>
        <v>10.9613</v>
      </c>
      <c r="S12" s="62">
        <f t="shared" si="7"/>
        <v>24</v>
      </c>
    </row>
    <row r="13" spans="1:20" x14ac:dyDescent="0.3">
      <c r="A13" s="58" t="s">
        <v>898</v>
      </c>
      <c r="B13" s="59">
        <f>VLOOKUP($A13,'Return Data'!$B$7:$R$2292,3,0)</f>
        <v>44939</v>
      </c>
      <c r="C13" s="60">
        <f>VLOOKUP($A13,'Return Data'!$B$7:$R$2292,4,0)</f>
        <v>61.94</v>
      </c>
      <c r="D13" s="60">
        <f>VLOOKUP($A13,'Return Data'!$B$7:$R$2292,10,0)</f>
        <v>5.5015999999999998</v>
      </c>
      <c r="E13" s="61">
        <f t="shared" si="0"/>
        <v>7</v>
      </c>
      <c r="F13" s="60">
        <f>VLOOKUP($A13,'Return Data'!$B$7:$R$2292,11,0)</f>
        <v>13.944100000000001</v>
      </c>
      <c r="G13" s="61">
        <f t="shared" si="1"/>
        <v>3</v>
      </c>
      <c r="H13" s="60">
        <f>VLOOKUP($A13,'Return Data'!$B$7:$R$2292,12,0)</f>
        <v>4.7522000000000002</v>
      </c>
      <c r="I13" s="61">
        <f t="shared" si="2"/>
        <v>9</v>
      </c>
      <c r="J13" s="60">
        <f>VLOOKUP($A13,'Return Data'!$B$7:$R$2292,13,0)</f>
        <v>0.1779</v>
      </c>
      <c r="K13" s="61">
        <f t="shared" si="3"/>
        <v>7</v>
      </c>
      <c r="L13" s="60">
        <f>VLOOKUP($A13,'Return Data'!$B$7:$R$2292,17,0)</f>
        <v>11.9979</v>
      </c>
      <c r="M13" s="61">
        <f t="shared" si="4"/>
        <v>13</v>
      </c>
      <c r="N13" s="60">
        <f>VLOOKUP($A13,'Return Data'!$B$7:$R$2292,14,0)</f>
        <v>15.408300000000001</v>
      </c>
      <c r="O13" s="61">
        <f t="shared" si="5"/>
        <v>9</v>
      </c>
      <c r="P13" s="60">
        <f>VLOOKUP($A13,'Return Data'!$B$7:$R$2292,15,0)</f>
        <v>12.266</v>
      </c>
      <c r="Q13" s="61">
        <f t="shared" si="6"/>
        <v>3</v>
      </c>
      <c r="R13" s="60">
        <f>VLOOKUP($A13,'Return Data'!$B$7:$R$2292,16,0)</f>
        <v>14.2278</v>
      </c>
      <c r="S13" s="62">
        <f t="shared" si="7"/>
        <v>11</v>
      </c>
    </row>
    <row r="14" spans="1:20" x14ac:dyDescent="0.3">
      <c r="A14" s="58" t="s">
        <v>900</v>
      </c>
      <c r="B14" s="59">
        <f>VLOOKUP($A14,'Return Data'!$B$7:$R$2292,3,0)</f>
        <v>44939</v>
      </c>
      <c r="C14" s="60">
        <f>VLOOKUP($A14,'Return Data'!$B$7:$R$2292,4,0)</f>
        <v>750.93669999999997</v>
      </c>
      <c r="D14" s="60">
        <f>VLOOKUP($A14,'Return Data'!$B$7:$R$2292,10,0)</f>
        <v>4.5114999999999998</v>
      </c>
      <c r="E14" s="61">
        <f t="shared" si="0"/>
        <v>17</v>
      </c>
      <c r="F14" s="60">
        <f>VLOOKUP($A14,'Return Data'!$B$7:$R$2292,11,0)</f>
        <v>8.1122999999999994</v>
      </c>
      <c r="G14" s="61">
        <f t="shared" si="1"/>
        <v>25</v>
      </c>
      <c r="H14" s="60">
        <f>VLOOKUP($A14,'Return Data'!$B$7:$R$2292,12,0)</f>
        <v>1.3752</v>
      </c>
      <c r="I14" s="61">
        <f t="shared" si="2"/>
        <v>21</v>
      </c>
      <c r="J14" s="60">
        <f>VLOOKUP($A14,'Return Data'!$B$7:$R$2292,13,0)</f>
        <v>-5.3686999999999996</v>
      </c>
      <c r="K14" s="61">
        <f t="shared" si="3"/>
        <v>22</v>
      </c>
      <c r="L14" s="60">
        <f>VLOOKUP($A14,'Return Data'!$B$7:$R$2292,17,0)</f>
        <v>10.6914</v>
      </c>
      <c r="M14" s="61">
        <f t="shared" si="4"/>
        <v>18</v>
      </c>
      <c r="N14" s="60">
        <f>VLOOKUP($A14,'Return Data'!$B$7:$R$2292,14,0)</f>
        <v>13.8756</v>
      </c>
      <c r="O14" s="61">
        <f t="shared" si="5"/>
        <v>17</v>
      </c>
      <c r="P14" s="60">
        <f>VLOOKUP($A14,'Return Data'!$B$7:$R$2292,15,0)</f>
        <v>8.8811</v>
      </c>
      <c r="Q14" s="61">
        <f t="shared" si="6"/>
        <v>23</v>
      </c>
      <c r="R14" s="60">
        <f>VLOOKUP($A14,'Return Data'!$B$7:$R$2292,16,0)</f>
        <v>12.1113</v>
      </c>
      <c r="S14" s="62">
        <f t="shared" si="7"/>
        <v>22</v>
      </c>
    </row>
    <row r="15" spans="1:20" x14ac:dyDescent="0.3">
      <c r="A15" s="58" t="s">
        <v>902</v>
      </c>
      <c r="B15" s="59">
        <f>VLOOKUP($A15,'Return Data'!$B$7:$R$2292,3,0)</f>
        <v>44939</v>
      </c>
      <c r="C15" s="60">
        <f>VLOOKUP($A15,'Return Data'!$B$7:$R$2292,4,0)</f>
        <v>803.05399999999997</v>
      </c>
      <c r="D15" s="60">
        <f>VLOOKUP($A15,'Return Data'!$B$7:$R$2292,10,0)</f>
        <v>7.3909000000000002</v>
      </c>
      <c r="E15" s="61">
        <f t="shared" si="0"/>
        <v>1</v>
      </c>
      <c r="F15" s="60">
        <f>VLOOKUP($A15,'Return Data'!$B$7:$R$2292,11,0)</f>
        <v>14.6426</v>
      </c>
      <c r="G15" s="61">
        <f t="shared" si="1"/>
        <v>2</v>
      </c>
      <c r="H15" s="60">
        <f>VLOOKUP($A15,'Return Data'!$B$7:$R$2292,12,0)</f>
        <v>7.0739000000000001</v>
      </c>
      <c r="I15" s="61">
        <f t="shared" si="2"/>
        <v>2</v>
      </c>
      <c r="J15" s="60">
        <f>VLOOKUP($A15,'Return Data'!$B$7:$R$2292,13,0)</f>
        <v>5.3733000000000004</v>
      </c>
      <c r="K15" s="61">
        <f t="shared" si="3"/>
        <v>2</v>
      </c>
      <c r="L15" s="60">
        <f>VLOOKUP($A15,'Return Data'!$B$7:$R$2292,17,0)</f>
        <v>16.2056</v>
      </c>
      <c r="M15" s="61">
        <f t="shared" si="4"/>
        <v>2</v>
      </c>
      <c r="N15" s="60">
        <f>VLOOKUP($A15,'Return Data'!$B$7:$R$2292,14,0)</f>
        <v>14.861499999999999</v>
      </c>
      <c r="O15" s="61">
        <f t="shared" si="5"/>
        <v>11</v>
      </c>
      <c r="P15" s="60">
        <f>VLOOKUP($A15,'Return Data'!$B$7:$R$2292,15,0)</f>
        <v>10.507400000000001</v>
      </c>
      <c r="Q15" s="61">
        <f t="shared" si="6"/>
        <v>16</v>
      </c>
      <c r="R15" s="60">
        <f>VLOOKUP($A15,'Return Data'!$B$7:$R$2292,16,0)</f>
        <v>13.4468</v>
      </c>
      <c r="S15" s="62">
        <f t="shared" si="7"/>
        <v>16</v>
      </c>
    </row>
    <row r="16" spans="1:20" x14ac:dyDescent="0.3">
      <c r="A16" t="s">
        <v>2034</v>
      </c>
      <c r="B16" s="59">
        <f>VLOOKUP($A16,'Return Data'!$B$7:$R$2292,3,0)</f>
        <v>44939</v>
      </c>
      <c r="C16" s="60">
        <f>VLOOKUP($A16,'Return Data'!$B$7:$R$2292,4,0)</f>
        <v>346.09070000000003</v>
      </c>
      <c r="D16" s="60">
        <f>VLOOKUP($A16,'Return Data'!$B$7:$R$2292,10,0)</f>
        <v>4.2694999999999999</v>
      </c>
      <c r="E16" s="61">
        <f t="shared" si="0"/>
        <v>19</v>
      </c>
      <c r="F16" s="60">
        <f>VLOOKUP($A16,'Return Data'!$B$7:$R$2292,11,0)</f>
        <v>10.6439</v>
      </c>
      <c r="G16" s="61">
        <f t="shared" si="1"/>
        <v>19</v>
      </c>
      <c r="H16" s="60">
        <f>VLOOKUP($A16,'Return Data'!$B$7:$R$2292,12,0)</f>
        <v>2.8576999999999999</v>
      </c>
      <c r="I16" s="61">
        <f t="shared" si="2"/>
        <v>16</v>
      </c>
      <c r="J16" s="60">
        <f>VLOOKUP($A16,'Return Data'!$B$7:$R$2292,13,0)</f>
        <v>-4.0541999999999998</v>
      </c>
      <c r="K16" s="61">
        <f t="shared" si="3"/>
        <v>21</v>
      </c>
      <c r="L16" s="60">
        <f>VLOOKUP($A16,'Return Data'!$B$7:$R$2292,17,0)</f>
        <v>9.1041000000000007</v>
      </c>
      <c r="M16" s="61">
        <f t="shared" si="4"/>
        <v>24</v>
      </c>
      <c r="N16" s="60">
        <f>VLOOKUP($A16,'Return Data'!$B$7:$R$2292,14,0)</f>
        <v>12.487299999999999</v>
      </c>
      <c r="O16" s="61">
        <f t="shared" si="5"/>
        <v>21</v>
      </c>
      <c r="P16" s="60">
        <f>VLOOKUP($A16,'Return Data'!$B$7:$R$2292,15,0)</f>
        <v>10.091799999999999</v>
      </c>
      <c r="Q16" s="61">
        <f t="shared" si="6"/>
        <v>18</v>
      </c>
      <c r="R16" s="60">
        <f>VLOOKUP($A16,'Return Data'!$B$7:$R$2292,16,0)</f>
        <v>12.3843</v>
      </c>
      <c r="S16" s="62">
        <f t="shared" si="7"/>
        <v>19</v>
      </c>
    </row>
    <row r="17" spans="1:19" x14ac:dyDescent="0.3">
      <c r="A17" s="58" t="s">
        <v>904</v>
      </c>
      <c r="B17" s="59">
        <f>VLOOKUP($A17,'Return Data'!$B$7:$R$2292,3,0)</f>
        <v>44939</v>
      </c>
      <c r="C17" s="60">
        <f>VLOOKUP($A17,'Return Data'!$B$7:$R$2292,4,0)</f>
        <v>75.31</v>
      </c>
      <c r="D17" s="60">
        <f>VLOOKUP($A17,'Return Data'!$B$7:$R$2292,10,0)</f>
        <v>6.4001000000000001</v>
      </c>
      <c r="E17" s="61">
        <f t="shared" si="0"/>
        <v>3</v>
      </c>
      <c r="F17" s="60">
        <f>VLOOKUP($A17,'Return Data'!$B$7:$R$2292,11,0)</f>
        <v>13.7441</v>
      </c>
      <c r="G17" s="61">
        <f t="shared" si="1"/>
        <v>4</v>
      </c>
      <c r="H17" s="60">
        <f>VLOOKUP($A17,'Return Data'!$B$7:$R$2292,12,0)</f>
        <v>5.8319000000000001</v>
      </c>
      <c r="I17" s="61">
        <f t="shared" si="2"/>
        <v>4</v>
      </c>
      <c r="J17" s="60">
        <f>VLOOKUP($A17,'Return Data'!$B$7:$R$2292,13,0)</f>
        <v>2.2677999999999998</v>
      </c>
      <c r="K17" s="61">
        <f t="shared" si="3"/>
        <v>3</v>
      </c>
      <c r="L17" s="60">
        <f>VLOOKUP($A17,'Return Data'!$B$7:$R$2292,17,0)</f>
        <v>14.904400000000001</v>
      </c>
      <c r="M17" s="61">
        <f t="shared" si="4"/>
        <v>3</v>
      </c>
      <c r="N17" s="60">
        <f>VLOOKUP($A17,'Return Data'!$B$7:$R$2292,14,0)</f>
        <v>16.296500000000002</v>
      </c>
      <c r="O17" s="61">
        <f t="shared" si="5"/>
        <v>3</v>
      </c>
      <c r="P17" s="60">
        <f>VLOOKUP($A17,'Return Data'!$B$7:$R$2292,15,0)</f>
        <v>11.8208</v>
      </c>
      <c r="Q17" s="61">
        <f t="shared" si="6"/>
        <v>6</v>
      </c>
      <c r="R17" s="60">
        <f>VLOOKUP($A17,'Return Data'!$B$7:$R$2292,16,0)</f>
        <v>14.978999999999999</v>
      </c>
      <c r="S17" s="62">
        <f t="shared" si="7"/>
        <v>4</v>
      </c>
    </row>
    <row r="18" spans="1:19" x14ac:dyDescent="0.3">
      <c r="A18" s="58" t="s">
        <v>906</v>
      </c>
      <c r="B18" s="59">
        <f>VLOOKUP($A18,'Return Data'!$B$7:$R$2292,3,0)</f>
        <v>44939</v>
      </c>
      <c r="C18" s="60">
        <f>VLOOKUP($A18,'Return Data'!$B$7:$R$2292,4,0)</f>
        <v>45.04</v>
      </c>
      <c r="D18" s="60">
        <f>VLOOKUP($A18,'Return Data'!$B$7:$R$2292,10,0)</f>
        <v>4.2592999999999996</v>
      </c>
      <c r="E18" s="61">
        <f t="shared" si="0"/>
        <v>20</v>
      </c>
      <c r="F18" s="60">
        <f>VLOOKUP($A18,'Return Data'!$B$7:$R$2292,11,0)</f>
        <v>12.6282</v>
      </c>
      <c r="G18" s="61">
        <f t="shared" si="1"/>
        <v>8</v>
      </c>
      <c r="H18" s="60">
        <f>VLOOKUP($A18,'Return Data'!$B$7:$R$2292,12,0)</f>
        <v>3.0428000000000002</v>
      </c>
      <c r="I18" s="61">
        <f t="shared" si="2"/>
        <v>15</v>
      </c>
      <c r="J18" s="60">
        <f>VLOOKUP($A18,'Return Data'!$B$7:$R$2292,13,0)</f>
        <v>-1.4873000000000001</v>
      </c>
      <c r="K18" s="61">
        <f t="shared" si="3"/>
        <v>16</v>
      </c>
      <c r="L18" s="60">
        <f>VLOOKUP($A18,'Return Data'!$B$7:$R$2292,17,0)</f>
        <v>14.8428</v>
      </c>
      <c r="M18" s="61">
        <f t="shared" si="4"/>
        <v>4</v>
      </c>
      <c r="N18" s="60">
        <f>VLOOKUP($A18,'Return Data'!$B$7:$R$2292,14,0)</f>
        <v>16.833500000000001</v>
      </c>
      <c r="O18" s="61">
        <f t="shared" si="5"/>
        <v>1</v>
      </c>
      <c r="P18" s="60">
        <f>VLOOKUP($A18,'Return Data'!$B$7:$R$2292,15,0)</f>
        <v>11.8613</v>
      </c>
      <c r="Q18" s="61">
        <f t="shared" si="6"/>
        <v>5</v>
      </c>
      <c r="R18" s="60">
        <f>VLOOKUP($A18,'Return Data'!$B$7:$R$2292,16,0)</f>
        <v>13.951599999999999</v>
      </c>
      <c r="S18" s="62">
        <f t="shared" si="7"/>
        <v>13</v>
      </c>
    </row>
    <row r="19" spans="1:19" x14ac:dyDescent="0.3">
      <c r="A19" s="58" t="s">
        <v>907</v>
      </c>
      <c r="B19" s="59">
        <f>VLOOKUP($A19,'Return Data'!$B$7:$R$2292,3,0)</f>
        <v>44939</v>
      </c>
      <c r="C19" s="60">
        <f>VLOOKUP($A19,'Return Data'!$B$7:$R$2292,4,0)</f>
        <v>54.662999999999997</v>
      </c>
      <c r="D19" s="60">
        <f>VLOOKUP($A19,'Return Data'!$B$7:$R$2292,10,0)</f>
        <v>2.5129999999999999</v>
      </c>
      <c r="E19" s="61">
        <f t="shared" si="0"/>
        <v>23</v>
      </c>
      <c r="F19" s="60">
        <f>VLOOKUP($A19,'Return Data'!$B$7:$R$2292,11,0)</f>
        <v>9.2385999999999999</v>
      </c>
      <c r="G19" s="61">
        <f t="shared" si="1"/>
        <v>23</v>
      </c>
      <c r="H19" s="60">
        <f>VLOOKUP($A19,'Return Data'!$B$7:$R$2292,12,0)</f>
        <v>0.50190000000000001</v>
      </c>
      <c r="I19" s="61">
        <f t="shared" si="2"/>
        <v>22</v>
      </c>
      <c r="J19" s="60">
        <f>VLOOKUP($A19,'Return Data'!$B$7:$R$2292,13,0)</f>
        <v>-5.7697000000000003</v>
      </c>
      <c r="K19" s="61">
        <f t="shared" si="3"/>
        <v>24</v>
      </c>
      <c r="L19" s="60">
        <f>VLOOKUP($A19,'Return Data'!$B$7:$R$2292,17,0)</f>
        <v>9.5355000000000008</v>
      </c>
      <c r="M19" s="61">
        <f t="shared" si="4"/>
        <v>23</v>
      </c>
      <c r="N19" s="60">
        <f>VLOOKUP($A19,'Return Data'!$B$7:$R$2292,14,0)</f>
        <v>13.777200000000001</v>
      </c>
      <c r="O19" s="61">
        <f t="shared" si="5"/>
        <v>19</v>
      </c>
      <c r="P19" s="60">
        <f>VLOOKUP($A19,'Return Data'!$B$7:$R$2292,15,0)</f>
        <v>9.7653999999999996</v>
      </c>
      <c r="Q19" s="61">
        <f t="shared" si="6"/>
        <v>20</v>
      </c>
      <c r="R19" s="60">
        <f>VLOOKUP($A19,'Return Data'!$B$7:$R$2292,16,0)</f>
        <v>12.204800000000001</v>
      </c>
      <c r="S19" s="62">
        <f t="shared" si="7"/>
        <v>21</v>
      </c>
    </row>
    <row r="20" spans="1:19" x14ac:dyDescent="0.3">
      <c r="A20" s="58" t="s">
        <v>909</v>
      </c>
      <c r="B20" s="59">
        <f>VLOOKUP($A20,'Return Data'!$B$7:$R$2292,3,0)</f>
        <v>44939</v>
      </c>
      <c r="C20" s="60">
        <f>VLOOKUP($A20,'Return Data'!$B$7:$R$2292,4,0)</f>
        <v>34.36</v>
      </c>
      <c r="D20" s="60">
        <f>VLOOKUP($A20,'Return Data'!$B$7:$R$2292,10,0)</f>
        <v>5.5282999999999998</v>
      </c>
      <c r="E20" s="61">
        <f t="shared" si="0"/>
        <v>6</v>
      </c>
      <c r="F20" s="60">
        <f>VLOOKUP($A20,'Return Data'!$B$7:$R$2292,11,0)</f>
        <v>12.2509</v>
      </c>
      <c r="G20" s="61">
        <f t="shared" si="1"/>
        <v>10</v>
      </c>
      <c r="H20" s="60">
        <f>VLOOKUP($A20,'Return Data'!$B$7:$R$2292,12,0)</f>
        <v>4.7561</v>
      </c>
      <c r="I20" s="61">
        <f t="shared" si="2"/>
        <v>8</v>
      </c>
      <c r="J20" s="60">
        <f>VLOOKUP($A20,'Return Data'!$B$7:$R$2292,13,0)</f>
        <v>-0.751</v>
      </c>
      <c r="K20" s="61">
        <f t="shared" si="3"/>
        <v>12</v>
      </c>
      <c r="L20" s="60">
        <f>VLOOKUP($A20,'Return Data'!$B$7:$R$2292,17,0)</f>
        <v>10.382999999999999</v>
      </c>
      <c r="M20" s="61">
        <f t="shared" si="4"/>
        <v>19</v>
      </c>
      <c r="N20" s="60">
        <f>VLOOKUP($A20,'Return Data'!$B$7:$R$2292,14,0)</f>
        <v>10.8043</v>
      </c>
      <c r="O20" s="61">
        <f t="shared" si="5"/>
        <v>25</v>
      </c>
      <c r="P20" s="60">
        <f>VLOOKUP($A20,'Return Data'!$B$7:$R$2292,15,0)</f>
        <v>8.9524000000000008</v>
      </c>
      <c r="Q20" s="61">
        <f t="shared" si="6"/>
        <v>22</v>
      </c>
      <c r="R20" s="60">
        <f>VLOOKUP($A20,'Return Data'!$B$7:$R$2292,16,0)</f>
        <v>12.313700000000001</v>
      </c>
      <c r="S20" s="62">
        <f t="shared" si="7"/>
        <v>20</v>
      </c>
    </row>
    <row r="21" spans="1:19" x14ac:dyDescent="0.3">
      <c r="A21" s="58" t="s">
        <v>911</v>
      </c>
      <c r="B21" s="59">
        <f>VLOOKUP($A21,'Return Data'!$B$7:$R$2292,3,0)</f>
        <v>44939</v>
      </c>
      <c r="C21" s="60">
        <f>VLOOKUP($A21,'Return Data'!$B$7:$R$2292,4,0)</f>
        <v>50.11</v>
      </c>
      <c r="D21" s="60">
        <f>VLOOKUP($A21,'Return Data'!$B$7:$R$2292,10,0)</f>
        <v>2.4535</v>
      </c>
      <c r="E21" s="61">
        <f t="shared" si="0"/>
        <v>24</v>
      </c>
      <c r="F21" s="60">
        <f>VLOOKUP($A21,'Return Data'!$B$7:$R$2292,11,0)</f>
        <v>9.1483000000000008</v>
      </c>
      <c r="G21" s="61">
        <f t="shared" si="1"/>
        <v>24</v>
      </c>
      <c r="H21" s="60">
        <f>VLOOKUP($A21,'Return Data'!$B$7:$R$2292,12,0)</f>
        <v>0.2802</v>
      </c>
      <c r="I21" s="61">
        <f t="shared" si="2"/>
        <v>23</v>
      </c>
      <c r="J21" s="60">
        <f>VLOOKUP($A21,'Return Data'!$B$7:$R$2292,13,0)</f>
        <v>-6.9279000000000002</v>
      </c>
      <c r="K21" s="61">
        <f t="shared" si="3"/>
        <v>26</v>
      </c>
      <c r="L21" s="60">
        <f>VLOOKUP($A21,'Return Data'!$B$7:$R$2292,17,0)</f>
        <v>12.3201</v>
      </c>
      <c r="M21" s="61">
        <f t="shared" si="4"/>
        <v>10</v>
      </c>
      <c r="N21" s="60">
        <f>VLOOKUP($A21,'Return Data'!$B$7:$R$2292,14,0)</f>
        <v>14.079499999999999</v>
      </c>
      <c r="O21" s="61">
        <f t="shared" si="5"/>
        <v>16</v>
      </c>
      <c r="P21" s="60">
        <f>VLOOKUP($A21,'Return Data'!$B$7:$R$2292,15,0)</f>
        <v>11.0679</v>
      </c>
      <c r="Q21" s="61">
        <f t="shared" si="6"/>
        <v>11</v>
      </c>
      <c r="R21" s="60">
        <f>VLOOKUP($A21,'Return Data'!$B$7:$R$2292,16,0)</f>
        <v>14.3688</v>
      </c>
      <c r="S21" s="62">
        <f t="shared" si="7"/>
        <v>9</v>
      </c>
    </row>
    <row r="22" spans="1:19" x14ac:dyDescent="0.3">
      <c r="A22" s="58" t="s">
        <v>912</v>
      </c>
      <c r="B22" s="59">
        <f>VLOOKUP($A22,'Return Data'!$B$7:$R$2292,3,0)</f>
        <v>44939</v>
      </c>
      <c r="C22" s="60">
        <f>VLOOKUP($A22,'Return Data'!$B$7:$R$2292,4,0)</f>
        <v>113.7619</v>
      </c>
      <c r="D22" s="60">
        <f>VLOOKUP($A22,'Return Data'!$B$7:$R$2292,10,0)</f>
        <v>5.5396999999999998</v>
      </c>
      <c r="E22" s="61">
        <f t="shared" si="0"/>
        <v>5</v>
      </c>
      <c r="F22" s="60">
        <f>VLOOKUP($A22,'Return Data'!$B$7:$R$2292,11,0)</f>
        <v>13.1142</v>
      </c>
      <c r="G22" s="61">
        <f t="shared" si="1"/>
        <v>6</v>
      </c>
      <c r="H22" s="60">
        <f>VLOOKUP($A22,'Return Data'!$B$7:$R$2292,12,0)</f>
        <v>5.1449999999999996</v>
      </c>
      <c r="I22" s="61">
        <f t="shared" si="2"/>
        <v>7</v>
      </c>
      <c r="J22" s="60">
        <f>VLOOKUP($A22,'Return Data'!$B$7:$R$2292,13,0)</f>
        <v>-0.42770000000000002</v>
      </c>
      <c r="K22" s="61">
        <f t="shared" si="3"/>
        <v>9</v>
      </c>
      <c r="L22" s="60">
        <f>VLOOKUP($A22,'Return Data'!$B$7:$R$2292,17,0)</f>
        <v>12.311199999999999</v>
      </c>
      <c r="M22" s="61">
        <f t="shared" si="4"/>
        <v>11</v>
      </c>
      <c r="N22" s="60">
        <f>VLOOKUP($A22,'Return Data'!$B$7:$R$2292,14,0)</f>
        <v>15.4087</v>
      </c>
      <c r="O22" s="61">
        <f t="shared" si="5"/>
        <v>8</v>
      </c>
      <c r="P22" s="60">
        <f>VLOOKUP($A22,'Return Data'!$B$7:$R$2292,15,0)</f>
        <v>10.6006</v>
      </c>
      <c r="Q22" s="61">
        <f t="shared" si="6"/>
        <v>14</v>
      </c>
      <c r="R22" s="60">
        <f>VLOOKUP($A22,'Return Data'!$B$7:$R$2292,16,0)</f>
        <v>12.085000000000001</v>
      </c>
      <c r="S22" s="62">
        <f t="shared" si="7"/>
        <v>23</v>
      </c>
    </row>
    <row r="23" spans="1:19" x14ac:dyDescent="0.3">
      <c r="A23" s="58" t="s">
        <v>1723</v>
      </c>
      <c r="B23" s="59">
        <f>VLOOKUP($A23,'Return Data'!$B$7:$R$2292,3,0)</f>
        <v>44939</v>
      </c>
      <c r="C23" s="60">
        <f>VLOOKUP($A23,'Return Data'!$B$7:$R$2292,4,0)</f>
        <v>426.72800000000001</v>
      </c>
      <c r="D23" s="60">
        <f>VLOOKUP($A23,'Return Data'!$B$7:$R$2292,10,0)</f>
        <v>5.1261000000000001</v>
      </c>
      <c r="E23" s="61">
        <f t="shared" si="0"/>
        <v>10</v>
      </c>
      <c r="F23" s="60">
        <f>VLOOKUP($A23,'Return Data'!$B$7:$R$2292,11,0)</f>
        <v>11.8811</v>
      </c>
      <c r="G23" s="61">
        <f t="shared" si="1"/>
        <v>13</v>
      </c>
      <c r="H23" s="60">
        <f>VLOOKUP($A23,'Return Data'!$B$7:$R$2292,12,0)</f>
        <v>4.4358000000000004</v>
      </c>
      <c r="I23" s="61">
        <f t="shared" si="2"/>
        <v>11</v>
      </c>
      <c r="J23" s="60">
        <f>VLOOKUP($A23,'Return Data'!$B$7:$R$2292,13,0)</f>
        <v>-1.0828</v>
      </c>
      <c r="K23" s="61">
        <f t="shared" si="3"/>
        <v>14</v>
      </c>
      <c r="L23" s="60">
        <f>VLOOKUP($A23,'Return Data'!$B$7:$R$2292,17,0)</f>
        <v>12.988799999999999</v>
      </c>
      <c r="M23" s="61">
        <f t="shared" si="4"/>
        <v>7</v>
      </c>
      <c r="N23" s="60">
        <f>VLOOKUP($A23,'Return Data'!$B$7:$R$2292,14,0)</f>
        <v>15.7026</v>
      </c>
      <c r="O23" s="61">
        <f t="shared" si="5"/>
        <v>5</v>
      </c>
      <c r="P23" s="60">
        <f>VLOOKUP($A23,'Return Data'!$B$7:$R$2292,15,0)</f>
        <v>12.085800000000001</v>
      </c>
      <c r="Q23" s="61">
        <f t="shared" si="6"/>
        <v>4</v>
      </c>
      <c r="R23" s="60">
        <f>VLOOKUP($A23,'Return Data'!$B$7:$R$2292,16,0)</f>
        <v>14.345499999999999</v>
      </c>
      <c r="S23" s="62">
        <f t="shared" si="7"/>
        <v>10</v>
      </c>
    </row>
    <row r="24" spans="1:19" x14ac:dyDescent="0.3">
      <c r="A24" s="58" t="s">
        <v>913</v>
      </c>
      <c r="B24" s="59">
        <f>VLOOKUP($A24,'Return Data'!$B$7:$R$2292,3,0)</f>
        <v>0</v>
      </c>
      <c r="C24" s="60">
        <f>VLOOKUP($A24,'Return Data'!$B$7:$R$2292,4,0)</f>
        <v>0</v>
      </c>
      <c r="D24" s="60">
        <f>VLOOKUP($A24,'Return Data'!$B$7:$R$2292,10,0)</f>
        <v>0</v>
      </c>
      <c r="E24" s="61">
        <f t="shared" si="0"/>
        <v>27</v>
      </c>
      <c r="F24" s="60">
        <f>VLOOKUP($A24,'Return Data'!$B$7:$R$2292,11,0)</f>
        <v>0</v>
      </c>
      <c r="G24" s="61">
        <f t="shared" si="1"/>
        <v>27</v>
      </c>
      <c r="H24" s="60">
        <f>VLOOKUP($A24,'Return Data'!$B$7:$R$2292,12,0)</f>
        <v>0</v>
      </c>
      <c r="I24" s="61">
        <f t="shared" si="2"/>
        <v>26</v>
      </c>
      <c r="J24" s="60">
        <f>VLOOKUP($A24,'Return Data'!$B$7:$R$2292,13,0)</f>
        <v>0</v>
      </c>
      <c r="K24" s="61">
        <f t="shared" si="3"/>
        <v>8</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44939</v>
      </c>
      <c r="C25" s="60">
        <f>VLOOKUP($A25,'Return Data'!$B$7:$R$2292,4,0)</f>
        <v>44.3369</v>
      </c>
      <c r="D25" s="60">
        <f>VLOOKUP($A25,'Return Data'!$B$7:$R$2292,10,0)</f>
        <v>3.4062999999999999</v>
      </c>
      <c r="E25" s="61">
        <f t="shared" si="0"/>
        <v>21</v>
      </c>
      <c r="F25" s="60">
        <f>VLOOKUP($A25,'Return Data'!$B$7:$R$2292,11,0)</f>
        <v>10.239000000000001</v>
      </c>
      <c r="G25" s="61">
        <f t="shared" si="1"/>
        <v>21</v>
      </c>
      <c r="H25" s="60">
        <f>VLOOKUP($A25,'Return Data'!$B$7:$R$2292,12,0)</f>
        <v>0.1414</v>
      </c>
      <c r="I25" s="61">
        <f t="shared" si="2"/>
        <v>25</v>
      </c>
      <c r="J25" s="60">
        <f>VLOOKUP($A25,'Return Data'!$B$7:$R$2292,13,0)</f>
        <v>-5.3954000000000004</v>
      </c>
      <c r="K25" s="61">
        <f t="shared" si="3"/>
        <v>23</v>
      </c>
      <c r="L25" s="60">
        <f>VLOOKUP($A25,'Return Data'!$B$7:$R$2292,17,0)</f>
        <v>9.8216000000000001</v>
      </c>
      <c r="M25" s="61">
        <f t="shared" si="4"/>
        <v>20</v>
      </c>
      <c r="N25" s="60">
        <f>VLOOKUP($A25,'Return Data'!$B$7:$R$2292,14,0)</f>
        <v>11.998900000000001</v>
      </c>
      <c r="O25" s="61">
        <f t="shared" si="5"/>
        <v>22</v>
      </c>
      <c r="P25" s="60">
        <f>VLOOKUP($A25,'Return Data'!$B$7:$R$2292,15,0)</f>
        <v>10.885</v>
      </c>
      <c r="Q25" s="61">
        <f t="shared" si="6"/>
        <v>13</v>
      </c>
      <c r="R25" s="60">
        <f>VLOOKUP($A25,'Return Data'!$B$7:$R$2292,16,0)</f>
        <v>12.643700000000001</v>
      </c>
      <c r="S25" s="62">
        <f t="shared" si="7"/>
        <v>18</v>
      </c>
    </row>
    <row r="26" spans="1:19" x14ac:dyDescent="0.3">
      <c r="A26" s="58" t="s">
        <v>916</v>
      </c>
      <c r="B26" s="59">
        <f>VLOOKUP($A26,'Return Data'!$B$7:$R$2292,3,0)</f>
        <v>44939</v>
      </c>
      <c r="C26" s="60">
        <f>VLOOKUP($A26,'Return Data'!$B$7:$R$2292,4,0)</f>
        <v>17.029399999999999</v>
      </c>
      <c r="D26" s="60">
        <f>VLOOKUP($A26,'Return Data'!$B$7:$R$2292,10,0)</f>
        <v>4.6886999999999999</v>
      </c>
      <c r="E26" s="61">
        <f t="shared" si="0"/>
        <v>15</v>
      </c>
      <c r="F26" s="60">
        <f>VLOOKUP($A26,'Return Data'!$B$7:$R$2292,11,0)</f>
        <v>11.6616</v>
      </c>
      <c r="G26" s="61">
        <f t="shared" si="1"/>
        <v>15</v>
      </c>
      <c r="H26" s="60">
        <f>VLOOKUP($A26,'Return Data'!$B$7:$R$2292,12,0)</f>
        <v>2.5386000000000002</v>
      </c>
      <c r="I26" s="61">
        <f t="shared" si="2"/>
        <v>18</v>
      </c>
      <c r="J26" s="60">
        <f>VLOOKUP($A26,'Return Data'!$B$7:$R$2292,13,0)</f>
        <v>-1.8801000000000001</v>
      </c>
      <c r="K26" s="61">
        <f t="shared" si="3"/>
        <v>17</v>
      </c>
      <c r="L26" s="60">
        <f>VLOOKUP($A26,'Return Data'!$B$7:$R$2292,17,0)</f>
        <v>13.3726</v>
      </c>
      <c r="M26" s="61">
        <f t="shared" si="4"/>
        <v>6</v>
      </c>
      <c r="N26" s="60">
        <f>VLOOKUP($A26,'Return Data'!$B$7:$R$2292,14,0)</f>
        <v>15.4331</v>
      </c>
      <c r="O26" s="61">
        <f t="shared" si="5"/>
        <v>7</v>
      </c>
      <c r="P26" s="60"/>
      <c r="Q26" s="61"/>
      <c r="R26" s="60">
        <f>VLOOKUP($A26,'Return Data'!$B$7:$R$2292,16,0)</f>
        <v>14.8886</v>
      </c>
      <c r="S26" s="62">
        <f t="shared" si="7"/>
        <v>6</v>
      </c>
    </row>
    <row r="27" spans="1:19" x14ac:dyDescent="0.3">
      <c r="A27" s="58" t="s">
        <v>918</v>
      </c>
      <c r="B27" s="59">
        <f>VLOOKUP($A27,'Return Data'!$B$7:$R$2292,3,0)</f>
        <v>44939</v>
      </c>
      <c r="C27" s="60">
        <f>VLOOKUP($A27,'Return Data'!$B$7:$R$2292,4,0)</f>
        <v>87.644999999999996</v>
      </c>
      <c r="D27" s="60">
        <f>VLOOKUP($A27,'Return Data'!$B$7:$R$2292,10,0)</f>
        <v>4.6970000000000001</v>
      </c>
      <c r="E27" s="61">
        <f t="shared" si="0"/>
        <v>14</v>
      </c>
      <c r="F27" s="60">
        <f>VLOOKUP($A27,'Return Data'!$B$7:$R$2292,11,0)</f>
        <v>10.4537</v>
      </c>
      <c r="G27" s="61">
        <f t="shared" si="1"/>
        <v>20</v>
      </c>
      <c r="H27" s="60">
        <f>VLOOKUP($A27,'Return Data'!$B$7:$R$2292,12,0)</f>
        <v>2.7383000000000002</v>
      </c>
      <c r="I27" s="61">
        <f t="shared" si="2"/>
        <v>17</v>
      </c>
      <c r="J27" s="60">
        <f>VLOOKUP($A27,'Return Data'!$B$7:$R$2292,13,0)</f>
        <v>-2.1305999999999998</v>
      </c>
      <c r="K27" s="61">
        <f t="shared" si="3"/>
        <v>18</v>
      </c>
      <c r="L27" s="60">
        <f>VLOOKUP($A27,'Return Data'!$B$7:$R$2292,17,0)</f>
        <v>12.069800000000001</v>
      </c>
      <c r="M27" s="61">
        <f t="shared" si="4"/>
        <v>12</v>
      </c>
      <c r="N27" s="60">
        <f>VLOOKUP($A27,'Return Data'!$B$7:$R$2292,14,0)</f>
        <v>14.4208</v>
      </c>
      <c r="O27" s="61">
        <f t="shared" si="5"/>
        <v>15</v>
      </c>
      <c r="P27" s="60">
        <f>VLOOKUP($A27,'Return Data'!$B$7:$R$2292,15,0)</f>
        <v>11.318099999999999</v>
      </c>
      <c r="Q27" s="61">
        <f t="shared" ref="Q27:Q34" si="8">RANK(P27,P$8:P$34,0)</f>
        <v>8</v>
      </c>
      <c r="R27" s="60">
        <f>VLOOKUP($A27,'Return Data'!$B$7:$R$2292,16,0)</f>
        <v>16.565899999999999</v>
      </c>
      <c r="S27" s="62">
        <f t="shared" si="7"/>
        <v>1</v>
      </c>
    </row>
    <row r="28" spans="1:19" x14ac:dyDescent="0.3">
      <c r="A28" s="58" t="s">
        <v>921</v>
      </c>
      <c r="B28" s="59">
        <f>VLOOKUP($A28,'Return Data'!$B$7:$R$2292,3,0)</f>
        <v>44939</v>
      </c>
      <c r="C28" s="60">
        <f>VLOOKUP($A28,'Return Data'!$B$7:$R$2292,4,0)</f>
        <v>60.092700000000001</v>
      </c>
      <c r="D28" s="60">
        <f>VLOOKUP($A28,'Return Data'!$B$7:$R$2292,10,0)</f>
        <v>4.8707000000000003</v>
      </c>
      <c r="E28" s="61">
        <f t="shared" si="0"/>
        <v>13</v>
      </c>
      <c r="F28" s="60">
        <f>VLOOKUP($A28,'Return Data'!$B$7:$R$2292,11,0)</f>
        <v>14.7171</v>
      </c>
      <c r="G28" s="61">
        <f t="shared" si="1"/>
        <v>1</v>
      </c>
      <c r="H28" s="60">
        <f>VLOOKUP($A28,'Return Data'!$B$7:$R$2292,12,0)</f>
        <v>8.0162999999999993</v>
      </c>
      <c r="I28" s="61">
        <f t="shared" si="2"/>
        <v>1</v>
      </c>
      <c r="J28" s="60">
        <f>VLOOKUP($A28,'Return Data'!$B$7:$R$2292,13,0)</f>
        <v>6.2607999999999997</v>
      </c>
      <c r="K28" s="61">
        <f t="shared" si="3"/>
        <v>1</v>
      </c>
      <c r="L28" s="60">
        <f>VLOOKUP($A28,'Return Data'!$B$7:$R$2292,17,0)</f>
        <v>18.645700000000001</v>
      </c>
      <c r="M28" s="61">
        <f t="shared" si="4"/>
        <v>1</v>
      </c>
      <c r="N28" s="60">
        <f>VLOOKUP($A28,'Return Data'!$B$7:$R$2292,14,0)</f>
        <v>16.0565</v>
      </c>
      <c r="O28" s="61">
        <f t="shared" si="5"/>
        <v>4</v>
      </c>
      <c r="P28" s="60">
        <f>VLOOKUP($A28,'Return Data'!$B$7:$R$2292,15,0)</f>
        <v>11.201599999999999</v>
      </c>
      <c r="Q28" s="61">
        <f t="shared" si="8"/>
        <v>10</v>
      </c>
      <c r="R28" s="60">
        <f>VLOOKUP($A28,'Return Data'!$B$7:$R$2292,16,0)</f>
        <v>15.150600000000001</v>
      </c>
      <c r="S28" s="62">
        <f t="shared" si="7"/>
        <v>3</v>
      </c>
    </row>
    <row r="29" spans="1:19" x14ac:dyDescent="0.3">
      <c r="A29" s="58" t="s">
        <v>923</v>
      </c>
      <c r="B29" s="59">
        <f>VLOOKUP($A29,'Return Data'!$B$7:$R$2292,3,0)</f>
        <v>44939</v>
      </c>
      <c r="C29" s="60">
        <f>VLOOKUP($A29,'Return Data'!$B$7:$R$2292,4,0)</f>
        <v>284.07</v>
      </c>
      <c r="D29" s="60">
        <f>VLOOKUP($A29,'Return Data'!$B$7:$R$2292,10,0)</f>
        <v>6.8615000000000004</v>
      </c>
      <c r="E29" s="61">
        <f t="shared" si="0"/>
        <v>2</v>
      </c>
      <c r="F29" s="60">
        <f>VLOOKUP($A29,'Return Data'!$B$7:$R$2292,11,0)</f>
        <v>13.6553</v>
      </c>
      <c r="G29" s="61">
        <f t="shared" si="1"/>
        <v>5</v>
      </c>
      <c r="H29" s="60">
        <f>VLOOKUP($A29,'Return Data'!$B$7:$R$2292,12,0)</f>
        <v>6.1506999999999996</v>
      </c>
      <c r="I29" s="61">
        <f t="shared" si="2"/>
        <v>3</v>
      </c>
      <c r="J29" s="60">
        <f>VLOOKUP($A29,'Return Data'!$B$7:$R$2292,13,0)</f>
        <v>-0.71299999999999997</v>
      </c>
      <c r="K29" s="61">
        <f t="shared" si="3"/>
        <v>11</v>
      </c>
      <c r="L29" s="60">
        <f>VLOOKUP($A29,'Return Data'!$B$7:$R$2292,17,0)</f>
        <v>9.7637999999999998</v>
      </c>
      <c r="M29" s="61">
        <f t="shared" si="4"/>
        <v>22</v>
      </c>
      <c r="N29" s="60">
        <f>VLOOKUP($A29,'Return Data'!$B$7:$R$2292,14,0)</f>
        <v>12.8377</v>
      </c>
      <c r="O29" s="61">
        <f t="shared" si="5"/>
        <v>20</v>
      </c>
      <c r="P29" s="60">
        <f>VLOOKUP($A29,'Return Data'!$B$7:$R$2292,15,0)</f>
        <v>10.177</v>
      </c>
      <c r="Q29" s="61">
        <f t="shared" si="8"/>
        <v>17</v>
      </c>
      <c r="R29" s="60">
        <f>VLOOKUP($A29,'Return Data'!$B$7:$R$2292,16,0)</f>
        <v>13.758900000000001</v>
      </c>
      <c r="S29" s="62">
        <f t="shared" si="7"/>
        <v>14</v>
      </c>
    </row>
    <row r="30" spans="1:19" x14ac:dyDescent="0.3">
      <c r="A30" s="58" t="s">
        <v>924</v>
      </c>
      <c r="B30" s="59">
        <f>VLOOKUP($A30,'Return Data'!$B$7:$R$2292,3,0)</f>
        <v>44939</v>
      </c>
      <c r="C30" s="60">
        <f>VLOOKUP($A30,'Return Data'!$B$7:$R$2292,4,0)</f>
        <v>69.175399999999996</v>
      </c>
      <c r="D30" s="60">
        <f>VLOOKUP($A30,'Return Data'!$B$7:$R$2292,10,0)</f>
        <v>5.3766999999999996</v>
      </c>
      <c r="E30" s="61">
        <f t="shared" si="0"/>
        <v>8</v>
      </c>
      <c r="F30" s="60">
        <f>VLOOKUP($A30,'Return Data'!$B$7:$R$2292,11,0)</f>
        <v>11.9879</v>
      </c>
      <c r="G30" s="61">
        <f t="shared" si="1"/>
        <v>11</v>
      </c>
      <c r="H30" s="60">
        <f>VLOOKUP($A30,'Return Data'!$B$7:$R$2292,12,0)</f>
        <v>5.1669999999999998</v>
      </c>
      <c r="I30" s="61">
        <f t="shared" si="2"/>
        <v>6</v>
      </c>
      <c r="J30" s="60">
        <f>VLOOKUP($A30,'Return Data'!$B$7:$R$2292,13,0)</f>
        <v>0.66120000000000001</v>
      </c>
      <c r="K30" s="61">
        <f t="shared" si="3"/>
        <v>4</v>
      </c>
      <c r="L30" s="60">
        <f>VLOOKUP($A30,'Return Data'!$B$7:$R$2292,17,0)</f>
        <v>12.709300000000001</v>
      </c>
      <c r="M30" s="61">
        <f t="shared" si="4"/>
        <v>8</v>
      </c>
      <c r="N30" s="60">
        <f>VLOOKUP($A30,'Return Data'!$B$7:$R$2292,14,0)</f>
        <v>15.561299999999999</v>
      </c>
      <c r="O30" s="61">
        <f t="shared" si="5"/>
        <v>6</v>
      </c>
      <c r="P30" s="60">
        <f>VLOOKUP($A30,'Return Data'!$B$7:$R$2292,15,0)</f>
        <v>11.013999999999999</v>
      </c>
      <c r="Q30" s="61">
        <f t="shared" si="8"/>
        <v>12</v>
      </c>
      <c r="R30" s="60">
        <f>VLOOKUP($A30,'Return Data'!$B$7:$R$2292,16,0)</f>
        <v>15.195600000000001</v>
      </c>
      <c r="S30" s="62">
        <f t="shared" si="7"/>
        <v>2</v>
      </c>
    </row>
    <row r="31" spans="1:19" x14ac:dyDescent="0.3">
      <c r="A31" s="58" t="s">
        <v>926</v>
      </c>
      <c r="B31" s="59">
        <f>VLOOKUP($A31,'Return Data'!$B$7:$R$2292,3,0)</f>
        <v>44939</v>
      </c>
      <c r="C31" s="60">
        <f>VLOOKUP($A31,'Return Data'!$B$7:$R$2292,4,0)</f>
        <v>382.35520000000002</v>
      </c>
      <c r="D31" s="60">
        <f>VLOOKUP($A31,'Return Data'!$B$7:$R$2292,10,0)</f>
        <v>6.3227000000000002</v>
      </c>
      <c r="E31" s="61">
        <f t="shared" si="0"/>
        <v>4</v>
      </c>
      <c r="F31" s="60">
        <f>VLOOKUP($A31,'Return Data'!$B$7:$R$2292,11,0)</f>
        <v>12.914</v>
      </c>
      <c r="G31" s="61">
        <f t="shared" si="1"/>
        <v>7</v>
      </c>
      <c r="H31" s="60">
        <f>VLOOKUP($A31,'Return Data'!$B$7:$R$2292,12,0)</f>
        <v>3.7484000000000002</v>
      </c>
      <c r="I31" s="61">
        <f t="shared" si="2"/>
        <v>12</v>
      </c>
      <c r="J31" s="60">
        <f>VLOOKUP($A31,'Return Data'!$B$7:$R$2292,13,0)</f>
        <v>-0.44109999999999999</v>
      </c>
      <c r="K31" s="61">
        <f t="shared" si="3"/>
        <v>10</v>
      </c>
      <c r="L31" s="60">
        <f>VLOOKUP($A31,'Return Data'!$B$7:$R$2292,17,0)</f>
        <v>14.535600000000001</v>
      </c>
      <c r="M31" s="61">
        <f t="shared" si="4"/>
        <v>5</v>
      </c>
      <c r="N31" s="60">
        <f>VLOOKUP($A31,'Return Data'!$B$7:$R$2292,14,0)</f>
        <v>14.5928</v>
      </c>
      <c r="O31" s="61">
        <f t="shared" si="5"/>
        <v>14</v>
      </c>
      <c r="P31" s="60">
        <f>VLOOKUP($A31,'Return Data'!$B$7:$R$2292,15,0)</f>
        <v>10.5489</v>
      </c>
      <c r="Q31" s="61">
        <f t="shared" si="8"/>
        <v>15</v>
      </c>
      <c r="R31" s="60">
        <f>VLOOKUP($A31,'Return Data'!$B$7:$R$2292,16,0)</f>
        <v>13.359500000000001</v>
      </c>
      <c r="S31" s="62">
        <f t="shared" si="7"/>
        <v>17</v>
      </c>
    </row>
    <row r="32" spans="1:19" x14ac:dyDescent="0.3">
      <c r="A32" s="58" t="s">
        <v>927</v>
      </c>
      <c r="B32" s="59">
        <f>VLOOKUP($A32,'Return Data'!$B$7:$R$2292,3,0)</f>
        <v>44939</v>
      </c>
      <c r="C32" s="60">
        <f>VLOOKUP($A32,'Return Data'!$B$7:$R$2292,4,0)</f>
        <v>112.53</v>
      </c>
      <c r="D32" s="60">
        <f>VLOOKUP($A32,'Return Data'!$B$7:$R$2292,10,0)</f>
        <v>1.1415</v>
      </c>
      <c r="E32" s="61">
        <f t="shared" si="0"/>
        <v>25</v>
      </c>
      <c r="F32" s="60">
        <f>VLOOKUP($A32,'Return Data'!$B$7:$R$2292,11,0)</f>
        <v>11.9367</v>
      </c>
      <c r="G32" s="61">
        <f t="shared" si="1"/>
        <v>12</v>
      </c>
      <c r="H32" s="60">
        <f>VLOOKUP($A32,'Return Data'!$B$7:$R$2292,12,0)</f>
        <v>1.7358</v>
      </c>
      <c r="I32" s="61">
        <f t="shared" si="2"/>
        <v>20</v>
      </c>
      <c r="J32" s="60">
        <f>VLOOKUP($A32,'Return Data'!$B$7:$R$2292,13,0)</f>
        <v>0.50009999999999999</v>
      </c>
      <c r="K32" s="61">
        <f t="shared" si="3"/>
        <v>5</v>
      </c>
      <c r="L32" s="60">
        <f>VLOOKUP($A32,'Return Data'!$B$7:$R$2292,17,0)</f>
        <v>9.7995000000000001</v>
      </c>
      <c r="M32" s="61">
        <f t="shared" si="4"/>
        <v>21</v>
      </c>
      <c r="N32" s="60">
        <f>VLOOKUP($A32,'Return Data'!$B$7:$R$2292,14,0)</f>
        <v>11.048299999999999</v>
      </c>
      <c r="O32" s="61">
        <f t="shared" si="5"/>
        <v>24</v>
      </c>
      <c r="P32" s="60">
        <f>VLOOKUP($A32,'Return Data'!$B$7:$R$2292,15,0)</f>
        <v>7.0007000000000001</v>
      </c>
      <c r="Q32" s="61">
        <f t="shared" si="8"/>
        <v>25</v>
      </c>
      <c r="R32" s="60">
        <f>VLOOKUP($A32,'Return Data'!$B$7:$R$2292,16,0)</f>
        <v>9.7463999999999995</v>
      </c>
      <c r="S32" s="62">
        <f t="shared" si="7"/>
        <v>26</v>
      </c>
    </row>
    <row r="33" spans="1:19" x14ac:dyDescent="0.3">
      <c r="A33" s="58" t="s">
        <v>929</v>
      </c>
      <c r="B33" s="59">
        <f>VLOOKUP($A33,'Return Data'!$B$7:$R$2292,3,0)</f>
        <v>44939</v>
      </c>
      <c r="C33" s="60">
        <f>VLOOKUP($A33,'Return Data'!$B$7:$R$2292,4,0)</f>
        <v>17.27</v>
      </c>
      <c r="D33" s="60">
        <f>VLOOKUP($A33,'Return Data'!$B$7:$R$2292,10,0)</f>
        <v>5.0487000000000002</v>
      </c>
      <c r="E33" s="61">
        <f t="shared" si="0"/>
        <v>11</v>
      </c>
      <c r="F33" s="60">
        <f>VLOOKUP($A33,'Return Data'!$B$7:$R$2292,11,0)</f>
        <v>11.2041</v>
      </c>
      <c r="G33" s="61">
        <f t="shared" si="1"/>
        <v>18</v>
      </c>
      <c r="H33" s="60">
        <f>VLOOKUP($A33,'Return Data'!$B$7:$R$2292,12,0)</f>
        <v>2.3104</v>
      </c>
      <c r="I33" s="61">
        <f t="shared" si="2"/>
        <v>19</v>
      </c>
      <c r="J33" s="60">
        <f>VLOOKUP($A33,'Return Data'!$B$7:$R$2292,13,0)</f>
        <v>-3.7883</v>
      </c>
      <c r="K33" s="61">
        <f t="shared" si="3"/>
        <v>20</v>
      </c>
      <c r="L33" s="60">
        <f>VLOOKUP($A33,'Return Data'!$B$7:$R$2292,17,0)</f>
        <v>11.1059</v>
      </c>
      <c r="M33" s="61">
        <f t="shared" si="4"/>
        <v>16</v>
      </c>
      <c r="N33" s="60">
        <f>VLOOKUP($A33,'Return Data'!$B$7:$R$2292,14,0)</f>
        <v>13.7812</v>
      </c>
      <c r="O33" s="61">
        <f t="shared" si="5"/>
        <v>18</v>
      </c>
      <c r="P33" s="60">
        <f>VLOOKUP($A33,'Return Data'!$B$7:$R$2292,15,0)</f>
        <v>9.6300000000000008</v>
      </c>
      <c r="Q33" s="61">
        <f t="shared" si="8"/>
        <v>21</v>
      </c>
      <c r="R33" s="60">
        <f>VLOOKUP($A33,'Return Data'!$B$7:$R$2292,16,0)</f>
        <v>10.0984</v>
      </c>
      <c r="S33" s="62">
        <f t="shared" si="7"/>
        <v>25</v>
      </c>
    </row>
    <row r="34" spans="1:19" x14ac:dyDescent="0.3">
      <c r="A34" s="58" t="s">
        <v>1726</v>
      </c>
      <c r="B34" s="59">
        <f>VLOOKUP($A34,'Return Data'!$B$7:$R$2292,3,0)</f>
        <v>44939</v>
      </c>
      <c r="C34" s="60">
        <f>VLOOKUP($A34,'Return Data'!$B$7:$R$2292,4,0)</f>
        <v>206.81370000000001</v>
      </c>
      <c r="D34" s="60">
        <f>VLOOKUP($A34,'Return Data'!$B$7:$R$2292,10,0)</f>
        <v>2.7016</v>
      </c>
      <c r="E34" s="61">
        <f t="shared" si="0"/>
        <v>22</v>
      </c>
      <c r="F34" s="60">
        <f>VLOOKUP($A34,'Return Data'!$B$7:$R$2292,11,0)</f>
        <v>9.3119999999999994</v>
      </c>
      <c r="G34" s="61">
        <f t="shared" si="1"/>
        <v>22</v>
      </c>
      <c r="H34" s="60">
        <f>VLOOKUP($A34,'Return Data'!$B$7:$R$2292,12,0)</f>
        <v>0.23449999999999999</v>
      </c>
      <c r="I34" s="61">
        <f t="shared" si="2"/>
        <v>24</v>
      </c>
      <c r="J34" s="60">
        <f>VLOOKUP($A34,'Return Data'!$B$7:$R$2292,13,0)</f>
        <v>-6.0034999999999998</v>
      </c>
      <c r="K34" s="61">
        <f t="shared" si="3"/>
        <v>25</v>
      </c>
      <c r="L34" s="60">
        <f>VLOOKUP($A34,'Return Data'!$B$7:$R$2292,17,0)</f>
        <v>10.8423</v>
      </c>
      <c r="M34" s="61">
        <f t="shared" si="4"/>
        <v>17</v>
      </c>
      <c r="N34" s="60">
        <f>VLOOKUP($A34,'Return Data'!$B$7:$R$2292,14,0)</f>
        <v>14.7919</v>
      </c>
      <c r="O34" s="61">
        <f t="shared" si="5"/>
        <v>12</v>
      </c>
      <c r="P34" s="60">
        <f>VLOOKUP($A34,'Return Data'!$B$7:$R$2292,15,0)</f>
        <v>11.276199999999999</v>
      </c>
      <c r="Q34" s="61">
        <f t="shared" si="8"/>
        <v>9</v>
      </c>
      <c r="R34" s="60">
        <f>VLOOKUP($A34,'Return Data'!$B$7:$R$2292,16,0)</f>
        <v>13.507999999999999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4.3767222222222211</v>
      </c>
      <c r="E36" s="69"/>
      <c r="F36" s="70">
        <f>AVERAGE(F8:F34)</f>
        <v>11.18432962962963</v>
      </c>
      <c r="G36" s="69"/>
      <c r="H36" s="70">
        <f>AVERAGE(H8:H34)</f>
        <v>3.2301481481481487</v>
      </c>
      <c r="I36" s="69"/>
      <c r="J36" s="70">
        <f>AVERAGE(J8:J34)</f>
        <v>-1.6637962962962962</v>
      </c>
      <c r="K36" s="69"/>
      <c r="L36" s="70">
        <f>AVERAGE(L8:L34)</f>
        <v>11.392074074074076</v>
      </c>
      <c r="M36" s="69"/>
      <c r="N36" s="70">
        <f>AVERAGE(N8:N34)</f>
        <v>13.583929629629628</v>
      </c>
      <c r="O36" s="69"/>
      <c r="P36" s="70">
        <f>AVERAGE(P8:P34)</f>
        <v>10.295115384615388</v>
      </c>
      <c r="Q36" s="69"/>
      <c r="R36" s="70">
        <f>AVERAGE(R8:R34)</f>
        <v>12.985381481481481</v>
      </c>
      <c r="S36" s="71"/>
    </row>
    <row r="37" spans="1:19" x14ac:dyDescent="0.3">
      <c r="A37" s="68" t="s">
        <v>28</v>
      </c>
      <c r="B37" s="69"/>
      <c r="C37" s="69"/>
      <c r="D37" s="70">
        <f>MIN(D8:D34)</f>
        <v>0</v>
      </c>
      <c r="E37" s="69"/>
      <c r="F37" s="70">
        <f>MIN(F8:F34)</f>
        <v>0</v>
      </c>
      <c r="G37" s="69"/>
      <c r="H37" s="70">
        <f>MIN(H8:H34)</f>
        <v>-3.0407000000000002</v>
      </c>
      <c r="I37" s="69"/>
      <c r="J37" s="70">
        <f>MIN(J8:J34)</f>
        <v>-9.6791999999999998</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7.3909000000000002</v>
      </c>
      <c r="E38" s="73"/>
      <c r="F38" s="74">
        <f>MAX(F8:F34)</f>
        <v>14.7171</v>
      </c>
      <c r="G38" s="73"/>
      <c r="H38" s="74">
        <f>MAX(H8:H34)</f>
        <v>8.0162999999999993</v>
      </c>
      <c r="I38" s="73"/>
      <c r="J38" s="74">
        <f>MAX(J8:J34)</f>
        <v>6.2607999999999997</v>
      </c>
      <c r="K38" s="73"/>
      <c r="L38" s="74">
        <f>MAX(L8:L34)</f>
        <v>18.645700000000001</v>
      </c>
      <c r="M38" s="73"/>
      <c r="N38" s="74">
        <f>MAX(N8:N34)</f>
        <v>16.833500000000001</v>
      </c>
      <c r="O38" s="73"/>
      <c r="P38" s="74">
        <f>MAX(P8:P34)</f>
        <v>14.3537</v>
      </c>
      <c r="Q38" s="73"/>
      <c r="R38" s="74">
        <f>MAX(R8:R34)</f>
        <v>16.565899999999999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44939</v>
      </c>
      <c r="C8" s="60">
        <f>VLOOKUP($A8,'Return Data'!$B$7:$R$2292,4,0)</f>
        <v>71.305400000000006</v>
      </c>
      <c r="D8" s="60">
        <f>VLOOKUP($A8,'Return Data'!$B$7:$R$2292,9,0)</f>
        <v>7.4710999999999999</v>
      </c>
      <c r="E8" s="61">
        <f t="shared" ref="E8:E31" si="0">RANK(D8,D$8:D$31,0)</f>
        <v>4</v>
      </c>
      <c r="F8" s="60">
        <f>VLOOKUP($A8,'Return Data'!$B$7:$R$2292,10,0)</f>
        <v>9.9509000000000007</v>
      </c>
      <c r="G8" s="61">
        <f t="shared" ref="G8:G31" si="1">RANK(F8,F$8:F$31,0)</f>
        <v>8</v>
      </c>
      <c r="H8" s="60">
        <f>VLOOKUP($A8,'Return Data'!$B$7:$R$2292,11,0)</f>
        <v>6.6665000000000001</v>
      </c>
      <c r="I8" s="61">
        <f t="shared" ref="I8:I31" si="2">RANK(H8,H$8:H$31,0)</f>
        <v>17</v>
      </c>
      <c r="J8" s="60">
        <f>VLOOKUP($A8,'Return Data'!$B$7:$R$2292,12,0)</f>
        <v>4.4691999999999998</v>
      </c>
      <c r="K8" s="61">
        <f t="shared" ref="K8:K31" si="3">RANK(J8,J$8:J$31,0)</f>
        <v>20</v>
      </c>
      <c r="L8" s="60">
        <f>VLOOKUP($A8,'Return Data'!$B$7:$R$2292,13,0)</f>
        <v>3.2774000000000001</v>
      </c>
      <c r="M8" s="61">
        <f t="shared" ref="M8:M31" si="4">RANK(L8,L$8:L$31,0)</f>
        <v>15</v>
      </c>
      <c r="N8" s="60">
        <f>VLOOKUP($A8,'Return Data'!$B$7:$R$2292,17,0)</f>
        <v>3.6808000000000001</v>
      </c>
      <c r="O8" s="61">
        <f t="shared" ref="O8:O31" si="5">RANK(N8,N$8:N$31,0)</f>
        <v>6</v>
      </c>
      <c r="P8" s="60">
        <f>VLOOKUP($A8,'Return Data'!$B$7:$R$2292,14,0)</f>
        <v>6.5073999999999996</v>
      </c>
      <c r="Q8" s="61">
        <f t="shared" ref="Q8:Q31" si="6">RANK(P8,P$8:P$31,0)</f>
        <v>8</v>
      </c>
      <c r="R8" s="60">
        <f>VLOOKUP($A8,'Return Data'!$B$7:$R$2292,16,0)</f>
        <v>8.9468999999999994</v>
      </c>
      <c r="S8" s="62">
        <f t="shared" ref="S8:S31" si="7">RANK(R8,R$8:R$31,0)</f>
        <v>4</v>
      </c>
    </row>
    <row r="9" spans="1:19" x14ac:dyDescent="0.3">
      <c r="A9" s="77" t="s">
        <v>1230</v>
      </c>
      <c r="B9" s="59">
        <f>VLOOKUP($A9,'Return Data'!$B$7:$R$2292,3,0)</f>
        <v>44939</v>
      </c>
      <c r="C9" s="60">
        <f>VLOOKUP($A9,'Return Data'!$B$7:$R$2292,4,0)</f>
        <v>22.073499999999999</v>
      </c>
      <c r="D9" s="60">
        <f>VLOOKUP($A9,'Return Data'!$B$7:$R$2292,9,0)</f>
        <v>4.8311000000000002</v>
      </c>
      <c r="E9" s="61">
        <f t="shared" si="0"/>
        <v>19</v>
      </c>
      <c r="F9" s="60">
        <f>VLOOKUP($A9,'Return Data'!$B$7:$R$2292,10,0)</f>
        <v>6.4404000000000003</v>
      </c>
      <c r="G9" s="61">
        <f t="shared" si="1"/>
        <v>22</v>
      </c>
      <c r="H9" s="60">
        <f>VLOOKUP($A9,'Return Data'!$B$7:$R$2292,11,0)</f>
        <v>6.0053000000000001</v>
      </c>
      <c r="I9" s="61">
        <f t="shared" si="2"/>
        <v>18</v>
      </c>
      <c r="J9" s="60">
        <f>VLOOKUP($A9,'Return Data'!$B$7:$R$2292,12,0)</f>
        <v>4.9511000000000003</v>
      </c>
      <c r="K9" s="61">
        <f t="shared" si="3"/>
        <v>18</v>
      </c>
      <c r="L9" s="60">
        <f>VLOOKUP($A9,'Return Data'!$B$7:$R$2292,13,0)</f>
        <v>3.444</v>
      </c>
      <c r="M9" s="61">
        <f t="shared" si="4"/>
        <v>12</v>
      </c>
      <c r="N9" s="60">
        <f>VLOOKUP($A9,'Return Data'!$B$7:$R$2292,17,0)</f>
        <v>3.2164999999999999</v>
      </c>
      <c r="O9" s="61">
        <f t="shared" si="5"/>
        <v>9</v>
      </c>
      <c r="P9" s="60">
        <f>VLOOKUP($A9,'Return Data'!$B$7:$R$2292,14,0)</f>
        <v>6.6108000000000002</v>
      </c>
      <c r="Q9" s="61">
        <f t="shared" si="6"/>
        <v>6</v>
      </c>
      <c r="R9" s="60">
        <f>VLOOKUP($A9,'Return Data'!$B$7:$R$2292,16,0)</f>
        <v>7.4943</v>
      </c>
      <c r="S9" s="62">
        <f t="shared" si="7"/>
        <v>20</v>
      </c>
    </row>
    <row r="10" spans="1:19" x14ac:dyDescent="0.3">
      <c r="A10" s="77" t="s">
        <v>1933</v>
      </c>
      <c r="B10" s="59">
        <f>VLOOKUP($A10,'Return Data'!$B$7:$R$2292,3,0)</f>
        <v>44939</v>
      </c>
      <c r="C10" s="60">
        <f>VLOOKUP($A10,'Return Data'!$B$7:$R$2292,4,0)</f>
        <v>37.936500000000002</v>
      </c>
      <c r="D10" s="60">
        <f>VLOOKUP($A10,'Return Data'!$B$7:$R$2292,9,0)</f>
        <v>7.2447999999999997</v>
      </c>
      <c r="E10" s="61">
        <f t="shared" si="0"/>
        <v>5</v>
      </c>
      <c r="F10" s="60">
        <f>VLOOKUP($A10,'Return Data'!$B$7:$R$2292,10,0)</f>
        <v>9.6727000000000007</v>
      </c>
      <c r="G10" s="61">
        <f t="shared" si="1"/>
        <v>10</v>
      </c>
      <c r="H10" s="60">
        <f>VLOOKUP($A10,'Return Data'!$B$7:$R$2292,11,0)</f>
        <v>7.4287000000000001</v>
      </c>
      <c r="I10" s="61">
        <f t="shared" si="2"/>
        <v>6</v>
      </c>
      <c r="J10" s="60">
        <f>VLOOKUP($A10,'Return Data'!$B$7:$R$2292,12,0)</f>
        <v>5.4629000000000003</v>
      </c>
      <c r="K10" s="61">
        <f t="shared" si="3"/>
        <v>11</v>
      </c>
      <c r="L10" s="60">
        <f>VLOOKUP($A10,'Return Data'!$B$7:$R$2292,13,0)</f>
        <v>3.1802999999999999</v>
      </c>
      <c r="M10" s="61">
        <f t="shared" si="4"/>
        <v>16</v>
      </c>
      <c r="N10" s="60">
        <f>VLOOKUP($A10,'Return Data'!$B$7:$R$2292,17,0)</f>
        <v>2.863</v>
      </c>
      <c r="O10" s="61">
        <f t="shared" si="5"/>
        <v>14</v>
      </c>
      <c r="P10" s="60">
        <f>VLOOKUP($A10,'Return Data'!$B$7:$R$2292,14,0)</f>
        <v>5.3673000000000002</v>
      </c>
      <c r="Q10" s="61">
        <f t="shared" si="6"/>
        <v>19</v>
      </c>
      <c r="R10" s="60">
        <f>VLOOKUP($A10,'Return Data'!$B$7:$R$2292,16,0)</f>
        <v>7.7039999999999997</v>
      </c>
      <c r="S10" s="62">
        <f t="shared" si="7"/>
        <v>16</v>
      </c>
    </row>
    <row r="11" spans="1:19" x14ac:dyDescent="0.3">
      <c r="A11" s="77" t="s">
        <v>1827</v>
      </c>
      <c r="B11" s="59">
        <f>VLOOKUP($A11,'Return Data'!$B$7:$R$2292,3,0)</f>
        <v>44939</v>
      </c>
      <c r="C11" s="60">
        <f>VLOOKUP($A11,'Return Data'!$B$7:$R$2292,4,0)</f>
        <v>66.956999999999994</v>
      </c>
      <c r="D11" s="60">
        <f>VLOOKUP($A11,'Return Data'!$B$7:$R$2292,9,0)</f>
        <v>8.1502999999999997</v>
      </c>
      <c r="E11" s="61">
        <f t="shared" si="0"/>
        <v>2</v>
      </c>
      <c r="F11" s="60">
        <f>VLOOKUP($A11,'Return Data'!$B$7:$R$2292,10,0)</f>
        <v>10.3185</v>
      </c>
      <c r="G11" s="61">
        <f t="shared" si="1"/>
        <v>2</v>
      </c>
      <c r="H11" s="60">
        <f>VLOOKUP($A11,'Return Data'!$B$7:$R$2292,11,0)</f>
        <v>6.7788000000000004</v>
      </c>
      <c r="I11" s="61">
        <f t="shared" si="2"/>
        <v>14</v>
      </c>
      <c r="J11" s="60">
        <f>VLOOKUP($A11,'Return Data'!$B$7:$R$2292,12,0)</f>
        <v>5.2117000000000004</v>
      </c>
      <c r="K11" s="61">
        <f t="shared" si="3"/>
        <v>17</v>
      </c>
      <c r="L11" s="60">
        <f>VLOOKUP($A11,'Return Data'!$B$7:$R$2292,13,0)</f>
        <v>3.7585999999999999</v>
      </c>
      <c r="M11" s="61">
        <f t="shared" si="4"/>
        <v>11</v>
      </c>
      <c r="N11" s="60">
        <f>VLOOKUP($A11,'Return Data'!$B$7:$R$2292,17,0)</f>
        <v>3.2113999999999998</v>
      </c>
      <c r="O11" s="61">
        <f t="shared" si="5"/>
        <v>10</v>
      </c>
      <c r="P11" s="60">
        <f>VLOOKUP($A11,'Return Data'!$B$7:$R$2292,14,0)</f>
        <v>5.6616</v>
      </c>
      <c r="Q11" s="61">
        <f t="shared" si="6"/>
        <v>14</v>
      </c>
      <c r="R11" s="60">
        <f>VLOOKUP($A11,'Return Data'!$B$7:$R$2292,16,0)</f>
        <v>8.1632999999999996</v>
      </c>
      <c r="S11" s="62">
        <f t="shared" si="7"/>
        <v>14</v>
      </c>
    </row>
    <row r="12" spans="1:19" x14ac:dyDescent="0.3">
      <c r="A12" s="77" t="s">
        <v>812</v>
      </c>
      <c r="B12" s="59">
        <f>VLOOKUP($A12,'Return Data'!$B$7:$R$2292,3,0)</f>
        <v>44939</v>
      </c>
      <c r="C12" s="60">
        <f>VLOOKUP($A12,'Return Data'!$B$7:$R$2292,4,0)</f>
        <v>18.144500000000001</v>
      </c>
      <c r="D12" s="60">
        <f>VLOOKUP($A12,'Return Data'!$B$7:$R$2292,9,0)</f>
        <v>4.5076999999999998</v>
      </c>
      <c r="E12" s="61">
        <f t="shared" si="0"/>
        <v>21</v>
      </c>
      <c r="F12" s="60">
        <f>VLOOKUP($A12,'Return Data'!$B$7:$R$2292,10,0)</f>
        <v>10.211600000000001</v>
      </c>
      <c r="G12" s="61">
        <f t="shared" si="1"/>
        <v>4</v>
      </c>
      <c r="H12" s="60">
        <f>VLOOKUP($A12,'Return Data'!$B$7:$R$2292,11,0)</f>
        <v>7.0884999999999998</v>
      </c>
      <c r="I12" s="61">
        <f t="shared" si="2"/>
        <v>11</v>
      </c>
      <c r="J12" s="60">
        <f>VLOOKUP($A12,'Return Data'!$B$7:$R$2292,12,0)</f>
        <v>5.9555999999999996</v>
      </c>
      <c r="K12" s="61">
        <f t="shared" si="3"/>
        <v>7</v>
      </c>
      <c r="L12" s="60">
        <f>VLOOKUP($A12,'Return Data'!$B$7:$R$2292,13,0)</f>
        <v>1.375</v>
      </c>
      <c r="M12" s="61">
        <f t="shared" si="4"/>
        <v>23</v>
      </c>
      <c r="N12" s="60">
        <f>VLOOKUP($A12,'Return Data'!$B$7:$R$2292,17,0)</f>
        <v>0.92369999999999997</v>
      </c>
      <c r="O12" s="61">
        <f t="shared" si="5"/>
        <v>23</v>
      </c>
      <c r="P12" s="60">
        <f>VLOOKUP($A12,'Return Data'!$B$7:$R$2292,14,0)</f>
        <v>4.4096000000000002</v>
      </c>
      <c r="Q12" s="61">
        <f t="shared" si="6"/>
        <v>23</v>
      </c>
      <c r="R12" s="60">
        <f>VLOOKUP($A12,'Return Data'!$B$7:$R$2292,16,0)</f>
        <v>7.4382000000000001</v>
      </c>
      <c r="S12" s="62">
        <f t="shared" si="7"/>
        <v>21</v>
      </c>
    </row>
    <row r="13" spans="1:19" x14ac:dyDescent="0.3">
      <c r="A13" s="77" t="s">
        <v>1232</v>
      </c>
      <c r="B13" s="59">
        <f>VLOOKUP($A13,'Return Data'!$B$7:$R$2292,3,0)</f>
        <v>44939</v>
      </c>
      <c r="C13" s="60">
        <f>VLOOKUP($A13,'Return Data'!$B$7:$R$2292,4,0)</f>
        <v>82.540199999999999</v>
      </c>
      <c r="D13" s="60">
        <f>VLOOKUP($A13,'Return Data'!$B$7:$R$2292,9,0)</f>
        <v>5.2398999999999996</v>
      </c>
      <c r="E13" s="61">
        <f t="shared" si="0"/>
        <v>16</v>
      </c>
      <c r="F13" s="60">
        <f>VLOOKUP($A13,'Return Data'!$B$7:$R$2292,10,0)</f>
        <v>8.7087000000000003</v>
      </c>
      <c r="G13" s="61">
        <f t="shared" si="1"/>
        <v>14</v>
      </c>
      <c r="H13" s="60">
        <f>VLOOKUP($A13,'Return Data'!$B$7:$R$2292,11,0)</f>
        <v>6.7960000000000003</v>
      </c>
      <c r="I13" s="61">
        <f t="shared" si="2"/>
        <v>13</v>
      </c>
      <c r="J13" s="60">
        <f>VLOOKUP($A13,'Return Data'!$B$7:$R$2292,12,0)</f>
        <v>5.3635000000000002</v>
      </c>
      <c r="K13" s="61">
        <f t="shared" si="3"/>
        <v>13</v>
      </c>
      <c r="L13" s="60">
        <f>VLOOKUP($A13,'Return Data'!$B$7:$R$2292,13,0)</f>
        <v>3.7917999999999998</v>
      </c>
      <c r="M13" s="61">
        <f t="shared" si="4"/>
        <v>9</v>
      </c>
      <c r="N13" s="60">
        <f>VLOOKUP($A13,'Return Data'!$B$7:$R$2292,17,0)</f>
        <v>3.6919</v>
      </c>
      <c r="O13" s="61">
        <f t="shared" si="5"/>
        <v>5</v>
      </c>
      <c r="P13" s="60">
        <f>VLOOKUP($A13,'Return Data'!$B$7:$R$2292,14,0)</f>
        <v>6.9490999999999996</v>
      </c>
      <c r="Q13" s="61">
        <f t="shared" si="6"/>
        <v>5</v>
      </c>
      <c r="R13" s="60">
        <f>VLOOKUP($A13,'Return Data'!$B$7:$R$2292,16,0)</f>
        <v>8.2081999999999997</v>
      </c>
      <c r="S13" s="62">
        <f t="shared" si="7"/>
        <v>13</v>
      </c>
    </row>
    <row r="14" spans="1:19" x14ac:dyDescent="0.3">
      <c r="A14" s="77" t="s">
        <v>1234</v>
      </c>
      <c r="B14" s="59">
        <f>VLOOKUP($A14,'Return Data'!$B$7:$R$2292,3,0)</f>
        <v>44939</v>
      </c>
      <c r="C14" s="60">
        <f>VLOOKUP($A14,'Return Data'!$B$7:$R$2292,4,0)</f>
        <v>21.378399999999999</v>
      </c>
      <c r="D14" s="60">
        <f>VLOOKUP($A14,'Return Data'!$B$7:$R$2292,9,0)</f>
        <v>5.6612999999999998</v>
      </c>
      <c r="E14" s="61">
        <f t="shared" si="0"/>
        <v>14</v>
      </c>
      <c r="F14" s="60">
        <f>VLOOKUP($A14,'Return Data'!$B$7:$R$2292,10,0)</f>
        <v>9.4273000000000007</v>
      </c>
      <c r="G14" s="61">
        <f t="shared" si="1"/>
        <v>12</v>
      </c>
      <c r="H14" s="60">
        <f>VLOOKUP($A14,'Return Data'!$B$7:$R$2292,11,0)</f>
        <v>7.1036999999999999</v>
      </c>
      <c r="I14" s="61">
        <f t="shared" si="2"/>
        <v>10</v>
      </c>
      <c r="J14" s="60">
        <f>VLOOKUP($A14,'Return Data'!$B$7:$R$2292,12,0)</f>
        <v>5.4505999999999997</v>
      </c>
      <c r="K14" s="61">
        <f t="shared" si="3"/>
        <v>12</v>
      </c>
      <c r="L14" s="60">
        <f>VLOOKUP($A14,'Return Data'!$B$7:$R$2292,13,0)</f>
        <v>3.7997999999999998</v>
      </c>
      <c r="M14" s="61">
        <f t="shared" si="4"/>
        <v>8</v>
      </c>
      <c r="N14" s="60">
        <f>VLOOKUP($A14,'Return Data'!$B$7:$R$2292,17,0)</f>
        <v>4.4333999999999998</v>
      </c>
      <c r="O14" s="61">
        <f t="shared" si="5"/>
        <v>3</v>
      </c>
      <c r="P14" s="60">
        <f>VLOOKUP($A14,'Return Data'!$B$7:$R$2292,14,0)</f>
        <v>7.5481999999999996</v>
      </c>
      <c r="Q14" s="61">
        <f t="shared" si="6"/>
        <v>1</v>
      </c>
      <c r="R14" s="60">
        <f>VLOOKUP($A14,'Return Data'!$B$7:$R$2292,16,0)</f>
        <v>8.8905999999999992</v>
      </c>
      <c r="S14" s="62">
        <f t="shared" si="7"/>
        <v>8</v>
      </c>
    </row>
    <row r="15" spans="1:19" x14ac:dyDescent="0.3">
      <c r="A15" s="77" t="s">
        <v>1237</v>
      </c>
      <c r="B15" s="59">
        <f>VLOOKUP($A15,'Return Data'!$B$7:$R$2292,3,0)</f>
        <v>44939</v>
      </c>
      <c r="C15" s="60">
        <f>VLOOKUP($A15,'Return Data'!$B$7:$R$2292,4,0)</f>
        <v>54.1111</v>
      </c>
      <c r="D15" s="60">
        <f>VLOOKUP($A15,'Return Data'!$B$7:$R$2292,9,0)</f>
        <v>4.5872999999999999</v>
      </c>
      <c r="E15" s="61">
        <f t="shared" si="0"/>
        <v>20</v>
      </c>
      <c r="F15" s="60">
        <f>VLOOKUP($A15,'Return Data'!$B$7:$R$2292,10,0)</f>
        <v>8.6974999999999998</v>
      </c>
      <c r="G15" s="61">
        <f t="shared" si="1"/>
        <v>15</v>
      </c>
      <c r="H15" s="60">
        <f>VLOOKUP($A15,'Return Data'!$B$7:$R$2292,11,0)</f>
        <v>5.3815</v>
      </c>
      <c r="I15" s="61">
        <f t="shared" si="2"/>
        <v>22</v>
      </c>
      <c r="J15" s="60">
        <f>VLOOKUP($A15,'Return Data'!$B$7:$R$2292,12,0)</f>
        <v>4.4120999999999997</v>
      </c>
      <c r="K15" s="61">
        <f t="shared" si="3"/>
        <v>21</v>
      </c>
      <c r="L15" s="60">
        <f>VLOOKUP($A15,'Return Data'!$B$7:$R$2292,13,0)</f>
        <v>3.3687999999999998</v>
      </c>
      <c r="M15" s="61">
        <f t="shared" si="4"/>
        <v>14</v>
      </c>
      <c r="N15" s="60">
        <f>VLOOKUP($A15,'Return Data'!$B$7:$R$2292,17,0)</f>
        <v>3.1145999999999998</v>
      </c>
      <c r="O15" s="61">
        <f t="shared" si="5"/>
        <v>12</v>
      </c>
      <c r="P15" s="60">
        <f>VLOOKUP($A15,'Return Data'!$B$7:$R$2292,14,0)</f>
        <v>4.9505999999999997</v>
      </c>
      <c r="Q15" s="61">
        <f t="shared" si="6"/>
        <v>21</v>
      </c>
      <c r="R15" s="60">
        <f>VLOOKUP($A15,'Return Data'!$B$7:$R$2292,16,0)</f>
        <v>7.2404000000000002</v>
      </c>
      <c r="S15" s="62">
        <f t="shared" si="7"/>
        <v>23</v>
      </c>
    </row>
    <row r="16" spans="1:19" x14ac:dyDescent="0.3">
      <c r="A16" s="77" t="s">
        <v>1239</v>
      </c>
      <c r="B16" s="59">
        <f>VLOOKUP($A16,'Return Data'!$B$7:$R$2292,3,0)</f>
        <v>44939</v>
      </c>
      <c r="C16" s="60">
        <f>VLOOKUP($A16,'Return Data'!$B$7:$R$2292,4,0)</f>
        <v>47.768000000000001</v>
      </c>
      <c r="D16" s="60">
        <f>VLOOKUP($A16,'Return Data'!$B$7:$R$2292,9,0)</f>
        <v>6.9149000000000003</v>
      </c>
      <c r="E16" s="61">
        <f t="shared" si="0"/>
        <v>7</v>
      </c>
      <c r="F16" s="60">
        <f>VLOOKUP($A16,'Return Data'!$B$7:$R$2292,10,0)</f>
        <v>9.6396999999999995</v>
      </c>
      <c r="G16" s="61">
        <f t="shared" si="1"/>
        <v>11</v>
      </c>
      <c r="H16" s="60">
        <f>VLOOKUP($A16,'Return Data'!$B$7:$R$2292,11,0)</f>
        <v>6.8395999999999999</v>
      </c>
      <c r="I16" s="61">
        <f t="shared" si="2"/>
        <v>12</v>
      </c>
      <c r="J16" s="60">
        <f>VLOOKUP($A16,'Return Data'!$B$7:$R$2292,12,0)</f>
        <v>5.2705000000000002</v>
      </c>
      <c r="K16" s="61">
        <f t="shared" si="3"/>
        <v>16</v>
      </c>
      <c r="L16" s="60">
        <f>VLOOKUP($A16,'Return Data'!$B$7:$R$2292,13,0)</f>
        <v>2.9842</v>
      </c>
      <c r="M16" s="61">
        <f t="shared" si="4"/>
        <v>17</v>
      </c>
      <c r="N16" s="60">
        <f>VLOOKUP($A16,'Return Data'!$B$7:$R$2292,17,0)</f>
        <v>2.7963</v>
      </c>
      <c r="O16" s="61">
        <f t="shared" si="5"/>
        <v>18</v>
      </c>
      <c r="P16" s="60">
        <f>VLOOKUP($A16,'Return Data'!$B$7:$R$2292,14,0)</f>
        <v>5.4096000000000002</v>
      </c>
      <c r="Q16" s="61">
        <f t="shared" si="6"/>
        <v>18</v>
      </c>
      <c r="R16" s="60">
        <f>VLOOKUP($A16,'Return Data'!$B$7:$R$2292,16,0)</f>
        <v>7.6249000000000002</v>
      </c>
      <c r="S16" s="62">
        <f t="shared" si="7"/>
        <v>18</v>
      </c>
    </row>
    <row r="17" spans="1:19" x14ac:dyDescent="0.3">
      <c r="A17" s="102" t="s">
        <v>2049</v>
      </c>
      <c r="B17" s="59">
        <f>VLOOKUP($A17,'Return Data'!$B$7:$R$2292,3,0)</f>
        <v>44939</v>
      </c>
      <c r="C17" s="60">
        <f>VLOOKUP($A17,'Return Data'!$B$7:$R$2292,4,0)</f>
        <v>62.459400000000002</v>
      </c>
      <c r="D17" s="60">
        <f>VLOOKUP($A17,'Return Data'!$B$7:$R$2292,9,0)</f>
        <v>6.0195999999999996</v>
      </c>
      <c r="E17" s="61">
        <f t="shared" si="0"/>
        <v>13</v>
      </c>
      <c r="F17" s="60">
        <f>VLOOKUP($A17,'Return Data'!$B$7:$R$2292,10,0)</f>
        <v>7.8819999999999997</v>
      </c>
      <c r="G17" s="61">
        <f t="shared" si="1"/>
        <v>18</v>
      </c>
      <c r="H17" s="60">
        <f>VLOOKUP($A17,'Return Data'!$B$7:$R$2292,11,0)</f>
        <v>6.6990999999999996</v>
      </c>
      <c r="I17" s="61">
        <f t="shared" si="2"/>
        <v>15</v>
      </c>
      <c r="J17" s="60">
        <f>VLOOKUP($A17,'Return Data'!$B$7:$R$2292,12,0)</f>
        <v>5.7271000000000001</v>
      </c>
      <c r="K17" s="61">
        <f t="shared" si="3"/>
        <v>9</v>
      </c>
      <c r="L17" s="60">
        <f>VLOOKUP($A17,'Return Data'!$B$7:$R$2292,13,0)</f>
        <v>4.1313000000000004</v>
      </c>
      <c r="M17" s="61">
        <f t="shared" si="4"/>
        <v>5</v>
      </c>
      <c r="N17" s="60">
        <f>VLOOKUP($A17,'Return Data'!$B$7:$R$2292,17,0)</f>
        <v>2.8521000000000001</v>
      </c>
      <c r="O17" s="61">
        <f t="shared" si="5"/>
        <v>15</v>
      </c>
      <c r="P17" s="60">
        <f>VLOOKUP($A17,'Return Data'!$B$7:$R$2292,14,0)</f>
        <v>5.9497999999999998</v>
      </c>
      <c r="Q17" s="61">
        <f t="shared" si="6"/>
        <v>11</v>
      </c>
      <c r="R17" s="60">
        <f>VLOOKUP($A17,'Return Data'!$B$7:$R$2292,16,0)</f>
        <v>8.8696999999999999</v>
      </c>
      <c r="S17" s="62">
        <f t="shared" si="7"/>
        <v>9</v>
      </c>
    </row>
    <row r="18" spans="1:19" x14ac:dyDescent="0.3">
      <c r="A18" s="77" t="s">
        <v>815</v>
      </c>
      <c r="B18" s="59">
        <f>VLOOKUP($A18,'Return Data'!$B$7:$R$2292,3,0)</f>
        <v>44939</v>
      </c>
      <c r="C18" s="60">
        <f>VLOOKUP($A18,'Return Data'!$B$7:$R$2292,4,0)</f>
        <v>20.392499999999998</v>
      </c>
      <c r="D18" s="60">
        <f>VLOOKUP($A18,'Return Data'!$B$7:$R$2292,9,0)</f>
        <v>4.3579999999999997</v>
      </c>
      <c r="E18" s="61">
        <f t="shared" si="0"/>
        <v>22</v>
      </c>
      <c r="F18" s="60">
        <f>VLOOKUP($A18,'Return Data'!$B$7:$R$2292,10,0)</f>
        <v>10.2278</v>
      </c>
      <c r="G18" s="61">
        <f t="shared" si="1"/>
        <v>3</v>
      </c>
      <c r="H18" s="60">
        <f>VLOOKUP($A18,'Return Data'!$B$7:$R$2292,11,0)</f>
        <v>7.3365</v>
      </c>
      <c r="I18" s="61">
        <f t="shared" si="2"/>
        <v>8</v>
      </c>
      <c r="J18" s="60">
        <f>VLOOKUP($A18,'Return Data'!$B$7:$R$2292,12,0)</f>
        <v>5.9859</v>
      </c>
      <c r="K18" s="61">
        <f t="shared" si="3"/>
        <v>6</v>
      </c>
      <c r="L18" s="60">
        <f>VLOOKUP($A18,'Return Data'!$B$7:$R$2292,13,0)</f>
        <v>2.4089999999999998</v>
      </c>
      <c r="M18" s="61">
        <f t="shared" si="4"/>
        <v>21</v>
      </c>
      <c r="N18" s="60">
        <f>VLOOKUP($A18,'Return Data'!$B$7:$R$2292,17,0)</f>
        <v>2.472</v>
      </c>
      <c r="O18" s="61">
        <f t="shared" si="5"/>
        <v>21</v>
      </c>
      <c r="P18" s="60">
        <f>VLOOKUP($A18,'Return Data'!$B$7:$R$2292,14,0)</f>
        <v>6.1406000000000001</v>
      </c>
      <c r="Q18" s="61">
        <f t="shared" si="6"/>
        <v>10</v>
      </c>
      <c r="R18" s="60">
        <f>VLOOKUP($A18,'Return Data'!$B$7:$R$2292,16,0)</f>
        <v>8.9169999999999998</v>
      </c>
      <c r="S18" s="62">
        <f t="shared" si="7"/>
        <v>6</v>
      </c>
    </row>
    <row r="19" spans="1:19" x14ac:dyDescent="0.3">
      <c r="A19" s="77" t="s">
        <v>1241</v>
      </c>
      <c r="B19" s="59">
        <f>VLOOKUP($A19,'Return Data'!$B$7:$R$2292,3,0)</f>
        <v>44939</v>
      </c>
      <c r="C19" s="60">
        <f>VLOOKUP($A19,'Return Data'!$B$7:$R$2292,4,0)</f>
        <v>89.388099999999994</v>
      </c>
      <c r="D19" s="60">
        <f>VLOOKUP($A19,'Return Data'!$B$7:$R$2292,9,0)</f>
        <v>5.2965</v>
      </c>
      <c r="E19" s="61">
        <f t="shared" si="0"/>
        <v>15</v>
      </c>
      <c r="F19" s="60">
        <f>VLOOKUP($A19,'Return Data'!$B$7:$R$2292,10,0)</f>
        <v>6.7294</v>
      </c>
      <c r="G19" s="61">
        <f t="shared" si="1"/>
        <v>21</v>
      </c>
      <c r="H19" s="60">
        <f>VLOOKUP($A19,'Return Data'!$B$7:$R$2292,11,0)</f>
        <v>9.1453000000000007</v>
      </c>
      <c r="I19" s="61">
        <f t="shared" si="2"/>
        <v>1</v>
      </c>
      <c r="J19" s="60">
        <f>VLOOKUP($A19,'Return Data'!$B$7:$R$2292,12,0)</f>
        <v>6.7526000000000002</v>
      </c>
      <c r="K19" s="61">
        <f t="shared" si="3"/>
        <v>2</v>
      </c>
      <c r="L19" s="60">
        <f>VLOOKUP($A19,'Return Data'!$B$7:$R$2292,13,0)</f>
        <v>5.51</v>
      </c>
      <c r="M19" s="61">
        <f t="shared" si="4"/>
        <v>1</v>
      </c>
      <c r="N19" s="60">
        <f>VLOOKUP($A19,'Return Data'!$B$7:$R$2292,17,0)</f>
        <v>4.4870999999999999</v>
      </c>
      <c r="O19" s="61">
        <f t="shared" si="5"/>
        <v>2</v>
      </c>
      <c r="P19" s="60">
        <f>VLOOKUP($A19,'Return Data'!$B$7:$R$2292,14,0)</f>
        <v>7.3975</v>
      </c>
      <c r="Q19" s="61">
        <f t="shared" si="6"/>
        <v>2</v>
      </c>
      <c r="R19" s="60">
        <f>VLOOKUP($A19,'Return Data'!$B$7:$R$2292,16,0)</f>
        <v>8.6193000000000008</v>
      </c>
      <c r="S19" s="62">
        <f t="shared" si="7"/>
        <v>10</v>
      </c>
    </row>
    <row r="20" spans="1:19" x14ac:dyDescent="0.3">
      <c r="A20" s="77" t="s">
        <v>1243</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44939</v>
      </c>
      <c r="C21" s="60">
        <f>VLOOKUP($A21,'Return Data'!$B$7:$R$2292,4,0)</f>
        <v>37.5015</v>
      </c>
      <c r="D21" s="60">
        <f>VLOOKUP($A21,'Return Data'!$B$7:$R$2292,9,0)</f>
        <v>4.3391999999999999</v>
      </c>
      <c r="E21" s="61">
        <f t="shared" si="0"/>
        <v>23</v>
      </c>
      <c r="F21" s="60">
        <f>VLOOKUP($A21,'Return Data'!$B$7:$R$2292,10,0)</f>
        <v>10.167899999999999</v>
      </c>
      <c r="G21" s="61">
        <f t="shared" si="1"/>
        <v>5</v>
      </c>
      <c r="H21" s="60">
        <f>VLOOKUP($A21,'Return Data'!$B$7:$R$2292,11,0)</f>
        <v>7.3474000000000004</v>
      </c>
      <c r="I21" s="61">
        <f t="shared" si="2"/>
        <v>7</v>
      </c>
      <c r="J21" s="60">
        <f>VLOOKUP($A21,'Return Data'!$B$7:$R$2292,12,0)</f>
        <v>6.0720999999999998</v>
      </c>
      <c r="K21" s="61">
        <f t="shared" si="3"/>
        <v>5</v>
      </c>
      <c r="L21" s="60">
        <f>VLOOKUP($A21,'Return Data'!$B$7:$R$2292,13,0)</f>
        <v>1.9024000000000001</v>
      </c>
      <c r="M21" s="61">
        <f t="shared" si="4"/>
        <v>22</v>
      </c>
      <c r="N21" s="60">
        <f>VLOOKUP($A21,'Return Data'!$B$7:$R$2292,17,0)</f>
        <v>1.7742</v>
      </c>
      <c r="O21" s="61">
        <f t="shared" si="5"/>
        <v>22</v>
      </c>
      <c r="P21" s="60">
        <f>VLOOKUP($A21,'Return Data'!$B$7:$R$2292,14,0)</f>
        <v>5.4942000000000002</v>
      </c>
      <c r="Q21" s="61">
        <f t="shared" si="6"/>
        <v>17</v>
      </c>
      <c r="R21" s="60">
        <f>VLOOKUP($A21,'Return Data'!$B$7:$R$2292,16,0)</f>
        <v>9.0434999999999999</v>
      </c>
      <c r="S21" s="62">
        <f t="shared" si="7"/>
        <v>3</v>
      </c>
    </row>
    <row r="22" spans="1:19" x14ac:dyDescent="0.3">
      <c r="A22" s="77" t="s">
        <v>1244</v>
      </c>
      <c r="B22" s="59">
        <f>VLOOKUP($A22,'Return Data'!$B$7:$R$2292,3,0)</f>
        <v>44939</v>
      </c>
      <c r="C22" s="60">
        <f>VLOOKUP($A22,'Return Data'!$B$7:$R$2292,4,0)</f>
        <v>30.959900000000001</v>
      </c>
      <c r="D22" s="60">
        <f>VLOOKUP($A22,'Return Data'!$B$7:$R$2292,9,0)</f>
        <v>8.8048000000000002</v>
      </c>
      <c r="E22" s="61">
        <f t="shared" si="0"/>
        <v>1</v>
      </c>
      <c r="F22" s="60">
        <f>VLOOKUP($A22,'Return Data'!$B$7:$R$2292,10,0)</f>
        <v>10.1081</v>
      </c>
      <c r="G22" s="61">
        <f t="shared" si="1"/>
        <v>7</v>
      </c>
      <c r="H22" s="60">
        <f>VLOOKUP($A22,'Return Data'!$B$7:$R$2292,11,0)</f>
        <v>5.9080000000000004</v>
      </c>
      <c r="I22" s="61">
        <f t="shared" si="2"/>
        <v>19</v>
      </c>
      <c r="J22" s="60">
        <f>VLOOKUP($A22,'Return Data'!$B$7:$R$2292,12,0)</f>
        <v>4.0407999999999999</v>
      </c>
      <c r="K22" s="61">
        <f t="shared" si="3"/>
        <v>22</v>
      </c>
      <c r="L22" s="60">
        <f>VLOOKUP($A22,'Return Data'!$B$7:$R$2292,13,0)</f>
        <v>2.7964000000000002</v>
      </c>
      <c r="M22" s="61">
        <f t="shared" si="4"/>
        <v>19</v>
      </c>
      <c r="N22" s="60">
        <f>VLOOKUP($A22,'Return Data'!$B$7:$R$2292,17,0)</f>
        <v>2.8094999999999999</v>
      </c>
      <c r="O22" s="61">
        <f t="shared" si="5"/>
        <v>17</v>
      </c>
      <c r="P22" s="60">
        <f>VLOOKUP($A22,'Return Data'!$B$7:$R$2292,14,0)</f>
        <v>6.6012000000000004</v>
      </c>
      <c r="Q22" s="61">
        <f t="shared" si="6"/>
        <v>7</v>
      </c>
      <c r="R22" s="60">
        <f>VLOOKUP($A22,'Return Data'!$B$7:$R$2292,16,0)</f>
        <v>8.9117999999999995</v>
      </c>
      <c r="S22" s="62">
        <f t="shared" si="7"/>
        <v>7</v>
      </c>
    </row>
    <row r="23" spans="1:19" x14ac:dyDescent="0.3">
      <c r="A23" s="77" t="s">
        <v>1247</v>
      </c>
      <c r="B23" s="59">
        <f>VLOOKUP($A23,'Return Data'!$B$7:$R$2292,3,0)</f>
        <v>44939</v>
      </c>
      <c r="C23" s="60">
        <f>VLOOKUP($A23,'Return Data'!$B$7:$R$2292,4,0)</f>
        <v>2545.3101999999999</v>
      </c>
      <c r="D23" s="60">
        <f>VLOOKUP($A23,'Return Data'!$B$7:$R$2292,9,0)</f>
        <v>6.1703000000000001</v>
      </c>
      <c r="E23" s="61">
        <f t="shared" si="0"/>
        <v>10</v>
      </c>
      <c r="F23" s="60">
        <f>VLOOKUP($A23,'Return Data'!$B$7:$R$2292,10,0)</f>
        <v>8.7422000000000004</v>
      </c>
      <c r="G23" s="61">
        <f t="shared" si="1"/>
        <v>13</v>
      </c>
      <c r="H23" s="60">
        <f>VLOOKUP($A23,'Return Data'!$B$7:$R$2292,11,0)</f>
        <v>5.6914999999999996</v>
      </c>
      <c r="I23" s="61">
        <f t="shared" si="2"/>
        <v>20</v>
      </c>
      <c r="J23" s="60">
        <f>VLOOKUP($A23,'Return Data'!$B$7:$R$2292,12,0)</f>
        <v>5.3101000000000003</v>
      </c>
      <c r="K23" s="61">
        <f t="shared" si="3"/>
        <v>15</v>
      </c>
      <c r="L23" s="60">
        <f>VLOOKUP($A23,'Return Data'!$B$7:$R$2292,13,0)</f>
        <v>4.1489000000000003</v>
      </c>
      <c r="M23" s="61">
        <f t="shared" si="4"/>
        <v>4</v>
      </c>
      <c r="N23" s="60">
        <f>VLOOKUP($A23,'Return Data'!$B$7:$R$2292,17,0)</f>
        <v>2.5908000000000002</v>
      </c>
      <c r="O23" s="61">
        <f t="shared" si="5"/>
        <v>19</v>
      </c>
      <c r="P23" s="60">
        <f>VLOOKUP($A23,'Return Data'!$B$7:$R$2292,14,0)</f>
        <v>4.7144000000000004</v>
      </c>
      <c r="Q23" s="61">
        <f t="shared" si="6"/>
        <v>22</v>
      </c>
      <c r="R23" s="60">
        <f>VLOOKUP($A23,'Return Data'!$B$7:$R$2292,16,0)</f>
        <v>7.3829000000000002</v>
      </c>
      <c r="S23" s="62">
        <f t="shared" si="7"/>
        <v>22</v>
      </c>
    </row>
    <row r="24" spans="1:19" x14ac:dyDescent="0.3">
      <c r="A24" s="77" t="s">
        <v>1248</v>
      </c>
      <c r="B24" s="59">
        <f>VLOOKUP($A24,'Return Data'!$B$7:$R$2292,3,0)</f>
        <v>44939</v>
      </c>
      <c r="C24" s="60">
        <f>VLOOKUP($A24,'Return Data'!$B$7:$R$2292,4,0)</f>
        <v>91.236900000000006</v>
      </c>
      <c r="D24" s="60">
        <f>VLOOKUP($A24,'Return Data'!$B$7:$R$2292,9,0)</f>
        <v>6.0419999999999998</v>
      </c>
      <c r="E24" s="61">
        <f t="shared" si="0"/>
        <v>11</v>
      </c>
      <c r="F24" s="60">
        <f>VLOOKUP($A24,'Return Data'!$B$7:$R$2292,10,0)</f>
        <v>8.2545999999999999</v>
      </c>
      <c r="G24" s="61">
        <f t="shared" si="1"/>
        <v>16</v>
      </c>
      <c r="H24" s="60">
        <f>VLOOKUP($A24,'Return Data'!$B$7:$R$2292,11,0)</f>
        <v>8.7219999999999995</v>
      </c>
      <c r="I24" s="61">
        <f t="shared" si="2"/>
        <v>3</v>
      </c>
      <c r="J24" s="60">
        <f>VLOOKUP($A24,'Return Data'!$B$7:$R$2292,12,0)</f>
        <v>6.1505000000000001</v>
      </c>
      <c r="K24" s="61">
        <f t="shared" si="3"/>
        <v>4</v>
      </c>
      <c r="L24" s="60">
        <f>VLOOKUP($A24,'Return Data'!$B$7:$R$2292,13,0)</f>
        <v>4.0841000000000003</v>
      </c>
      <c r="M24" s="61">
        <f t="shared" si="4"/>
        <v>6</v>
      </c>
      <c r="N24" s="60">
        <f>VLOOKUP($A24,'Return Data'!$B$7:$R$2292,17,0)</f>
        <v>3.5918999999999999</v>
      </c>
      <c r="O24" s="61">
        <f t="shared" si="5"/>
        <v>7</v>
      </c>
      <c r="P24" s="60">
        <f>VLOOKUP($A24,'Return Data'!$B$7:$R$2292,14,0)</f>
        <v>7.1196999999999999</v>
      </c>
      <c r="Q24" s="61">
        <f t="shared" si="6"/>
        <v>3</v>
      </c>
      <c r="R24" s="60">
        <f>VLOOKUP($A24,'Return Data'!$B$7:$R$2292,16,0)</f>
        <v>8.3598999999999997</v>
      </c>
      <c r="S24" s="62">
        <f t="shared" si="7"/>
        <v>12</v>
      </c>
    </row>
    <row r="25" spans="1:19" x14ac:dyDescent="0.3">
      <c r="A25" s="77" t="s">
        <v>1250</v>
      </c>
      <c r="B25" s="59">
        <f>VLOOKUP($A25,'Return Data'!$B$7:$R$2292,3,0)</f>
        <v>44939</v>
      </c>
      <c r="C25" s="60">
        <f>VLOOKUP($A25,'Return Data'!$B$7:$R$2292,4,0)</f>
        <v>54.286799999999999</v>
      </c>
      <c r="D25" s="60">
        <f>VLOOKUP($A25,'Return Data'!$B$7:$R$2292,9,0)</f>
        <v>5.0994000000000002</v>
      </c>
      <c r="E25" s="61">
        <f t="shared" si="0"/>
        <v>17</v>
      </c>
      <c r="F25" s="60">
        <f>VLOOKUP($A25,'Return Data'!$B$7:$R$2292,10,0)</f>
        <v>7.5705</v>
      </c>
      <c r="G25" s="61">
        <f t="shared" si="1"/>
        <v>20</v>
      </c>
      <c r="H25" s="60">
        <f>VLOOKUP($A25,'Return Data'!$B$7:$R$2292,11,0)</f>
        <v>4.7618</v>
      </c>
      <c r="I25" s="61">
        <f t="shared" si="2"/>
        <v>23</v>
      </c>
      <c r="J25" s="60">
        <f>VLOOKUP($A25,'Return Data'!$B$7:$R$2292,12,0)</f>
        <v>3.8296000000000001</v>
      </c>
      <c r="K25" s="61">
        <f t="shared" si="3"/>
        <v>23</v>
      </c>
      <c r="L25" s="60">
        <f>VLOOKUP($A25,'Return Data'!$B$7:$R$2292,13,0)</f>
        <v>2.9228999999999998</v>
      </c>
      <c r="M25" s="61">
        <f t="shared" si="4"/>
        <v>18</v>
      </c>
      <c r="N25" s="60">
        <f>VLOOKUP($A25,'Return Data'!$B$7:$R$2292,17,0)</f>
        <v>2.8687</v>
      </c>
      <c r="O25" s="61">
        <f t="shared" si="5"/>
        <v>13</v>
      </c>
      <c r="P25" s="60">
        <f>VLOOKUP($A25,'Return Data'!$B$7:$R$2292,14,0)</f>
        <v>5.6647999999999996</v>
      </c>
      <c r="Q25" s="61">
        <f t="shared" si="6"/>
        <v>13</v>
      </c>
      <c r="R25" s="60">
        <f>VLOOKUP($A25,'Return Data'!$B$7:$R$2292,16,0)</f>
        <v>7.5480999999999998</v>
      </c>
      <c r="S25" s="62">
        <f t="shared" si="7"/>
        <v>19</v>
      </c>
    </row>
    <row r="26" spans="1:19" x14ac:dyDescent="0.3">
      <c r="A26" s="77" t="s">
        <v>1253</v>
      </c>
      <c r="B26" s="59">
        <f>VLOOKUP($A26,'Return Data'!$B$7:$R$2292,3,0)</f>
        <v>44939</v>
      </c>
      <c r="C26" s="60">
        <f>VLOOKUP($A26,'Return Data'!$B$7:$R$2292,4,0)</f>
        <v>35.182200000000002</v>
      </c>
      <c r="D26" s="60">
        <f>VLOOKUP($A26,'Return Data'!$B$7:$R$2292,9,0)</f>
        <v>6.2645999999999997</v>
      </c>
      <c r="E26" s="61">
        <f t="shared" si="0"/>
        <v>9</v>
      </c>
      <c r="F26" s="60">
        <f>VLOOKUP($A26,'Return Data'!$B$7:$R$2292,10,0)</f>
        <v>9.8047000000000004</v>
      </c>
      <c r="G26" s="61">
        <f t="shared" si="1"/>
        <v>9</v>
      </c>
      <c r="H26" s="60">
        <f>VLOOKUP($A26,'Return Data'!$B$7:$R$2292,11,0)</f>
        <v>8.3560999999999996</v>
      </c>
      <c r="I26" s="61">
        <f t="shared" si="2"/>
        <v>4</v>
      </c>
      <c r="J26" s="60">
        <f>VLOOKUP($A26,'Return Data'!$B$7:$R$2292,12,0)</f>
        <v>5.5888999999999998</v>
      </c>
      <c r="K26" s="61">
        <f t="shared" si="3"/>
        <v>10</v>
      </c>
      <c r="L26" s="60">
        <f>VLOOKUP($A26,'Return Data'!$B$7:$R$2292,13,0)</f>
        <v>3.8525</v>
      </c>
      <c r="M26" s="61">
        <f t="shared" si="4"/>
        <v>7</v>
      </c>
      <c r="N26" s="60">
        <f>VLOOKUP($A26,'Return Data'!$B$7:$R$2292,17,0)</f>
        <v>3.3167</v>
      </c>
      <c r="O26" s="61">
        <f t="shared" si="5"/>
        <v>8</v>
      </c>
      <c r="P26" s="60">
        <f>VLOOKUP($A26,'Return Data'!$B$7:$R$2292,14,0)</f>
        <v>6.2255000000000003</v>
      </c>
      <c r="Q26" s="61">
        <f t="shared" si="6"/>
        <v>9</v>
      </c>
      <c r="R26" s="60">
        <f>VLOOKUP($A26,'Return Data'!$B$7:$R$2292,16,0)</f>
        <v>9.5348000000000006</v>
      </c>
      <c r="S26" s="62">
        <f t="shared" si="7"/>
        <v>1</v>
      </c>
    </row>
    <row r="27" spans="1:19" x14ac:dyDescent="0.3">
      <c r="A27" s="77" t="s">
        <v>1255</v>
      </c>
      <c r="B27" s="59">
        <f>VLOOKUP($A27,'Return Data'!$B$7:$R$2292,3,0)</f>
        <v>44939</v>
      </c>
      <c r="C27" s="60">
        <f>VLOOKUP($A27,'Return Data'!$B$7:$R$2292,4,0)</f>
        <v>26.575700000000001</v>
      </c>
      <c r="D27" s="60">
        <f>VLOOKUP($A27,'Return Data'!$B$7:$R$2292,9,0)</f>
        <v>6.5892999999999997</v>
      </c>
      <c r="E27" s="61">
        <f t="shared" si="0"/>
        <v>8</v>
      </c>
      <c r="F27" s="60">
        <f>VLOOKUP($A27,'Return Data'!$B$7:$R$2292,10,0)</f>
        <v>7.9054000000000002</v>
      </c>
      <c r="G27" s="61">
        <f t="shared" si="1"/>
        <v>17</v>
      </c>
      <c r="H27" s="60">
        <f>VLOOKUP($A27,'Return Data'!$B$7:$R$2292,11,0)</f>
        <v>5.5681000000000003</v>
      </c>
      <c r="I27" s="61">
        <f t="shared" si="2"/>
        <v>21</v>
      </c>
      <c r="J27" s="60">
        <f>VLOOKUP($A27,'Return Data'!$B$7:$R$2292,12,0)</f>
        <v>4.8232999999999997</v>
      </c>
      <c r="K27" s="61">
        <f t="shared" si="3"/>
        <v>19</v>
      </c>
      <c r="L27" s="60">
        <f>VLOOKUP($A27,'Return Data'!$B$7:$R$2292,13,0)</f>
        <v>3.3980999999999999</v>
      </c>
      <c r="M27" s="61">
        <f t="shared" si="4"/>
        <v>13</v>
      </c>
      <c r="N27" s="60">
        <f>VLOOKUP($A27,'Return Data'!$B$7:$R$2292,17,0)</f>
        <v>3.7765</v>
      </c>
      <c r="O27" s="61">
        <f t="shared" si="5"/>
        <v>4</v>
      </c>
      <c r="P27" s="60">
        <f>VLOOKUP($A27,'Return Data'!$B$7:$R$2292,14,0)</f>
        <v>5.8442999999999996</v>
      </c>
      <c r="Q27" s="61">
        <f t="shared" si="6"/>
        <v>12</v>
      </c>
      <c r="R27" s="60">
        <f>VLOOKUP($A27,'Return Data'!$B$7:$R$2292,16,0)</f>
        <v>7.6489000000000003</v>
      </c>
      <c r="S27" s="62">
        <f t="shared" si="7"/>
        <v>17</v>
      </c>
    </row>
    <row r="28" spans="1:19" x14ac:dyDescent="0.3">
      <c r="A28" s="77" t="s">
        <v>818</v>
      </c>
      <c r="B28" s="59">
        <f>VLOOKUP($A28,'Return Data'!$B$7:$R$2292,3,0)</f>
        <v>44939</v>
      </c>
      <c r="C28" s="60">
        <f>VLOOKUP($A28,'Return Data'!$B$7:$R$2292,4,0)</f>
        <v>53.693800000000003</v>
      </c>
      <c r="D28" s="60">
        <f>VLOOKUP($A28,'Return Data'!$B$7:$R$2292,9,0)</f>
        <v>4.9657</v>
      </c>
      <c r="E28" s="61">
        <f t="shared" si="0"/>
        <v>18</v>
      </c>
      <c r="F28" s="60">
        <f>VLOOKUP($A28,'Return Data'!$B$7:$R$2292,10,0)</f>
        <v>10.806100000000001</v>
      </c>
      <c r="G28" s="61">
        <f t="shared" si="1"/>
        <v>1</v>
      </c>
      <c r="H28" s="60">
        <f>VLOOKUP($A28,'Return Data'!$B$7:$R$2292,11,0)</f>
        <v>7.8064</v>
      </c>
      <c r="I28" s="61">
        <f t="shared" si="2"/>
        <v>5</v>
      </c>
      <c r="J28" s="60">
        <f>VLOOKUP($A28,'Return Data'!$B$7:$R$2292,12,0)</f>
        <v>6.6661999999999999</v>
      </c>
      <c r="K28" s="61">
        <f t="shared" si="3"/>
        <v>3</v>
      </c>
      <c r="L28" s="60">
        <f>VLOOKUP($A28,'Return Data'!$B$7:$R$2292,13,0)</f>
        <v>2.6758000000000002</v>
      </c>
      <c r="M28" s="61">
        <f t="shared" si="4"/>
        <v>20</v>
      </c>
      <c r="N28" s="60">
        <f>VLOOKUP($A28,'Return Data'!$B$7:$R$2292,17,0)</f>
        <v>2.5575000000000001</v>
      </c>
      <c r="O28" s="61">
        <f t="shared" si="5"/>
        <v>20</v>
      </c>
      <c r="P28" s="60">
        <f>VLOOKUP($A28,'Return Data'!$B$7:$R$2292,14,0)</f>
        <v>5.5933000000000002</v>
      </c>
      <c r="Q28" s="61">
        <f t="shared" si="6"/>
        <v>15</v>
      </c>
      <c r="R28" s="60">
        <f>VLOOKUP($A28,'Return Data'!$B$7:$R$2292,16,0)</f>
        <v>8.9375</v>
      </c>
      <c r="S28" s="62">
        <f t="shared" si="7"/>
        <v>5</v>
      </c>
    </row>
    <row r="29" spans="1:19" x14ac:dyDescent="0.3">
      <c r="A29" s="77" t="s">
        <v>1256</v>
      </c>
      <c r="B29" s="59">
        <f>VLOOKUP($A29,'Return Data'!$B$7:$R$2292,3,0)</f>
        <v>44939</v>
      </c>
      <c r="C29" s="60">
        <f>VLOOKUP($A29,'Return Data'!$B$7:$R$2292,4,0)</f>
        <v>57.070700000000002</v>
      </c>
      <c r="D29" s="60">
        <f>VLOOKUP($A29,'Return Data'!$B$7:$R$2292,9,0)</f>
        <v>8.0157000000000007</v>
      </c>
      <c r="E29" s="61">
        <f t="shared" si="0"/>
        <v>3</v>
      </c>
      <c r="F29" s="60">
        <f>VLOOKUP($A29,'Return Data'!$B$7:$R$2292,10,0)</f>
        <v>10.1357</v>
      </c>
      <c r="G29" s="61">
        <f t="shared" si="1"/>
        <v>6</v>
      </c>
      <c r="H29" s="60">
        <f>VLOOKUP($A29,'Return Data'!$B$7:$R$2292,11,0)</f>
        <v>9.0838999999999999</v>
      </c>
      <c r="I29" s="61">
        <f t="shared" si="2"/>
        <v>2</v>
      </c>
      <c r="J29" s="60">
        <f>VLOOKUP($A29,'Return Data'!$B$7:$R$2292,12,0)</f>
        <v>7.3944000000000001</v>
      </c>
      <c r="K29" s="61">
        <f t="shared" si="3"/>
        <v>1</v>
      </c>
      <c r="L29" s="60">
        <f>VLOOKUP($A29,'Return Data'!$B$7:$R$2292,13,0)</f>
        <v>5.4321000000000002</v>
      </c>
      <c r="M29" s="61">
        <f t="shared" si="4"/>
        <v>2</v>
      </c>
      <c r="N29" s="60">
        <f>VLOOKUP($A29,'Return Data'!$B$7:$R$2292,17,0)</f>
        <v>4.5975000000000001</v>
      </c>
      <c r="O29" s="61">
        <f t="shared" si="5"/>
        <v>1</v>
      </c>
      <c r="P29" s="60">
        <f>VLOOKUP($A29,'Return Data'!$B$7:$R$2292,14,0)</f>
        <v>7.0038999999999998</v>
      </c>
      <c r="Q29" s="61">
        <f t="shared" si="6"/>
        <v>4</v>
      </c>
      <c r="R29" s="60">
        <f>VLOOKUP($A29,'Return Data'!$B$7:$R$2292,16,0)</f>
        <v>9.4202999999999992</v>
      </c>
      <c r="S29" s="62">
        <f t="shared" si="7"/>
        <v>2</v>
      </c>
    </row>
    <row r="30" spans="1:19" x14ac:dyDescent="0.3">
      <c r="A30" s="77" t="s">
        <v>1258</v>
      </c>
      <c r="B30" s="59">
        <f>VLOOKUP($A30,'Return Data'!$B$7:$R$2292,3,0)</f>
        <v>44939</v>
      </c>
      <c r="C30" s="60">
        <f>VLOOKUP($A30,'Return Data'!$B$7:$R$2292,4,0)</f>
        <v>70.621300000000005</v>
      </c>
      <c r="D30" s="60">
        <f>VLOOKUP($A30,'Return Data'!$B$7:$R$2292,9,0)</f>
        <v>6.9869000000000003</v>
      </c>
      <c r="E30" s="61">
        <f t="shared" si="0"/>
        <v>6</v>
      </c>
      <c r="F30" s="60">
        <f>VLOOKUP($A30,'Return Data'!$B$7:$R$2292,10,0)</f>
        <v>4.9893999999999998</v>
      </c>
      <c r="G30" s="61">
        <f t="shared" si="1"/>
        <v>23</v>
      </c>
      <c r="H30" s="60">
        <f>VLOOKUP($A30,'Return Data'!$B$7:$R$2292,11,0)</f>
        <v>6.6684000000000001</v>
      </c>
      <c r="I30" s="61">
        <f t="shared" si="2"/>
        <v>16</v>
      </c>
      <c r="J30" s="60">
        <f>VLOOKUP($A30,'Return Data'!$B$7:$R$2292,12,0)</f>
        <v>5.8727999999999998</v>
      </c>
      <c r="K30" s="61">
        <f t="shared" si="3"/>
        <v>8</v>
      </c>
      <c r="L30" s="60">
        <f>VLOOKUP($A30,'Return Data'!$B$7:$R$2292,13,0)</f>
        <v>4.1643999999999997</v>
      </c>
      <c r="M30" s="61">
        <f t="shared" si="4"/>
        <v>3</v>
      </c>
      <c r="N30" s="60">
        <f>VLOOKUP($A30,'Return Data'!$B$7:$R$2292,17,0)</f>
        <v>2.8168000000000002</v>
      </c>
      <c r="O30" s="61">
        <f t="shared" si="5"/>
        <v>16</v>
      </c>
      <c r="P30" s="60">
        <f>VLOOKUP($A30,'Return Data'!$B$7:$R$2292,14,0)</f>
        <v>5.3403</v>
      </c>
      <c r="Q30" s="61">
        <f t="shared" si="6"/>
        <v>20</v>
      </c>
      <c r="R30" s="60">
        <f>VLOOKUP($A30,'Return Data'!$B$7:$R$2292,16,0)</f>
        <v>8.0310000000000006</v>
      </c>
      <c r="S30" s="62">
        <f t="shared" si="7"/>
        <v>15</v>
      </c>
    </row>
    <row r="31" spans="1:19" x14ac:dyDescent="0.3">
      <c r="A31" s="77" t="s">
        <v>1260</v>
      </c>
      <c r="B31" s="59">
        <f>VLOOKUP($A31,'Return Data'!$B$7:$R$2292,3,0)</f>
        <v>44939</v>
      </c>
      <c r="C31" s="60">
        <f>VLOOKUP($A31,'Return Data'!$B$7:$R$2292,4,0)</f>
        <v>53.661700000000003</v>
      </c>
      <c r="D31" s="60">
        <f>VLOOKUP($A31,'Return Data'!$B$7:$R$2292,9,0)</f>
        <v>6.0384000000000002</v>
      </c>
      <c r="E31" s="61">
        <f t="shared" si="0"/>
        <v>12</v>
      </c>
      <c r="F31" s="60">
        <f>VLOOKUP($A31,'Return Data'!$B$7:$R$2292,10,0)</f>
        <v>7.8226000000000004</v>
      </c>
      <c r="G31" s="61">
        <f t="shared" si="1"/>
        <v>19</v>
      </c>
      <c r="H31" s="60">
        <f>VLOOKUP($A31,'Return Data'!$B$7:$R$2292,11,0)</f>
        <v>7.2309999999999999</v>
      </c>
      <c r="I31" s="61">
        <f t="shared" si="2"/>
        <v>9</v>
      </c>
      <c r="J31" s="60">
        <f>VLOOKUP($A31,'Return Data'!$B$7:$R$2292,12,0)</f>
        <v>5.3571999999999997</v>
      </c>
      <c r="K31" s="61">
        <f t="shared" si="3"/>
        <v>14</v>
      </c>
      <c r="L31" s="60">
        <f>VLOOKUP($A31,'Return Data'!$B$7:$R$2292,13,0)</f>
        <v>3.7671000000000001</v>
      </c>
      <c r="M31" s="61">
        <f t="shared" si="4"/>
        <v>10</v>
      </c>
      <c r="N31" s="60">
        <f>VLOOKUP($A31,'Return Data'!$B$7:$R$2292,17,0)</f>
        <v>3.1930999999999998</v>
      </c>
      <c r="O31" s="61">
        <f t="shared" si="5"/>
        <v>11</v>
      </c>
      <c r="P31" s="60">
        <f>VLOOKUP($A31,'Return Data'!$B$7:$R$2292,14,0)</f>
        <v>5.5365000000000002</v>
      </c>
      <c r="Q31" s="61">
        <f t="shared" si="6"/>
        <v>16</v>
      </c>
      <c r="R31" s="60">
        <f>VLOOKUP($A31,'Return Data'!$B$7:$R$2292,16,0)</f>
        <v>8.4200999999999997</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5.8166166666666657</v>
      </c>
      <c r="E33" s="83"/>
      <c r="F33" s="84">
        <f>AVERAGE(F8:F31)</f>
        <v>8.5089041666666656</v>
      </c>
      <c r="G33" s="83"/>
      <c r="H33" s="84">
        <f>AVERAGE(H8:H31)</f>
        <v>6.6839208333333318</v>
      </c>
      <c r="I33" s="83"/>
      <c r="J33" s="84">
        <f>AVERAGE(J8:J31)</f>
        <v>5.2549458333333341</v>
      </c>
      <c r="K33" s="83"/>
      <c r="L33" s="84">
        <f>AVERAGE(L8:L31)</f>
        <v>3.3406208333333329</v>
      </c>
      <c r="M33" s="83"/>
      <c r="N33" s="84">
        <f>AVERAGE(N8:N31)</f>
        <v>2.984833333333333</v>
      </c>
      <c r="O33" s="83"/>
      <c r="P33" s="84">
        <f>AVERAGE(P8:P31)</f>
        <v>5.7516749999999996</v>
      </c>
      <c r="Q33" s="83"/>
      <c r="R33" s="84">
        <f>AVERAGE(R8:R31)</f>
        <v>7.9731499999999995</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8.8048000000000002</v>
      </c>
      <c r="E35" s="87"/>
      <c r="F35" s="88">
        <f>MAX(F8:F31)</f>
        <v>10.806100000000001</v>
      </c>
      <c r="G35" s="87"/>
      <c r="H35" s="88">
        <f>MAX(H8:H31)</f>
        <v>9.1453000000000007</v>
      </c>
      <c r="I35" s="87"/>
      <c r="J35" s="88">
        <f>MAX(J8:J31)</f>
        <v>7.3944000000000001</v>
      </c>
      <c r="K35" s="87"/>
      <c r="L35" s="88">
        <f>MAX(L8:L31)</f>
        <v>5.51</v>
      </c>
      <c r="M35" s="87"/>
      <c r="N35" s="88">
        <f>MAX(N8:N31)</f>
        <v>4.5975000000000001</v>
      </c>
      <c r="O35" s="87"/>
      <c r="P35" s="88">
        <f>MAX(P8:P31)</f>
        <v>7.5481999999999996</v>
      </c>
      <c r="Q35" s="87"/>
      <c r="R35" s="88">
        <f>MAX(R8:R31)</f>
        <v>9.5348000000000006</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44939</v>
      </c>
      <c r="C8" s="60">
        <f>VLOOKUP($A8,'Return Data'!$B$7:$R$2292,4,0)</f>
        <v>67.429100000000005</v>
      </c>
      <c r="D8" s="60">
        <f>VLOOKUP($A8,'Return Data'!$B$7:$R$2292,9,0)</f>
        <v>6.7807000000000004</v>
      </c>
      <c r="E8" s="61">
        <f t="shared" ref="E8:E34" si="0">RANK(D8,D$8:D$34,0)</f>
        <v>4</v>
      </c>
      <c r="F8" s="60">
        <f>VLOOKUP($A8,'Return Data'!$B$7:$R$2292,10,0)</f>
        <v>9.2728000000000002</v>
      </c>
      <c r="G8" s="61">
        <f t="shared" ref="G8:G34" si="1">RANK(F8,F$8:F$34,0)</f>
        <v>11</v>
      </c>
      <c r="H8" s="60">
        <f>VLOOKUP($A8,'Return Data'!$B$7:$R$2292,11,0)</f>
        <v>5.9874000000000001</v>
      </c>
      <c r="I8" s="61">
        <f t="shared" ref="I8:I34" si="2">RANK(H8,H$8:H$34,0)</f>
        <v>18</v>
      </c>
      <c r="J8" s="60">
        <f>VLOOKUP($A8,'Return Data'!$B$7:$R$2292,12,0)</f>
        <v>3.7934000000000001</v>
      </c>
      <c r="K8" s="61">
        <f t="shared" ref="K8:K34" si="3">RANK(J8,J$8:J$34,0)</f>
        <v>23</v>
      </c>
      <c r="L8" s="60">
        <f>VLOOKUP($A8,'Return Data'!$B$7:$R$2292,13,0)</f>
        <v>2.6042999999999998</v>
      </c>
      <c r="M8" s="61">
        <f t="shared" ref="M8:M34" si="4">RANK(L8,L$8:L$34,0)</f>
        <v>14</v>
      </c>
      <c r="N8" s="60">
        <f>VLOOKUP($A8,'Return Data'!$B$7:$R$2292,17,0)</f>
        <v>3.0026999999999999</v>
      </c>
      <c r="O8" s="61">
        <f t="shared" ref="O8:O34" si="5">RANK(N8,N$8:N$34,0)</f>
        <v>5</v>
      </c>
      <c r="P8" s="60">
        <f>VLOOKUP($A8,'Return Data'!$B$7:$R$2292,14,0)</f>
        <v>5.8314000000000004</v>
      </c>
      <c r="Q8" s="61">
        <f t="shared" ref="Q8:Q34" si="6">RANK(P8,P$8:P$34,0)</f>
        <v>9</v>
      </c>
      <c r="R8" s="60">
        <f>VLOOKUP($A8,'Return Data'!$B$7:$R$2292,16,0)</f>
        <v>8.5457000000000001</v>
      </c>
      <c r="S8" s="62">
        <f t="shared" ref="S8:S34" si="7">RANK(R8,R$8:R$34,0)</f>
        <v>5</v>
      </c>
    </row>
    <row r="9" spans="1:19" x14ac:dyDescent="0.3">
      <c r="A9" s="77" t="s">
        <v>1231</v>
      </c>
      <c r="B9" s="59">
        <f>VLOOKUP($A9,'Return Data'!$B$7:$R$2292,3,0)</f>
        <v>44939</v>
      </c>
      <c r="C9" s="60">
        <f>VLOOKUP($A9,'Return Data'!$B$7:$R$2292,4,0)</f>
        <v>20.936499999999999</v>
      </c>
      <c r="D9" s="60">
        <f>VLOOKUP($A9,'Return Data'!$B$7:$R$2292,9,0)</f>
        <v>4.2217000000000002</v>
      </c>
      <c r="E9" s="61">
        <f t="shared" si="0"/>
        <v>23</v>
      </c>
      <c r="F9" s="60">
        <f>VLOOKUP($A9,'Return Data'!$B$7:$R$2292,10,0)</f>
        <v>5.8261000000000003</v>
      </c>
      <c r="G9" s="61">
        <f t="shared" si="1"/>
        <v>25</v>
      </c>
      <c r="H9" s="60">
        <f>VLOOKUP($A9,'Return Data'!$B$7:$R$2292,11,0)</f>
        <v>5.3846999999999996</v>
      </c>
      <c r="I9" s="61">
        <f t="shared" si="2"/>
        <v>21</v>
      </c>
      <c r="J9" s="60">
        <f>VLOOKUP($A9,'Return Data'!$B$7:$R$2292,12,0)</f>
        <v>4.327</v>
      </c>
      <c r="K9" s="61">
        <f t="shared" si="3"/>
        <v>21</v>
      </c>
      <c r="L9" s="60">
        <f>VLOOKUP($A9,'Return Data'!$B$7:$R$2292,13,0)</f>
        <v>2.8218999999999999</v>
      </c>
      <c r="M9" s="61">
        <f t="shared" si="4"/>
        <v>13</v>
      </c>
      <c r="N9" s="60">
        <f>VLOOKUP($A9,'Return Data'!$B$7:$R$2292,17,0)</f>
        <v>2.5962000000000001</v>
      </c>
      <c r="O9" s="61">
        <f t="shared" si="5"/>
        <v>9</v>
      </c>
      <c r="P9" s="60">
        <f>VLOOKUP($A9,'Return Data'!$B$7:$R$2292,14,0)</f>
        <v>6.0031999999999996</v>
      </c>
      <c r="Q9" s="61">
        <f t="shared" si="6"/>
        <v>6</v>
      </c>
      <c r="R9" s="60">
        <f>VLOOKUP($A9,'Return Data'!$B$7:$R$2292,16,0)</f>
        <v>6.9607000000000001</v>
      </c>
      <c r="S9" s="62">
        <f t="shared" si="7"/>
        <v>19</v>
      </c>
    </row>
    <row r="10" spans="1:19" x14ac:dyDescent="0.3">
      <c r="A10" s="77" t="s">
        <v>1951</v>
      </c>
      <c r="B10" s="59">
        <f>VLOOKUP($A10,'Return Data'!$B$7:$R$2292,3,0)</f>
        <v>44939</v>
      </c>
      <c r="C10" s="60">
        <f>VLOOKUP($A10,'Return Data'!$B$7:$R$2292,4,0)</f>
        <v>34.850999999999999</v>
      </c>
      <c r="D10" s="60">
        <f>VLOOKUP($A10,'Return Data'!$B$7:$R$2292,9,0)</f>
        <v>6.4645000000000001</v>
      </c>
      <c r="E10" s="61">
        <f t="shared" si="0"/>
        <v>6</v>
      </c>
      <c r="F10" s="60">
        <f>VLOOKUP($A10,'Return Data'!$B$7:$R$2292,10,0)</f>
        <v>8.8803000000000001</v>
      </c>
      <c r="G10" s="61">
        <f t="shared" si="1"/>
        <v>13</v>
      </c>
      <c r="H10" s="60">
        <f>VLOOKUP($A10,'Return Data'!$B$7:$R$2292,11,0)</f>
        <v>6.6024000000000003</v>
      </c>
      <c r="I10" s="61">
        <f t="shared" si="2"/>
        <v>13</v>
      </c>
      <c r="J10" s="60">
        <f>VLOOKUP($A10,'Return Data'!$B$7:$R$2292,12,0)</f>
        <v>4.6473000000000004</v>
      </c>
      <c r="K10" s="61">
        <f t="shared" si="3"/>
        <v>16</v>
      </c>
      <c r="L10" s="60">
        <f>VLOOKUP($A10,'Return Data'!$B$7:$R$2292,13,0)</f>
        <v>2.3860999999999999</v>
      </c>
      <c r="M10" s="61">
        <f t="shared" si="4"/>
        <v>16</v>
      </c>
      <c r="N10" s="60">
        <f>VLOOKUP($A10,'Return Data'!$B$7:$R$2292,17,0)</f>
        <v>2.0767000000000002</v>
      </c>
      <c r="O10" s="61">
        <f t="shared" si="5"/>
        <v>18</v>
      </c>
      <c r="P10" s="60">
        <f>VLOOKUP($A10,'Return Data'!$B$7:$R$2292,14,0)</f>
        <v>4.5545999999999998</v>
      </c>
      <c r="Q10" s="61">
        <f t="shared" si="6"/>
        <v>21</v>
      </c>
      <c r="R10" s="60">
        <f>VLOOKUP($A10,'Return Data'!$B$7:$R$2292,16,0)</f>
        <v>6.1769999999999996</v>
      </c>
      <c r="S10" s="62">
        <f t="shared" si="7"/>
        <v>24</v>
      </c>
    </row>
    <row r="11" spans="1:19" x14ac:dyDescent="0.3">
      <c r="A11" s="77" t="s">
        <v>1828</v>
      </c>
      <c r="B11" s="59">
        <f>VLOOKUP($A11,'Return Data'!$B$7:$R$2292,3,0)</f>
        <v>44939</v>
      </c>
      <c r="C11" s="60">
        <f>VLOOKUP($A11,'Return Data'!$B$7:$R$2292,4,0)</f>
        <v>63.2759</v>
      </c>
      <c r="D11" s="60">
        <f>VLOOKUP($A11,'Return Data'!$B$7:$R$2292,9,0)</f>
        <v>7.4358000000000004</v>
      </c>
      <c r="E11" s="61">
        <f t="shared" si="0"/>
        <v>3</v>
      </c>
      <c r="F11" s="60">
        <f>VLOOKUP($A11,'Return Data'!$B$7:$R$2292,10,0)</f>
        <v>9.5906000000000002</v>
      </c>
      <c r="G11" s="61">
        <f t="shared" si="1"/>
        <v>9</v>
      </c>
      <c r="H11" s="60">
        <f>VLOOKUP($A11,'Return Data'!$B$7:$R$2292,11,0)</f>
        <v>6.0385999999999997</v>
      </c>
      <c r="I11" s="61">
        <f t="shared" si="2"/>
        <v>17</v>
      </c>
      <c r="J11" s="60">
        <f>VLOOKUP($A11,'Return Data'!$B$7:$R$2292,12,0)</f>
        <v>4.4671000000000003</v>
      </c>
      <c r="K11" s="61">
        <f t="shared" si="3"/>
        <v>20</v>
      </c>
      <c r="L11" s="60">
        <f>VLOOKUP($A11,'Return Data'!$B$7:$R$2292,13,0)</f>
        <v>3.0583999999999998</v>
      </c>
      <c r="M11" s="61">
        <f t="shared" si="4"/>
        <v>8</v>
      </c>
      <c r="N11" s="60">
        <f>VLOOKUP($A11,'Return Data'!$B$7:$R$2292,17,0)</f>
        <v>2.4950999999999999</v>
      </c>
      <c r="O11" s="61">
        <f t="shared" si="5"/>
        <v>11</v>
      </c>
      <c r="P11" s="60">
        <f>VLOOKUP($A11,'Return Data'!$B$7:$R$2292,14,0)</f>
        <v>4.9290000000000003</v>
      </c>
      <c r="Q11" s="61">
        <f t="shared" si="6"/>
        <v>15</v>
      </c>
      <c r="R11" s="60">
        <f>VLOOKUP($A11,'Return Data'!$B$7:$R$2292,16,0)</f>
        <v>8.3301999999999996</v>
      </c>
      <c r="S11" s="62">
        <f t="shared" si="7"/>
        <v>8</v>
      </c>
    </row>
    <row r="12" spans="1:19" x14ac:dyDescent="0.3">
      <c r="A12" s="77" t="s">
        <v>813</v>
      </c>
      <c r="B12" s="59">
        <f>VLOOKUP($A12,'Return Data'!$B$7:$R$2292,3,0)</f>
        <v>44939</v>
      </c>
      <c r="C12" s="60">
        <f>VLOOKUP($A12,'Return Data'!$B$7:$R$2292,4,0)</f>
        <v>17.8002</v>
      </c>
      <c r="D12" s="60">
        <f>VLOOKUP($A12,'Return Data'!$B$7:$R$2292,9,0)</f>
        <v>4.3018999999999998</v>
      </c>
      <c r="E12" s="61">
        <f t="shared" si="0"/>
        <v>22</v>
      </c>
      <c r="F12" s="60">
        <f>VLOOKUP($A12,'Return Data'!$B$7:$R$2292,10,0)</f>
        <v>9.9969000000000001</v>
      </c>
      <c r="G12" s="61">
        <f t="shared" si="1"/>
        <v>7</v>
      </c>
      <c r="H12" s="60">
        <f>VLOOKUP($A12,'Return Data'!$B$7:$R$2292,11,0)</f>
        <v>6.8696999999999999</v>
      </c>
      <c r="I12" s="61">
        <f t="shared" si="2"/>
        <v>12</v>
      </c>
      <c r="J12" s="60">
        <f>VLOOKUP($A12,'Return Data'!$B$7:$R$2292,12,0)</f>
        <v>5.7328000000000001</v>
      </c>
      <c r="K12" s="61">
        <f t="shared" si="3"/>
        <v>9</v>
      </c>
      <c r="L12" s="60">
        <f>VLOOKUP($A12,'Return Data'!$B$7:$R$2292,13,0)</f>
        <v>1.1616</v>
      </c>
      <c r="M12" s="61">
        <f t="shared" si="4"/>
        <v>26</v>
      </c>
      <c r="N12" s="60">
        <f>VLOOKUP($A12,'Return Data'!$B$7:$R$2292,17,0)</f>
        <v>0.71120000000000005</v>
      </c>
      <c r="O12" s="61">
        <f t="shared" si="5"/>
        <v>26</v>
      </c>
      <c r="P12" s="60">
        <f>VLOOKUP($A12,'Return Data'!$B$7:$R$2292,14,0)</f>
        <v>4.1965000000000003</v>
      </c>
      <c r="Q12" s="61">
        <f t="shared" si="6"/>
        <v>24</v>
      </c>
      <c r="R12" s="60">
        <f>VLOOKUP($A12,'Return Data'!$B$7:$R$2292,16,0)</f>
        <v>7.1905999999999999</v>
      </c>
      <c r="S12" s="62">
        <f t="shared" si="7"/>
        <v>18</v>
      </c>
    </row>
    <row r="13" spans="1:19" x14ac:dyDescent="0.3">
      <c r="A13" s="77" t="s">
        <v>1233</v>
      </c>
      <c r="B13" s="59">
        <f>VLOOKUP($A13,'Return Data'!$B$7:$R$2292,3,0)</f>
        <v>44939</v>
      </c>
      <c r="C13" s="60">
        <f>VLOOKUP($A13,'Return Data'!$B$7:$R$2292,4,0)</f>
        <v>78.595500000000001</v>
      </c>
      <c r="D13" s="60">
        <f>VLOOKUP($A13,'Return Data'!$B$7:$R$2292,9,0)</f>
        <v>4.6563999999999997</v>
      </c>
      <c r="E13" s="61">
        <f t="shared" si="0"/>
        <v>17</v>
      </c>
      <c r="F13" s="60">
        <f>VLOOKUP($A13,'Return Data'!$B$7:$R$2292,10,0)</f>
        <v>8.1565999999999992</v>
      </c>
      <c r="G13" s="61">
        <f t="shared" si="1"/>
        <v>17</v>
      </c>
      <c r="H13" s="60">
        <f>VLOOKUP($A13,'Return Data'!$B$7:$R$2292,11,0)</f>
        <v>6.2481999999999998</v>
      </c>
      <c r="I13" s="61">
        <f t="shared" si="2"/>
        <v>16</v>
      </c>
      <c r="J13" s="60">
        <f>VLOOKUP($A13,'Return Data'!$B$7:$R$2292,12,0)</f>
        <v>4.8163999999999998</v>
      </c>
      <c r="K13" s="61">
        <f t="shared" si="3"/>
        <v>14</v>
      </c>
      <c r="L13" s="60">
        <f>VLOOKUP($A13,'Return Data'!$B$7:$R$2292,13,0)</f>
        <v>3.2467999999999999</v>
      </c>
      <c r="M13" s="61">
        <f t="shared" si="4"/>
        <v>5</v>
      </c>
      <c r="N13" s="60">
        <f>VLOOKUP($A13,'Return Data'!$B$7:$R$2292,17,0)</f>
        <v>3.1484999999999999</v>
      </c>
      <c r="O13" s="61">
        <f t="shared" si="5"/>
        <v>4</v>
      </c>
      <c r="P13" s="60">
        <f>VLOOKUP($A13,'Return Data'!$B$7:$R$2292,14,0)</f>
        <v>6.3789999999999996</v>
      </c>
      <c r="Q13" s="61">
        <f t="shared" si="6"/>
        <v>4</v>
      </c>
      <c r="R13" s="60">
        <f>VLOOKUP($A13,'Return Data'!$B$7:$R$2292,16,0)</f>
        <v>9.2501999999999995</v>
      </c>
      <c r="S13" s="62">
        <f t="shared" si="7"/>
        <v>2</v>
      </c>
    </row>
    <row r="14" spans="1:19" x14ac:dyDescent="0.3">
      <c r="A14" s="77" t="s">
        <v>1235</v>
      </c>
      <c r="B14" s="59">
        <f>VLOOKUP($A14,'Return Data'!$B$7:$R$2292,3,0)</f>
        <v>44939</v>
      </c>
      <c r="C14" s="60">
        <f>VLOOKUP($A14,'Return Data'!$B$7:$R$2292,4,0)</f>
        <v>20.423999999999999</v>
      </c>
      <c r="D14" s="60">
        <f>VLOOKUP($A14,'Return Data'!$B$7:$R$2292,9,0)</f>
        <v>4.9904000000000002</v>
      </c>
      <c r="E14" s="61">
        <f t="shared" si="0"/>
        <v>12</v>
      </c>
      <c r="F14" s="60">
        <f>VLOOKUP($A14,'Return Data'!$B$7:$R$2292,10,0)</f>
        <v>8.7515000000000001</v>
      </c>
      <c r="G14" s="61">
        <f t="shared" si="1"/>
        <v>15</v>
      </c>
      <c r="H14" s="60">
        <f>VLOOKUP($A14,'Return Data'!$B$7:$R$2292,11,0)</f>
        <v>6.4253999999999998</v>
      </c>
      <c r="I14" s="61">
        <f t="shared" si="2"/>
        <v>14</v>
      </c>
      <c r="J14" s="60">
        <f>VLOOKUP($A14,'Return Data'!$B$7:$R$2292,12,0)</f>
        <v>4.7710999999999997</v>
      </c>
      <c r="K14" s="61">
        <f t="shared" si="3"/>
        <v>15</v>
      </c>
      <c r="L14" s="60">
        <f>VLOOKUP($A14,'Return Data'!$B$7:$R$2292,13,0)</f>
        <v>3.1238999999999999</v>
      </c>
      <c r="M14" s="61">
        <f t="shared" si="4"/>
        <v>7</v>
      </c>
      <c r="N14" s="60">
        <f>VLOOKUP($A14,'Return Data'!$B$7:$R$2292,17,0)</f>
        <v>3.7288000000000001</v>
      </c>
      <c r="O14" s="61">
        <f t="shared" si="5"/>
        <v>3</v>
      </c>
      <c r="P14" s="60">
        <f>VLOOKUP($A14,'Return Data'!$B$7:$R$2292,14,0)</f>
        <v>6.9077999999999999</v>
      </c>
      <c r="Q14" s="61">
        <f t="shared" si="6"/>
        <v>1</v>
      </c>
      <c r="R14" s="60">
        <f>VLOOKUP($A14,'Return Data'!$B$7:$R$2292,16,0)</f>
        <v>8.3346</v>
      </c>
      <c r="S14" s="62">
        <f t="shared" si="7"/>
        <v>7</v>
      </c>
    </row>
    <row r="15" spans="1:19" x14ac:dyDescent="0.3">
      <c r="A15" s="77" t="s">
        <v>1236</v>
      </c>
      <c r="B15" s="59">
        <f>VLOOKUP($A15,'Return Data'!$B$7:$R$2292,3,0)</f>
        <v>44939</v>
      </c>
      <c r="C15" s="60">
        <f>VLOOKUP($A15,'Return Data'!$B$7:$R$2292,4,0)</f>
        <v>50.013199999999998</v>
      </c>
      <c r="D15" s="60">
        <f>VLOOKUP($A15,'Return Data'!$B$7:$R$2292,9,0)</f>
        <v>4.1342999999999996</v>
      </c>
      <c r="E15" s="61">
        <f t="shared" si="0"/>
        <v>26</v>
      </c>
      <c r="F15" s="60">
        <f>VLOOKUP($A15,'Return Data'!$B$7:$R$2292,10,0)</f>
        <v>8.2606000000000002</v>
      </c>
      <c r="G15" s="61">
        <f t="shared" si="1"/>
        <v>16</v>
      </c>
      <c r="H15" s="60">
        <f>VLOOKUP($A15,'Return Data'!$B$7:$R$2292,11,0)</f>
        <v>4.9486999999999997</v>
      </c>
      <c r="I15" s="61">
        <f t="shared" si="2"/>
        <v>23</v>
      </c>
      <c r="J15" s="60">
        <f>VLOOKUP($A15,'Return Data'!$B$7:$R$2292,12,0)</f>
        <v>3.9723000000000002</v>
      </c>
      <c r="K15" s="61">
        <f t="shared" si="3"/>
        <v>22</v>
      </c>
      <c r="L15" s="60">
        <f>VLOOKUP($A15,'Return Data'!$B$7:$R$2292,13,0)</f>
        <v>2.9214000000000002</v>
      </c>
      <c r="M15" s="61">
        <f t="shared" si="4"/>
        <v>10</v>
      </c>
      <c r="N15" s="60">
        <f>VLOOKUP($A15,'Return Data'!$B$7:$R$2292,17,0)</f>
        <v>2.6648999999999998</v>
      </c>
      <c r="O15" s="61">
        <f t="shared" si="5"/>
        <v>7</v>
      </c>
      <c r="P15" s="60">
        <f>VLOOKUP($A15,'Return Data'!$B$7:$R$2292,14,0)</f>
        <v>4.4687000000000001</v>
      </c>
      <c r="Q15" s="61">
        <f t="shared" si="6"/>
        <v>23</v>
      </c>
      <c r="R15" s="60">
        <f>VLOOKUP($A15,'Return Data'!$B$7:$R$2292,16,0)</f>
        <v>7.9215999999999998</v>
      </c>
      <c r="S15" s="62">
        <f t="shared" si="7"/>
        <v>12</v>
      </c>
    </row>
    <row r="16" spans="1:19" x14ac:dyDescent="0.3">
      <c r="A16" s="77" t="s">
        <v>1238</v>
      </c>
      <c r="B16" s="59">
        <f>VLOOKUP($A16,'Return Data'!$B$7:$R$2292,3,0)</f>
        <v>44939</v>
      </c>
      <c r="C16" s="60">
        <f>VLOOKUP($A16,'Return Data'!$B$7:$R$2292,4,0)</f>
        <v>45.863300000000002</v>
      </c>
      <c r="D16" s="60">
        <f>VLOOKUP($A16,'Return Data'!$B$7:$R$2292,9,0)</f>
        <v>6.4740000000000002</v>
      </c>
      <c r="E16" s="61">
        <f t="shared" si="0"/>
        <v>5</v>
      </c>
      <c r="F16" s="60">
        <f>VLOOKUP($A16,'Return Data'!$B$7:$R$2292,10,0)</f>
        <v>9.2025000000000006</v>
      </c>
      <c r="G16" s="61">
        <f t="shared" si="1"/>
        <v>12</v>
      </c>
      <c r="H16" s="60">
        <f>VLOOKUP($A16,'Return Data'!$B$7:$R$2292,11,0)</f>
        <v>6.3989000000000003</v>
      </c>
      <c r="I16" s="61">
        <f t="shared" si="2"/>
        <v>15</v>
      </c>
      <c r="J16" s="60">
        <f>VLOOKUP($A16,'Return Data'!$B$7:$R$2292,12,0)</f>
        <v>4.8310000000000004</v>
      </c>
      <c r="K16" s="61">
        <f t="shared" si="3"/>
        <v>13</v>
      </c>
      <c r="L16" s="60">
        <f>VLOOKUP($A16,'Return Data'!$B$7:$R$2292,13,0)</f>
        <v>2.5451000000000001</v>
      </c>
      <c r="M16" s="61">
        <f t="shared" si="4"/>
        <v>15</v>
      </c>
      <c r="N16" s="60">
        <f>VLOOKUP($A16,'Return Data'!$B$7:$R$2292,17,0)</f>
        <v>2.3479000000000001</v>
      </c>
      <c r="O16" s="61">
        <f t="shared" si="5"/>
        <v>12</v>
      </c>
      <c r="P16" s="60">
        <f>VLOOKUP($A16,'Return Data'!$B$7:$R$2292,14,0)</f>
        <v>4.9474999999999998</v>
      </c>
      <c r="Q16" s="61">
        <f t="shared" si="6"/>
        <v>14</v>
      </c>
      <c r="R16" s="60">
        <f>VLOOKUP($A16,'Return Data'!$B$7:$R$2292,16,0)</f>
        <v>7.3464</v>
      </c>
      <c r="S16" s="62">
        <f t="shared" si="7"/>
        <v>16</v>
      </c>
    </row>
    <row r="17" spans="1:19" x14ac:dyDescent="0.3">
      <c r="A17" s="102" t="s">
        <v>2050</v>
      </c>
      <c r="B17" s="59">
        <f>VLOOKUP($A17,'Return Data'!$B$7:$R$2292,3,0)</f>
        <v>44939</v>
      </c>
      <c r="C17" s="60">
        <f>VLOOKUP($A17,'Return Data'!$B$7:$R$2292,4,0)</f>
        <v>56.123199999999997</v>
      </c>
      <c r="D17" s="60">
        <f>VLOOKUP($A17,'Return Data'!$B$7:$R$2292,9,0)</f>
        <v>4.8090999999999999</v>
      </c>
      <c r="E17" s="61">
        <f t="shared" si="0"/>
        <v>14</v>
      </c>
      <c r="F17" s="60">
        <f>VLOOKUP($A17,'Return Data'!$B$7:$R$2292,10,0)</f>
        <v>6.6580000000000004</v>
      </c>
      <c r="G17" s="61">
        <f t="shared" si="1"/>
        <v>23</v>
      </c>
      <c r="H17" s="60">
        <f>VLOOKUP($A17,'Return Data'!$B$7:$R$2292,11,0)</f>
        <v>5.4611999999999998</v>
      </c>
      <c r="I17" s="61">
        <f t="shared" si="2"/>
        <v>20</v>
      </c>
      <c r="J17" s="60">
        <f>VLOOKUP($A17,'Return Data'!$B$7:$R$2292,12,0)</f>
        <v>4.4802999999999997</v>
      </c>
      <c r="K17" s="61">
        <f t="shared" si="3"/>
        <v>19</v>
      </c>
      <c r="L17" s="60">
        <f>VLOOKUP($A17,'Return Data'!$B$7:$R$2292,13,0)</f>
        <v>2.8885000000000001</v>
      </c>
      <c r="M17" s="61">
        <f t="shared" si="4"/>
        <v>11</v>
      </c>
      <c r="N17" s="60">
        <f>VLOOKUP($A17,'Return Data'!$B$7:$R$2292,17,0)</f>
        <v>1.6208</v>
      </c>
      <c r="O17" s="61">
        <f t="shared" si="5"/>
        <v>22</v>
      </c>
      <c r="P17" s="60">
        <f>VLOOKUP($A17,'Return Data'!$B$7:$R$2292,14,0)</f>
        <v>4.6898999999999997</v>
      </c>
      <c r="Q17" s="61">
        <f t="shared" si="6"/>
        <v>18</v>
      </c>
      <c r="R17" s="60">
        <f>VLOOKUP($A17,'Return Data'!$B$7:$R$2292,16,0)</f>
        <v>7.8562000000000003</v>
      </c>
      <c r="S17" s="62">
        <f t="shared" si="7"/>
        <v>14</v>
      </c>
    </row>
    <row r="18" spans="1:19" x14ac:dyDescent="0.3">
      <c r="A18" s="77" t="s">
        <v>814</v>
      </c>
      <c r="B18" s="59">
        <f>VLOOKUP($A18,'Return Data'!$B$7:$R$2292,3,0)</f>
        <v>44939</v>
      </c>
      <c r="C18" s="60">
        <f>VLOOKUP($A18,'Return Data'!$B$7:$R$2292,4,0)</f>
        <v>20.024699999999999</v>
      </c>
      <c r="D18" s="60">
        <f>VLOOKUP($A18,'Return Data'!$B$7:$R$2292,9,0)</f>
        <v>4.2013999999999996</v>
      </c>
      <c r="E18" s="61">
        <f t="shared" si="0"/>
        <v>24</v>
      </c>
      <c r="F18" s="60">
        <f>VLOOKUP($A18,'Return Data'!$B$7:$R$2292,10,0)</f>
        <v>10.0662</v>
      </c>
      <c r="G18" s="61">
        <f t="shared" si="1"/>
        <v>5</v>
      </c>
      <c r="H18" s="60">
        <f>VLOOKUP($A18,'Return Data'!$B$7:$R$2292,11,0)</f>
        <v>7.1707000000000001</v>
      </c>
      <c r="I18" s="61">
        <f t="shared" si="2"/>
        <v>9</v>
      </c>
      <c r="J18" s="60">
        <f>VLOOKUP($A18,'Return Data'!$B$7:$R$2292,12,0)</f>
        <v>5.8193999999999999</v>
      </c>
      <c r="K18" s="61">
        <f t="shared" si="3"/>
        <v>8</v>
      </c>
      <c r="L18" s="60">
        <f>VLOOKUP($A18,'Return Data'!$B$7:$R$2292,13,0)</f>
        <v>2.2456</v>
      </c>
      <c r="M18" s="61">
        <f t="shared" si="4"/>
        <v>19</v>
      </c>
      <c r="N18" s="60">
        <f>VLOOKUP($A18,'Return Data'!$B$7:$R$2292,17,0)</f>
        <v>2.3085</v>
      </c>
      <c r="O18" s="61">
        <f t="shared" si="5"/>
        <v>14</v>
      </c>
      <c r="P18" s="60">
        <f>VLOOKUP($A18,'Return Data'!$B$7:$R$2292,14,0)</f>
        <v>5.9710999999999999</v>
      </c>
      <c r="Q18" s="61">
        <f t="shared" si="6"/>
        <v>7</v>
      </c>
      <c r="R18" s="60">
        <f>VLOOKUP($A18,'Return Data'!$B$7:$R$2292,16,0)</f>
        <v>8.6797000000000004</v>
      </c>
      <c r="S18" s="62">
        <f t="shared" si="7"/>
        <v>4</v>
      </c>
    </row>
    <row r="19" spans="1:19" x14ac:dyDescent="0.3">
      <c r="A19" s="77" t="s">
        <v>1240</v>
      </c>
      <c r="B19" s="59">
        <f>VLOOKUP($A19,'Return Data'!$B$7:$R$2292,3,0)</f>
        <v>44939</v>
      </c>
      <c r="C19" s="60">
        <f>VLOOKUP($A19,'Return Data'!$B$7:$R$2292,4,0)</f>
        <v>84.038700000000006</v>
      </c>
      <c r="D19" s="60">
        <f>VLOOKUP($A19,'Return Data'!$B$7:$R$2292,9,0)</f>
        <v>4.7645</v>
      </c>
      <c r="E19" s="61">
        <f t="shared" si="0"/>
        <v>15</v>
      </c>
      <c r="F19" s="60">
        <f>VLOOKUP($A19,'Return Data'!$B$7:$R$2292,10,0)</f>
        <v>6.1581000000000001</v>
      </c>
      <c r="G19" s="61">
        <f t="shared" si="1"/>
        <v>24</v>
      </c>
      <c r="H19" s="60">
        <f>VLOOKUP($A19,'Return Data'!$B$7:$R$2292,11,0)</f>
        <v>8.5487000000000002</v>
      </c>
      <c r="I19" s="61">
        <f t="shared" si="2"/>
        <v>2</v>
      </c>
      <c r="J19" s="60">
        <f>VLOOKUP($A19,'Return Data'!$B$7:$R$2292,12,0)</f>
        <v>6.1508000000000003</v>
      </c>
      <c r="K19" s="61">
        <f t="shared" si="3"/>
        <v>5</v>
      </c>
      <c r="L19" s="60">
        <f>VLOOKUP($A19,'Return Data'!$B$7:$R$2292,13,0)</f>
        <v>4.9029999999999996</v>
      </c>
      <c r="M19" s="61">
        <f t="shared" si="4"/>
        <v>2</v>
      </c>
      <c r="N19" s="60">
        <f>VLOOKUP($A19,'Return Data'!$B$7:$R$2292,17,0)</f>
        <v>3.8687999999999998</v>
      </c>
      <c r="O19" s="61">
        <f t="shared" si="5"/>
        <v>2</v>
      </c>
      <c r="P19" s="60">
        <f>VLOOKUP($A19,'Return Data'!$B$7:$R$2292,14,0)</f>
        <v>6.7942999999999998</v>
      </c>
      <c r="Q19" s="61">
        <f t="shared" si="6"/>
        <v>2</v>
      </c>
      <c r="R19" s="60">
        <f>VLOOKUP($A19,'Return Data'!$B$7:$R$2292,16,0)</f>
        <v>9.5153999999999996</v>
      </c>
      <c r="S19" s="62">
        <f t="shared" si="7"/>
        <v>1</v>
      </c>
    </row>
    <row r="20" spans="1:19" x14ac:dyDescent="0.3">
      <c r="A20" s="77" t="s">
        <v>1242</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44939</v>
      </c>
      <c r="C21" s="60">
        <f>VLOOKUP($A21,'Return Data'!$B$7:$R$2292,4,0)</f>
        <v>37.074399999999997</v>
      </c>
      <c r="D21" s="60">
        <f>VLOOKUP($A21,'Return Data'!$B$7:$R$2292,9,0)</f>
        <v>4.1783000000000001</v>
      </c>
      <c r="E21" s="61">
        <f t="shared" si="0"/>
        <v>25</v>
      </c>
      <c r="F21" s="60">
        <f>VLOOKUP($A21,'Return Data'!$B$7:$R$2292,10,0)</f>
        <v>10.0123</v>
      </c>
      <c r="G21" s="61">
        <f t="shared" si="1"/>
        <v>6</v>
      </c>
      <c r="H21" s="60">
        <f>VLOOKUP($A21,'Return Data'!$B$7:$R$2292,11,0)</f>
        <v>7.1999000000000004</v>
      </c>
      <c r="I21" s="61">
        <f t="shared" si="2"/>
        <v>8</v>
      </c>
      <c r="J21" s="60">
        <f>VLOOKUP($A21,'Return Data'!$B$7:$R$2292,12,0)</f>
        <v>5.9269999999999996</v>
      </c>
      <c r="K21" s="61">
        <f t="shared" si="3"/>
        <v>7</v>
      </c>
      <c r="L21" s="60">
        <f>VLOOKUP($A21,'Return Data'!$B$7:$R$2292,13,0)</f>
        <v>1.7583</v>
      </c>
      <c r="M21" s="61">
        <f t="shared" si="4"/>
        <v>24</v>
      </c>
      <c r="N21" s="60">
        <f>VLOOKUP($A21,'Return Data'!$B$7:$R$2292,17,0)</f>
        <v>1.6358999999999999</v>
      </c>
      <c r="O21" s="61">
        <f t="shared" si="5"/>
        <v>21</v>
      </c>
      <c r="P21" s="60">
        <f>VLOOKUP($A21,'Return Data'!$B$7:$R$2292,14,0)</f>
        <v>5.3512000000000004</v>
      </c>
      <c r="Q21" s="61">
        <f t="shared" si="6"/>
        <v>10</v>
      </c>
      <c r="R21" s="60">
        <f>VLOOKUP($A21,'Return Data'!$B$7:$R$2292,16,0)</f>
        <v>6.4821</v>
      </c>
      <c r="S21" s="62">
        <f t="shared" si="7"/>
        <v>22</v>
      </c>
    </row>
    <row r="22" spans="1:19" x14ac:dyDescent="0.3">
      <c r="A22" s="77" t="s">
        <v>1245</v>
      </c>
      <c r="B22" s="59">
        <f>VLOOKUP($A22,'Return Data'!$B$7:$R$2292,3,0)</f>
        <v>44939</v>
      </c>
      <c r="C22" s="60">
        <f>VLOOKUP($A22,'Return Data'!$B$7:$R$2292,4,0)</f>
        <v>29.082100000000001</v>
      </c>
      <c r="D22" s="60">
        <f>VLOOKUP($A22,'Return Data'!$B$7:$R$2292,9,0)</f>
        <v>8.1778999999999993</v>
      </c>
      <c r="E22" s="61">
        <f t="shared" si="0"/>
        <v>1</v>
      </c>
      <c r="F22" s="60">
        <f>VLOOKUP($A22,'Return Data'!$B$7:$R$2292,10,0)</f>
        <v>9.4701000000000004</v>
      </c>
      <c r="G22" s="61">
        <f t="shared" si="1"/>
        <v>10</v>
      </c>
      <c r="H22" s="60">
        <f>VLOOKUP($A22,'Return Data'!$B$7:$R$2292,11,0)</f>
        <v>5.2683999999999997</v>
      </c>
      <c r="I22" s="61">
        <f t="shared" si="2"/>
        <v>22</v>
      </c>
      <c r="J22" s="60">
        <f>VLOOKUP($A22,'Return Data'!$B$7:$R$2292,12,0)</f>
        <v>3.4011</v>
      </c>
      <c r="K22" s="61">
        <f t="shared" si="3"/>
        <v>25</v>
      </c>
      <c r="L22" s="60">
        <f>VLOOKUP($A22,'Return Data'!$B$7:$R$2292,13,0)</f>
        <v>2.1545999999999998</v>
      </c>
      <c r="M22" s="61">
        <f t="shared" si="4"/>
        <v>22</v>
      </c>
      <c r="N22" s="60">
        <f>VLOOKUP($A22,'Return Data'!$B$7:$R$2292,17,0)</f>
        <v>2.1697000000000002</v>
      </c>
      <c r="O22" s="61">
        <f t="shared" si="5"/>
        <v>16</v>
      </c>
      <c r="P22" s="60">
        <f>VLOOKUP($A22,'Return Data'!$B$7:$R$2292,14,0)</f>
        <v>5.9416000000000002</v>
      </c>
      <c r="Q22" s="61">
        <f t="shared" si="6"/>
        <v>8</v>
      </c>
      <c r="R22" s="60">
        <f>VLOOKUP($A22,'Return Data'!$B$7:$R$2292,16,0)</f>
        <v>7.8594999999999997</v>
      </c>
      <c r="S22" s="62">
        <f t="shared" si="7"/>
        <v>13</v>
      </c>
    </row>
    <row r="23" spans="1:19" x14ac:dyDescent="0.3">
      <c r="A23" s="77" t="s">
        <v>1246</v>
      </c>
      <c r="B23" s="59">
        <f>VLOOKUP($A23,'Return Data'!$B$7:$R$2292,3,0)</f>
        <v>44939</v>
      </c>
      <c r="C23" s="60">
        <f>VLOOKUP($A23,'Return Data'!$B$7:$R$2292,4,0)</f>
        <v>2344.7561999999998</v>
      </c>
      <c r="D23" s="60">
        <f>VLOOKUP($A23,'Return Data'!$B$7:$R$2292,9,0)</f>
        <v>5.3964999999999996</v>
      </c>
      <c r="E23" s="61">
        <f t="shared" si="0"/>
        <v>10</v>
      </c>
      <c r="F23" s="60">
        <f>VLOOKUP($A23,'Return Data'!$B$7:$R$2292,10,0)</f>
        <v>7.9560000000000004</v>
      </c>
      <c r="G23" s="61">
        <f t="shared" si="1"/>
        <v>18</v>
      </c>
      <c r="H23" s="60">
        <f>VLOOKUP($A23,'Return Data'!$B$7:$R$2292,11,0)</f>
        <v>4.9009999999999998</v>
      </c>
      <c r="I23" s="61">
        <f t="shared" si="2"/>
        <v>24</v>
      </c>
      <c r="J23" s="60">
        <f>VLOOKUP($A23,'Return Data'!$B$7:$R$2292,12,0)</f>
        <v>4.5115999999999996</v>
      </c>
      <c r="K23" s="61">
        <f t="shared" si="3"/>
        <v>18</v>
      </c>
      <c r="L23" s="60">
        <f>VLOOKUP($A23,'Return Data'!$B$7:$R$2292,13,0)</f>
        <v>3.35</v>
      </c>
      <c r="M23" s="61">
        <f t="shared" si="4"/>
        <v>4</v>
      </c>
      <c r="N23" s="60">
        <f>VLOOKUP($A23,'Return Data'!$B$7:$R$2292,17,0)</f>
        <v>1.8036000000000001</v>
      </c>
      <c r="O23" s="61">
        <f t="shared" si="5"/>
        <v>20</v>
      </c>
      <c r="P23" s="60">
        <f>VLOOKUP($A23,'Return Data'!$B$7:$R$2292,14,0)</f>
        <v>3.8864999999999998</v>
      </c>
      <c r="Q23" s="61">
        <f t="shared" si="6"/>
        <v>25</v>
      </c>
      <c r="R23" s="60">
        <f>VLOOKUP($A23,'Return Data'!$B$7:$R$2292,16,0)</f>
        <v>5.8711000000000002</v>
      </c>
      <c r="S23" s="62">
        <f t="shared" si="7"/>
        <v>25</v>
      </c>
    </row>
    <row r="24" spans="1:19" x14ac:dyDescent="0.3">
      <c r="A24" s="77" t="s">
        <v>1249</v>
      </c>
      <c r="B24" s="59">
        <f>VLOOKUP($A24,'Return Data'!$B$7:$R$2292,3,0)</f>
        <v>44939</v>
      </c>
      <c r="C24" s="60">
        <f>VLOOKUP($A24,'Return Data'!$B$7:$R$2292,4,0)</f>
        <v>80.525400000000005</v>
      </c>
      <c r="D24" s="60">
        <f>VLOOKUP($A24,'Return Data'!$B$7:$R$2292,9,0)</f>
        <v>4.9497</v>
      </c>
      <c r="E24" s="61">
        <f t="shared" si="0"/>
        <v>13</v>
      </c>
      <c r="F24" s="60">
        <f>VLOOKUP($A24,'Return Data'!$B$7:$R$2292,10,0)</f>
        <v>7.1458000000000004</v>
      </c>
      <c r="G24" s="61">
        <f t="shared" si="1"/>
        <v>20</v>
      </c>
      <c r="H24" s="60">
        <f>VLOOKUP($A24,'Return Data'!$B$7:$R$2292,11,0)</f>
        <v>7.5932000000000004</v>
      </c>
      <c r="I24" s="61">
        <f t="shared" si="2"/>
        <v>4</v>
      </c>
      <c r="J24" s="60">
        <f>VLOOKUP($A24,'Return Data'!$B$7:$R$2292,12,0)</f>
        <v>5.0282999999999998</v>
      </c>
      <c r="K24" s="61">
        <f t="shared" si="3"/>
        <v>11</v>
      </c>
      <c r="L24" s="60">
        <f>VLOOKUP($A24,'Return Data'!$B$7:$R$2292,13,0)</f>
        <v>2.9883999999999999</v>
      </c>
      <c r="M24" s="61">
        <f t="shared" si="4"/>
        <v>9</v>
      </c>
      <c r="N24" s="60">
        <f>VLOOKUP($A24,'Return Data'!$B$7:$R$2292,17,0)</f>
        <v>2.5204</v>
      </c>
      <c r="O24" s="61">
        <f t="shared" si="5"/>
        <v>10</v>
      </c>
      <c r="P24" s="60">
        <f>VLOOKUP($A24,'Return Data'!$B$7:$R$2292,14,0)</f>
        <v>6.0193000000000003</v>
      </c>
      <c r="Q24" s="61">
        <f t="shared" si="6"/>
        <v>5</v>
      </c>
      <c r="R24" s="60">
        <f>VLOOKUP($A24,'Return Data'!$B$7:$R$2292,16,0)</f>
        <v>9.0578000000000003</v>
      </c>
      <c r="S24" s="62">
        <f t="shared" si="7"/>
        <v>3</v>
      </c>
    </row>
    <row r="25" spans="1:19" x14ac:dyDescent="0.3">
      <c r="A25" s="77" t="s">
        <v>1251</v>
      </c>
      <c r="B25" s="59">
        <f>VLOOKUP($A25,'Return Data'!$B$7:$R$2292,3,0)</f>
        <v>44939</v>
      </c>
      <c r="C25" s="60">
        <f>VLOOKUP($A25,'Return Data'!$B$7:$R$2292,4,0)</f>
        <v>50.1569</v>
      </c>
      <c r="D25" s="60">
        <f>VLOOKUP($A25,'Return Data'!$B$7:$R$2292,9,0)</f>
        <v>4.3731</v>
      </c>
      <c r="E25" s="61">
        <f t="shared" si="0"/>
        <v>21</v>
      </c>
      <c r="F25" s="60">
        <f>VLOOKUP($A25,'Return Data'!$B$7:$R$2292,10,0)</f>
        <v>6.8327999999999998</v>
      </c>
      <c r="G25" s="61">
        <f t="shared" si="1"/>
        <v>22</v>
      </c>
      <c r="H25" s="60">
        <f>VLOOKUP($A25,'Return Data'!$B$7:$R$2292,11,0)</f>
        <v>4.0209999999999999</v>
      </c>
      <c r="I25" s="61">
        <f t="shared" si="2"/>
        <v>26</v>
      </c>
      <c r="J25" s="60">
        <f>VLOOKUP($A25,'Return Data'!$B$7:$R$2292,12,0)</f>
        <v>3.0863</v>
      </c>
      <c r="K25" s="61">
        <f t="shared" si="3"/>
        <v>26</v>
      </c>
      <c r="L25" s="60">
        <f>VLOOKUP($A25,'Return Data'!$B$7:$R$2292,13,0)</f>
        <v>2.1808000000000001</v>
      </c>
      <c r="M25" s="61">
        <f t="shared" si="4"/>
        <v>20</v>
      </c>
      <c r="N25" s="60">
        <f>VLOOKUP($A25,'Return Data'!$B$7:$R$2292,17,0)</f>
        <v>2.1295000000000002</v>
      </c>
      <c r="O25" s="61">
        <f t="shared" si="5"/>
        <v>17</v>
      </c>
      <c r="P25" s="60">
        <f>VLOOKUP($A25,'Return Data'!$B$7:$R$2292,14,0)</f>
        <v>4.8749000000000002</v>
      </c>
      <c r="Q25" s="61">
        <f t="shared" si="6"/>
        <v>16</v>
      </c>
      <c r="R25" s="60">
        <f>VLOOKUP($A25,'Return Data'!$B$7:$R$2292,16,0)</f>
        <v>7.2173999999999996</v>
      </c>
      <c r="S25" s="62">
        <f t="shared" si="7"/>
        <v>17</v>
      </c>
    </row>
    <row r="26" spans="1:19" x14ac:dyDescent="0.3">
      <c r="A26" s="77" t="s">
        <v>2000</v>
      </c>
      <c r="B26" s="59">
        <f>VLOOKUP($A26,'Return Data'!$B$7:$R$2292,3,0)</f>
        <v>44939</v>
      </c>
      <c r="C26" s="60">
        <f>VLOOKUP($A26,'Return Data'!$B$7:$R$2292,4,0)</f>
        <v>22.777200000000001</v>
      </c>
      <c r="D26" s="60">
        <f>VLOOKUP($A26,'Return Data'!$B$7:$R$2292,9,0)</f>
        <v>4.6395999999999997</v>
      </c>
      <c r="E26" s="61">
        <f t="shared" si="0"/>
        <v>19</v>
      </c>
      <c r="F26" s="60">
        <f>VLOOKUP($A26,'Return Data'!$B$7:$R$2292,10,0)</f>
        <v>10.5776</v>
      </c>
      <c r="G26" s="61">
        <f t="shared" si="1"/>
        <v>3</v>
      </c>
      <c r="H26" s="60">
        <f>VLOOKUP($A26,'Return Data'!$B$7:$R$2292,11,0)</f>
        <v>7.5414000000000003</v>
      </c>
      <c r="I26" s="61">
        <f t="shared" si="2"/>
        <v>5</v>
      </c>
      <c r="J26" s="60">
        <f>VLOOKUP($A26,'Return Data'!$B$7:$R$2292,12,0)</f>
        <v>6.4936999999999996</v>
      </c>
      <c r="K26" s="61">
        <f t="shared" si="3"/>
        <v>3</v>
      </c>
      <c r="L26" s="60">
        <f>VLOOKUP($A26,'Return Data'!$B$7:$R$2292,13,0)</f>
        <v>2.1637</v>
      </c>
      <c r="M26" s="61">
        <f t="shared" si="4"/>
        <v>21</v>
      </c>
      <c r="N26" s="60">
        <f>VLOOKUP($A26,'Return Data'!$B$7:$R$2292,17,0)</f>
        <v>1.5859000000000001</v>
      </c>
      <c r="O26" s="61">
        <f t="shared" si="5"/>
        <v>23</v>
      </c>
      <c r="P26" s="60">
        <f>VLOOKUP($A26,'Return Data'!$B$7:$R$2292,14,0)</f>
        <v>4.6295000000000002</v>
      </c>
      <c r="Q26" s="61">
        <f t="shared" si="6"/>
        <v>20</v>
      </c>
      <c r="R26" s="60">
        <f>VLOOKUP($A26,'Return Data'!$B$7:$R$2292,16,0)</f>
        <v>6.7935999999999996</v>
      </c>
      <c r="S26" s="62">
        <f t="shared" si="7"/>
        <v>20</v>
      </c>
    </row>
    <row r="27" spans="1:19" x14ac:dyDescent="0.3">
      <c r="A27" s="77" t="s">
        <v>1992</v>
      </c>
      <c r="B27" s="59">
        <f>VLOOKUP($A27,'Return Data'!$B$7:$R$2292,3,0)</f>
        <v>44939</v>
      </c>
      <c r="C27" s="60">
        <f>VLOOKUP($A27,'Return Data'!$B$7:$R$2292,4,0)</f>
        <v>23.1189</v>
      </c>
      <c r="D27" s="60">
        <f>VLOOKUP($A27,'Return Data'!$B$7:$R$2292,9,0)</f>
        <v>4.7247000000000003</v>
      </c>
      <c r="E27" s="61">
        <f t="shared" si="0"/>
        <v>16</v>
      </c>
      <c r="F27" s="60">
        <f>VLOOKUP($A27,'Return Data'!$B$7:$R$2292,10,0)</f>
        <v>10.931100000000001</v>
      </c>
      <c r="G27" s="61">
        <f t="shared" si="1"/>
        <v>1</v>
      </c>
      <c r="H27" s="60">
        <f>VLOOKUP($A27,'Return Data'!$B$7:$R$2292,11,0)</f>
        <v>7.7606000000000002</v>
      </c>
      <c r="I27" s="61">
        <f t="shared" si="2"/>
        <v>3</v>
      </c>
      <c r="J27" s="60">
        <f>VLOOKUP($A27,'Return Data'!$B$7:$R$2292,12,0)</f>
        <v>6.7192999999999996</v>
      </c>
      <c r="K27" s="61">
        <f t="shared" si="3"/>
        <v>2</v>
      </c>
      <c r="L27" s="60">
        <f>VLOOKUP($A27,'Return Data'!$B$7:$R$2292,13,0)</f>
        <v>2.0512999999999999</v>
      </c>
      <c r="M27" s="61">
        <f t="shared" si="4"/>
        <v>23</v>
      </c>
      <c r="N27" s="60">
        <f>VLOOKUP($A27,'Return Data'!$B$7:$R$2292,17,0)</f>
        <v>1.5810999999999999</v>
      </c>
      <c r="O27" s="61">
        <f t="shared" si="5"/>
        <v>24</v>
      </c>
      <c r="P27" s="60">
        <f>VLOOKUP($A27,'Return Data'!$B$7:$R$2292,14,0)</f>
        <v>4.6348000000000003</v>
      </c>
      <c r="Q27" s="61">
        <f t="shared" si="6"/>
        <v>19</v>
      </c>
      <c r="R27" s="60">
        <f>VLOOKUP($A27,'Return Data'!$B$7:$R$2292,16,0)</f>
        <v>6.4124999999999996</v>
      </c>
      <c r="S27" s="62">
        <f t="shared" si="7"/>
        <v>23</v>
      </c>
    </row>
    <row r="28" spans="1:19" x14ac:dyDescent="0.3">
      <c r="A28" s="77" t="s">
        <v>1252</v>
      </c>
      <c r="B28" s="59">
        <f>VLOOKUP($A28,'Return Data'!$B$7:$R$2292,3,0)</f>
        <v>44939</v>
      </c>
      <c r="C28" s="60">
        <f>VLOOKUP($A28,'Return Data'!$B$7:$R$2292,4,0)</f>
        <v>31.7364</v>
      </c>
      <c r="D28" s="60">
        <f>VLOOKUP($A28,'Return Data'!$B$7:$R$2292,9,0)</f>
        <v>5.3181000000000003</v>
      </c>
      <c r="E28" s="61">
        <f t="shared" si="0"/>
        <v>11</v>
      </c>
      <c r="F28" s="60">
        <f>VLOOKUP($A28,'Return Data'!$B$7:$R$2292,10,0)</f>
        <v>8.8422999999999998</v>
      </c>
      <c r="G28" s="61">
        <f t="shared" si="1"/>
        <v>14</v>
      </c>
      <c r="H28" s="60">
        <f>VLOOKUP($A28,'Return Data'!$B$7:$R$2292,11,0)</f>
        <v>7.3708999999999998</v>
      </c>
      <c r="I28" s="61">
        <f t="shared" si="2"/>
        <v>7</v>
      </c>
      <c r="J28" s="60">
        <f>VLOOKUP($A28,'Return Data'!$B$7:$R$2292,12,0)</f>
        <v>4.6010999999999997</v>
      </c>
      <c r="K28" s="61">
        <f t="shared" si="3"/>
        <v>17</v>
      </c>
      <c r="L28" s="60">
        <f>VLOOKUP($A28,'Return Data'!$B$7:$R$2292,13,0)</f>
        <v>2.8675999999999999</v>
      </c>
      <c r="M28" s="61">
        <f t="shared" si="4"/>
        <v>12</v>
      </c>
      <c r="N28" s="60">
        <f>VLOOKUP($A28,'Return Data'!$B$7:$R$2292,17,0)</f>
        <v>2.3315000000000001</v>
      </c>
      <c r="O28" s="61">
        <f t="shared" si="5"/>
        <v>13</v>
      </c>
      <c r="P28" s="60">
        <f>VLOOKUP($A28,'Return Data'!$B$7:$R$2292,14,0)</f>
        <v>5.2134</v>
      </c>
      <c r="Q28" s="61">
        <f t="shared" si="6"/>
        <v>13</v>
      </c>
      <c r="R28" s="60">
        <f>VLOOKUP($A28,'Return Data'!$B$7:$R$2292,16,0)</f>
        <v>8.3486999999999991</v>
      </c>
      <c r="S28" s="62">
        <f t="shared" si="7"/>
        <v>6</v>
      </c>
    </row>
    <row r="29" spans="1:19" x14ac:dyDescent="0.3">
      <c r="A29" s="77" t="s">
        <v>1254</v>
      </c>
      <c r="B29" s="59">
        <f>VLOOKUP($A29,'Return Data'!$B$7:$R$2292,3,0)</f>
        <v>44939</v>
      </c>
      <c r="C29" s="60">
        <f>VLOOKUP($A29,'Return Data'!$B$7:$R$2292,4,0)</f>
        <v>25.1785</v>
      </c>
      <c r="D29" s="60">
        <f>VLOOKUP($A29,'Return Data'!$B$7:$R$2292,9,0)</f>
        <v>5.5156999999999998</v>
      </c>
      <c r="E29" s="61">
        <f t="shared" si="0"/>
        <v>9</v>
      </c>
      <c r="F29" s="60">
        <f>VLOOKUP($A29,'Return Data'!$B$7:$R$2292,10,0)</f>
        <v>6.8509000000000002</v>
      </c>
      <c r="G29" s="61">
        <f t="shared" si="1"/>
        <v>21</v>
      </c>
      <c r="H29" s="60">
        <f>VLOOKUP($A29,'Return Data'!$B$7:$R$2292,11,0)</f>
        <v>4.5156000000000001</v>
      </c>
      <c r="I29" s="61">
        <f t="shared" si="2"/>
        <v>25</v>
      </c>
      <c r="J29" s="60">
        <f>VLOOKUP($A29,'Return Data'!$B$7:$R$2292,12,0)</f>
        <v>3.7854999999999999</v>
      </c>
      <c r="K29" s="61">
        <f t="shared" si="3"/>
        <v>24</v>
      </c>
      <c r="L29" s="60">
        <f>VLOOKUP($A29,'Return Data'!$B$7:$R$2292,13,0)</f>
        <v>2.3475000000000001</v>
      </c>
      <c r="M29" s="61">
        <f t="shared" si="4"/>
        <v>18</v>
      </c>
      <c r="N29" s="60">
        <f>VLOOKUP($A29,'Return Data'!$B$7:$R$2292,17,0)</f>
        <v>2.6581000000000001</v>
      </c>
      <c r="O29" s="61">
        <f t="shared" si="5"/>
        <v>8</v>
      </c>
      <c r="P29" s="60">
        <f>VLOOKUP($A29,'Return Data'!$B$7:$R$2292,14,0)</f>
        <v>4.7732000000000001</v>
      </c>
      <c r="Q29" s="61">
        <f t="shared" si="6"/>
        <v>17</v>
      </c>
      <c r="R29" s="60">
        <f>VLOOKUP($A29,'Return Data'!$B$7:$R$2292,16,0)</f>
        <v>6.7083000000000004</v>
      </c>
      <c r="S29" s="62">
        <f t="shared" si="7"/>
        <v>21</v>
      </c>
    </row>
    <row r="30" spans="1:19" x14ac:dyDescent="0.3">
      <c r="A30" s="77" t="s">
        <v>1895</v>
      </c>
      <c r="B30" s="59">
        <f>VLOOKUP($A30,'Return Data'!$B$7:$R$2292,3,0)</f>
        <v>44939</v>
      </c>
      <c r="C30" s="60">
        <f>VLOOKUP($A30,'Return Data'!$B$7:$R$2292,4,0)</f>
        <v>52.053800000000003</v>
      </c>
      <c r="D30" s="60">
        <f>VLOOKUP($A30,'Return Data'!$B$7:$R$2292,9,0)</f>
        <v>4.6553000000000004</v>
      </c>
      <c r="E30" s="61">
        <f t="shared" si="0"/>
        <v>18</v>
      </c>
      <c r="F30" s="60">
        <f>VLOOKUP($A30,'Return Data'!$B$7:$R$2292,10,0)</f>
        <v>10.4902</v>
      </c>
      <c r="G30" s="61">
        <f t="shared" si="1"/>
        <v>4</v>
      </c>
      <c r="H30" s="60">
        <f>VLOOKUP($A30,'Return Data'!$B$7:$R$2292,11,0)</f>
        <v>7.4854000000000003</v>
      </c>
      <c r="I30" s="61">
        <f t="shared" si="2"/>
        <v>6</v>
      </c>
      <c r="J30" s="60">
        <f>VLOOKUP($A30,'Return Data'!$B$7:$R$2292,12,0)</f>
        <v>6.3422000000000001</v>
      </c>
      <c r="K30" s="61">
        <f t="shared" si="3"/>
        <v>4</v>
      </c>
      <c r="L30" s="60">
        <f>VLOOKUP($A30,'Return Data'!$B$7:$R$2292,13,0)</f>
        <v>2.3591000000000002</v>
      </c>
      <c r="M30" s="61">
        <f t="shared" si="4"/>
        <v>17</v>
      </c>
      <c r="N30" s="60">
        <f>VLOOKUP($A30,'Return Data'!$B$7:$R$2292,17,0)</f>
        <v>2.2410000000000001</v>
      </c>
      <c r="O30" s="61">
        <f t="shared" si="5"/>
        <v>15</v>
      </c>
      <c r="P30" s="60">
        <f>VLOOKUP($A30,'Return Data'!$B$7:$R$2292,14,0)</f>
        <v>5.2693000000000003</v>
      </c>
      <c r="Q30" s="61">
        <f t="shared" si="6"/>
        <v>11</v>
      </c>
      <c r="R30" s="60">
        <f>VLOOKUP($A30,'Return Data'!$B$7:$R$2292,16,0)</f>
        <v>7.7628000000000004</v>
      </c>
      <c r="S30" s="62">
        <f t="shared" si="7"/>
        <v>15</v>
      </c>
    </row>
    <row r="31" spans="1:19" x14ac:dyDescent="0.3">
      <c r="A31" s="77" t="s">
        <v>1257</v>
      </c>
      <c r="B31" s="59">
        <f>VLOOKUP($A31,'Return Data'!$B$7:$R$2292,3,0)</f>
        <v>44939</v>
      </c>
      <c r="C31" s="60">
        <f>VLOOKUP($A31,'Return Data'!$B$7:$R$2292,4,0)</f>
        <v>54.526400000000002</v>
      </c>
      <c r="D31" s="60">
        <f>VLOOKUP($A31,'Return Data'!$B$7:$R$2292,9,0)</f>
        <v>7.5321999999999996</v>
      </c>
      <c r="E31" s="61">
        <f t="shared" si="0"/>
        <v>2</v>
      </c>
      <c r="F31" s="60">
        <f>VLOOKUP($A31,'Return Data'!$B$7:$R$2292,10,0)</f>
        <v>9.6433999999999997</v>
      </c>
      <c r="G31" s="61">
        <f t="shared" si="1"/>
        <v>8</v>
      </c>
      <c r="H31" s="60">
        <f>VLOOKUP($A31,'Return Data'!$B$7:$R$2292,11,0)</f>
        <v>8.5823</v>
      </c>
      <c r="I31" s="61">
        <f t="shared" si="2"/>
        <v>1</v>
      </c>
      <c r="J31" s="60">
        <f>VLOOKUP($A31,'Return Data'!$B$7:$R$2292,12,0)</f>
        <v>6.8891</v>
      </c>
      <c r="K31" s="61">
        <f t="shared" si="3"/>
        <v>1</v>
      </c>
      <c r="L31" s="60">
        <f>VLOOKUP($A31,'Return Data'!$B$7:$R$2292,13,0)</f>
        <v>4.9275000000000002</v>
      </c>
      <c r="M31" s="61">
        <f t="shared" si="4"/>
        <v>1</v>
      </c>
      <c r="N31" s="60">
        <f>VLOOKUP($A31,'Return Data'!$B$7:$R$2292,17,0)</f>
        <v>4.0970000000000004</v>
      </c>
      <c r="O31" s="61">
        <f t="shared" si="5"/>
        <v>1</v>
      </c>
      <c r="P31" s="60">
        <f>VLOOKUP($A31,'Return Data'!$B$7:$R$2292,14,0)</f>
        <v>6.4965000000000002</v>
      </c>
      <c r="Q31" s="61">
        <f t="shared" si="6"/>
        <v>3</v>
      </c>
      <c r="R31" s="60">
        <f>VLOOKUP($A31,'Return Data'!$B$7:$R$2292,16,0)</f>
        <v>7.9875999999999996</v>
      </c>
      <c r="S31" s="62">
        <f t="shared" si="7"/>
        <v>11</v>
      </c>
    </row>
    <row r="32" spans="1:19" x14ac:dyDescent="0.3">
      <c r="A32" s="77" t="s">
        <v>1998</v>
      </c>
      <c r="B32" s="59">
        <f>VLOOKUP($A32,'Return Data'!$B$7:$R$2292,3,0)</f>
        <v>44939</v>
      </c>
      <c r="C32" s="60">
        <f>VLOOKUP($A32,'Return Data'!$B$7:$R$2292,4,0)</f>
        <v>206.9588</v>
      </c>
      <c r="D32" s="60">
        <f>VLOOKUP($A32,'Return Data'!$B$7:$R$2292,9,0)</f>
        <v>4.5747</v>
      </c>
      <c r="E32" s="61">
        <f t="shared" si="0"/>
        <v>20</v>
      </c>
      <c r="F32" s="60">
        <f>VLOOKUP($A32,'Return Data'!$B$7:$R$2292,10,0)</f>
        <v>10.6279</v>
      </c>
      <c r="G32" s="61">
        <f t="shared" si="1"/>
        <v>2</v>
      </c>
      <c r="H32" s="60">
        <f>VLOOKUP($A32,'Return Data'!$B$7:$R$2292,11,0)</f>
        <v>6.9981999999999998</v>
      </c>
      <c r="I32" s="61">
        <f t="shared" si="2"/>
        <v>10</v>
      </c>
      <c r="J32" s="60">
        <f>VLOOKUP($A32,'Return Data'!$B$7:$R$2292,12,0)</f>
        <v>6.1380999999999997</v>
      </c>
      <c r="K32" s="61">
        <f t="shared" si="3"/>
        <v>6</v>
      </c>
      <c r="L32" s="60">
        <f>VLOOKUP($A32,'Return Data'!$B$7:$R$2292,13,0)</f>
        <v>1.4159999999999999</v>
      </c>
      <c r="M32" s="61">
        <f t="shared" si="4"/>
        <v>25</v>
      </c>
      <c r="N32" s="60">
        <f>VLOOKUP($A32,'Return Data'!$B$7:$R$2292,17,0)</f>
        <v>1.0477000000000001</v>
      </c>
      <c r="O32" s="61">
        <f t="shared" si="5"/>
        <v>25</v>
      </c>
      <c r="P32" s="60">
        <f>VLOOKUP($A32,'Return Data'!$B$7:$R$2292,14,0)</f>
        <v>3.4794999999999998</v>
      </c>
      <c r="Q32" s="61">
        <f t="shared" si="6"/>
        <v>26</v>
      </c>
      <c r="R32" s="60">
        <f>VLOOKUP($A32,'Return Data'!$B$7:$R$2292,16,0)</f>
        <v>5.4812000000000003</v>
      </c>
      <c r="S32" s="62">
        <f t="shared" si="7"/>
        <v>26</v>
      </c>
    </row>
    <row r="33" spans="1:19" x14ac:dyDescent="0.3">
      <c r="A33" s="77" t="s">
        <v>1259</v>
      </c>
      <c r="B33" s="59">
        <f>VLOOKUP($A33,'Return Data'!$B$7:$R$2292,3,0)</f>
        <v>44939</v>
      </c>
      <c r="C33" s="60">
        <f>VLOOKUP($A33,'Return Data'!$B$7:$R$2292,4,0)</f>
        <v>64.690899999999999</v>
      </c>
      <c r="D33" s="60">
        <f>VLOOKUP($A33,'Return Data'!$B$7:$R$2292,9,0)</f>
        <v>6.1436999999999999</v>
      </c>
      <c r="E33" s="61">
        <f t="shared" si="0"/>
        <v>7</v>
      </c>
      <c r="F33" s="60">
        <f>VLOOKUP($A33,'Return Data'!$B$7:$R$2292,10,0)</f>
        <v>4.1414</v>
      </c>
      <c r="G33" s="61">
        <f t="shared" si="1"/>
        <v>26</v>
      </c>
      <c r="H33" s="60">
        <f>VLOOKUP($A33,'Return Data'!$B$7:$R$2292,11,0)</f>
        <v>5.8014999999999999</v>
      </c>
      <c r="I33" s="61">
        <f t="shared" si="2"/>
        <v>19</v>
      </c>
      <c r="J33" s="60">
        <f>VLOOKUP($A33,'Return Data'!$B$7:$R$2292,12,0)</f>
        <v>4.9973000000000001</v>
      </c>
      <c r="K33" s="61">
        <f t="shared" si="3"/>
        <v>12</v>
      </c>
      <c r="L33" s="60">
        <f>VLOOKUP($A33,'Return Data'!$B$7:$R$2292,13,0)</f>
        <v>3.2397</v>
      </c>
      <c r="M33" s="61">
        <f t="shared" si="4"/>
        <v>6</v>
      </c>
      <c r="N33" s="60">
        <f>VLOOKUP($A33,'Return Data'!$B$7:$R$2292,17,0)</f>
        <v>1.9283999999999999</v>
      </c>
      <c r="O33" s="61">
        <f t="shared" si="5"/>
        <v>19</v>
      </c>
      <c r="P33" s="60">
        <f>VLOOKUP($A33,'Return Data'!$B$7:$R$2292,14,0)</f>
        <v>4.4813000000000001</v>
      </c>
      <c r="Q33" s="61">
        <f t="shared" si="6"/>
        <v>22</v>
      </c>
      <c r="R33" s="60">
        <f>VLOOKUP($A33,'Return Data'!$B$7:$R$2292,16,0)</f>
        <v>8.3148</v>
      </c>
      <c r="S33" s="62">
        <f t="shared" si="7"/>
        <v>9</v>
      </c>
    </row>
    <row r="34" spans="1:19" x14ac:dyDescent="0.3">
      <c r="A34" s="77" t="s">
        <v>1261</v>
      </c>
      <c r="B34" s="59">
        <f>VLOOKUP($A34,'Return Data'!$B$7:$R$2292,3,0)</f>
        <v>44939</v>
      </c>
      <c r="C34" s="60">
        <f>VLOOKUP($A34,'Return Data'!$B$7:$R$2292,4,0)</f>
        <v>52.168199999999999</v>
      </c>
      <c r="D34" s="60">
        <f>VLOOKUP($A34,'Return Data'!$B$7:$R$2292,9,0)</f>
        <v>5.7675999999999998</v>
      </c>
      <c r="E34" s="61">
        <f t="shared" si="0"/>
        <v>8</v>
      </c>
      <c r="F34" s="60">
        <f>VLOOKUP($A34,'Return Data'!$B$7:$R$2292,10,0)</f>
        <v>7.5465999999999998</v>
      </c>
      <c r="G34" s="61">
        <f t="shared" si="1"/>
        <v>19</v>
      </c>
      <c r="H34" s="60">
        <f>VLOOKUP($A34,'Return Data'!$B$7:$R$2292,11,0)</f>
        <v>6.9512999999999998</v>
      </c>
      <c r="I34" s="61">
        <f t="shared" si="2"/>
        <v>11</v>
      </c>
      <c r="J34" s="60">
        <f>VLOOKUP($A34,'Return Data'!$B$7:$R$2292,12,0)</f>
        <v>5.0743</v>
      </c>
      <c r="K34" s="61">
        <f t="shared" si="3"/>
        <v>10</v>
      </c>
      <c r="L34" s="60">
        <f>VLOOKUP($A34,'Return Data'!$B$7:$R$2292,13,0)</f>
        <v>3.4830999999999999</v>
      </c>
      <c r="M34" s="61">
        <f t="shared" si="4"/>
        <v>3</v>
      </c>
      <c r="N34" s="60">
        <f>VLOOKUP($A34,'Return Data'!$B$7:$R$2292,17,0)</f>
        <v>2.9037000000000002</v>
      </c>
      <c r="O34" s="61">
        <f t="shared" si="5"/>
        <v>6</v>
      </c>
      <c r="P34" s="60">
        <f>VLOOKUP($A34,'Return Data'!$B$7:$R$2292,14,0)</f>
        <v>5.2382999999999997</v>
      </c>
      <c r="Q34" s="61">
        <f t="shared" si="6"/>
        <v>12</v>
      </c>
      <c r="R34" s="60">
        <f>VLOOKUP($A34,'Return Data'!$B$7:$R$2292,16,0)</f>
        <v>8.1870999999999992</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5.154881481481481</v>
      </c>
      <c r="E36" s="83"/>
      <c r="F36" s="84">
        <f>AVERAGE(F8:F34)</f>
        <v>8.2180962962962969</v>
      </c>
      <c r="G36" s="83"/>
      <c r="H36" s="84">
        <f>AVERAGE(H8:H34)</f>
        <v>6.2250111111111108</v>
      </c>
      <c r="I36" s="83"/>
      <c r="J36" s="84">
        <f>AVERAGE(J8:J34)</f>
        <v>4.8445851851851849</v>
      </c>
      <c r="K36" s="83"/>
      <c r="L36" s="84">
        <f>AVERAGE(L8:L34)</f>
        <v>2.636822222222222</v>
      </c>
      <c r="M36" s="83"/>
      <c r="N36" s="84">
        <f>AVERAGE(N8:N34)</f>
        <v>2.2667999999999999</v>
      </c>
      <c r="O36" s="83"/>
      <c r="P36" s="84">
        <f>AVERAGE(P8:P34)</f>
        <v>5.0356407407407406</v>
      </c>
      <c r="Q36" s="83"/>
      <c r="R36" s="84">
        <f>AVERAGE(R8:R34)</f>
        <v>7.3552888888888885</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8.1778999999999993</v>
      </c>
      <c r="E38" s="87"/>
      <c r="F38" s="88">
        <f>MAX(F8:F34)</f>
        <v>10.931100000000001</v>
      </c>
      <c r="G38" s="87"/>
      <c r="H38" s="88">
        <f>MAX(H8:H34)</f>
        <v>8.5823</v>
      </c>
      <c r="I38" s="87"/>
      <c r="J38" s="88">
        <f>MAX(J8:J34)</f>
        <v>6.8891</v>
      </c>
      <c r="K38" s="87"/>
      <c r="L38" s="88">
        <f>MAX(L8:L34)</f>
        <v>4.9275000000000002</v>
      </c>
      <c r="M38" s="87"/>
      <c r="N38" s="88">
        <f>MAX(N8:N34)</f>
        <v>4.0970000000000004</v>
      </c>
      <c r="O38" s="87"/>
      <c r="P38" s="88">
        <f>MAX(P8:P34)</f>
        <v>6.9077999999999999</v>
      </c>
      <c r="Q38" s="87"/>
      <c r="R38" s="88">
        <f>MAX(R8:R34)</f>
        <v>9.5153999999999996</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44939</v>
      </c>
      <c r="C8" s="60">
        <f>VLOOKUP($A8,'Return Data'!$B$7:$R$2292,4,0)</f>
        <v>314.13279999999997</v>
      </c>
      <c r="D8" s="60">
        <f>VLOOKUP($A8,'Return Data'!$B$7:$R$2292,9,0)</f>
        <v>6.0425000000000004</v>
      </c>
      <c r="E8" s="61">
        <f t="shared" ref="E8:E25" si="0">RANK(D8,D$8:D$25,0)</f>
        <v>7</v>
      </c>
      <c r="F8" s="60">
        <f>VLOOKUP($A8,'Return Data'!$B$7:$R$2292,10,0)</f>
        <v>7.5480999999999998</v>
      </c>
      <c r="G8" s="61">
        <f t="shared" ref="G8:G25" si="1">RANK(F8,F$8:F$25,0)</f>
        <v>12</v>
      </c>
      <c r="H8" s="60">
        <f>VLOOKUP($A8,'Return Data'!$B$7:$R$2292,11,0)</f>
        <v>5.7664999999999997</v>
      </c>
      <c r="I8" s="61">
        <f t="shared" ref="I8:I25" si="2">RANK(H8,H$8:H$25,0)</f>
        <v>7</v>
      </c>
      <c r="J8" s="60">
        <f>VLOOKUP($A8,'Return Data'!$B$7:$R$2292,12,0)</f>
        <v>4.7556000000000003</v>
      </c>
      <c r="K8" s="61">
        <f t="shared" ref="K8:K25" si="3">RANK(J8,J$8:J$25,0)</f>
        <v>5</v>
      </c>
      <c r="L8" s="60">
        <f>VLOOKUP($A8,'Return Data'!$B$7:$R$2292,13,0)</f>
        <v>4.2103999999999999</v>
      </c>
      <c r="M8" s="61">
        <f t="shared" ref="M8:M25" si="4">RANK(L8,L$8:L$25,0)</f>
        <v>4</v>
      </c>
      <c r="N8" s="60">
        <f>VLOOKUP($A8,'Return Data'!$B$7:$R$2292,17,0)</f>
        <v>4.0951000000000004</v>
      </c>
      <c r="O8" s="61">
        <f t="shared" ref="O8:O25" si="5">RANK(N8,N$8:N$25,0)</f>
        <v>5</v>
      </c>
      <c r="P8" s="60">
        <f>VLOOKUP($A8,'Return Data'!$B$7:$R$2292,14,0)</f>
        <v>6.3310000000000004</v>
      </c>
      <c r="Q8" s="61">
        <f t="shared" ref="Q8:Q25" si="6">RANK(P8,P$8:P$25,0)</f>
        <v>6</v>
      </c>
      <c r="R8" s="60">
        <f>VLOOKUP($A8,'Return Data'!$B$7:$R$2292,16,0)</f>
        <v>8.5817999999999994</v>
      </c>
      <c r="S8" s="62">
        <f t="shared" ref="S8:S25" si="7">RANK(R8,R$8:R$25,0)</f>
        <v>1</v>
      </c>
    </row>
    <row r="9" spans="1:19" x14ac:dyDescent="0.3">
      <c r="A9" s="77" t="s">
        <v>553</v>
      </c>
      <c r="B9" s="59">
        <f>VLOOKUP($A9,'Return Data'!$B$7:$R$2292,3,0)</f>
        <v>44939</v>
      </c>
      <c r="C9" s="60">
        <f>VLOOKUP($A9,'Return Data'!$B$7:$R$2292,4,0)</f>
        <v>2259.6507999999999</v>
      </c>
      <c r="D9" s="60">
        <f>VLOOKUP($A9,'Return Data'!$B$7:$R$2292,9,0)</f>
        <v>5.1166</v>
      </c>
      <c r="E9" s="61">
        <f t="shared" si="0"/>
        <v>17</v>
      </c>
      <c r="F9" s="60">
        <f>VLOOKUP($A9,'Return Data'!$B$7:$R$2292,10,0)</f>
        <v>8.1378000000000004</v>
      </c>
      <c r="G9" s="61">
        <f t="shared" si="1"/>
        <v>6</v>
      </c>
      <c r="H9" s="60">
        <f>VLOOKUP($A9,'Return Data'!$B$7:$R$2292,11,0)</f>
        <v>5.1224999999999996</v>
      </c>
      <c r="I9" s="61">
        <f t="shared" si="2"/>
        <v>16</v>
      </c>
      <c r="J9" s="60">
        <f>VLOOKUP($A9,'Return Data'!$B$7:$R$2292,12,0)</f>
        <v>4.4770000000000003</v>
      </c>
      <c r="K9" s="61">
        <f t="shared" si="3"/>
        <v>8</v>
      </c>
      <c r="L9" s="60">
        <f>VLOOKUP($A9,'Return Data'!$B$7:$R$2292,13,0)</f>
        <v>4.1963999999999997</v>
      </c>
      <c r="M9" s="61">
        <f t="shared" si="4"/>
        <v>5</v>
      </c>
      <c r="N9" s="60">
        <f>VLOOKUP($A9,'Return Data'!$B$7:$R$2292,17,0)</f>
        <v>4.056</v>
      </c>
      <c r="O9" s="61">
        <f t="shared" si="5"/>
        <v>6</v>
      </c>
      <c r="P9" s="60">
        <f>VLOOKUP($A9,'Return Data'!$B$7:$R$2292,14,0)</f>
        <v>5.8154000000000003</v>
      </c>
      <c r="Q9" s="61">
        <f t="shared" si="6"/>
        <v>12</v>
      </c>
      <c r="R9" s="60">
        <f>VLOOKUP($A9,'Return Data'!$B$7:$R$2292,16,0)</f>
        <v>7.9051</v>
      </c>
      <c r="S9" s="62">
        <f t="shared" si="7"/>
        <v>9</v>
      </c>
    </row>
    <row r="10" spans="1:19" x14ac:dyDescent="0.3">
      <c r="A10" s="77" t="s">
        <v>555</v>
      </c>
      <c r="B10" s="59">
        <f>VLOOKUP($A10,'Return Data'!$B$7:$R$2292,3,0)</f>
        <v>44939</v>
      </c>
      <c r="C10" s="60">
        <f>VLOOKUP($A10,'Return Data'!$B$7:$R$2292,4,0)</f>
        <v>20.539100000000001</v>
      </c>
      <c r="D10" s="60">
        <f>VLOOKUP($A10,'Return Data'!$B$7:$R$2292,9,0)</f>
        <v>5.3266</v>
      </c>
      <c r="E10" s="61">
        <f t="shared" si="0"/>
        <v>16</v>
      </c>
      <c r="F10" s="60">
        <f>VLOOKUP($A10,'Return Data'!$B$7:$R$2292,10,0)</f>
        <v>7.1280000000000001</v>
      </c>
      <c r="G10" s="61">
        <f t="shared" si="1"/>
        <v>16</v>
      </c>
      <c r="H10" s="60">
        <f>VLOOKUP($A10,'Return Data'!$B$7:$R$2292,11,0)</f>
        <v>5.2076000000000002</v>
      </c>
      <c r="I10" s="61">
        <f t="shared" si="2"/>
        <v>15</v>
      </c>
      <c r="J10" s="60">
        <f>VLOOKUP($A10,'Return Data'!$B$7:$R$2292,12,0)</f>
        <v>4.2625999999999999</v>
      </c>
      <c r="K10" s="61">
        <f t="shared" si="3"/>
        <v>11</v>
      </c>
      <c r="L10" s="60">
        <f>VLOOKUP($A10,'Return Data'!$B$7:$R$2292,13,0)</f>
        <v>3.6172</v>
      </c>
      <c r="M10" s="61">
        <f t="shared" si="4"/>
        <v>13</v>
      </c>
      <c r="N10" s="60">
        <f>VLOOKUP($A10,'Return Data'!$B$7:$R$2292,17,0)</f>
        <v>3.6421999999999999</v>
      </c>
      <c r="O10" s="61">
        <f t="shared" si="5"/>
        <v>13</v>
      </c>
      <c r="P10" s="60">
        <f>VLOOKUP($A10,'Return Data'!$B$7:$R$2292,14,0)</f>
        <v>5.8960999999999997</v>
      </c>
      <c r="Q10" s="61">
        <f t="shared" si="6"/>
        <v>11</v>
      </c>
      <c r="R10" s="60">
        <f>VLOOKUP($A10,'Return Data'!$B$7:$R$2292,16,0)</f>
        <v>8.0134000000000007</v>
      </c>
      <c r="S10" s="62">
        <f t="shared" si="7"/>
        <v>6</v>
      </c>
    </row>
    <row r="11" spans="1:19" x14ac:dyDescent="0.3">
      <c r="A11" s="77" t="s">
        <v>557</v>
      </c>
      <c r="B11" s="59">
        <f>VLOOKUP($A11,'Return Data'!$B$7:$R$2292,3,0)</f>
        <v>44939</v>
      </c>
      <c r="C11" s="60">
        <f>VLOOKUP($A11,'Return Data'!$B$7:$R$2292,4,0)</f>
        <v>21.0885</v>
      </c>
      <c r="D11" s="60">
        <f>VLOOKUP($A11,'Return Data'!$B$7:$R$2292,9,0)</f>
        <v>6.0213999999999999</v>
      </c>
      <c r="E11" s="61">
        <f t="shared" si="0"/>
        <v>8</v>
      </c>
      <c r="F11" s="60">
        <f>VLOOKUP($A11,'Return Data'!$B$7:$R$2292,10,0)</f>
        <v>11.5566</v>
      </c>
      <c r="G11" s="61">
        <f t="shared" si="1"/>
        <v>1</v>
      </c>
      <c r="H11" s="60">
        <f>VLOOKUP($A11,'Return Data'!$B$7:$R$2292,11,0)</f>
        <v>7.1704999999999997</v>
      </c>
      <c r="I11" s="61">
        <f t="shared" si="2"/>
        <v>2</v>
      </c>
      <c r="J11" s="60">
        <f>VLOOKUP($A11,'Return Data'!$B$7:$R$2292,12,0)</f>
        <v>5.4168000000000003</v>
      </c>
      <c r="K11" s="61">
        <f t="shared" si="3"/>
        <v>3</v>
      </c>
      <c r="L11" s="60">
        <f>VLOOKUP($A11,'Return Data'!$B$7:$R$2292,13,0)</f>
        <v>3.6269999999999998</v>
      </c>
      <c r="M11" s="61">
        <f t="shared" si="4"/>
        <v>12</v>
      </c>
      <c r="N11" s="60">
        <f>VLOOKUP($A11,'Return Data'!$B$7:$R$2292,17,0)</f>
        <v>3.9941</v>
      </c>
      <c r="O11" s="61">
        <f t="shared" si="5"/>
        <v>9</v>
      </c>
      <c r="P11" s="60">
        <f>VLOOKUP($A11,'Return Data'!$B$7:$R$2292,14,0)</f>
        <v>6.9756</v>
      </c>
      <c r="Q11" s="61">
        <f t="shared" si="6"/>
        <v>2</v>
      </c>
      <c r="R11" s="60">
        <f>VLOOKUP($A11,'Return Data'!$B$7:$R$2292,16,0)</f>
        <v>8.3167000000000009</v>
      </c>
      <c r="S11" s="62">
        <f t="shared" si="7"/>
        <v>2</v>
      </c>
    </row>
    <row r="12" spans="1:19" x14ac:dyDescent="0.3">
      <c r="A12" s="77" t="s">
        <v>560</v>
      </c>
      <c r="B12" s="59">
        <f>VLOOKUP($A12,'Return Data'!$B$7:$R$2292,3,0)</f>
        <v>44939</v>
      </c>
      <c r="C12" s="60">
        <f>VLOOKUP($A12,'Return Data'!$B$7:$R$2292,4,0)</f>
        <v>19.414300000000001</v>
      </c>
      <c r="D12" s="60">
        <f>VLOOKUP($A12,'Return Data'!$B$7:$R$2292,9,0)</f>
        <v>5.9184000000000001</v>
      </c>
      <c r="E12" s="61">
        <f t="shared" si="0"/>
        <v>9</v>
      </c>
      <c r="F12" s="60">
        <f>VLOOKUP($A12,'Return Data'!$B$7:$R$2292,10,0)</f>
        <v>8.2332000000000001</v>
      </c>
      <c r="G12" s="61">
        <f t="shared" si="1"/>
        <v>4</v>
      </c>
      <c r="H12" s="60">
        <f>VLOOKUP($A12,'Return Data'!$B$7:$R$2292,11,0)</f>
        <v>5.6516000000000002</v>
      </c>
      <c r="I12" s="61">
        <f t="shared" si="2"/>
        <v>9</v>
      </c>
      <c r="J12" s="60">
        <f>VLOOKUP($A12,'Return Data'!$B$7:$R$2292,12,0)</f>
        <v>4.4295999999999998</v>
      </c>
      <c r="K12" s="61">
        <f t="shared" si="3"/>
        <v>9</v>
      </c>
      <c r="L12" s="60">
        <f>VLOOKUP($A12,'Return Data'!$B$7:$R$2292,13,0)</f>
        <v>3.9180999999999999</v>
      </c>
      <c r="M12" s="61">
        <f t="shared" si="4"/>
        <v>8</v>
      </c>
      <c r="N12" s="60">
        <f>VLOOKUP($A12,'Return Data'!$B$7:$R$2292,17,0)</f>
        <v>3.9420999999999999</v>
      </c>
      <c r="O12" s="61">
        <f t="shared" si="5"/>
        <v>11</v>
      </c>
      <c r="P12" s="60">
        <f>VLOOKUP($A12,'Return Data'!$B$7:$R$2292,14,0)</f>
        <v>5.6585000000000001</v>
      </c>
      <c r="Q12" s="61">
        <f t="shared" si="6"/>
        <v>14</v>
      </c>
      <c r="R12" s="60">
        <f>VLOOKUP($A12,'Return Data'!$B$7:$R$2292,16,0)</f>
        <v>7.8993000000000002</v>
      </c>
      <c r="S12" s="62">
        <f t="shared" si="7"/>
        <v>10</v>
      </c>
    </row>
    <row r="13" spans="1:19" x14ac:dyDescent="0.3">
      <c r="A13" s="77" t="s">
        <v>561</v>
      </c>
      <c r="B13" s="59">
        <f>VLOOKUP($A13,'Return Data'!$B$7:$R$2292,3,0)</f>
        <v>44939</v>
      </c>
      <c r="C13" s="60">
        <f>VLOOKUP($A13,'Return Data'!$B$7:$R$2292,4,0)</f>
        <v>19.746400000000001</v>
      </c>
      <c r="D13" s="60">
        <f>VLOOKUP($A13,'Return Data'!$B$7:$R$2292,9,0)</f>
        <v>6.234</v>
      </c>
      <c r="E13" s="61">
        <f t="shared" si="0"/>
        <v>6</v>
      </c>
      <c r="F13" s="60">
        <f>VLOOKUP($A13,'Return Data'!$B$7:$R$2292,10,0)</f>
        <v>7.1860999999999997</v>
      </c>
      <c r="G13" s="61">
        <f t="shared" si="1"/>
        <v>15</v>
      </c>
      <c r="H13" s="60">
        <f>VLOOKUP($A13,'Return Data'!$B$7:$R$2292,11,0)</f>
        <v>5.9198000000000004</v>
      </c>
      <c r="I13" s="61">
        <f t="shared" si="2"/>
        <v>5</v>
      </c>
      <c r="J13" s="60">
        <f>VLOOKUP($A13,'Return Data'!$B$7:$R$2292,12,0)</f>
        <v>4.6608999999999998</v>
      </c>
      <c r="K13" s="61">
        <f t="shared" si="3"/>
        <v>6</v>
      </c>
      <c r="L13" s="60">
        <f>VLOOKUP($A13,'Return Data'!$B$7:$R$2292,13,0)</f>
        <v>4.0204000000000004</v>
      </c>
      <c r="M13" s="61">
        <f t="shared" si="4"/>
        <v>6</v>
      </c>
      <c r="N13" s="60">
        <f>VLOOKUP($A13,'Return Data'!$B$7:$R$2292,17,0)</f>
        <v>4.0157999999999996</v>
      </c>
      <c r="O13" s="61">
        <f t="shared" si="5"/>
        <v>8</v>
      </c>
      <c r="P13" s="60">
        <f>VLOOKUP($A13,'Return Data'!$B$7:$R$2292,14,0)</f>
        <v>6.2337999999999996</v>
      </c>
      <c r="Q13" s="61">
        <f t="shared" si="6"/>
        <v>7</v>
      </c>
      <c r="R13" s="60">
        <f>VLOOKUP($A13,'Return Data'!$B$7:$R$2292,16,0)</f>
        <v>8.0305999999999997</v>
      </c>
      <c r="S13" s="62">
        <f t="shared" si="7"/>
        <v>5</v>
      </c>
    </row>
    <row r="14" spans="1:19" x14ac:dyDescent="0.3">
      <c r="A14" s="102" t="s">
        <v>2015</v>
      </c>
      <c r="B14" s="59">
        <f>VLOOKUP($A14,'Return Data'!$B$7:$R$2292,3,0)</f>
        <v>44939</v>
      </c>
      <c r="C14" s="60">
        <f>VLOOKUP($A14,'Return Data'!$B$7:$R$2292,4,0)</f>
        <v>21.268599999999999</v>
      </c>
      <c r="D14" s="60">
        <f>VLOOKUP($A14,'Return Data'!$B$7:$R$2292,9,0)</f>
        <v>5.8025000000000002</v>
      </c>
      <c r="E14" s="61">
        <f t="shared" si="0"/>
        <v>11</v>
      </c>
      <c r="F14" s="60">
        <f>VLOOKUP($A14,'Return Data'!$B$7:$R$2292,10,0)</f>
        <v>9.3226999999999993</v>
      </c>
      <c r="G14" s="61">
        <f t="shared" si="1"/>
        <v>3</v>
      </c>
      <c r="H14" s="60">
        <f>VLOOKUP($A14,'Return Data'!$B$7:$R$2292,11,0)</f>
        <v>5.4104999999999999</v>
      </c>
      <c r="I14" s="61">
        <f t="shared" si="2"/>
        <v>13</v>
      </c>
      <c r="J14" s="60">
        <f>VLOOKUP($A14,'Return Data'!$B$7:$R$2292,12,0)</f>
        <v>3.4958</v>
      </c>
      <c r="K14" s="61">
        <f t="shared" si="3"/>
        <v>18</v>
      </c>
      <c r="L14" s="60">
        <f>VLOOKUP($A14,'Return Data'!$B$7:$R$2292,13,0)</f>
        <v>2.1021999999999998</v>
      </c>
      <c r="M14" s="61">
        <f t="shared" si="4"/>
        <v>17</v>
      </c>
      <c r="N14" s="60">
        <f>VLOOKUP($A14,'Return Data'!$B$7:$R$2292,17,0)</f>
        <v>2.9192</v>
      </c>
      <c r="O14" s="61">
        <f t="shared" si="5"/>
        <v>17</v>
      </c>
      <c r="P14" s="60">
        <f>VLOOKUP($A14,'Return Data'!$B$7:$R$2292,14,0)</f>
        <v>5.3094999999999999</v>
      </c>
      <c r="Q14" s="61">
        <f t="shared" si="6"/>
        <v>15</v>
      </c>
      <c r="R14" s="60">
        <f>VLOOKUP($A14,'Return Data'!$B$7:$R$2292,16,0)</f>
        <v>7.5403000000000002</v>
      </c>
      <c r="S14" s="62">
        <f t="shared" si="7"/>
        <v>13</v>
      </c>
    </row>
    <row r="15" spans="1:19" x14ac:dyDescent="0.3">
      <c r="A15" s="77" t="s">
        <v>564</v>
      </c>
      <c r="B15" s="59">
        <f>VLOOKUP($A15,'Return Data'!$B$7:$R$2292,3,0)</f>
        <v>44939</v>
      </c>
      <c r="C15" s="60">
        <f>VLOOKUP($A15,'Return Data'!$B$7:$R$2292,4,0)</f>
        <v>28.0562</v>
      </c>
      <c r="D15" s="60">
        <f>VLOOKUP($A15,'Return Data'!$B$7:$R$2292,9,0)</f>
        <v>5.7480000000000002</v>
      </c>
      <c r="E15" s="61">
        <f t="shared" si="0"/>
        <v>12</v>
      </c>
      <c r="F15" s="60">
        <f>VLOOKUP($A15,'Return Data'!$B$7:$R$2292,10,0)</f>
        <v>6.8369999999999997</v>
      </c>
      <c r="G15" s="61">
        <f t="shared" si="1"/>
        <v>17</v>
      </c>
      <c r="H15" s="60">
        <f>VLOOKUP($A15,'Return Data'!$B$7:$R$2292,11,0)</f>
        <v>7.1737000000000002</v>
      </c>
      <c r="I15" s="61">
        <f t="shared" si="2"/>
        <v>1</v>
      </c>
      <c r="J15" s="60">
        <f>VLOOKUP($A15,'Return Data'!$B$7:$R$2292,12,0)</f>
        <v>5.9005999999999998</v>
      </c>
      <c r="K15" s="61">
        <f t="shared" si="3"/>
        <v>2</v>
      </c>
      <c r="L15" s="60">
        <f>VLOOKUP($A15,'Return Data'!$B$7:$R$2292,13,0)</f>
        <v>5.2192999999999996</v>
      </c>
      <c r="M15" s="61">
        <f t="shared" si="4"/>
        <v>2</v>
      </c>
      <c r="N15" s="60">
        <f>VLOOKUP($A15,'Return Data'!$B$7:$R$2292,17,0)</f>
        <v>4.7721999999999998</v>
      </c>
      <c r="O15" s="61">
        <f t="shared" si="5"/>
        <v>2</v>
      </c>
      <c r="P15" s="60">
        <f>VLOOKUP($A15,'Return Data'!$B$7:$R$2292,14,0)</f>
        <v>6.3798000000000004</v>
      </c>
      <c r="Q15" s="61">
        <f t="shared" si="6"/>
        <v>4</v>
      </c>
      <c r="R15" s="60">
        <f>VLOOKUP($A15,'Return Data'!$B$7:$R$2292,16,0)</f>
        <v>8.2323000000000004</v>
      </c>
      <c r="S15" s="62">
        <f t="shared" si="7"/>
        <v>4</v>
      </c>
    </row>
    <row r="16" spans="1:19" x14ac:dyDescent="0.3">
      <c r="A16" s="77" t="s">
        <v>565</v>
      </c>
      <c r="B16" s="59">
        <f>VLOOKUP($A16,'Return Data'!$B$7:$R$2292,3,0)</f>
        <v>44939</v>
      </c>
      <c r="C16" s="60">
        <f>VLOOKUP($A16,'Return Data'!$B$7:$R$2292,4,0)</f>
        <v>21.0349</v>
      </c>
      <c r="D16" s="60">
        <f>VLOOKUP($A16,'Return Data'!$B$7:$R$2292,9,0)</f>
        <v>6.5857000000000001</v>
      </c>
      <c r="E16" s="61">
        <f t="shared" si="0"/>
        <v>1</v>
      </c>
      <c r="F16" s="60">
        <f>VLOOKUP($A16,'Return Data'!$B$7:$R$2292,10,0)</f>
        <v>6.5220000000000002</v>
      </c>
      <c r="G16" s="61">
        <f t="shared" si="1"/>
        <v>18</v>
      </c>
      <c r="H16" s="60">
        <f>VLOOKUP($A16,'Return Data'!$B$7:$R$2292,11,0)</f>
        <v>5.4424000000000001</v>
      </c>
      <c r="I16" s="61">
        <f t="shared" si="2"/>
        <v>12</v>
      </c>
      <c r="J16" s="60">
        <f>VLOOKUP($A16,'Return Data'!$B$7:$R$2292,12,0)</f>
        <v>4.3888999999999996</v>
      </c>
      <c r="K16" s="61">
        <f t="shared" si="3"/>
        <v>10</v>
      </c>
      <c r="L16" s="60">
        <f>VLOOKUP($A16,'Return Data'!$B$7:$R$2292,13,0)</f>
        <v>3.9916</v>
      </c>
      <c r="M16" s="61">
        <f t="shared" si="4"/>
        <v>7</v>
      </c>
      <c r="N16" s="60">
        <f>VLOOKUP($A16,'Return Data'!$B$7:$R$2292,17,0)</f>
        <v>3.9721000000000002</v>
      </c>
      <c r="O16" s="61">
        <f t="shared" si="5"/>
        <v>10</v>
      </c>
      <c r="P16" s="60">
        <f>VLOOKUP($A16,'Return Data'!$B$7:$R$2292,14,0)</f>
        <v>6.2070999999999996</v>
      </c>
      <c r="Q16" s="61">
        <f t="shared" si="6"/>
        <v>8</v>
      </c>
      <c r="R16" s="60">
        <f>VLOOKUP($A16,'Return Data'!$B$7:$R$2292,16,0)</f>
        <v>7.8330000000000002</v>
      </c>
      <c r="S16" s="62">
        <f t="shared" si="7"/>
        <v>11</v>
      </c>
    </row>
    <row r="17" spans="1:19" x14ac:dyDescent="0.3">
      <c r="A17" s="77" t="s">
        <v>570</v>
      </c>
      <c r="B17" s="59">
        <f>VLOOKUP($A17,'Return Data'!$B$7:$R$2292,3,0)</f>
        <v>44939</v>
      </c>
      <c r="C17" s="60">
        <f>VLOOKUP($A17,'Return Data'!$B$7:$R$2292,4,0)</f>
        <v>2004.0913</v>
      </c>
      <c r="D17" s="60">
        <f>VLOOKUP($A17,'Return Data'!$B$7:$R$2292,9,0)</f>
        <v>6.2553999999999998</v>
      </c>
      <c r="E17" s="61">
        <f t="shared" si="0"/>
        <v>4</v>
      </c>
      <c r="F17" s="60">
        <f>VLOOKUP($A17,'Return Data'!$B$7:$R$2292,10,0)</f>
        <v>7.9446000000000003</v>
      </c>
      <c r="G17" s="61">
        <f t="shared" si="1"/>
        <v>7</v>
      </c>
      <c r="H17" s="60">
        <f>VLOOKUP($A17,'Return Data'!$B$7:$R$2292,11,0)</f>
        <v>5.5446</v>
      </c>
      <c r="I17" s="61">
        <f t="shared" si="2"/>
        <v>11</v>
      </c>
      <c r="J17" s="60">
        <f>VLOOKUP($A17,'Return Data'!$B$7:$R$2292,12,0)</f>
        <v>3.5127000000000002</v>
      </c>
      <c r="K17" s="61">
        <f t="shared" si="3"/>
        <v>17</v>
      </c>
      <c r="L17" s="60">
        <f>VLOOKUP($A17,'Return Data'!$B$7:$R$2292,13,0)</f>
        <v>1.8940999999999999</v>
      </c>
      <c r="M17" s="61">
        <f t="shared" si="4"/>
        <v>18</v>
      </c>
      <c r="N17" s="60">
        <f>VLOOKUP($A17,'Return Data'!$B$7:$R$2292,17,0)</f>
        <v>2.6084999999999998</v>
      </c>
      <c r="O17" s="61">
        <f t="shared" si="5"/>
        <v>18</v>
      </c>
      <c r="P17" s="60">
        <f>VLOOKUP($A17,'Return Data'!$B$7:$R$2292,14,0)</f>
        <v>4.9241000000000001</v>
      </c>
      <c r="Q17" s="61">
        <f t="shared" si="6"/>
        <v>17</v>
      </c>
      <c r="R17" s="60">
        <f>VLOOKUP($A17,'Return Data'!$B$7:$R$2292,16,0)</f>
        <v>7.1311999999999998</v>
      </c>
      <c r="S17" s="62">
        <f t="shared" si="7"/>
        <v>15</v>
      </c>
    </row>
    <row r="18" spans="1:19" x14ac:dyDescent="0.3">
      <c r="A18" s="109" t="s">
        <v>572</v>
      </c>
      <c r="B18" s="59">
        <f>VLOOKUP($A18,'Return Data'!$B$7:$R$2292,3,0)</f>
        <v>44939</v>
      </c>
      <c r="C18" s="60">
        <f>VLOOKUP($A18,'Return Data'!$B$7:$R$2292,4,0)</f>
        <v>56.079700000000003</v>
      </c>
      <c r="D18" s="60">
        <f>VLOOKUP($A18,'Return Data'!$B$7:$R$2292,9,0)</f>
        <v>4.8487999999999998</v>
      </c>
      <c r="E18" s="61">
        <f t="shared" si="0"/>
        <v>18</v>
      </c>
      <c r="F18" s="60">
        <f>VLOOKUP($A18,'Return Data'!$B$7:$R$2292,10,0)</f>
        <v>7.4077000000000002</v>
      </c>
      <c r="G18" s="61">
        <f t="shared" si="1"/>
        <v>13</v>
      </c>
      <c r="H18" s="60">
        <f>VLOOKUP($A18,'Return Data'!$B$7:$R$2292,11,0)</f>
        <v>6.4911000000000003</v>
      </c>
      <c r="I18" s="61">
        <f t="shared" si="2"/>
        <v>3</v>
      </c>
      <c r="J18" s="60">
        <f>VLOOKUP($A18,'Return Data'!$B$7:$R$2292,12,0)</f>
        <v>4.9551999999999996</v>
      </c>
      <c r="K18" s="61">
        <f t="shared" si="3"/>
        <v>4</v>
      </c>
      <c r="L18" s="60">
        <f>VLOOKUP($A18,'Return Data'!$B$7:$R$2292,13,0)</f>
        <v>4.2697000000000003</v>
      </c>
      <c r="M18" s="61">
        <f t="shared" si="4"/>
        <v>3</v>
      </c>
      <c r="N18" s="60">
        <f>VLOOKUP($A18,'Return Data'!$B$7:$R$2292,17,0)</f>
        <v>4.2356999999999996</v>
      </c>
      <c r="O18" s="61">
        <f t="shared" si="5"/>
        <v>3</v>
      </c>
      <c r="P18" s="60">
        <f>VLOOKUP($A18,'Return Data'!$B$7:$R$2292,14,0)</f>
        <v>6.3357000000000001</v>
      </c>
      <c r="Q18" s="61">
        <f t="shared" si="6"/>
        <v>5</v>
      </c>
      <c r="R18" s="60">
        <f>VLOOKUP($A18,'Return Data'!$B$7:$R$2292,16,0)</f>
        <v>8.2393999999999998</v>
      </c>
      <c r="S18" s="62">
        <f t="shared" si="7"/>
        <v>3</v>
      </c>
    </row>
    <row r="19" spans="1:19" x14ac:dyDescent="0.3">
      <c r="A19" s="77" t="s">
        <v>574</v>
      </c>
      <c r="B19" s="59">
        <f>VLOOKUP($A19,'Return Data'!$B$7:$R$2292,3,0)</f>
        <v>44939</v>
      </c>
      <c r="C19" s="60">
        <f>VLOOKUP($A19,'Return Data'!$B$7:$R$2292,4,0)</f>
        <v>30.934999999999999</v>
      </c>
      <c r="D19" s="60">
        <f>VLOOKUP($A19,'Return Data'!$B$7:$R$2292,9,0)</f>
        <v>5.4987000000000004</v>
      </c>
      <c r="E19" s="61">
        <f t="shared" si="0"/>
        <v>15</v>
      </c>
      <c r="F19" s="60">
        <f>VLOOKUP($A19,'Return Data'!$B$7:$R$2292,10,0)</f>
        <v>7.5833000000000004</v>
      </c>
      <c r="G19" s="61">
        <f t="shared" si="1"/>
        <v>11</v>
      </c>
      <c r="H19" s="60">
        <f>VLOOKUP($A19,'Return Data'!$B$7:$R$2292,11,0)</f>
        <v>5.0151000000000003</v>
      </c>
      <c r="I19" s="61">
        <f t="shared" si="2"/>
        <v>17</v>
      </c>
      <c r="J19" s="60">
        <f>VLOOKUP($A19,'Return Data'!$B$7:$R$2292,12,0)</f>
        <v>4.1462000000000003</v>
      </c>
      <c r="K19" s="61">
        <f t="shared" si="3"/>
        <v>14</v>
      </c>
      <c r="L19" s="60">
        <f>VLOOKUP($A19,'Return Data'!$B$7:$R$2292,13,0)</f>
        <v>3.7986</v>
      </c>
      <c r="M19" s="61">
        <f t="shared" si="4"/>
        <v>10</v>
      </c>
      <c r="N19" s="60">
        <f>VLOOKUP($A19,'Return Data'!$B$7:$R$2292,17,0)</f>
        <v>3.5834999999999999</v>
      </c>
      <c r="O19" s="61">
        <f t="shared" si="5"/>
        <v>14</v>
      </c>
      <c r="P19" s="60">
        <f>VLOOKUP($A19,'Return Data'!$B$7:$R$2292,14,0)</f>
        <v>5.2541000000000002</v>
      </c>
      <c r="Q19" s="61">
        <f t="shared" si="6"/>
        <v>16</v>
      </c>
      <c r="R19" s="60">
        <f>VLOOKUP($A19,'Return Data'!$B$7:$R$2292,16,0)</f>
        <v>7.3596000000000004</v>
      </c>
      <c r="S19" s="62">
        <f t="shared" si="7"/>
        <v>14</v>
      </c>
    </row>
    <row r="20" spans="1:19" x14ac:dyDescent="0.3">
      <c r="A20" s="77" t="s">
        <v>576</v>
      </c>
      <c r="B20" s="59">
        <f>VLOOKUP($A20,'Return Data'!$B$7:$R$2292,3,0)</f>
        <v>44939</v>
      </c>
      <c r="C20" s="60">
        <f>VLOOKUP($A20,'Return Data'!$B$7:$R$2292,4,0)</f>
        <v>17.753</v>
      </c>
      <c r="D20" s="60">
        <f>VLOOKUP($A20,'Return Data'!$B$7:$R$2292,9,0)</f>
        <v>6.2473999999999998</v>
      </c>
      <c r="E20" s="61">
        <f t="shared" si="0"/>
        <v>5</v>
      </c>
      <c r="F20" s="60">
        <f>VLOOKUP($A20,'Return Data'!$B$7:$R$2292,10,0)</f>
        <v>8.2279999999999998</v>
      </c>
      <c r="G20" s="61">
        <f t="shared" si="1"/>
        <v>5</v>
      </c>
      <c r="H20" s="60">
        <f>VLOOKUP($A20,'Return Data'!$B$7:$R$2292,11,0)</f>
        <v>5.9762000000000004</v>
      </c>
      <c r="I20" s="61">
        <f t="shared" si="2"/>
        <v>4</v>
      </c>
      <c r="J20" s="60">
        <f>VLOOKUP($A20,'Return Data'!$B$7:$R$2292,12,0)</f>
        <v>4.4978999999999996</v>
      </c>
      <c r="K20" s="61">
        <f t="shared" si="3"/>
        <v>7</v>
      </c>
      <c r="L20" s="60">
        <f>VLOOKUP($A20,'Return Data'!$B$7:$R$2292,13,0)</f>
        <v>3.8696999999999999</v>
      </c>
      <c r="M20" s="61">
        <f t="shared" si="4"/>
        <v>9</v>
      </c>
      <c r="N20" s="60">
        <f>VLOOKUP($A20,'Return Data'!$B$7:$R$2292,17,0)</f>
        <v>4.1341000000000001</v>
      </c>
      <c r="O20" s="61">
        <f t="shared" si="5"/>
        <v>4</v>
      </c>
      <c r="P20" s="60">
        <f>VLOOKUP($A20,'Return Data'!$B$7:$R$2292,14,0)</f>
        <v>6.3888999999999996</v>
      </c>
      <c r="Q20" s="61">
        <f t="shared" si="6"/>
        <v>3</v>
      </c>
      <c r="R20" s="60">
        <f>VLOOKUP($A20,'Return Data'!$B$7:$R$2292,16,0)</f>
        <v>7.7690999999999999</v>
      </c>
      <c r="S20" s="62">
        <f t="shared" si="7"/>
        <v>12</v>
      </c>
    </row>
    <row r="21" spans="1:19" x14ac:dyDescent="0.3">
      <c r="A21" s="77" t="s">
        <v>578</v>
      </c>
      <c r="B21" s="59">
        <f>VLOOKUP($A21,'Return Data'!$B$7:$R$2292,3,0)</f>
        <v>44939</v>
      </c>
      <c r="C21" s="60">
        <f>VLOOKUP($A21,'Return Data'!$B$7:$R$2292,4,0)</f>
        <v>21.316299999999998</v>
      </c>
      <c r="D21" s="60">
        <f>VLOOKUP($A21,'Return Data'!$B$7:$R$2292,9,0)</f>
        <v>5.9009999999999998</v>
      </c>
      <c r="E21" s="61">
        <f t="shared" si="0"/>
        <v>10</v>
      </c>
      <c r="F21" s="60">
        <f>VLOOKUP($A21,'Return Data'!$B$7:$R$2292,10,0)</f>
        <v>7.5872000000000002</v>
      </c>
      <c r="G21" s="61">
        <f t="shared" si="1"/>
        <v>10</v>
      </c>
      <c r="H21" s="60">
        <f>VLOOKUP($A21,'Return Data'!$B$7:$R$2292,11,0)</f>
        <v>4.9572000000000003</v>
      </c>
      <c r="I21" s="61">
        <f t="shared" si="2"/>
        <v>18</v>
      </c>
      <c r="J21" s="60">
        <f>VLOOKUP($A21,'Return Data'!$B$7:$R$2292,12,0)</f>
        <v>4.2481</v>
      </c>
      <c r="K21" s="61">
        <f t="shared" si="3"/>
        <v>12</v>
      </c>
      <c r="L21" s="60">
        <f>VLOOKUP($A21,'Return Data'!$B$7:$R$2292,13,0)</f>
        <v>3.7158000000000002</v>
      </c>
      <c r="M21" s="61">
        <f t="shared" si="4"/>
        <v>11</v>
      </c>
      <c r="N21" s="60">
        <f>VLOOKUP($A21,'Return Data'!$B$7:$R$2292,17,0)</f>
        <v>4.0229999999999997</v>
      </c>
      <c r="O21" s="61">
        <f t="shared" si="5"/>
        <v>7</v>
      </c>
      <c r="P21" s="60">
        <f>VLOOKUP($A21,'Return Data'!$B$7:$R$2292,14,0)</f>
        <v>5.9683000000000002</v>
      </c>
      <c r="Q21" s="61">
        <f t="shared" si="6"/>
        <v>10</v>
      </c>
      <c r="R21" s="60">
        <f>VLOOKUP($A21,'Return Data'!$B$7:$R$2292,16,0)</f>
        <v>7.9806999999999997</v>
      </c>
      <c r="S21" s="62">
        <f t="shared" si="7"/>
        <v>7</v>
      </c>
    </row>
    <row r="22" spans="1:19" x14ac:dyDescent="0.3">
      <c r="A22" s="77" t="s">
        <v>579</v>
      </c>
      <c r="B22" s="59">
        <f>VLOOKUP($A22,'Return Data'!$B$7:$R$2292,3,0)</f>
        <v>44939</v>
      </c>
      <c r="C22" s="60">
        <f>VLOOKUP($A22,'Return Data'!$B$7:$R$2292,4,0)</f>
        <v>2736.9342000000001</v>
      </c>
      <c r="D22" s="60">
        <f>VLOOKUP($A22,'Return Data'!$B$7:$R$2292,9,0)</f>
        <v>6.4920999999999998</v>
      </c>
      <c r="E22" s="61">
        <f t="shared" si="0"/>
        <v>3</v>
      </c>
      <c r="F22" s="60">
        <f>VLOOKUP($A22,'Return Data'!$B$7:$R$2292,10,0)</f>
        <v>7.7495000000000003</v>
      </c>
      <c r="G22" s="61">
        <f t="shared" si="1"/>
        <v>9</v>
      </c>
      <c r="H22" s="60">
        <f>VLOOKUP($A22,'Return Data'!$B$7:$R$2292,11,0)</f>
        <v>5.5892999999999997</v>
      </c>
      <c r="I22" s="61">
        <f t="shared" si="2"/>
        <v>10</v>
      </c>
      <c r="J22" s="60">
        <f>VLOOKUP($A22,'Return Data'!$B$7:$R$2292,12,0)</f>
        <v>4.0952000000000002</v>
      </c>
      <c r="K22" s="61">
        <f t="shared" si="3"/>
        <v>16</v>
      </c>
      <c r="L22" s="60">
        <f>VLOOKUP($A22,'Return Data'!$B$7:$R$2292,13,0)</f>
        <v>3.5634999999999999</v>
      </c>
      <c r="M22" s="61">
        <f t="shared" si="4"/>
        <v>15</v>
      </c>
      <c r="N22" s="60">
        <f>VLOOKUP($A22,'Return Data'!$B$7:$R$2292,17,0)</f>
        <v>3.3344999999999998</v>
      </c>
      <c r="O22" s="61">
        <f t="shared" si="5"/>
        <v>15</v>
      </c>
      <c r="P22" s="60">
        <f>VLOOKUP($A22,'Return Data'!$B$7:$R$2292,14,0)</f>
        <v>5.6764999999999999</v>
      </c>
      <c r="Q22" s="61">
        <f t="shared" si="6"/>
        <v>13</v>
      </c>
      <c r="R22" s="60">
        <f>VLOOKUP($A22,'Return Data'!$B$7:$R$2292,16,0)</f>
        <v>7.9729000000000001</v>
      </c>
      <c r="S22" s="62">
        <f t="shared" si="7"/>
        <v>8</v>
      </c>
    </row>
    <row r="23" spans="1:19" x14ac:dyDescent="0.3">
      <c r="A23" s="77" t="s">
        <v>582</v>
      </c>
      <c r="B23" s="59">
        <f>VLOOKUP($A23,'Return Data'!$B$7:$R$2292,3,0)</f>
        <v>44939</v>
      </c>
      <c r="C23" s="60">
        <f>VLOOKUP($A23,'Return Data'!$B$7:$R$2292,4,0)</f>
        <v>36.177799999999998</v>
      </c>
      <c r="D23" s="60">
        <f>VLOOKUP($A23,'Return Data'!$B$7:$R$2292,9,0)</f>
        <v>5.5884</v>
      </c>
      <c r="E23" s="61">
        <f t="shared" si="0"/>
        <v>13</v>
      </c>
      <c r="F23" s="60">
        <f>VLOOKUP($A23,'Return Data'!$B$7:$R$2292,10,0)</f>
        <v>7.8986000000000001</v>
      </c>
      <c r="G23" s="61">
        <f t="shared" si="1"/>
        <v>8</v>
      </c>
      <c r="H23" s="60">
        <f>VLOOKUP($A23,'Return Data'!$B$7:$R$2292,11,0)</f>
        <v>5.3442999999999996</v>
      </c>
      <c r="I23" s="61">
        <f t="shared" si="2"/>
        <v>14</v>
      </c>
      <c r="J23" s="60">
        <f>VLOOKUP($A23,'Return Data'!$B$7:$R$2292,12,0)</f>
        <v>4.1406999999999998</v>
      </c>
      <c r="K23" s="61">
        <f t="shared" si="3"/>
        <v>15</v>
      </c>
      <c r="L23" s="60">
        <f>VLOOKUP($A23,'Return Data'!$B$7:$R$2292,13,0)</f>
        <v>3.4704000000000002</v>
      </c>
      <c r="M23" s="61">
        <f t="shared" si="4"/>
        <v>16</v>
      </c>
      <c r="N23" s="60">
        <f>VLOOKUP($A23,'Return Data'!$B$7:$R$2292,17,0)</f>
        <v>3.2471000000000001</v>
      </c>
      <c r="O23" s="61">
        <f t="shared" si="5"/>
        <v>16</v>
      </c>
      <c r="P23" s="60">
        <f>VLOOKUP($A23,'Return Data'!$B$7:$R$2292,14,0)</f>
        <v>4.6306000000000003</v>
      </c>
      <c r="Q23" s="61">
        <f t="shared" si="6"/>
        <v>18</v>
      </c>
      <c r="R23" s="60">
        <f>VLOOKUP($A23,'Return Data'!$B$7:$R$2292,16,0)</f>
        <v>7.0972</v>
      </c>
      <c r="S23" s="62">
        <f t="shared" si="7"/>
        <v>17</v>
      </c>
    </row>
    <row r="24" spans="1:19" x14ac:dyDescent="0.3">
      <c r="A24" s="77" t="s">
        <v>583</v>
      </c>
      <c r="B24" s="59">
        <f>VLOOKUP($A24,'Return Data'!$B$7:$R$2292,3,0)</f>
        <v>44939</v>
      </c>
      <c r="C24" s="60">
        <f>VLOOKUP($A24,'Return Data'!$B$7:$R$2292,4,0)</f>
        <v>12.194900000000001</v>
      </c>
      <c r="D24" s="60">
        <f>VLOOKUP($A24,'Return Data'!$B$7:$R$2292,9,0)</f>
        <v>6.4947999999999997</v>
      </c>
      <c r="E24" s="61">
        <f t="shared" si="0"/>
        <v>2</v>
      </c>
      <c r="F24" s="60">
        <f>VLOOKUP($A24,'Return Data'!$B$7:$R$2292,10,0)</f>
        <v>7.4035000000000002</v>
      </c>
      <c r="G24" s="61">
        <f t="shared" si="1"/>
        <v>14</v>
      </c>
      <c r="H24" s="60">
        <f>VLOOKUP($A24,'Return Data'!$B$7:$R$2292,11,0)</f>
        <v>5.6978999999999997</v>
      </c>
      <c r="I24" s="61">
        <f t="shared" si="2"/>
        <v>8</v>
      </c>
      <c r="J24" s="60">
        <f>VLOOKUP($A24,'Return Data'!$B$7:$R$2292,12,0)</f>
        <v>4.2214</v>
      </c>
      <c r="K24" s="61">
        <f t="shared" si="3"/>
        <v>13</v>
      </c>
      <c r="L24" s="60">
        <f>VLOOKUP($A24,'Return Data'!$B$7:$R$2292,13,0)</f>
        <v>3.5739000000000001</v>
      </c>
      <c r="M24" s="61">
        <f t="shared" si="4"/>
        <v>14</v>
      </c>
      <c r="N24" s="60">
        <f>VLOOKUP($A24,'Return Data'!$B$7:$R$2292,17,0)</f>
        <v>3.7873999999999999</v>
      </c>
      <c r="O24" s="61">
        <f t="shared" si="5"/>
        <v>12</v>
      </c>
      <c r="P24" s="60">
        <f>VLOOKUP($A24,'Return Data'!$B$7:$R$2292,14,0)</f>
        <v>6.1315</v>
      </c>
      <c r="Q24" s="61">
        <f t="shared" si="6"/>
        <v>9</v>
      </c>
      <c r="R24" s="60">
        <f>VLOOKUP($A24,'Return Data'!$B$7:$R$2292,16,0)</f>
        <v>6.27</v>
      </c>
      <c r="S24" s="62">
        <f t="shared" si="7"/>
        <v>18</v>
      </c>
    </row>
    <row r="25" spans="1:19" x14ac:dyDescent="0.3">
      <c r="A25" s="77" t="s">
        <v>585</v>
      </c>
      <c r="B25" s="59">
        <f>VLOOKUP($A25,'Return Data'!$B$7:$R$2292,3,0)</f>
        <v>44939</v>
      </c>
      <c r="C25" s="60">
        <f>VLOOKUP($A25,'Return Data'!$B$7:$R$2292,4,0)</f>
        <v>18.516500000000001</v>
      </c>
      <c r="D25" s="60">
        <f>VLOOKUP($A25,'Return Data'!$B$7:$R$2292,9,0)</f>
        <v>5.5838999999999999</v>
      </c>
      <c r="E25" s="61">
        <f t="shared" si="0"/>
        <v>14</v>
      </c>
      <c r="F25" s="60">
        <f>VLOOKUP($A25,'Return Data'!$B$7:$R$2292,10,0)</f>
        <v>9.8279999999999994</v>
      </c>
      <c r="G25" s="61">
        <f t="shared" si="1"/>
        <v>2</v>
      </c>
      <c r="H25" s="60">
        <f>VLOOKUP($A25,'Return Data'!$B$7:$R$2292,11,0)</f>
        <v>5.8452999999999999</v>
      </c>
      <c r="I25" s="61">
        <f t="shared" si="2"/>
        <v>6</v>
      </c>
      <c r="J25" s="60">
        <f>VLOOKUP($A25,'Return Data'!$B$7:$R$2292,12,0)</f>
        <v>13.833299999999999</v>
      </c>
      <c r="K25" s="61">
        <f t="shared" si="3"/>
        <v>1</v>
      </c>
      <c r="L25" s="60">
        <f>VLOOKUP($A25,'Return Data'!$B$7:$R$2292,13,0)</f>
        <v>10.849399999999999</v>
      </c>
      <c r="M25" s="61">
        <f t="shared" si="4"/>
        <v>1</v>
      </c>
      <c r="N25" s="60">
        <f>VLOOKUP($A25,'Return Data'!$B$7:$R$2292,17,0)</f>
        <v>6.8719999999999999</v>
      </c>
      <c r="O25" s="61">
        <f t="shared" si="5"/>
        <v>1</v>
      </c>
      <c r="P25" s="60">
        <f>VLOOKUP($A25,'Return Data'!$B$7:$R$2292,14,0)</f>
        <v>7.4458000000000002</v>
      </c>
      <c r="Q25" s="61">
        <f t="shared" si="6"/>
        <v>1</v>
      </c>
      <c r="R25" s="60">
        <f>VLOOKUP($A25,'Return Data'!$B$7:$R$2292,16,0)</f>
        <v>7.1276999999999999</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5.8725666666666667</v>
      </c>
      <c r="E27" s="83"/>
      <c r="F27" s="84">
        <f>AVERAGE(F8:F25)</f>
        <v>8.0056611111111113</v>
      </c>
      <c r="G27" s="83"/>
      <c r="H27" s="84">
        <f>AVERAGE(H8:H25)</f>
        <v>5.7403388888888891</v>
      </c>
      <c r="I27" s="83"/>
      <c r="J27" s="84">
        <f>AVERAGE(J8:J25)</f>
        <v>4.968805555555555</v>
      </c>
      <c r="K27" s="83"/>
      <c r="L27" s="84">
        <f>AVERAGE(L8:L25)</f>
        <v>4.1059833333333335</v>
      </c>
      <c r="M27" s="83"/>
      <c r="N27" s="84">
        <f>AVERAGE(N8:N25)</f>
        <v>3.9574777777777772</v>
      </c>
      <c r="O27" s="83"/>
      <c r="P27" s="84">
        <f>AVERAGE(P8:P25)</f>
        <v>5.9756833333333335</v>
      </c>
      <c r="Q27" s="83"/>
      <c r="R27" s="84">
        <f>AVERAGE(R8:R25)</f>
        <v>7.7389055555555553</v>
      </c>
      <c r="S27" s="85"/>
    </row>
    <row r="28" spans="1:19" x14ac:dyDescent="0.3">
      <c r="A28" s="82" t="s">
        <v>28</v>
      </c>
      <c r="B28" s="83"/>
      <c r="C28" s="83"/>
      <c r="D28" s="84">
        <f>MIN(D8:D25)</f>
        <v>4.8487999999999998</v>
      </c>
      <c r="E28" s="83"/>
      <c r="F28" s="84">
        <f>MIN(F8:F25)</f>
        <v>6.5220000000000002</v>
      </c>
      <c r="G28" s="83"/>
      <c r="H28" s="84">
        <f>MIN(H8:H25)</f>
        <v>4.9572000000000003</v>
      </c>
      <c r="I28" s="83"/>
      <c r="J28" s="84">
        <f>MIN(J8:J25)</f>
        <v>3.4958</v>
      </c>
      <c r="K28" s="83"/>
      <c r="L28" s="84">
        <f>MIN(L8:L25)</f>
        <v>1.8940999999999999</v>
      </c>
      <c r="M28" s="83"/>
      <c r="N28" s="84">
        <f>MIN(N8:N25)</f>
        <v>2.6084999999999998</v>
      </c>
      <c r="O28" s="83"/>
      <c r="P28" s="84">
        <f>MIN(P8:P25)</f>
        <v>4.6306000000000003</v>
      </c>
      <c r="Q28" s="83"/>
      <c r="R28" s="84">
        <f>MIN(R8:R25)</f>
        <v>6.27</v>
      </c>
      <c r="S28" s="85"/>
    </row>
    <row r="29" spans="1:19" ht="15" thickBot="1" x14ac:dyDescent="0.35">
      <c r="A29" s="86" t="s">
        <v>29</v>
      </c>
      <c r="B29" s="87"/>
      <c r="C29" s="87"/>
      <c r="D29" s="88">
        <f>MAX(D8:D25)</f>
        <v>6.5857000000000001</v>
      </c>
      <c r="E29" s="87"/>
      <c r="F29" s="88">
        <f>MAX(F8:F25)</f>
        <v>11.5566</v>
      </c>
      <c r="G29" s="87"/>
      <c r="H29" s="88">
        <f>MAX(H8:H25)</f>
        <v>7.1737000000000002</v>
      </c>
      <c r="I29" s="87"/>
      <c r="J29" s="88">
        <f>MAX(J8:J25)</f>
        <v>13.833299999999999</v>
      </c>
      <c r="K29" s="87"/>
      <c r="L29" s="88">
        <f>MAX(L8:L25)</f>
        <v>10.849399999999999</v>
      </c>
      <c r="M29" s="87"/>
      <c r="N29" s="88">
        <f>MAX(N8:N25)</f>
        <v>6.8719999999999999</v>
      </c>
      <c r="O29" s="87"/>
      <c r="P29" s="88">
        <f>MAX(P8:P25)</f>
        <v>7.4458000000000002</v>
      </c>
      <c r="Q29" s="87"/>
      <c r="R29" s="88">
        <f>MAX(R8:R25)</f>
        <v>8.5817999999999994</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44939</v>
      </c>
      <c r="C8" s="60">
        <f>VLOOKUP($A8,'Return Data'!$B$7:$R$2292,4,0)</f>
        <v>305.22910000000002</v>
      </c>
      <c r="D8" s="60">
        <f>VLOOKUP($A8,'Return Data'!$B$7:$R$2292,9,0)</f>
        <v>5.6905999999999999</v>
      </c>
      <c r="E8" s="61">
        <f t="shared" ref="E8:E27" si="0">RANK(D8,D$8:D$27,0)</f>
        <v>9</v>
      </c>
      <c r="F8" s="60">
        <f>VLOOKUP($A8,'Return Data'!$B$7:$R$2292,10,0)</f>
        <v>7.1916000000000002</v>
      </c>
      <c r="G8" s="61">
        <f t="shared" ref="G8:G27" si="1">RANK(F8,F$8:F$27,0)</f>
        <v>12</v>
      </c>
      <c r="H8" s="60">
        <f>VLOOKUP($A8,'Return Data'!$B$7:$R$2292,11,0)</f>
        <v>5.4062999999999999</v>
      </c>
      <c r="I8" s="61">
        <f t="shared" ref="I8:I27" si="2">RANK(H8,H$8:H$27,0)</f>
        <v>9</v>
      </c>
      <c r="J8" s="60">
        <f>VLOOKUP($A8,'Return Data'!$B$7:$R$2292,12,0)</f>
        <v>4.3949999999999996</v>
      </c>
      <c r="K8" s="61">
        <f t="shared" ref="K8:K27" si="3">RANK(J8,J$8:J$27,0)</f>
        <v>7</v>
      </c>
      <c r="L8" s="60">
        <f>VLOOKUP($A8,'Return Data'!$B$7:$R$2292,13,0)</f>
        <v>3.8498000000000001</v>
      </c>
      <c r="M8" s="61">
        <f t="shared" ref="M8:M27" si="4">RANK(L8,L$8:L$27,0)</f>
        <v>6</v>
      </c>
      <c r="N8" s="60">
        <f>VLOOKUP($A8,'Return Data'!$B$7:$R$2292,17,0)</f>
        <v>3.7397999999999998</v>
      </c>
      <c r="O8" s="61">
        <f t="shared" ref="O8:O27" si="5">RANK(N8,N$8:N$27,0)</f>
        <v>7</v>
      </c>
      <c r="P8" s="60">
        <f>VLOOKUP($A8,'Return Data'!$B$7:$R$2292,14,0)</f>
        <v>5.9713000000000003</v>
      </c>
      <c r="Q8" s="61">
        <f>RANK(P8,P$8:P$27,0)</f>
        <v>3</v>
      </c>
      <c r="R8" s="60">
        <f>VLOOKUP($A8,'Return Data'!$B$7:$R$2292,16,0)</f>
        <v>7.88</v>
      </c>
      <c r="S8" s="62">
        <f t="shared" ref="S8:S27" si="6">RANK(R8,R$8:R$27,0)</f>
        <v>3</v>
      </c>
    </row>
    <row r="9" spans="1:19" x14ac:dyDescent="0.3">
      <c r="A9" s="77" t="s">
        <v>554</v>
      </c>
      <c r="B9" s="59">
        <f>VLOOKUP($A9,'Return Data'!$B$7:$R$2292,3,0)</f>
        <v>44939</v>
      </c>
      <c r="C9" s="60">
        <f>VLOOKUP($A9,'Return Data'!$B$7:$R$2292,4,0)</f>
        <v>2206.7157000000002</v>
      </c>
      <c r="D9" s="60">
        <f>VLOOKUP($A9,'Return Data'!$B$7:$R$2292,9,0)</f>
        <v>4.8250000000000002</v>
      </c>
      <c r="E9" s="61">
        <f t="shared" si="0"/>
        <v>19</v>
      </c>
      <c r="F9" s="60">
        <f>VLOOKUP($A9,'Return Data'!$B$7:$R$2292,10,0)</f>
        <v>7.8417000000000003</v>
      </c>
      <c r="G9" s="61">
        <f t="shared" si="1"/>
        <v>6</v>
      </c>
      <c r="H9" s="60">
        <f>VLOOKUP($A9,'Return Data'!$B$7:$R$2292,11,0)</f>
        <v>4.8250000000000002</v>
      </c>
      <c r="I9" s="61">
        <f t="shared" si="2"/>
        <v>18</v>
      </c>
      <c r="J9" s="60">
        <f>VLOOKUP($A9,'Return Data'!$B$7:$R$2292,12,0)</f>
        <v>4.1772999999999998</v>
      </c>
      <c r="K9" s="61">
        <f t="shared" si="3"/>
        <v>9</v>
      </c>
      <c r="L9" s="60">
        <f>VLOOKUP($A9,'Return Data'!$B$7:$R$2292,13,0)</f>
        <v>3.8944000000000001</v>
      </c>
      <c r="M9" s="61">
        <f t="shared" si="4"/>
        <v>5</v>
      </c>
      <c r="N9" s="60">
        <f>VLOOKUP($A9,'Return Data'!$B$7:$R$2292,17,0)</f>
        <v>3.75</v>
      </c>
      <c r="O9" s="61">
        <f t="shared" si="5"/>
        <v>6</v>
      </c>
      <c r="P9" s="60">
        <f>VLOOKUP($A9,'Return Data'!$B$7:$R$2292,14,0)</f>
        <v>5.5002000000000004</v>
      </c>
      <c r="Q9" s="61">
        <f>RANK(P9,P$8:P$27,0)</f>
        <v>12</v>
      </c>
      <c r="R9" s="60">
        <f>VLOOKUP($A9,'Return Data'!$B$7:$R$2292,16,0)</f>
        <v>7.7487000000000004</v>
      </c>
      <c r="S9" s="62">
        <f t="shared" si="6"/>
        <v>4</v>
      </c>
    </row>
    <row r="10" spans="1:19" x14ac:dyDescent="0.3">
      <c r="A10" s="77" t="s">
        <v>682</v>
      </c>
      <c r="B10" s="59">
        <f>VLOOKUP($A10,'Return Data'!$B$7:$R$2292,3,0)</f>
        <v>44939</v>
      </c>
      <c r="C10" s="60">
        <f>VLOOKUP($A10,'Return Data'!$B$7:$R$2292,4,0)</f>
        <v>1211.0440000000001</v>
      </c>
      <c r="D10" s="60">
        <f>VLOOKUP($A10,'Return Data'!$B$7:$R$2292,9,0)</f>
        <v>7.2773000000000003</v>
      </c>
      <c r="E10" s="61">
        <f t="shared" si="0"/>
        <v>1</v>
      </c>
      <c r="F10" s="60">
        <f>VLOOKUP($A10,'Return Data'!$B$7:$R$2292,10,0)</f>
        <v>6.9608999999999996</v>
      </c>
      <c r="G10" s="61">
        <f t="shared" si="1"/>
        <v>15</v>
      </c>
      <c r="H10" s="60">
        <f>VLOOKUP($A10,'Return Data'!$B$7:$R$2292,11,0)</f>
        <v>5.8521000000000001</v>
      </c>
      <c r="I10" s="61">
        <f t="shared" si="2"/>
        <v>5</v>
      </c>
      <c r="J10" s="60">
        <f>VLOOKUP($A10,'Return Data'!$B$7:$R$2292,12,0)</f>
        <v>4.7925000000000004</v>
      </c>
      <c r="K10" s="61">
        <f t="shared" si="3"/>
        <v>5</v>
      </c>
      <c r="L10" s="60">
        <f>VLOOKUP($A10,'Return Data'!$B$7:$R$2292,13,0)</f>
        <v>4.3817000000000004</v>
      </c>
      <c r="M10" s="61">
        <f t="shared" si="4"/>
        <v>3</v>
      </c>
      <c r="N10" s="60">
        <f>VLOOKUP($A10,'Return Data'!$B$7:$R$2292,17,0)</f>
        <v>4.3852000000000002</v>
      </c>
      <c r="O10" s="61">
        <f t="shared" si="5"/>
        <v>2</v>
      </c>
      <c r="P10" s="60"/>
      <c r="Q10" s="61"/>
      <c r="R10" s="60">
        <f>VLOOKUP($A10,'Return Data'!$B$7:$R$2292,16,0)</f>
        <v>6.4768999999999997</v>
      </c>
      <c r="S10" s="62">
        <f t="shared" si="6"/>
        <v>18</v>
      </c>
    </row>
    <row r="11" spans="1:19" x14ac:dyDescent="0.3">
      <c r="A11" s="77" t="s">
        <v>683</v>
      </c>
      <c r="B11" s="59">
        <f>VLOOKUP($A11,'Return Data'!$B$7:$R$2292,3,0)</f>
        <v>44939</v>
      </c>
      <c r="C11" s="60">
        <f>VLOOKUP($A11,'Return Data'!$B$7:$R$2292,4,0)</f>
        <v>1234.9141</v>
      </c>
      <c r="D11" s="60">
        <f>VLOOKUP($A11,'Return Data'!$B$7:$R$2292,9,0)</f>
        <v>5.1623999999999999</v>
      </c>
      <c r="E11" s="61">
        <f t="shared" si="0"/>
        <v>16</v>
      </c>
      <c r="F11" s="60">
        <f>VLOOKUP($A11,'Return Data'!$B$7:$R$2292,10,0)</f>
        <v>11.4649</v>
      </c>
      <c r="G11" s="61">
        <f t="shared" si="1"/>
        <v>1</v>
      </c>
      <c r="H11" s="60">
        <f>VLOOKUP($A11,'Return Data'!$B$7:$R$2292,11,0)</f>
        <v>7.6604999999999999</v>
      </c>
      <c r="I11" s="61">
        <f t="shared" si="2"/>
        <v>1</v>
      </c>
      <c r="J11" s="60">
        <f>VLOOKUP($A11,'Return Data'!$B$7:$R$2292,12,0)</f>
        <v>5.6565000000000003</v>
      </c>
      <c r="K11" s="61">
        <f t="shared" si="3"/>
        <v>2</v>
      </c>
      <c r="L11" s="60">
        <f>VLOOKUP($A11,'Return Data'!$B$7:$R$2292,13,0)</f>
        <v>4.0597000000000003</v>
      </c>
      <c r="M11" s="61">
        <f t="shared" si="4"/>
        <v>4</v>
      </c>
      <c r="N11" s="60">
        <f>VLOOKUP($A11,'Return Data'!$B$7:$R$2292,17,0)</f>
        <v>4.3822999999999999</v>
      </c>
      <c r="O11" s="61">
        <f t="shared" si="5"/>
        <v>3</v>
      </c>
      <c r="P11" s="60"/>
      <c r="Q11" s="61"/>
      <c r="R11" s="60">
        <f>VLOOKUP($A11,'Return Data'!$B$7:$R$2292,16,0)</f>
        <v>7.1623000000000001</v>
      </c>
      <c r="S11" s="62">
        <f t="shared" si="6"/>
        <v>14</v>
      </c>
    </row>
    <row r="12" spans="1:19" x14ac:dyDescent="0.3">
      <c r="A12" s="77" t="s">
        <v>556</v>
      </c>
      <c r="B12" s="59">
        <f>VLOOKUP($A12,'Return Data'!$B$7:$R$2292,3,0)</f>
        <v>44939</v>
      </c>
      <c r="C12" s="60">
        <f>VLOOKUP($A12,'Return Data'!$B$7:$R$2292,4,0)</f>
        <v>19.965800000000002</v>
      </c>
      <c r="D12" s="60">
        <f>VLOOKUP($A12,'Return Data'!$B$7:$R$2292,9,0)</f>
        <v>5.0757000000000003</v>
      </c>
      <c r="E12" s="61">
        <f t="shared" si="0"/>
        <v>17</v>
      </c>
      <c r="F12" s="60">
        <f>VLOOKUP($A12,'Return Data'!$B$7:$R$2292,10,0)</f>
        <v>6.8731999999999998</v>
      </c>
      <c r="G12" s="61">
        <f t="shared" si="1"/>
        <v>17</v>
      </c>
      <c r="H12" s="60">
        <f>VLOOKUP($A12,'Return Data'!$B$7:$R$2292,11,0)</f>
        <v>4.9522000000000004</v>
      </c>
      <c r="I12" s="61">
        <f t="shared" si="2"/>
        <v>17</v>
      </c>
      <c r="J12" s="60">
        <f>VLOOKUP($A12,'Return Data'!$B$7:$R$2292,12,0)</f>
        <v>4.0049000000000001</v>
      </c>
      <c r="K12" s="61">
        <f t="shared" si="3"/>
        <v>13</v>
      </c>
      <c r="L12" s="60">
        <f>VLOOKUP($A12,'Return Data'!$B$7:$R$2292,13,0)</f>
        <v>3.3555000000000001</v>
      </c>
      <c r="M12" s="61">
        <f t="shared" si="4"/>
        <v>12</v>
      </c>
      <c r="N12" s="60">
        <f>VLOOKUP($A12,'Return Data'!$B$7:$R$2292,17,0)</f>
        <v>3.3782999999999999</v>
      </c>
      <c r="O12" s="61">
        <f t="shared" si="5"/>
        <v>14</v>
      </c>
      <c r="P12" s="60">
        <f>VLOOKUP($A12,'Return Data'!$B$7:$R$2292,14,0)</f>
        <v>5.6257000000000001</v>
      </c>
      <c r="Q12" s="61">
        <f t="shared" ref="Q12:Q27" si="7">RANK(P12,P$8:P$27,0)</f>
        <v>9</v>
      </c>
      <c r="R12" s="60">
        <f>VLOOKUP($A12,'Return Data'!$B$7:$R$2292,16,0)</f>
        <v>7.6863999999999999</v>
      </c>
      <c r="S12" s="62">
        <f t="shared" si="6"/>
        <v>5</v>
      </c>
    </row>
    <row r="13" spans="1:19" x14ac:dyDescent="0.3">
      <c r="A13" s="77" t="s">
        <v>558</v>
      </c>
      <c r="B13" s="59">
        <f>VLOOKUP($A13,'Return Data'!$B$7:$R$2292,3,0)</f>
        <v>44939</v>
      </c>
      <c r="C13" s="60">
        <f>VLOOKUP($A13,'Return Data'!$B$7:$R$2292,4,0)</f>
        <v>20.509399999999999</v>
      </c>
      <c r="D13" s="60">
        <f>VLOOKUP($A13,'Return Data'!$B$7:$R$2292,9,0)</f>
        <v>5.6878000000000002</v>
      </c>
      <c r="E13" s="61">
        <f t="shared" si="0"/>
        <v>10</v>
      </c>
      <c r="F13" s="60">
        <f>VLOOKUP($A13,'Return Data'!$B$7:$R$2292,10,0)</f>
        <v>11.2064</v>
      </c>
      <c r="G13" s="61">
        <f t="shared" si="1"/>
        <v>2</v>
      </c>
      <c r="H13" s="60">
        <f>VLOOKUP($A13,'Return Data'!$B$7:$R$2292,11,0)</f>
        <v>6.8140000000000001</v>
      </c>
      <c r="I13" s="61">
        <f t="shared" si="2"/>
        <v>2</v>
      </c>
      <c r="J13" s="60">
        <f>VLOOKUP($A13,'Return Data'!$B$7:$R$2292,12,0)</f>
        <v>5.0678999999999998</v>
      </c>
      <c r="K13" s="61">
        <f t="shared" si="3"/>
        <v>4</v>
      </c>
      <c r="L13" s="60">
        <f>VLOOKUP($A13,'Return Data'!$B$7:$R$2292,13,0)</f>
        <v>3.2875999999999999</v>
      </c>
      <c r="M13" s="61">
        <f t="shared" si="4"/>
        <v>15</v>
      </c>
      <c r="N13" s="60">
        <f>VLOOKUP($A13,'Return Data'!$B$7:$R$2292,17,0)</f>
        <v>3.6616</v>
      </c>
      <c r="O13" s="61">
        <f t="shared" si="5"/>
        <v>8</v>
      </c>
      <c r="P13" s="60">
        <f>VLOOKUP($A13,'Return Data'!$B$7:$R$2292,14,0)</f>
        <v>6.6218000000000004</v>
      </c>
      <c r="Q13" s="61">
        <f t="shared" si="7"/>
        <v>2</v>
      </c>
      <c r="R13" s="60">
        <f>VLOOKUP($A13,'Return Data'!$B$7:$R$2292,16,0)</f>
        <v>7.9943</v>
      </c>
      <c r="S13" s="62">
        <f t="shared" si="6"/>
        <v>1</v>
      </c>
    </row>
    <row r="14" spans="1:19" x14ac:dyDescent="0.3">
      <c r="A14" s="77" t="s">
        <v>559</v>
      </c>
      <c r="B14" s="59">
        <f>VLOOKUP($A14,'Return Data'!$B$7:$R$2292,3,0)</f>
        <v>44939</v>
      </c>
      <c r="C14" s="60">
        <f>VLOOKUP($A14,'Return Data'!$B$7:$R$2292,4,0)</f>
        <v>18.735900000000001</v>
      </c>
      <c r="D14" s="60">
        <f>VLOOKUP($A14,'Return Data'!$B$7:$R$2292,9,0)</f>
        <v>5.5435999999999996</v>
      </c>
      <c r="E14" s="61">
        <f t="shared" si="0"/>
        <v>11</v>
      </c>
      <c r="F14" s="60">
        <f>VLOOKUP($A14,'Return Data'!$B$7:$R$2292,10,0)</f>
        <v>7.8738000000000001</v>
      </c>
      <c r="G14" s="61">
        <f t="shared" si="1"/>
        <v>5</v>
      </c>
      <c r="H14" s="60">
        <f>VLOOKUP($A14,'Return Data'!$B$7:$R$2292,11,0)</f>
        <v>5.2927</v>
      </c>
      <c r="I14" s="61">
        <f t="shared" si="2"/>
        <v>10</v>
      </c>
      <c r="J14" s="60">
        <f>VLOOKUP($A14,'Return Data'!$B$7:$R$2292,12,0)</f>
        <v>4.0705</v>
      </c>
      <c r="K14" s="61">
        <f t="shared" si="3"/>
        <v>11</v>
      </c>
      <c r="L14" s="60">
        <f>VLOOKUP($A14,'Return Data'!$B$7:$R$2292,13,0)</f>
        <v>3.5602</v>
      </c>
      <c r="M14" s="61">
        <f t="shared" si="4"/>
        <v>10</v>
      </c>
      <c r="N14" s="60">
        <f>VLOOKUP($A14,'Return Data'!$B$7:$R$2292,17,0)</f>
        <v>3.5916999999999999</v>
      </c>
      <c r="O14" s="61">
        <f t="shared" si="5"/>
        <v>11</v>
      </c>
      <c r="P14" s="60">
        <f>VLOOKUP($A14,'Return Data'!$B$7:$R$2292,14,0)</f>
        <v>5.3089000000000004</v>
      </c>
      <c r="Q14" s="61">
        <f t="shared" si="7"/>
        <v>13</v>
      </c>
      <c r="R14" s="60">
        <f>VLOOKUP($A14,'Return Data'!$B$7:$R$2292,16,0)</f>
        <v>7.4603999999999999</v>
      </c>
      <c r="S14" s="62">
        <f t="shared" si="6"/>
        <v>10</v>
      </c>
    </row>
    <row r="15" spans="1:19" x14ac:dyDescent="0.3">
      <c r="A15" s="77" t="s">
        <v>562</v>
      </c>
      <c r="B15" s="59">
        <f>VLOOKUP($A15,'Return Data'!$B$7:$R$2292,3,0)</f>
        <v>44939</v>
      </c>
      <c r="C15" s="60">
        <f>VLOOKUP($A15,'Return Data'!$B$7:$R$2292,4,0)</f>
        <v>19.150500000000001</v>
      </c>
      <c r="D15" s="60">
        <f>VLOOKUP($A15,'Return Data'!$B$7:$R$2292,9,0)</f>
        <v>5.8079000000000001</v>
      </c>
      <c r="E15" s="61">
        <f t="shared" si="0"/>
        <v>6</v>
      </c>
      <c r="F15" s="60">
        <f>VLOOKUP($A15,'Return Data'!$B$7:$R$2292,10,0)</f>
        <v>6.7549000000000001</v>
      </c>
      <c r="G15" s="61">
        <f t="shared" si="1"/>
        <v>18</v>
      </c>
      <c r="H15" s="60">
        <f>VLOOKUP($A15,'Return Data'!$B$7:$R$2292,11,0)</f>
        <v>5.4842000000000004</v>
      </c>
      <c r="I15" s="61">
        <f t="shared" si="2"/>
        <v>8</v>
      </c>
      <c r="J15" s="60">
        <f>VLOOKUP($A15,'Return Data'!$B$7:$R$2292,12,0)</f>
        <v>4.2279999999999998</v>
      </c>
      <c r="K15" s="61">
        <f t="shared" si="3"/>
        <v>8</v>
      </c>
      <c r="L15" s="60">
        <f>VLOOKUP($A15,'Return Data'!$B$7:$R$2292,13,0)</f>
        <v>3.5817000000000001</v>
      </c>
      <c r="M15" s="61">
        <f t="shared" si="4"/>
        <v>9</v>
      </c>
      <c r="N15" s="60">
        <f>VLOOKUP($A15,'Return Data'!$B$7:$R$2292,17,0)</f>
        <v>3.5602999999999998</v>
      </c>
      <c r="O15" s="61">
        <f t="shared" si="5"/>
        <v>13</v>
      </c>
      <c r="P15" s="60">
        <f>VLOOKUP($A15,'Return Data'!$B$7:$R$2292,14,0)</f>
        <v>5.7626999999999997</v>
      </c>
      <c r="Q15" s="61">
        <f t="shared" si="7"/>
        <v>8</v>
      </c>
      <c r="R15" s="60">
        <f>VLOOKUP($A15,'Return Data'!$B$7:$R$2292,16,0)</f>
        <v>7.6554000000000002</v>
      </c>
      <c r="S15" s="62">
        <f t="shared" si="6"/>
        <v>6</v>
      </c>
    </row>
    <row r="16" spans="1:19" x14ac:dyDescent="0.3">
      <c r="A16" s="102" t="s">
        <v>2016</v>
      </c>
      <c r="B16" s="59">
        <f>VLOOKUP($A16,'Return Data'!$B$7:$R$2292,3,0)</f>
        <v>44939</v>
      </c>
      <c r="C16" s="60">
        <f>VLOOKUP($A16,'Return Data'!$B$7:$R$2292,4,0)</f>
        <v>20.3813</v>
      </c>
      <c r="D16" s="60">
        <f>VLOOKUP($A16,'Return Data'!$B$7:$R$2292,9,0)</f>
        <v>5.4204999999999997</v>
      </c>
      <c r="E16" s="61">
        <f t="shared" si="0"/>
        <v>12</v>
      </c>
      <c r="F16" s="60">
        <f>VLOOKUP($A16,'Return Data'!$B$7:$R$2292,10,0)</f>
        <v>8.9350000000000005</v>
      </c>
      <c r="G16" s="61">
        <f t="shared" si="1"/>
        <v>4</v>
      </c>
      <c r="H16" s="60">
        <f>VLOOKUP($A16,'Return Data'!$B$7:$R$2292,11,0)</f>
        <v>5.0206</v>
      </c>
      <c r="I16" s="61">
        <f t="shared" si="2"/>
        <v>16</v>
      </c>
      <c r="J16" s="60">
        <f>VLOOKUP($A16,'Return Data'!$B$7:$R$2292,12,0)</f>
        <v>3.1063999999999998</v>
      </c>
      <c r="K16" s="61">
        <f t="shared" si="3"/>
        <v>19</v>
      </c>
      <c r="L16" s="60">
        <f>VLOOKUP($A16,'Return Data'!$B$7:$R$2292,13,0)</f>
        <v>1.7148000000000001</v>
      </c>
      <c r="M16" s="61">
        <f t="shared" si="4"/>
        <v>19</v>
      </c>
      <c r="N16" s="60">
        <f>VLOOKUP($A16,'Return Data'!$B$7:$R$2292,17,0)</f>
        <v>2.5266999999999999</v>
      </c>
      <c r="O16" s="61">
        <f t="shared" si="5"/>
        <v>19</v>
      </c>
      <c r="P16" s="60">
        <f>VLOOKUP($A16,'Return Data'!$B$7:$R$2292,14,0)</f>
        <v>4.9012000000000002</v>
      </c>
      <c r="Q16" s="61">
        <f t="shared" si="7"/>
        <v>15</v>
      </c>
      <c r="R16" s="60">
        <f>VLOOKUP($A16,'Return Data'!$B$7:$R$2292,16,0)</f>
        <v>4.7554999999999996</v>
      </c>
      <c r="S16" s="62">
        <f t="shared" si="6"/>
        <v>20</v>
      </c>
    </row>
    <row r="17" spans="1:19" x14ac:dyDescent="0.3">
      <c r="A17" s="77" t="s">
        <v>563</v>
      </c>
      <c r="B17" s="59">
        <f>VLOOKUP($A17,'Return Data'!$B$7:$R$2292,3,0)</f>
        <v>44939</v>
      </c>
      <c r="C17" s="60">
        <f>VLOOKUP($A17,'Return Data'!$B$7:$R$2292,4,0)</f>
        <v>27.143699999999999</v>
      </c>
      <c r="D17" s="60">
        <f>VLOOKUP($A17,'Return Data'!$B$7:$R$2292,9,0)</f>
        <v>5.3684000000000003</v>
      </c>
      <c r="E17" s="61">
        <f t="shared" si="0"/>
        <v>14</v>
      </c>
      <c r="F17" s="60">
        <f>VLOOKUP($A17,'Return Data'!$B$7:$R$2292,10,0)</f>
        <v>6.4177999999999997</v>
      </c>
      <c r="G17" s="61">
        <f t="shared" si="1"/>
        <v>19</v>
      </c>
      <c r="H17" s="60">
        <f>VLOOKUP($A17,'Return Data'!$B$7:$R$2292,11,0)</f>
        <v>6.7278000000000002</v>
      </c>
      <c r="I17" s="61">
        <f t="shared" si="2"/>
        <v>3</v>
      </c>
      <c r="J17" s="60">
        <f>VLOOKUP($A17,'Return Data'!$B$7:$R$2292,12,0)</f>
        <v>5.4451999999999998</v>
      </c>
      <c r="K17" s="61">
        <f t="shared" si="3"/>
        <v>3</v>
      </c>
      <c r="L17" s="60">
        <f>VLOOKUP($A17,'Return Data'!$B$7:$R$2292,13,0)</f>
        <v>4.7565999999999997</v>
      </c>
      <c r="M17" s="61">
        <f t="shared" si="4"/>
        <v>2</v>
      </c>
      <c r="N17" s="60">
        <f>VLOOKUP($A17,'Return Data'!$B$7:$R$2292,17,0)</f>
        <v>4.3056999999999999</v>
      </c>
      <c r="O17" s="61">
        <f t="shared" si="5"/>
        <v>4</v>
      </c>
      <c r="P17" s="60">
        <f>VLOOKUP($A17,'Return Data'!$B$7:$R$2292,14,0)</f>
        <v>5.9039000000000001</v>
      </c>
      <c r="Q17" s="61">
        <f t="shared" si="7"/>
        <v>5</v>
      </c>
      <c r="R17" s="60">
        <f>VLOOKUP($A17,'Return Data'!$B$7:$R$2292,16,0)</f>
        <v>7.9577999999999998</v>
      </c>
      <c r="S17" s="62">
        <f t="shared" si="6"/>
        <v>2</v>
      </c>
    </row>
    <row r="18" spans="1:19" x14ac:dyDescent="0.3">
      <c r="A18" s="109" t="s">
        <v>566</v>
      </c>
      <c r="B18" s="59">
        <f>VLOOKUP($A18,'Return Data'!$B$7:$R$2292,3,0)</f>
        <v>44939</v>
      </c>
      <c r="C18" s="60">
        <f>VLOOKUP($A18,'Return Data'!$B$7:$R$2292,4,0)</f>
        <v>20.591100000000001</v>
      </c>
      <c r="D18" s="60">
        <f>VLOOKUP($A18,'Return Data'!$B$7:$R$2292,9,0)</f>
        <v>6.2831999999999999</v>
      </c>
      <c r="E18" s="61">
        <f t="shared" si="0"/>
        <v>2</v>
      </c>
      <c r="F18" s="60">
        <f>VLOOKUP($A18,'Return Data'!$B$7:$R$2292,10,0)</f>
        <v>6.2152000000000003</v>
      </c>
      <c r="G18" s="61">
        <f t="shared" si="1"/>
        <v>20</v>
      </c>
      <c r="H18" s="60">
        <f>VLOOKUP($A18,'Return Data'!$B$7:$R$2292,11,0)</f>
        <v>5.1333000000000002</v>
      </c>
      <c r="I18" s="61">
        <f t="shared" si="2"/>
        <v>13</v>
      </c>
      <c r="J18" s="60">
        <f>VLOOKUP($A18,'Return Data'!$B$7:$R$2292,12,0)</f>
        <v>4.0780000000000003</v>
      </c>
      <c r="K18" s="61">
        <f t="shared" si="3"/>
        <v>10</v>
      </c>
      <c r="L18" s="60">
        <f>VLOOKUP($A18,'Return Data'!$B$7:$R$2292,13,0)</f>
        <v>3.6766000000000001</v>
      </c>
      <c r="M18" s="61">
        <f t="shared" si="4"/>
        <v>8</v>
      </c>
      <c r="N18" s="60">
        <f>VLOOKUP($A18,'Return Data'!$B$7:$R$2292,17,0)</f>
        <v>3.649</v>
      </c>
      <c r="O18" s="61">
        <f t="shared" si="5"/>
        <v>10</v>
      </c>
      <c r="P18" s="60">
        <f>VLOOKUP($A18,'Return Data'!$B$7:$R$2292,14,0)</f>
        <v>5.8646000000000003</v>
      </c>
      <c r="Q18" s="61">
        <f t="shared" si="7"/>
        <v>7</v>
      </c>
      <c r="R18" s="60">
        <f>VLOOKUP($A18,'Return Data'!$B$7:$R$2292,16,0)</f>
        <v>7.6</v>
      </c>
      <c r="S18" s="62">
        <f t="shared" si="6"/>
        <v>7</v>
      </c>
    </row>
    <row r="19" spans="1:19" x14ac:dyDescent="0.3">
      <c r="A19" s="77" t="s">
        <v>569</v>
      </c>
      <c r="B19" s="59">
        <f>VLOOKUP($A19,'Return Data'!$B$7:$R$2292,3,0)</f>
        <v>44939</v>
      </c>
      <c r="C19" s="60">
        <f>VLOOKUP($A19,'Return Data'!$B$7:$R$2292,4,0)</f>
        <v>1887.6792</v>
      </c>
      <c r="D19" s="60">
        <f>VLOOKUP($A19,'Return Data'!$B$7:$R$2292,9,0)</f>
        <v>5.8305999999999996</v>
      </c>
      <c r="E19" s="61">
        <f t="shared" si="0"/>
        <v>5</v>
      </c>
      <c r="F19" s="60">
        <f>VLOOKUP($A19,'Return Data'!$B$7:$R$2292,10,0)</f>
        <v>7.5144000000000002</v>
      </c>
      <c r="G19" s="61">
        <f t="shared" si="1"/>
        <v>9</v>
      </c>
      <c r="H19" s="60">
        <f>VLOOKUP($A19,'Return Data'!$B$7:$R$2292,11,0)</f>
        <v>5.1116000000000001</v>
      </c>
      <c r="I19" s="61">
        <f t="shared" si="2"/>
        <v>14</v>
      </c>
      <c r="J19" s="60">
        <f>VLOOKUP($A19,'Return Data'!$B$7:$R$2292,12,0)</f>
        <v>3.0808</v>
      </c>
      <c r="K19" s="61">
        <f t="shared" si="3"/>
        <v>20</v>
      </c>
      <c r="L19" s="60">
        <f>VLOOKUP($A19,'Return Data'!$B$7:$R$2292,13,0)</f>
        <v>1.4658</v>
      </c>
      <c r="M19" s="61">
        <f t="shared" si="4"/>
        <v>20</v>
      </c>
      <c r="N19" s="60">
        <f>VLOOKUP($A19,'Return Data'!$B$7:$R$2292,17,0)</f>
        <v>2.1781000000000001</v>
      </c>
      <c r="O19" s="61">
        <f t="shared" si="5"/>
        <v>20</v>
      </c>
      <c r="P19" s="60">
        <f>VLOOKUP($A19,'Return Data'!$B$7:$R$2292,14,0)</f>
        <v>4.4657999999999998</v>
      </c>
      <c r="Q19" s="61">
        <f t="shared" si="7"/>
        <v>17</v>
      </c>
      <c r="R19" s="60">
        <f>VLOOKUP($A19,'Return Data'!$B$7:$R$2292,16,0)</f>
        <v>6.5282999999999998</v>
      </c>
      <c r="S19" s="62">
        <f t="shared" si="6"/>
        <v>17</v>
      </c>
    </row>
    <row r="20" spans="1:19" x14ac:dyDescent="0.3">
      <c r="A20" s="77" t="s">
        <v>571</v>
      </c>
      <c r="B20" s="59">
        <f>VLOOKUP($A20,'Return Data'!$B$7:$R$2292,3,0)</f>
        <v>44939</v>
      </c>
      <c r="C20" s="60">
        <f>VLOOKUP($A20,'Return Data'!$B$7:$R$2292,4,0)</f>
        <v>54.361499999999999</v>
      </c>
      <c r="D20" s="60">
        <f>VLOOKUP($A20,'Return Data'!$B$7:$R$2292,9,0)</f>
        <v>4.4154999999999998</v>
      </c>
      <c r="E20" s="61">
        <f t="shared" si="0"/>
        <v>20</v>
      </c>
      <c r="F20" s="60">
        <f>VLOOKUP($A20,'Return Data'!$B$7:$R$2292,10,0)</f>
        <v>6.9680999999999997</v>
      </c>
      <c r="G20" s="61">
        <f t="shared" si="1"/>
        <v>14</v>
      </c>
      <c r="H20" s="60">
        <f>VLOOKUP($A20,'Return Data'!$B$7:$R$2292,11,0)</f>
        <v>6.0461999999999998</v>
      </c>
      <c r="I20" s="61">
        <f t="shared" si="2"/>
        <v>4</v>
      </c>
      <c r="J20" s="60">
        <f>VLOOKUP($A20,'Return Data'!$B$7:$R$2292,12,0)</f>
        <v>4.5143000000000004</v>
      </c>
      <c r="K20" s="61">
        <f t="shared" si="3"/>
        <v>6</v>
      </c>
      <c r="L20" s="60">
        <f>VLOOKUP($A20,'Return Data'!$B$7:$R$2292,13,0)</f>
        <v>3.8317000000000001</v>
      </c>
      <c r="M20" s="61">
        <f t="shared" si="4"/>
        <v>7</v>
      </c>
      <c r="N20" s="60">
        <f>VLOOKUP($A20,'Return Data'!$B$7:$R$2292,17,0)</f>
        <v>3.8050999999999999</v>
      </c>
      <c r="O20" s="61">
        <f t="shared" si="5"/>
        <v>5</v>
      </c>
      <c r="P20" s="60">
        <f>VLOOKUP($A20,'Return Data'!$B$7:$R$2292,14,0)</f>
        <v>5.9093</v>
      </c>
      <c r="Q20" s="61">
        <f t="shared" si="7"/>
        <v>4</v>
      </c>
      <c r="R20" s="60">
        <f>VLOOKUP($A20,'Return Data'!$B$7:$R$2292,16,0)</f>
        <v>7.2911000000000001</v>
      </c>
      <c r="S20" s="62">
        <f t="shared" si="6"/>
        <v>13</v>
      </c>
    </row>
    <row r="21" spans="1:19" x14ac:dyDescent="0.3">
      <c r="A21" s="77" t="s">
        <v>573</v>
      </c>
      <c r="B21" s="59">
        <f>VLOOKUP($A21,'Return Data'!$B$7:$R$2292,3,0)</f>
        <v>44939</v>
      </c>
      <c r="C21" s="60">
        <f>VLOOKUP($A21,'Return Data'!$B$7:$R$2292,4,0)</f>
        <v>29.046199999999999</v>
      </c>
      <c r="D21" s="60">
        <f>VLOOKUP($A21,'Return Data'!$B$7:$R$2292,9,0)</f>
        <v>4.9417</v>
      </c>
      <c r="E21" s="61">
        <f t="shared" si="0"/>
        <v>18</v>
      </c>
      <c r="F21" s="60">
        <f>VLOOKUP($A21,'Return Data'!$B$7:$R$2292,10,0)</f>
        <v>7.0212000000000003</v>
      </c>
      <c r="G21" s="61">
        <f t="shared" si="1"/>
        <v>13</v>
      </c>
      <c r="H21" s="60">
        <f>VLOOKUP($A21,'Return Data'!$B$7:$R$2292,11,0)</f>
        <v>4.4515000000000002</v>
      </c>
      <c r="I21" s="61">
        <f t="shared" si="2"/>
        <v>20</v>
      </c>
      <c r="J21" s="60">
        <f>VLOOKUP($A21,'Return Data'!$B$7:$R$2292,12,0)</f>
        <v>3.5796000000000001</v>
      </c>
      <c r="K21" s="61">
        <f t="shared" si="3"/>
        <v>18</v>
      </c>
      <c r="L21" s="60">
        <f>VLOOKUP($A21,'Return Data'!$B$7:$R$2292,13,0)</f>
        <v>3.2288000000000001</v>
      </c>
      <c r="M21" s="61">
        <f t="shared" si="4"/>
        <v>16</v>
      </c>
      <c r="N21" s="60">
        <f>VLOOKUP($A21,'Return Data'!$B$7:$R$2292,17,0)</f>
        <v>3.0150999999999999</v>
      </c>
      <c r="O21" s="61">
        <f t="shared" si="5"/>
        <v>17</v>
      </c>
      <c r="P21" s="60">
        <f>VLOOKUP($A21,'Return Data'!$B$7:$R$2292,14,0)</f>
        <v>4.6791999999999998</v>
      </c>
      <c r="Q21" s="61">
        <f t="shared" si="7"/>
        <v>16</v>
      </c>
      <c r="R21" s="60">
        <f>VLOOKUP($A21,'Return Data'!$B$7:$R$2292,16,0)</f>
        <v>7.0575999999999999</v>
      </c>
      <c r="S21" s="62">
        <f t="shared" si="6"/>
        <v>15</v>
      </c>
    </row>
    <row r="22" spans="1:19" x14ac:dyDescent="0.3">
      <c r="A22" s="77" t="s">
        <v>575</v>
      </c>
      <c r="B22" s="59">
        <f>VLOOKUP($A22,'Return Data'!$B$7:$R$2292,3,0)</f>
        <v>44939</v>
      </c>
      <c r="C22" s="60">
        <f>VLOOKUP($A22,'Return Data'!$B$7:$R$2292,4,0)</f>
        <v>17.278199999999998</v>
      </c>
      <c r="D22" s="60">
        <f>VLOOKUP($A22,'Return Data'!$B$7:$R$2292,9,0)</f>
        <v>5.7451999999999996</v>
      </c>
      <c r="E22" s="61">
        <f t="shared" si="0"/>
        <v>7</v>
      </c>
      <c r="F22" s="60">
        <f>VLOOKUP($A22,'Return Data'!$B$7:$R$2292,10,0)</f>
        <v>7.7464000000000004</v>
      </c>
      <c r="G22" s="61">
        <f t="shared" si="1"/>
        <v>7</v>
      </c>
      <c r="H22" s="60">
        <f>VLOOKUP($A22,'Return Data'!$B$7:$R$2292,11,0)</f>
        <v>5.4960000000000004</v>
      </c>
      <c r="I22" s="61">
        <f t="shared" si="2"/>
        <v>7</v>
      </c>
      <c r="J22" s="60">
        <f>VLOOKUP($A22,'Return Data'!$B$7:$R$2292,12,0)</f>
        <v>4.0189000000000004</v>
      </c>
      <c r="K22" s="61">
        <f t="shared" si="3"/>
        <v>12</v>
      </c>
      <c r="L22" s="60">
        <f>VLOOKUP($A22,'Return Data'!$B$7:$R$2292,13,0)</f>
        <v>3.3898000000000001</v>
      </c>
      <c r="M22" s="61">
        <f t="shared" si="4"/>
        <v>11</v>
      </c>
      <c r="N22" s="60">
        <f>VLOOKUP($A22,'Return Data'!$B$7:$R$2292,17,0)</f>
        <v>3.6524000000000001</v>
      </c>
      <c r="O22" s="61">
        <f t="shared" si="5"/>
        <v>9</v>
      </c>
      <c r="P22" s="60">
        <f>VLOOKUP($A22,'Return Data'!$B$7:$R$2292,14,0)</f>
        <v>5.8875000000000002</v>
      </c>
      <c r="Q22" s="61">
        <f t="shared" si="7"/>
        <v>6</v>
      </c>
      <c r="R22" s="60">
        <f>VLOOKUP($A22,'Return Data'!$B$7:$R$2292,16,0)</f>
        <v>7.3890000000000002</v>
      </c>
      <c r="S22" s="62">
        <f t="shared" si="6"/>
        <v>11</v>
      </c>
    </row>
    <row r="23" spans="1:19" x14ac:dyDescent="0.3">
      <c r="A23" s="77" t="s">
        <v>577</v>
      </c>
      <c r="B23" s="59">
        <f>VLOOKUP($A23,'Return Data'!$B$7:$R$2292,3,0)</f>
        <v>44939</v>
      </c>
      <c r="C23" s="60">
        <f>VLOOKUP($A23,'Return Data'!$B$7:$R$2292,4,0)</f>
        <v>20.357600000000001</v>
      </c>
      <c r="D23" s="60">
        <f>VLOOKUP($A23,'Return Data'!$B$7:$R$2292,9,0)</f>
        <v>5.7420999999999998</v>
      </c>
      <c r="E23" s="61">
        <f t="shared" si="0"/>
        <v>8</v>
      </c>
      <c r="F23" s="60">
        <f>VLOOKUP($A23,'Return Data'!$B$7:$R$2292,10,0)</f>
        <v>7.3948</v>
      </c>
      <c r="G23" s="61">
        <f t="shared" si="1"/>
        <v>10</v>
      </c>
      <c r="H23" s="60">
        <f>VLOOKUP($A23,'Return Data'!$B$7:$R$2292,11,0)</f>
        <v>4.7012999999999998</v>
      </c>
      <c r="I23" s="61">
        <f t="shared" si="2"/>
        <v>19</v>
      </c>
      <c r="J23" s="60">
        <f>VLOOKUP($A23,'Return Data'!$B$7:$R$2292,12,0)</f>
        <v>3.911</v>
      </c>
      <c r="K23" s="61">
        <f t="shared" si="3"/>
        <v>15</v>
      </c>
      <c r="L23" s="60">
        <f>VLOOKUP($A23,'Return Data'!$B$7:$R$2292,13,0)</f>
        <v>3.3391000000000002</v>
      </c>
      <c r="M23" s="61">
        <f t="shared" si="4"/>
        <v>13</v>
      </c>
      <c r="N23" s="60">
        <f>VLOOKUP($A23,'Return Data'!$B$7:$R$2292,17,0)</f>
        <v>3.589</v>
      </c>
      <c r="O23" s="61">
        <f t="shared" si="5"/>
        <v>12</v>
      </c>
      <c r="P23" s="60">
        <f>VLOOKUP($A23,'Return Data'!$B$7:$R$2292,14,0)</f>
        <v>5.5072000000000001</v>
      </c>
      <c r="Q23" s="61">
        <f t="shared" si="7"/>
        <v>11</v>
      </c>
      <c r="R23" s="60">
        <f>VLOOKUP($A23,'Return Data'!$B$7:$R$2292,16,0)</f>
        <v>7.4778000000000002</v>
      </c>
      <c r="S23" s="62">
        <f t="shared" si="6"/>
        <v>9</v>
      </c>
    </row>
    <row r="24" spans="1:19" x14ac:dyDescent="0.3">
      <c r="A24" s="77" t="s">
        <v>580</v>
      </c>
      <c r="B24" s="59">
        <f>VLOOKUP($A24,'Return Data'!$B$7:$R$2292,3,0)</f>
        <v>44939</v>
      </c>
      <c r="C24" s="60">
        <f>VLOOKUP($A24,'Return Data'!$B$7:$R$2292,4,0)</f>
        <v>2604.5034999999998</v>
      </c>
      <c r="D24" s="60">
        <f>VLOOKUP($A24,'Return Data'!$B$7:$R$2292,9,0)</f>
        <v>6.0201000000000002</v>
      </c>
      <c r="E24" s="61">
        <f t="shared" si="0"/>
        <v>3</v>
      </c>
      <c r="F24" s="60">
        <f>VLOOKUP($A24,'Return Data'!$B$7:$R$2292,10,0)</f>
        <v>7.2709999999999999</v>
      </c>
      <c r="G24" s="61">
        <f t="shared" si="1"/>
        <v>11</v>
      </c>
      <c r="H24" s="60">
        <f>VLOOKUP($A24,'Return Data'!$B$7:$R$2292,11,0)</f>
        <v>5.1067</v>
      </c>
      <c r="I24" s="61">
        <f t="shared" si="2"/>
        <v>15</v>
      </c>
      <c r="J24" s="60">
        <f>VLOOKUP($A24,'Return Data'!$B$7:$R$2292,12,0)</f>
        <v>3.6120000000000001</v>
      </c>
      <c r="K24" s="61">
        <f t="shared" si="3"/>
        <v>17</v>
      </c>
      <c r="L24" s="60">
        <f>VLOOKUP($A24,'Return Data'!$B$7:$R$2292,13,0)</f>
        <v>3.0783</v>
      </c>
      <c r="M24" s="61">
        <f t="shared" si="4"/>
        <v>17</v>
      </c>
      <c r="N24" s="60">
        <f>VLOOKUP($A24,'Return Data'!$B$7:$R$2292,17,0)</f>
        <v>2.8502000000000001</v>
      </c>
      <c r="O24" s="61">
        <f t="shared" si="5"/>
        <v>18</v>
      </c>
      <c r="P24" s="60">
        <f>VLOOKUP($A24,'Return Data'!$B$7:$R$2292,14,0)</f>
        <v>5.1807999999999996</v>
      </c>
      <c r="Q24" s="61">
        <f t="shared" si="7"/>
        <v>14</v>
      </c>
      <c r="R24" s="60">
        <f>VLOOKUP($A24,'Return Data'!$B$7:$R$2292,16,0)</f>
        <v>7.4794</v>
      </c>
      <c r="S24" s="62">
        <f t="shared" si="6"/>
        <v>8</v>
      </c>
    </row>
    <row r="25" spans="1:19" x14ac:dyDescent="0.3">
      <c r="A25" s="77" t="s">
        <v>581</v>
      </c>
      <c r="B25" s="59">
        <f>VLOOKUP($A25,'Return Data'!$B$7:$R$2292,3,0)</f>
        <v>44939</v>
      </c>
      <c r="C25" s="60">
        <f>VLOOKUP($A25,'Return Data'!$B$7:$R$2292,4,0)</f>
        <v>35.785899999999998</v>
      </c>
      <c r="D25" s="60">
        <f>VLOOKUP($A25,'Return Data'!$B$7:$R$2292,9,0)</f>
        <v>5.4040999999999997</v>
      </c>
      <c r="E25" s="61">
        <f t="shared" si="0"/>
        <v>13</v>
      </c>
      <c r="F25" s="60">
        <f>VLOOKUP($A25,'Return Data'!$B$7:$R$2292,10,0)</f>
        <v>7.7112999999999996</v>
      </c>
      <c r="G25" s="61">
        <f t="shared" si="1"/>
        <v>8</v>
      </c>
      <c r="H25" s="60">
        <f>VLOOKUP($A25,'Return Data'!$B$7:$R$2292,11,0)</f>
        <v>5.1561000000000003</v>
      </c>
      <c r="I25" s="61">
        <f t="shared" si="2"/>
        <v>12</v>
      </c>
      <c r="J25" s="60">
        <f>VLOOKUP($A25,'Return Data'!$B$7:$R$2292,12,0)</f>
        <v>3.9916</v>
      </c>
      <c r="K25" s="61">
        <f t="shared" si="3"/>
        <v>14</v>
      </c>
      <c r="L25" s="60">
        <f>VLOOKUP($A25,'Return Data'!$B$7:$R$2292,13,0)</f>
        <v>3.3107000000000002</v>
      </c>
      <c r="M25" s="61">
        <f t="shared" si="4"/>
        <v>14</v>
      </c>
      <c r="N25" s="60">
        <f>VLOOKUP($A25,'Return Data'!$B$7:$R$2292,17,0)</f>
        <v>3.0716000000000001</v>
      </c>
      <c r="O25" s="61">
        <f t="shared" si="5"/>
        <v>16</v>
      </c>
      <c r="P25" s="60">
        <f>VLOOKUP($A25,'Return Data'!$B$7:$R$2292,14,0)</f>
        <v>4.4640000000000004</v>
      </c>
      <c r="Q25" s="61">
        <f t="shared" si="7"/>
        <v>18</v>
      </c>
      <c r="R25" s="60">
        <f>VLOOKUP($A25,'Return Data'!$B$7:$R$2292,16,0)</f>
        <v>7.3193000000000001</v>
      </c>
      <c r="S25" s="62">
        <f t="shared" si="6"/>
        <v>12</v>
      </c>
    </row>
    <row r="26" spans="1:19" x14ac:dyDescent="0.3">
      <c r="A26" s="77" t="s">
        <v>584</v>
      </c>
      <c r="B26" s="59">
        <f>VLOOKUP($A26,'Return Data'!$B$7:$R$2292,3,0)</f>
        <v>44939</v>
      </c>
      <c r="C26" s="60">
        <f>VLOOKUP($A26,'Return Data'!$B$7:$R$2292,4,0)</f>
        <v>11.995900000000001</v>
      </c>
      <c r="D26" s="60">
        <f>VLOOKUP($A26,'Return Data'!$B$7:$R$2292,9,0)</f>
        <v>5.9980000000000002</v>
      </c>
      <c r="E26" s="61">
        <f t="shared" si="0"/>
        <v>4</v>
      </c>
      <c r="F26" s="60">
        <f>VLOOKUP($A26,'Return Data'!$B$7:$R$2292,10,0)</f>
        <v>6.8978000000000002</v>
      </c>
      <c r="G26" s="61">
        <f t="shared" si="1"/>
        <v>16</v>
      </c>
      <c r="H26" s="60">
        <f>VLOOKUP($A26,'Return Data'!$B$7:$R$2292,11,0)</f>
        <v>5.1890999999999998</v>
      </c>
      <c r="I26" s="61">
        <f t="shared" si="2"/>
        <v>11</v>
      </c>
      <c r="J26" s="60">
        <f>VLOOKUP($A26,'Return Data'!$B$7:$R$2292,12,0)</f>
        <v>3.7136</v>
      </c>
      <c r="K26" s="61">
        <f t="shared" si="3"/>
        <v>16</v>
      </c>
      <c r="L26" s="60">
        <f>VLOOKUP($A26,'Return Data'!$B$7:$R$2292,13,0)</f>
        <v>3.0682</v>
      </c>
      <c r="M26" s="61">
        <f t="shared" si="4"/>
        <v>18</v>
      </c>
      <c r="N26" s="60">
        <f>VLOOKUP($A26,'Return Data'!$B$7:$R$2292,17,0)</f>
        <v>3.2806999999999999</v>
      </c>
      <c r="O26" s="61">
        <f t="shared" si="5"/>
        <v>15</v>
      </c>
      <c r="P26" s="60">
        <f>VLOOKUP($A26,'Return Data'!$B$7:$R$2292,14,0)</f>
        <v>5.6002000000000001</v>
      </c>
      <c r="Q26" s="61">
        <f t="shared" si="7"/>
        <v>10</v>
      </c>
      <c r="R26" s="60">
        <f>VLOOKUP($A26,'Return Data'!$B$7:$R$2292,16,0)</f>
        <v>5.7355</v>
      </c>
      <c r="S26" s="62">
        <f t="shared" si="6"/>
        <v>19</v>
      </c>
    </row>
    <row r="27" spans="1:19" x14ac:dyDescent="0.3">
      <c r="A27" s="77" t="s">
        <v>586</v>
      </c>
      <c r="B27" s="59">
        <f>VLOOKUP($A27,'Return Data'!$B$7:$R$2292,3,0)</f>
        <v>44939</v>
      </c>
      <c r="C27" s="60">
        <f>VLOOKUP($A27,'Return Data'!$B$7:$R$2292,4,0)</f>
        <v>18.3292</v>
      </c>
      <c r="D27" s="60">
        <f>VLOOKUP($A27,'Return Data'!$B$7:$R$2292,9,0)</f>
        <v>5.2458</v>
      </c>
      <c r="E27" s="61">
        <f t="shared" si="0"/>
        <v>15</v>
      </c>
      <c r="F27" s="60">
        <f>VLOOKUP($A27,'Return Data'!$B$7:$R$2292,10,0)</f>
        <v>9.4901999999999997</v>
      </c>
      <c r="G27" s="61">
        <f t="shared" si="1"/>
        <v>3</v>
      </c>
      <c r="H27" s="60">
        <f>VLOOKUP($A27,'Return Data'!$B$7:$R$2292,11,0)</f>
        <v>5.5058999999999996</v>
      </c>
      <c r="I27" s="61">
        <f t="shared" si="2"/>
        <v>6</v>
      </c>
      <c r="J27" s="60">
        <f>VLOOKUP($A27,'Return Data'!$B$7:$R$2292,12,0)</f>
        <v>13.531700000000001</v>
      </c>
      <c r="K27" s="61">
        <f t="shared" si="3"/>
        <v>1</v>
      </c>
      <c r="L27" s="60">
        <f>VLOOKUP($A27,'Return Data'!$B$7:$R$2292,13,0)</f>
        <v>10.583399999999999</v>
      </c>
      <c r="M27" s="61">
        <f t="shared" si="4"/>
        <v>1</v>
      </c>
      <c r="N27" s="60">
        <f>VLOOKUP($A27,'Return Data'!$B$7:$R$2292,17,0)</f>
        <v>6.6721000000000004</v>
      </c>
      <c r="O27" s="61">
        <f t="shared" si="5"/>
        <v>1</v>
      </c>
      <c r="P27" s="60">
        <f>VLOOKUP($A27,'Return Data'!$B$7:$R$2292,14,0)</f>
        <v>7.2949000000000002</v>
      </c>
      <c r="Q27" s="61">
        <f t="shared" si="7"/>
        <v>1</v>
      </c>
      <c r="R27" s="60">
        <f>VLOOKUP($A27,'Return Data'!$B$7:$R$2292,16,0)</f>
        <v>7.0060000000000002</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5.5742749999999992</v>
      </c>
      <c r="E29" s="83"/>
      <c r="F29" s="84">
        <f>AVERAGE(F8:F27)</f>
        <v>7.7875299999999967</v>
      </c>
      <c r="G29" s="83"/>
      <c r="H29" s="84">
        <f>AVERAGE(H8:H27)</f>
        <v>5.4966549999999996</v>
      </c>
      <c r="I29" s="83"/>
      <c r="J29" s="84">
        <f>AVERAGE(J8:J27)</f>
        <v>4.6487850000000002</v>
      </c>
      <c r="K29" s="83"/>
      <c r="L29" s="84">
        <f>AVERAGE(L8:L27)</f>
        <v>3.7707199999999998</v>
      </c>
      <c r="M29" s="83"/>
      <c r="N29" s="84">
        <f>AVERAGE(N8:N27)</f>
        <v>3.6522449999999997</v>
      </c>
      <c r="O29" s="83"/>
      <c r="P29" s="84">
        <f>AVERAGE(P8:P27)</f>
        <v>5.5805111111111119</v>
      </c>
      <c r="Q29" s="83"/>
      <c r="R29" s="84">
        <f>AVERAGE(R8:R27)</f>
        <v>7.1830850000000002</v>
      </c>
      <c r="S29" s="85"/>
    </row>
    <row r="30" spans="1:19" x14ac:dyDescent="0.3">
      <c r="A30" s="82" t="s">
        <v>28</v>
      </c>
      <c r="B30" s="83"/>
      <c r="C30" s="83"/>
      <c r="D30" s="84">
        <f>MIN(D8:D27)</f>
        <v>4.4154999999999998</v>
      </c>
      <c r="E30" s="83"/>
      <c r="F30" s="84">
        <f>MIN(F8:F27)</f>
        <v>6.2152000000000003</v>
      </c>
      <c r="G30" s="83"/>
      <c r="H30" s="84">
        <f>MIN(H8:H27)</f>
        <v>4.4515000000000002</v>
      </c>
      <c r="I30" s="83"/>
      <c r="J30" s="84">
        <f>MIN(J8:J27)</f>
        <v>3.0808</v>
      </c>
      <c r="K30" s="83"/>
      <c r="L30" s="84">
        <f>MIN(L8:L27)</f>
        <v>1.4658</v>
      </c>
      <c r="M30" s="83"/>
      <c r="N30" s="84">
        <f>MIN(N8:N27)</f>
        <v>2.1781000000000001</v>
      </c>
      <c r="O30" s="83"/>
      <c r="P30" s="84">
        <f>MIN(P8:P27)</f>
        <v>4.4640000000000004</v>
      </c>
      <c r="Q30" s="83"/>
      <c r="R30" s="84">
        <f>MIN(R8:R27)</f>
        <v>4.7554999999999996</v>
      </c>
      <c r="S30" s="85"/>
    </row>
    <row r="31" spans="1:19" ht="15" thickBot="1" x14ac:dyDescent="0.35">
      <c r="A31" s="86" t="s">
        <v>29</v>
      </c>
      <c r="B31" s="87"/>
      <c r="C31" s="87"/>
      <c r="D31" s="88">
        <f>MAX(D8:D27)</f>
        <v>7.2773000000000003</v>
      </c>
      <c r="E31" s="87"/>
      <c r="F31" s="88">
        <f>MAX(F8:F27)</f>
        <v>11.4649</v>
      </c>
      <c r="G31" s="87"/>
      <c r="H31" s="88">
        <f>MAX(H8:H27)</f>
        <v>7.6604999999999999</v>
      </c>
      <c r="I31" s="87"/>
      <c r="J31" s="88">
        <f>MAX(J8:J27)</f>
        <v>13.531700000000001</v>
      </c>
      <c r="K31" s="87"/>
      <c r="L31" s="88">
        <f>MAX(L8:L27)</f>
        <v>10.583399999999999</v>
      </c>
      <c r="M31" s="87"/>
      <c r="N31" s="88">
        <f>MAX(N8:N27)</f>
        <v>6.6721000000000004</v>
      </c>
      <c r="O31" s="87"/>
      <c r="P31" s="88">
        <f>MAX(P8:P27)</f>
        <v>7.2949000000000002</v>
      </c>
      <c r="Q31" s="87"/>
      <c r="R31" s="88">
        <f>MAX(R8:R27)</f>
        <v>7.9943</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44939</v>
      </c>
      <c r="C8" s="60">
        <f>VLOOKUP($A8,'Return Data'!$B$7:$R$2292,4,0)</f>
        <v>51.610199999999999</v>
      </c>
      <c r="D8" s="60">
        <f>VLOOKUP($A8,'Return Data'!$B$7:$R$2292,9,0)</f>
        <v>57.865000000000002</v>
      </c>
      <c r="E8" s="61">
        <f>RANK(D8,D$8:D$18,0)</f>
        <v>8</v>
      </c>
      <c r="F8" s="60">
        <f>VLOOKUP($A8,'Return Data'!$B$7:$R$2292,10,0)</f>
        <v>46.377200000000002</v>
      </c>
      <c r="G8" s="61">
        <f>RANK(F8,F$8:F$18,0)</f>
        <v>6</v>
      </c>
      <c r="H8" s="60">
        <f>VLOOKUP($A8,'Return Data'!$B$7:$R$2292,11,0)</f>
        <v>21.569400000000002</v>
      </c>
      <c r="I8" s="61">
        <f>RANK(H8,H$8:H$18,0)</f>
        <v>11</v>
      </c>
      <c r="J8" s="60">
        <f>VLOOKUP($A8,'Return Data'!$B$7:$R$2292,12,0)</f>
        <v>8.1115999999999993</v>
      </c>
      <c r="K8" s="61">
        <f>RANK(J8,J$8:J$18,0)</f>
        <v>5</v>
      </c>
      <c r="L8" s="60">
        <f>VLOOKUP($A8,'Return Data'!$B$7:$R$2292,13,0)</f>
        <v>17.895600000000002</v>
      </c>
      <c r="M8" s="61">
        <f>RANK(L8,L$8:L$18,0)</f>
        <v>5</v>
      </c>
      <c r="N8" s="60">
        <f>VLOOKUP($A8,'Return Data'!$B$7:$R$2292,17,0)</f>
        <v>6.8566000000000003</v>
      </c>
      <c r="O8" s="61">
        <f>RANK(N8,N$8:N$18,0)</f>
        <v>4</v>
      </c>
      <c r="P8" s="60">
        <f>VLOOKUP($A8,'Return Data'!$B$7:$R$2292,14,0)</f>
        <v>12.068</v>
      </c>
      <c r="Q8" s="61">
        <f>RANK(P8,P$8:P$18,0)</f>
        <v>3</v>
      </c>
      <c r="R8" s="60">
        <f>VLOOKUP($A8,'Return Data'!$B$7:$R$2292,16,0)</f>
        <v>7.4542000000000002</v>
      </c>
      <c r="S8" s="62">
        <f>RANK(R8,R$8:R$18,0)</f>
        <v>10</v>
      </c>
    </row>
    <row r="9" spans="1:19" x14ac:dyDescent="0.3">
      <c r="A9" s="77" t="s">
        <v>823</v>
      </c>
      <c r="B9" s="59">
        <f>VLOOKUP($A9,'Return Data'!$B$7:$R$2292,3,0)</f>
        <v>44939</v>
      </c>
      <c r="C9" s="60">
        <f>VLOOKUP($A9,'Return Data'!$B$7:$R$2292,4,0)</f>
        <v>48.954599999999999</v>
      </c>
      <c r="D9" s="60">
        <f>VLOOKUP($A9,'Return Data'!$B$7:$R$2292,9,0)</f>
        <v>57.984099999999998</v>
      </c>
      <c r="E9" s="61">
        <f t="shared" ref="E9:E18" si="0">RANK(D9,D$8:D$18,0)</f>
        <v>6</v>
      </c>
      <c r="F9" s="60">
        <f>VLOOKUP($A9,'Return Data'!$B$7:$R$2292,10,0)</f>
        <v>45.792000000000002</v>
      </c>
      <c r="G9" s="61">
        <f t="shared" ref="G9:G18" si="1">RANK(F9,F$8:F$18,0)</f>
        <v>11</v>
      </c>
      <c r="H9" s="60">
        <f>VLOOKUP($A9,'Return Data'!$B$7:$R$2292,11,0)</f>
        <v>21.573</v>
      </c>
      <c r="I9" s="61">
        <f t="shared" ref="I9:I18" si="2">RANK(H9,H$8:H$18,0)</f>
        <v>10</v>
      </c>
      <c r="J9" s="60">
        <f>VLOOKUP($A9,'Return Data'!$B$7:$R$2292,12,0)</f>
        <v>8.1951999999999998</v>
      </c>
      <c r="K9" s="61">
        <f t="shared" ref="K9:K18" si="3">RANK(J9,J$8:J$18,0)</f>
        <v>2</v>
      </c>
      <c r="L9" s="60">
        <f>VLOOKUP($A9,'Return Data'!$B$7:$R$2292,13,0)</f>
        <v>17.929400000000001</v>
      </c>
      <c r="M9" s="61">
        <f t="shared" ref="M9:M18" si="4">RANK(L9,L$8:L$18,0)</f>
        <v>4</v>
      </c>
      <c r="N9" s="60">
        <f>VLOOKUP($A9,'Return Data'!$B$7:$R$2292,17,0)</f>
        <v>6.9006999999999996</v>
      </c>
      <c r="O9" s="61">
        <f t="shared" ref="O9:O18" si="5">RANK(N9,N$8:N$18,0)</f>
        <v>3</v>
      </c>
      <c r="P9" s="60">
        <f>VLOOKUP($A9,'Return Data'!$B$7:$R$2292,14,0)</f>
        <v>11.9278</v>
      </c>
      <c r="Q9" s="61">
        <f t="shared" ref="Q9:Q18" si="6">RANK(P9,P$8:P$18,0)</f>
        <v>7</v>
      </c>
      <c r="R9" s="60">
        <f>VLOOKUP($A9,'Return Data'!$B$7:$R$2292,16,0)</f>
        <v>7.5061999999999998</v>
      </c>
      <c r="S9" s="62">
        <f t="shared" ref="S9:S18" si="7">RANK(R9,R$8:R$18,0)</f>
        <v>9</v>
      </c>
    </row>
    <row r="10" spans="1:19" x14ac:dyDescent="0.3">
      <c r="A10" s="77" t="s">
        <v>826</v>
      </c>
      <c r="B10" s="59">
        <f>VLOOKUP($A10,'Return Data'!$B$7:$R$2292,3,0)</f>
        <v>44939</v>
      </c>
      <c r="C10" s="60">
        <f>VLOOKUP($A10,'Return Data'!$B$7:$R$2292,4,0)</f>
        <v>50.246499999999997</v>
      </c>
      <c r="D10" s="60">
        <f>VLOOKUP($A10,'Return Data'!$B$7:$R$2292,9,0)</f>
        <v>57.854199999999999</v>
      </c>
      <c r="E10" s="61">
        <f t="shared" si="0"/>
        <v>9</v>
      </c>
      <c r="F10" s="60">
        <f>VLOOKUP($A10,'Return Data'!$B$7:$R$2292,10,0)</f>
        <v>46.3568</v>
      </c>
      <c r="G10" s="61">
        <f t="shared" si="1"/>
        <v>9</v>
      </c>
      <c r="H10" s="60">
        <f>VLOOKUP($A10,'Return Data'!$B$7:$R$2292,11,0)</f>
        <v>21.6404</v>
      </c>
      <c r="I10" s="61">
        <f t="shared" si="2"/>
        <v>6</v>
      </c>
      <c r="J10" s="60">
        <f>VLOOKUP($A10,'Return Data'!$B$7:$R$2292,12,0)</f>
        <v>8.0814000000000004</v>
      </c>
      <c r="K10" s="61">
        <f t="shared" si="3"/>
        <v>7</v>
      </c>
      <c r="L10" s="60">
        <f>VLOOKUP($A10,'Return Data'!$B$7:$R$2292,13,0)</f>
        <v>17.829799999999999</v>
      </c>
      <c r="M10" s="61">
        <f t="shared" si="4"/>
        <v>9</v>
      </c>
      <c r="N10" s="60">
        <f>VLOOKUP($A10,'Return Data'!$B$7:$R$2292,17,0)</f>
        <v>6.7884000000000002</v>
      </c>
      <c r="O10" s="61">
        <f t="shared" si="5"/>
        <v>8</v>
      </c>
      <c r="P10" s="60">
        <f>VLOOKUP($A10,'Return Data'!$B$7:$R$2292,14,0)</f>
        <v>11.968</v>
      </c>
      <c r="Q10" s="61">
        <f t="shared" si="6"/>
        <v>5</v>
      </c>
      <c r="R10" s="60">
        <f>VLOOKUP($A10,'Return Data'!$B$7:$R$2292,16,0)</f>
        <v>8.6097000000000001</v>
      </c>
      <c r="S10" s="62">
        <f t="shared" si="7"/>
        <v>7</v>
      </c>
    </row>
    <row r="11" spans="1:19" x14ac:dyDescent="0.3">
      <c r="A11" s="77" t="s">
        <v>828</v>
      </c>
      <c r="B11" s="59">
        <f>VLOOKUP($A11,'Return Data'!$B$7:$R$2292,3,0)</f>
        <v>44939</v>
      </c>
      <c r="C11" s="60">
        <f>VLOOKUP($A11,'Return Data'!$B$7:$R$2292,4,0)</f>
        <v>50.200499999999998</v>
      </c>
      <c r="D11" s="60">
        <f>VLOOKUP($A11,'Return Data'!$B$7:$R$2292,9,0)</f>
        <v>57.819400000000002</v>
      </c>
      <c r="E11" s="61">
        <f t="shared" si="0"/>
        <v>10</v>
      </c>
      <c r="F11" s="60">
        <f>VLOOKUP($A11,'Return Data'!$B$7:$R$2292,10,0)</f>
        <v>46.364800000000002</v>
      </c>
      <c r="G11" s="61">
        <f t="shared" si="1"/>
        <v>8</v>
      </c>
      <c r="H11" s="60">
        <f>VLOOKUP($A11,'Return Data'!$B$7:$R$2292,11,0)</f>
        <v>21.703700000000001</v>
      </c>
      <c r="I11" s="61">
        <f t="shared" si="2"/>
        <v>3</v>
      </c>
      <c r="J11" s="60">
        <f>VLOOKUP($A11,'Return Data'!$B$7:$R$2292,12,0)</f>
        <v>8.1821999999999999</v>
      </c>
      <c r="K11" s="61">
        <f t="shared" si="3"/>
        <v>3</v>
      </c>
      <c r="L11" s="60">
        <f>VLOOKUP($A11,'Return Data'!$B$7:$R$2292,13,0)</f>
        <v>17.931000000000001</v>
      </c>
      <c r="M11" s="61">
        <f t="shared" si="4"/>
        <v>3</v>
      </c>
      <c r="N11" s="60">
        <f>VLOOKUP($A11,'Return Data'!$B$7:$R$2292,17,0)</f>
        <v>6.8455000000000004</v>
      </c>
      <c r="O11" s="61">
        <f t="shared" si="5"/>
        <v>5</v>
      </c>
      <c r="P11" s="60">
        <f>VLOOKUP($A11,'Return Data'!$B$7:$R$2292,14,0)</f>
        <v>11.7865</v>
      </c>
      <c r="Q11" s="61">
        <f t="shared" si="6"/>
        <v>9</v>
      </c>
      <c r="R11" s="60">
        <f>VLOOKUP($A11,'Return Data'!$B$7:$R$2292,16,0)</f>
        <v>8.1870999999999992</v>
      </c>
      <c r="S11" s="62">
        <f t="shared" si="7"/>
        <v>8</v>
      </c>
    </row>
    <row r="12" spans="1:19" x14ac:dyDescent="0.3">
      <c r="A12" s="77" t="s">
        <v>830</v>
      </c>
      <c r="B12" s="59">
        <f>VLOOKUP($A12,'Return Data'!$B$7:$R$2292,3,0)</f>
        <v>44939</v>
      </c>
      <c r="C12" s="60">
        <f>VLOOKUP($A12,'Return Data'!$B$7:$R$2292,4,0)</f>
        <v>5240.0586000000003</v>
      </c>
      <c r="D12" s="60">
        <f>VLOOKUP($A12,'Return Data'!$B$7:$R$2292,9,0)</f>
        <v>58.937899999999999</v>
      </c>
      <c r="E12" s="61">
        <f t="shared" si="0"/>
        <v>1</v>
      </c>
      <c r="F12" s="60">
        <f>VLOOKUP($A12,'Return Data'!$B$7:$R$2292,10,0)</f>
        <v>47.338999999999999</v>
      </c>
      <c r="G12" s="61">
        <f t="shared" si="1"/>
        <v>1</v>
      </c>
      <c r="H12" s="60">
        <f>VLOOKUP($A12,'Return Data'!$B$7:$R$2292,11,0)</f>
        <v>22.269300000000001</v>
      </c>
      <c r="I12" s="61">
        <f t="shared" si="2"/>
        <v>1</v>
      </c>
      <c r="J12" s="60">
        <f>VLOOKUP($A12,'Return Data'!$B$7:$R$2292,12,0)</f>
        <v>8.5062999999999995</v>
      </c>
      <c r="K12" s="61">
        <f t="shared" si="3"/>
        <v>1</v>
      </c>
      <c r="L12" s="60">
        <f>VLOOKUP($A12,'Return Data'!$B$7:$R$2292,13,0)</f>
        <v>18.438300000000002</v>
      </c>
      <c r="M12" s="61">
        <f t="shared" si="4"/>
        <v>1</v>
      </c>
      <c r="N12" s="60">
        <f>VLOOKUP($A12,'Return Data'!$B$7:$R$2292,17,0)</f>
        <v>7.2041000000000004</v>
      </c>
      <c r="O12" s="61">
        <f t="shared" si="5"/>
        <v>1</v>
      </c>
      <c r="P12" s="60">
        <f>VLOOKUP($A12,'Return Data'!$B$7:$R$2292,14,0)</f>
        <v>12.0854</v>
      </c>
      <c r="Q12" s="61">
        <f t="shared" si="6"/>
        <v>1</v>
      </c>
      <c r="R12" s="60">
        <f>VLOOKUP($A12,'Return Data'!$B$7:$R$2292,16,0)</f>
        <v>5.4260999999999999</v>
      </c>
      <c r="S12" s="62">
        <f t="shared" si="7"/>
        <v>11</v>
      </c>
    </row>
    <row r="13" spans="1:19" x14ac:dyDescent="0.3">
      <c r="A13" s="77" t="s">
        <v>832</v>
      </c>
      <c r="B13" s="59">
        <f>VLOOKUP($A13,'Return Data'!$B$7:$R$2292,3,0)</f>
        <v>44939</v>
      </c>
      <c r="C13" s="60">
        <f>VLOOKUP($A13,'Return Data'!$B$7:$R$2292,4,0)</f>
        <v>5097.723</v>
      </c>
      <c r="D13" s="60">
        <f>VLOOKUP($A13,'Return Data'!$B$7:$R$2292,9,0)</f>
        <v>57.998600000000003</v>
      </c>
      <c r="E13" s="61">
        <f t="shared" si="0"/>
        <v>5</v>
      </c>
      <c r="F13" s="60">
        <f>VLOOKUP($A13,'Return Data'!$B$7:$R$2292,10,0)</f>
        <v>46.585299999999997</v>
      </c>
      <c r="G13" s="61">
        <f t="shared" si="1"/>
        <v>4</v>
      </c>
      <c r="H13" s="60">
        <f>VLOOKUP($A13,'Return Data'!$B$7:$R$2292,11,0)</f>
        <v>21.776299999999999</v>
      </c>
      <c r="I13" s="61">
        <f t="shared" si="2"/>
        <v>2</v>
      </c>
      <c r="J13" s="60">
        <f>VLOOKUP($A13,'Return Data'!$B$7:$R$2292,12,0)</f>
        <v>8.1775000000000002</v>
      </c>
      <c r="K13" s="61">
        <f t="shared" si="3"/>
        <v>4</v>
      </c>
      <c r="L13" s="60">
        <f>VLOOKUP($A13,'Return Data'!$B$7:$R$2292,13,0)</f>
        <v>17.9892</v>
      </c>
      <c r="M13" s="61">
        <f t="shared" si="4"/>
        <v>2</v>
      </c>
      <c r="N13" s="60">
        <f>VLOOKUP($A13,'Return Data'!$B$7:$R$2292,17,0)</f>
        <v>6.9169</v>
      </c>
      <c r="O13" s="61">
        <f t="shared" si="5"/>
        <v>2</v>
      </c>
      <c r="P13" s="60">
        <f>VLOOKUP($A13,'Return Data'!$B$7:$R$2292,14,0)</f>
        <v>12.078900000000001</v>
      </c>
      <c r="Q13" s="61">
        <f t="shared" si="6"/>
        <v>2</v>
      </c>
      <c r="R13" s="60">
        <f>VLOOKUP($A13,'Return Data'!$B$7:$R$2292,16,0)</f>
        <v>9.0073000000000008</v>
      </c>
      <c r="S13" s="62">
        <f t="shared" si="7"/>
        <v>6</v>
      </c>
    </row>
    <row r="14" spans="1:19" x14ac:dyDescent="0.3">
      <c r="A14" s="77" t="s">
        <v>834</v>
      </c>
      <c r="B14" s="59">
        <f>VLOOKUP($A14,'Return Data'!$B$7:$R$2292,3,0)</f>
        <v>44939</v>
      </c>
      <c r="C14" s="60">
        <f>VLOOKUP($A14,'Return Data'!$B$7:$R$2292,4,0)</f>
        <v>49.039900000000003</v>
      </c>
      <c r="D14" s="60">
        <f>VLOOKUP($A14,'Return Data'!$B$7:$R$2292,9,0)</f>
        <v>57.780500000000004</v>
      </c>
      <c r="E14" s="61">
        <f t="shared" si="0"/>
        <v>11</v>
      </c>
      <c r="F14" s="60">
        <f>VLOOKUP($A14,'Return Data'!$B$7:$R$2292,10,0)</f>
        <v>46.308700000000002</v>
      </c>
      <c r="G14" s="61">
        <f t="shared" si="1"/>
        <v>10</v>
      </c>
      <c r="H14" s="60">
        <f>VLOOKUP($A14,'Return Data'!$B$7:$R$2292,11,0)</f>
        <v>21.642299999999999</v>
      </c>
      <c r="I14" s="61">
        <f t="shared" si="2"/>
        <v>5</v>
      </c>
      <c r="J14" s="60">
        <f>VLOOKUP($A14,'Return Data'!$B$7:$R$2292,12,0)</f>
        <v>8.0965000000000007</v>
      </c>
      <c r="K14" s="61">
        <f t="shared" si="3"/>
        <v>6</v>
      </c>
      <c r="L14" s="60">
        <f>VLOOKUP($A14,'Return Data'!$B$7:$R$2292,13,0)</f>
        <v>17.851500000000001</v>
      </c>
      <c r="M14" s="61">
        <f t="shared" si="4"/>
        <v>6</v>
      </c>
      <c r="N14" s="60">
        <f>VLOOKUP($A14,'Return Data'!$B$7:$R$2292,17,0)</f>
        <v>6.8226000000000004</v>
      </c>
      <c r="O14" s="61">
        <f t="shared" si="5"/>
        <v>7</v>
      </c>
      <c r="P14" s="60">
        <f>VLOOKUP($A14,'Return Data'!$B$7:$R$2292,14,0)</f>
        <v>11.9565</v>
      </c>
      <c r="Q14" s="61">
        <f t="shared" si="6"/>
        <v>6</v>
      </c>
      <c r="R14" s="60">
        <f>VLOOKUP($A14,'Return Data'!$B$7:$R$2292,16,0)</f>
        <v>11.7393</v>
      </c>
      <c r="S14" s="62">
        <f t="shared" si="7"/>
        <v>1</v>
      </c>
    </row>
    <row r="15" spans="1:19" x14ac:dyDescent="0.3">
      <c r="A15" s="77" t="s">
        <v>836</v>
      </c>
      <c r="B15" s="59">
        <f>VLOOKUP($A15,'Return Data'!$B$7:$R$2292,3,0)</f>
        <v>44939</v>
      </c>
      <c r="C15" s="60">
        <f>VLOOKUP($A15,'Return Data'!$B$7:$R$2292,4,0)</f>
        <v>48.868099999999998</v>
      </c>
      <c r="D15" s="60">
        <f>VLOOKUP($A15,'Return Data'!$B$7:$R$2292,9,0)</f>
        <v>58.107700000000001</v>
      </c>
      <c r="E15" s="61">
        <f t="shared" si="0"/>
        <v>4</v>
      </c>
      <c r="F15" s="60">
        <f>VLOOKUP($A15,'Return Data'!$B$7:$R$2292,10,0)</f>
        <v>46.502800000000001</v>
      </c>
      <c r="G15" s="61">
        <f t="shared" si="1"/>
        <v>5</v>
      </c>
      <c r="H15" s="60">
        <f>VLOOKUP($A15,'Return Data'!$B$7:$R$2292,11,0)</f>
        <v>21.5869</v>
      </c>
      <c r="I15" s="61">
        <f t="shared" si="2"/>
        <v>9</v>
      </c>
      <c r="J15" s="60">
        <f>VLOOKUP($A15,'Return Data'!$B$7:$R$2292,12,0)</f>
        <v>7.9406999999999996</v>
      </c>
      <c r="K15" s="61">
        <f t="shared" si="3"/>
        <v>10</v>
      </c>
      <c r="L15" s="60">
        <f>VLOOKUP($A15,'Return Data'!$B$7:$R$2292,13,0)</f>
        <v>17.687000000000001</v>
      </c>
      <c r="M15" s="61">
        <f t="shared" si="4"/>
        <v>10</v>
      </c>
      <c r="N15" s="60">
        <f>VLOOKUP($A15,'Return Data'!$B$7:$R$2292,17,0)</f>
        <v>6.4189999999999996</v>
      </c>
      <c r="O15" s="61">
        <f t="shared" si="5"/>
        <v>10</v>
      </c>
      <c r="P15" s="60">
        <f>VLOOKUP($A15,'Return Data'!$B$7:$R$2292,14,0)</f>
        <v>11.728300000000001</v>
      </c>
      <c r="Q15" s="61">
        <f t="shared" si="6"/>
        <v>10</v>
      </c>
      <c r="R15" s="60">
        <f>VLOOKUP($A15,'Return Data'!$B$7:$R$2292,16,0)</f>
        <v>10.9079</v>
      </c>
      <c r="S15" s="62">
        <f t="shared" si="7"/>
        <v>3</v>
      </c>
    </row>
    <row r="16" spans="1:19" x14ac:dyDescent="0.3">
      <c r="A16" s="77" t="s">
        <v>838</v>
      </c>
      <c r="B16" s="59">
        <f>VLOOKUP($A16,'Return Data'!$B$7:$R$2292,3,0)</f>
        <v>44939</v>
      </c>
      <c r="C16" s="60">
        <f>VLOOKUP($A16,'Return Data'!$B$7:$R$2292,4,0)</f>
        <v>48.665300000000002</v>
      </c>
      <c r="D16" s="60">
        <f>VLOOKUP($A16,'Return Data'!$B$7:$R$2292,9,0)</f>
        <v>58.289900000000003</v>
      </c>
      <c r="E16" s="61">
        <f t="shared" si="0"/>
        <v>3</v>
      </c>
      <c r="F16" s="60">
        <f>VLOOKUP($A16,'Return Data'!$B$7:$R$2292,10,0)</f>
        <v>46.6267</v>
      </c>
      <c r="G16" s="61">
        <f t="shared" si="1"/>
        <v>3</v>
      </c>
      <c r="H16" s="60">
        <f>VLOOKUP($A16,'Return Data'!$B$7:$R$2292,11,0)</f>
        <v>21.659600000000001</v>
      </c>
      <c r="I16" s="61">
        <f t="shared" si="2"/>
        <v>4</v>
      </c>
      <c r="J16" s="60">
        <f>VLOOKUP($A16,'Return Data'!$B$7:$R$2292,12,0)</f>
        <v>8.0603999999999996</v>
      </c>
      <c r="K16" s="61">
        <f t="shared" si="3"/>
        <v>8</v>
      </c>
      <c r="L16" s="60">
        <f>VLOOKUP($A16,'Return Data'!$B$7:$R$2292,13,0)</f>
        <v>17.844799999999999</v>
      </c>
      <c r="M16" s="61">
        <f t="shared" si="4"/>
        <v>7</v>
      </c>
      <c r="N16" s="60">
        <f>VLOOKUP($A16,'Return Data'!$B$7:$R$2292,17,0)</f>
        <v>6.7039999999999997</v>
      </c>
      <c r="O16" s="61">
        <f t="shared" si="5"/>
        <v>9</v>
      </c>
      <c r="P16" s="60">
        <f>VLOOKUP($A16,'Return Data'!$B$7:$R$2292,14,0)</f>
        <v>11.7926</v>
      </c>
      <c r="Q16" s="61">
        <f t="shared" si="6"/>
        <v>8</v>
      </c>
      <c r="R16" s="60">
        <f>VLOOKUP($A16,'Return Data'!$B$7:$R$2292,16,0)</f>
        <v>9.9390999999999998</v>
      </c>
      <c r="S16" s="62">
        <f t="shared" si="7"/>
        <v>4</v>
      </c>
    </row>
    <row r="17" spans="1:19" x14ac:dyDescent="0.3">
      <c r="A17" s="77" t="s">
        <v>1999</v>
      </c>
      <c r="B17" s="59">
        <f>VLOOKUP($A17,'Return Data'!$B$7:$R$2292,3,0)</f>
        <v>44939</v>
      </c>
      <c r="C17" s="60">
        <f>VLOOKUP($A17,'Return Data'!$B$7:$R$2292,4,0)</f>
        <v>50.335299999999997</v>
      </c>
      <c r="D17" s="60">
        <f>VLOOKUP($A17,'Return Data'!$B$7:$R$2292,9,0)</f>
        <v>57.870699999999999</v>
      </c>
      <c r="E17" s="61">
        <f t="shared" si="0"/>
        <v>7</v>
      </c>
      <c r="F17" s="60">
        <f>VLOOKUP($A17,'Return Data'!$B$7:$R$2292,10,0)</f>
        <v>46.373600000000003</v>
      </c>
      <c r="G17" s="61">
        <f t="shared" si="1"/>
        <v>7</v>
      </c>
      <c r="H17" s="60">
        <f>VLOOKUP($A17,'Return Data'!$B$7:$R$2292,11,0)</f>
        <v>21.630600000000001</v>
      </c>
      <c r="I17" s="61">
        <f t="shared" si="2"/>
        <v>8</v>
      </c>
      <c r="J17" s="60">
        <f>VLOOKUP($A17,'Return Data'!$B$7:$R$2292,12,0)</f>
        <v>8.0490999999999993</v>
      </c>
      <c r="K17" s="61">
        <f t="shared" si="3"/>
        <v>9</v>
      </c>
      <c r="L17" s="60">
        <f>VLOOKUP($A17,'Return Data'!$B$7:$R$2292,13,0)</f>
        <v>17.8443</v>
      </c>
      <c r="M17" s="61">
        <f t="shared" si="4"/>
        <v>8</v>
      </c>
      <c r="N17" s="60">
        <f>VLOOKUP($A17,'Return Data'!$B$7:$R$2292,17,0)</f>
        <v>6.8262999999999998</v>
      </c>
      <c r="O17" s="61">
        <f t="shared" si="5"/>
        <v>6</v>
      </c>
      <c r="P17" s="60">
        <f>VLOOKUP($A17,'Return Data'!$B$7:$R$2292,14,0)</f>
        <v>11.983499999999999</v>
      </c>
      <c r="Q17" s="61">
        <f t="shared" si="6"/>
        <v>4</v>
      </c>
      <c r="R17" s="60">
        <f>VLOOKUP($A17,'Return Data'!$B$7:$R$2292,16,0)</f>
        <v>9.4626999999999999</v>
      </c>
      <c r="S17" s="62">
        <f t="shared" si="7"/>
        <v>5</v>
      </c>
    </row>
    <row r="18" spans="1:19" x14ac:dyDescent="0.3">
      <c r="A18" s="77" t="s">
        <v>841</v>
      </c>
      <c r="B18" s="59">
        <f>VLOOKUP($A18,'Return Data'!$B$7:$R$2292,3,0)</f>
        <v>44939</v>
      </c>
      <c r="C18" s="60">
        <f>VLOOKUP($A18,'Return Data'!$B$7:$R$2292,4,0)</f>
        <v>48.939700000000002</v>
      </c>
      <c r="D18" s="60">
        <f>VLOOKUP($A18,'Return Data'!$B$7:$R$2292,9,0)</f>
        <v>58.747300000000003</v>
      </c>
      <c r="E18" s="61">
        <f t="shared" si="0"/>
        <v>2</v>
      </c>
      <c r="F18" s="60">
        <f>VLOOKUP($A18,'Return Data'!$B$7:$R$2292,10,0)</f>
        <v>47</v>
      </c>
      <c r="G18" s="61">
        <f t="shared" si="1"/>
        <v>2</v>
      </c>
      <c r="H18" s="60">
        <f>VLOOKUP($A18,'Return Data'!$B$7:$R$2292,11,0)</f>
        <v>21.6341</v>
      </c>
      <c r="I18" s="61">
        <f t="shared" si="2"/>
        <v>7</v>
      </c>
      <c r="J18" s="60">
        <f>VLOOKUP($A18,'Return Data'!$B$7:$R$2292,12,0)</f>
        <v>7.7632000000000003</v>
      </c>
      <c r="K18" s="61">
        <f t="shared" si="3"/>
        <v>11</v>
      </c>
      <c r="L18" s="60">
        <f>VLOOKUP($A18,'Return Data'!$B$7:$R$2292,13,0)</f>
        <v>17.683399999999999</v>
      </c>
      <c r="M18" s="61">
        <f t="shared" si="4"/>
        <v>11</v>
      </c>
      <c r="N18" s="60">
        <f>VLOOKUP($A18,'Return Data'!$B$7:$R$2292,17,0)</f>
        <v>6.4164000000000003</v>
      </c>
      <c r="O18" s="61">
        <f t="shared" si="5"/>
        <v>11</v>
      </c>
      <c r="P18" s="60">
        <f>VLOOKUP($A18,'Return Data'!$B$7:$R$2292,14,0)</f>
        <v>11.522600000000001</v>
      </c>
      <c r="Q18" s="61">
        <f t="shared" si="6"/>
        <v>11</v>
      </c>
      <c r="R18" s="60">
        <f>VLOOKUP($A18,'Return Data'!$B$7:$R$2292,16,0)</f>
        <v>10.9901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58.114118181818185</v>
      </c>
      <c r="E20" s="83"/>
      <c r="F20" s="84">
        <f>AVERAGE(F8:F18)</f>
        <v>46.51153636363636</v>
      </c>
      <c r="G20" s="83"/>
      <c r="H20" s="84">
        <f>AVERAGE(H8:H18)</f>
        <v>21.69869090909091</v>
      </c>
      <c r="I20" s="83"/>
      <c r="J20" s="84">
        <f>AVERAGE(J8:J18)</f>
        <v>8.1058272727272733</v>
      </c>
      <c r="K20" s="83"/>
      <c r="L20" s="84">
        <f>AVERAGE(L8:L18)</f>
        <v>17.902209090909093</v>
      </c>
      <c r="M20" s="83"/>
      <c r="N20" s="84">
        <f>AVERAGE(N8:N18)</f>
        <v>6.7909545454545448</v>
      </c>
      <c r="O20" s="83"/>
      <c r="P20" s="84">
        <f>AVERAGE(P8:P18)</f>
        <v>11.899827272727272</v>
      </c>
      <c r="Q20" s="83"/>
      <c r="R20" s="84">
        <f>AVERAGE(R8:R18)</f>
        <v>9.0208818181818184</v>
      </c>
      <c r="S20" s="85"/>
    </row>
    <row r="21" spans="1:19" x14ac:dyDescent="0.3">
      <c r="A21" s="82" t="s">
        <v>28</v>
      </c>
      <c r="B21" s="83"/>
      <c r="C21" s="83"/>
      <c r="D21" s="84">
        <f>MIN(D8:D18)</f>
        <v>57.780500000000004</v>
      </c>
      <c r="E21" s="83"/>
      <c r="F21" s="84">
        <f>MIN(F8:F18)</f>
        <v>45.792000000000002</v>
      </c>
      <c r="G21" s="83"/>
      <c r="H21" s="84">
        <f>MIN(H8:H18)</f>
        <v>21.569400000000002</v>
      </c>
      <c r="I21" s="83"/>
      <c r="J21" s="84">
        <f>MIN(J8:J18)</f>
        <v>7.7632000000000003</v>
      </c>
      <c r="K21" s="83"/>
      <c r="L21" s="84">
        <f>MIN(L8:L18)</f>
        <v>17.683399999999999</v>
      </c>
      <c r="M21" s="83"/>
      <c r="N21" s="84">
        <f>MIN(N8:N18)</f>
        <v>6.4164000000000003</v>
      </c>
      <c r="O21" s="83"/>
      <c r="P21" s="84">
        <f>MIN(P8:P18)</f>
        <v>11.522600000000001</v>
      </c>
      <c r="Q21" s="83"/>
      <c r="R21" s="84">
        <f>MIN(R8:R18)</f>
        <v>5.4260999999999999</v>
      </c>
      <c r="S21" s="85"/>
    </row>
    <row r="22" spans="1:19" ht="15" thickBot="1" x14ac:dyDescent="0.35">
      <c r="A22" s="86" t="s">
        <v>29</v>
      </c>
      <c r="B22" s="87"/>
      <c r="C22" s="87"/>
      <c r="D22" s="88">
        <f>MAX(D8:D18)</f>
        <v>58.937899999999999</v>
      </c>
      <c r="E22" s="87"/>
      <c r="F22" s="88">
        <f>MAX(F8:F18)</f>
        <v>47.338999999999999</v>
      </c>
      <c r="G22" s="87"/>
      <c r="H22" s="88">
        <f>MAX(H8:H18)</f>
        <v>22.269300000000001</v>
      </c>
      <c r="I22" s="87"/>
      <c r="J22" s="88">
        <f>MAX(J8:J18)</f>
        <v>8.5062999999999995</v>
      </c>
      <c r="K22" s="87"/>
      <c r="L22" s="88">
        <f>MAX(L8:L18)</f>
        <v>18.438300000000002</v>
      </c>
      <c r="M22" s="87"/>
      <c r="N22" s="88">
        <f>MAX(N8:N18)</f>
        <v>7.2041000000000004</v>
      </c>
      <c r="O22" s="87"/>
      <c r="P22" s="88">
        <f>MAX(P8:P18)</f>
        <v>12.0854</v>
      </c>
      <c r="Q22" s="87"/>
      <c r="R22" s="88">
        <f>MAX(R8:R18)</f>
        <v>11.7393</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44939</v>
      </c>
      <c r="C8" s="60">
        <f>VLOOKUP($A8,'Return Data'!$B$7:$R$2292,4,0)</f>
        <v>17.121600000000001</v>
      </c>
      <c r="D8" s="60">
        <f>VLOOKUP($A8,'Return Data'!$B$7:$R$2292,9,0)</f>
        <v>60.494500000000002</v>
      </c>
      <c r="E8" s="61">
        <f>RANK(D8,D$8:D$18,0)</f>
        <v>3</v>
      </c>
      <c r="F8" s="60">
        <f>VLOOKUP($A8,'Return Data'!$B$7:$R$2292,10,0)</f>
        <v>44.3581</v>
      </c>
      <c r="G8" s="61">
        <f>RANK(F8,F$8:F$18,0)</f>
        <v>2</v>
      </c>
      <c r="H8" s="60">
        <f>VLOOKUP($A8,'Return Data'!$B$7:$R$2292,11,0)</f>
        <v>22.067399999999999</v>
      </c>
      <c r="I8" s="61">
        <f>RANK(H8,H$8:H$18,0)</f>
        <v>2</v>
      </c>
      <c r="J8" s="60">
        <f>VLOOKUP($A8,'Return Data'!$B$7:$R$2292,12,0)</f>
        <v>6.8776999999999999</v>
      </c>
      <c r="K8" s="61">
        <f>RANK(J8,J$8:J$18,0)</f>
        <v>7</v>
      </c>
      <c r="L8" s="60">
        <f>VLOOKUP($A8,'Return Data'!$B$7:$R$2292,13,0)</f>
        <v>16.226800000000001</v>
      </c>
      <c r="M8" s="61">
        <f>RANK(L8,L$8:L$18,0)</f>
        <v>6</v>
      </c>
      <c r="N8" s="60">
        <f>VLOOKUP($A8,'Return Data'!$B$7:$R$2292,17,0)</f>
        <v>5.7469000000000001</v>
      </c>
      <c r="O8" s="61">
        <f>RANK(N8,N$8:N$18,0)</f>
        <v>3</v>
      </c>
      <c r="P8" s="60">
        <f>VLOOKUP($A8,'Return Data'!$B$7:$R$2292,14,0)</f>
        <v>10.982200000000001</v>
      </c>
      <c r="Q8" s="61">
        <f>RANK(P8,P$8:P$18,0)</f>
        <v>8</v>
      </c>
      <c r="R8" s="60">
        <f>VLOOKUP($A8,'Return Data'!$B$7:$R$2292,16,0)</f>
        <v>5.0933000000000002</v>
      </c>
      <c r="S8" s="62">
        <f>RANK(R8,R$8:R$18,0)</f>
        <v>6</v>
      </c>
    </row>
    <row r="9" spans="1:19" x14ac:dyDescent="0.3">
      <c r="A9" s="77" t="s">
        <v>824</v>
      </c>
      <c r="B9" s="59">
        <f>VLOOKUP($A9,'Return Data'!$B$7:$R$2292,3,0)</f>
        <v>44939</v>
      </c>
      <c r="C9" s="60">
        <f>VLOOKUP($A9,'Return Data'!$B$7:$R$2292,4,0)</f>
        <v>17.003499999999999</v>
      </c>
      <c r="D9" s="60">
        <f>VLOOKUP($A9,'Return Data'!$B$7:$R$2292,9,0)</f>
        <v>46.4619</v>
      </c>
      <c r="E9" s="61">
        <f t="shared" ref="E9:E18" si="0">RANK(D9,D$8:D$18,0)</f>
        <v>11</v>
      </c>
      <c r="F9" s="60">
        <f>VLOOKUP($A9,'Return Data'!$B$7:$R$2292,10,0)</f>
        <v>39.378399999999999</v>
      </c>
      <c r="G9" s="61">
        <f t="shared" ref="G9:G18" si="1">RANK(F9,F$8:F$18,0)</f>
        <v>10</v>
      </c>
      <c r="H9" s="60">
        <f>VLOOKUP($A9,'Return Data'!$B$7:$R$2292,11,0)</f>
        <v>20.447500000000002</v>
      </c>
      <c r="I9" s="61">
        <f t="shared" ref="I9:I18" si="2">RANK(H9,H$8:H$18,0)</f>
        <v>9</v>
      </c>
      <c r="J9" s="60">
        <f>VLOOKUP($A9,'Return Data'!$B$7:$R$2292,12,0)</f>
        <v>6.7320000000000002</v>
      </c>
      <c r="K9" s="61">
        <f t="shared" ref="K9:K18" si="3">RANK(J9,J$8:J$18,0)</f>
        <v>8</v>
      </c>
      <c r="L9" s="60">
        <f>VLOOKUP($A9,'Return Data'!$B$7:$R$2292,13,0)</f>
        <v>16.007000000000001</v>
      </c>
      <c r="M9" s="61">
        <f t="shared" ref="M9:M18" si="4">RANK(L9,L$8:L$18,0)</f>
        <v>8</v>
      </c>
      <c r="N9" s="60">
        <f>VLOOKUP($A9,'Return Data'!$B$7:$R$2292,17,0)</f>
        <v>5.6436999999999999</v>
      </c>
      <c r="O9" s="61">
        <f t="shared" ref="O9:O18" si="5">RANK(N9,N$8:N$18,0)</f>
        <v>5</v>
      </c>
      <c r="P9" s="60">
        <f>VLOOKUP($A9,'Return Data'!$B$7:$R$2292,14,0)</f>
        <v>11.2637</v>
      </c>
      <c r="Q9" s="61">
        <f t="shared" ref="Q9:Q18" si="6">RANK(P9,P$8:P$18,0)</f>
        <v>3</v>
      </c>
      <c r="R9" s="60">
        <f>VLOOKUP($A9,'Return Data'!$B$7:$R$2292,16,0)</f>
        <v>4.8354999999999997</v>
      </c>
      <c r="S9" s="62">
        <f t="shared" ref="S9:S18" si="7">RANK(R9,R$8:R$18,0)</f>
        <v>7</v>
      </c>
    </row>
    <row r="10" spans="1:19" x14ac:dyDescent="0.3">
      <c r="A10" s="77" t="s">
        <v>825</v>
      </c>
      <c r="B10" s="59">
        <f>VLOOKUP($A10,'Return Data'!$B$7:$R$2292,3,0)</f>
        <v>44939</v>
      </c>
      <c r="C10" s="60">
        <f>VLOOKUP($A10,'Return Data'!$B$7:$R$2292,4,0)</f>
        <v>17.812000000000001</v>
      </c>
      <c r="D10" s="60">
        <f>VLOOKUP($A10,'Return Data'!$B$7:$R$2292,9,0)</f>
        <v>90.203900000000004</v>
      </c>
      <c r="E10" s="61">
        <f t="shared" si="0"/>
        <v>1</v>
      </c>
      <c r="F10" s="60">
        <f>VLOOKUP($A10,'Return Data'!$B$7:$R$2292,10,0)</f>
        <v>158.95150000000001</v>
      </c>
      <c r="G10" s="61">
        <f t="shared" si="1"/>
        <v>1</v>
      </c>
      <c r="H10" s="60">
        <f>VLOOKUP($A10,'Return Data'!$B$7:$R$2292,11,0)</f>
        <v>60.113399999999999</v>
      </c>
      <c r="I10" s="61">
        <f t="shared" si="2"/>
        <v>1</v>
      </c>
      <c r="J10" s="60">
        <f>VLOOKUP($A10,'Return Data'!$B$7:$R$2292,12,0)</f>
        <v>-13.264200000000001</v>
      </c>
      <c r="K10" s="61">
        <f t="shared" si="3"/>
        <v>11</v>
      </c>
      <c r="L10" s="60">
        <f>VLOOKUP($A10,'Return Data'!$B$7:$R$2292,13,0)</f>
        <v>3.4390999999999998</v>
      </c>
      <c r="M10" s="61">
        <f t="shared" si="4"/>
        <v>11</v>
      </c>
      <c r="N10" s="60">
        <f>VLOOKUP($A10,'Return Data'!$B$7:$R$2292,17,0)</f>
        <v>-3.4609000000000001</v>
      </c>
      <c r="O10" s="61">
        <f t="shared" si="5"/>
        <v>11</v>
      </c>
      <c r="P10" s="60">
        <f>VLOOKUP($A10,'Return Data'!$B$7:$R$2292,14,0)</f>
        <v>8.1120999999999999</v>
      </c>
      <c r="Q10" s="61">
        <f t="shared" si="6"/>
        <v>11</v>
      </c>
      <c r="R10" s="60">
        <f>VLOOKUP($A10,'Return Data'!$B$7:$R$2292,16,0)</f>
        <v>3.8344</v>
      </c>
      <c r="S10" s="62">
        <f t="shared" si="7"/>
        <v>11</v>
      </c>
    </row>
    <row r="11" spans="1:19" x14ac:dyDescent="0.3">
      <c r="A11" s="77" t="s">
        <v>827</v>
      </c>
      <c r="B11" s="59">
        <f>VLOOKUP($A11,'Return Data'!$B$7:$R$2292,3,0)</f>
        <v>44939</v>
      </c>
      <c r="C11" s="60">
        <f>VLOOKUP($A11,'Return Data'!$B$7:$R$2292,4,0)</f>
        <v>17.612200000000001</v>
      </c>
      <c r="D11" s="60">
        <f>VLOOKUP($A11,'Return Data'!$B$7:$R$2292,9,0)</f>
        <v>60.607199999999999</v>
      </c>
      <c r="E11" s="61">
        <f t="shared" si="0"/>
        <v>2</v>
      </c>
      <c r="F11" s="60">
        <f>VLOOKUP($A11,'Return Data'!$B$7:$R$2292,10,0)</f>
        <v>43.254399999999997</v>
      </c>
      <c r="G11" s="61">
        <f t="shared" si="1"/>
        <v>4</v>
      </c>
      <c r="H11" s="60">
        <f>VLOOKUP($A11,'Return Data'!$B$7:$R$2292,11,0)</f>
        <v>21.946300000000001</v>
      </c>
      <c r="I11" s="61">
        <f t="shared" si="2"/>
        <v>3</v>
      </c>
      <c r="J11" s="60">
        <f>VLOOKUP($A11,'Return Data'!$B$7:$R$2292,12,0)</f>
        <v>7.6855000000000002</v>
      </c>
      <c r="K11" s="61">
        <f t="shared" si="3"/>
        <v>1</v>
      </c>
      <c r="L11" s="60">
        <f>VLOOKUP($A11,'Return Data'!$B$7:$R$2292,13,0)</f>
        <v>16.619299999999999</v>
      </c>
      <c r="M11" s="61">
        <f t="shared" si="4"/>
        <v>1</v>
      </c>
      <c r="N11" s="60">
        <f>VLOOKUP($A11,'Return Data'!$B$7:$R$2292,17,0)</f>
        <v>5.7587000000000002</v>
      </c>
      <c r="O11" s="61">
        <f t="shared" si="5"/>
        <v>2</v>
      </c>
      <c r="P11" s="60">
        <f>VLOOKUP($A11,'Return Data'!$B$7:$R$2292,14,0)</f>
        <v>11.527900000000001</v>
      </c>
      <c r="Q11" s="61">
        <f t="shared" si="6"/>
        <v>1</v>
      </c>
      <c r="R11" s="60">
        <f>VLOOKUP($A11,'Return Data'!$B$7:$R$2292,16,0)</f>
        <v>5.1795999999999998</v>
      </c>
      <c r="S11" s="62">
        <f t="shared" si="7"/>
        <v>5</v>
      </c>
    </row>
    <row r="12" spans="1:19" x14ac:dyDescent="0.3">
      <c r="A12" s="77" t="s">
        <v>829</v>
      </c>
      <c r="B12" s="59">
        <f>VLOOKUP($A12,'Return Data'!$B$7:$R$2292,3,0)</f>
        <v>44939</v>
      </c>
      <c r="C12" s="60">
        <f>VLOOKUP($A12,'Return Data'!$B$7:$R$2292,4,0)</f>
        <v>18.175899999999999</v>
      </c>
      <c r="D12" s="60">
        <f>VLOOKUP($A12,'Return Data'!$B$7:$R$2292,9,0)</f>
        <v>56.880200000000002</v>
      </c>
      <c r="E12" s="61">
        <f t="shared" si="0"/>
        <v>6</v>
      </c>
      <c r="F12" s="60">
        <f>VLOOKUP($A12,'Return Data'!$B$7:$R$2292,10,0)</f>
        <v>41.814300000000003</v>
      </c>
      <c r="G12" s="61">
        <f t="shared" si="1"/>
        <v>6</v>
      </c>
      <c r="H12" s="60">
        <f>VLOOKUP($A12,'Return Data'!$B$7:$R$2292,11,0)</f>
        <v>21.839300000000001</v>
      </c>
      <c r="I12" s="61">
        <f t="shared" si="2"/>
        <v>5</v>
      </c>
      <c r="J12" s="60">
        <f>VLOOKUP($A12,'Return Data'!$B$7:$R$2292,12,0)</f>
        <v>7.3792</v>
      </c>
      <c r="K12" s="61">
        <f t="shared" si="3"/>
        <v>3</v>
      </c>
      <c r="L12" s="60">
        <f>VLOOKUP($A12,'Return Data'!$B$7:$R$2292,13,0)</f>
        <v>16.422599999999999</v>
      </c>
      <c r="M12" s="61">
        <f t="shared" si="4"/>
        <v>2</v>
      </c>
      <c r="N12" s="60">
        <f>VLOOKUP($A12,'Return Data'!$B$7:$R$2292,17,0)</f>
        <v>5.6310000000000002</v>
      </c>
      <c r="O12" s="61">
        <f t="shared" si="5"/>
        <v>6</v>
      </c>
      <c r="P12" s="60">
        <f>VLOOKUP($A12,'Return Data'!$B$7:$R$2292,14,0)</f>
        <v>11.1424</v>
      </c>
      <c r="Q12" s="61">
        <f t="shared" si="6"/>
        <v>5</v>
      </c>
      <c r="R12" s="60">
        <f>VLOOKUP($A12,'Return Data'!$B$7:$R$2292,16,0)</f>
        <v>5.4470000000000001</v>
      </c>
      <c r="S12" s="62">
        <f t="shared" si="7"/>
        <v>4</v>
      </c>
    </row>
    <row r="13" spans="1:19" x14ac:dyDescent="0.3">
      <c r="A13" s="77" t="s">
        <v>831</v>
      </c>
      <c r="B13" s="59">
        <f>VLOOKUP($A13,'Return Data'!$B$7:$R$2292,3,0)</f>
        <v>44939</v>
      </c>
      <c r="C13" s="60">
        <f>VLOOKUP($A13,'Return Data'!$B$7:$R$2292,4,0)</f>
        <v>15.224600000000001</v>
      </c>
      <c r="D13" s="60">
        <f>VLOOKUP($A13,'Return Data'!$B$7:$R$2292,9,0)</f>
        <v>57.935400000000001</v>
      </c>
      <c r="E13" s="61">
        <f t="shared" si="0"/>
        <v>5</v>
      </c>
      <c r="F13" s="60">
        <f>VLOOKUP($A13,'Return Data'!$B$7:$R$2292,10,0)</f>
        <v>42.407200000000003</v>
      </c>
      <c r="G13" s="61">
        <f t="shared" si="1"/>
        <v>5</v>
      </c>
      <c r="H13" s="60">
        <f>VLOOKUP($A13,'Return Data'!$B$7:$R$2292,11,0)</f>
        <v>21.369800000000001</v>
      </c>
      <c r="I13" s="61">
        <f t="shared" si="2"/>
        <v>7</v>
      </c>
      <c r="J13" s="60">
        <f>VLOOKUP($A13,'Return Data'!$B$7:$R$2292,12,0)</f>
        <v>7.5255000000000001</v>
      </c>
      <c r="K13" s="61">
        <f t="shared" si="3"/>
        <v>2</v>
      </c>
      <c r="L13" s="60">
        <f>VLOOKUP($A13,'Return Data'!$B$7:$R$2292,13,0)</f>
        <v>16.364000000000001</v>
      </c>
      <c r="M13" s="61">
        <f t="shared" si="4"/>
        <v>4</v>
      </c>
      <c r="N13" s="60">
        <f>VLOOKUP($A13,'Return Data'!$B$7:$R$2292,17,0)</f>
        <v>5.7611999999999997</v>
      </c>
      <c r="O13" s="61">
        <f t="shared" si="5"/>
        <v>1</v>
      </c>
      <c r="P13" s="60">
        <f>VLOOKUP($A13,'Return Data'!$B$7:$R$2292,14,0)</f>
        <v>10.935</v>
      </c>
      <c r="Q13" s="61">
        <f t="shared" si="6"/>
        <v>9</v>
      </c>
      <c r="R13" s="60">
        <f>VLOOKUP($A13,'Return Data'!$B$7:$R$2292,16,0)</f>
        <v>4.1154999999999999</v>
      </c>
      <c r="S13" s="62">
        <f t="shared" si="7"/>
        <v>10</v>
      </c>
    </row>
    <row r="14" spans="1:19" x14ac:dyDescent="0.3">
      <c r="A14" s="77" t="s">
        <v>833</v>
      </c>
      <c r="B14" s="59">
        <f>VLOOKUP($A14,'Return Data'!$B$7:$R$2292,3,0)</f>
        <v>44939</v>
      </c>
      <c r="C14" s="60">
        <f>VLOOKUP($A14,'Return Data'!$B$7:$R$2292,4,0)</f>
        <v>16.5623</v>
      </c>
      <c r="D14" s="60">
        <f>VLOOKUP($A14,'Return Data'!$B$7:$R$2292,9,0)</f>
        <v>49.052</v>
      </c>
      <c r="E14" s="61">
        <f t="shared" si="0"/>
        <v>10</v>
      </c>
      <c r="F14" s="60">
        <f>VLOOKUP($A14,'Return Data'!$B$7:$R$2292,10,0)</f>
        <v>38.763800000000003</v>
      </c>
      <c r="G14" s="61">
        <f t="shared" si="1"/>
        <v>11</v>
      </c>
      <c r="H14" s="60">
        <f>VLOOKUP($A14,'Return Data'!$B$7:$R$2292,11,0)</f>
        <v>19.2882</v>
      </c>
      <c r="I14" s="61">
        <f t="shared" si="2"/>
        <v>10</v>
      </c>
      <c r="J14" s="60">
        <f>VLOOKUP($A14,'Return Data'!$B$7:$R$2292,12,0)</f>
        <v>6.3817000000000004</v>
      </c>
      <c r="K14" s="61">
        <f t="shared" si="3"/>
        <v>10</v>
      </c>
      <c r="L14" s="60">
        <f>VLOOKUP($A14,'Return Data'!$B$7:$R$2292,13,0)</f>
        <v>16.046700000000001</v>
      </c>
      <c r="M14" s="61">
        <f t="shared" si="4"/>
        <v>7</v>
      </c>
      <c r="N14" s="60">
        <f>VLOOKUP($A14,'Return Data'!$B$7:$R$2292,17,0)</f>
        <v>5.4604999999999997</v>
      </c>
      <c r="O14" s="61">
        <f t="shared" si="5"/>
        <v>9</v>
      </c>
      <c r="P14" s="60">
        <f>VLOOKUP($A14,'Return Data'!$B$7:$R$2292,14,0)</f>
        <v>10.8835</v>
      </c>
      <c r="Q14" s="61">
        <f t="shared" si="6"/>
        <v>10</v>
      </c>
      <c r="R14" s="60">
        <f>VLOOKUP($A14,'Return Data'!$B$7:$R$2292,16,0)</f>
        <v>4.6439000000000004</v>
      </c>
      <c r="S14" s="62">
        <f t="shared" si="7"/>
        <v>9</v>
      </c>
    </row>
    <row r="15" spans="1:19" x14ac:dyDescent="0.3">
      <c r="A15" s="77" t="s">
        <v>835</v>
      </c>
      <c r="B15" s="59">
        <f>VLOOKUP($A15,'Return Data'!$B$7:$R$2292,3,0)</f>
        <v>44939</v>
      </c>
      <c r="C15" s="60">
        <f>VLOOKUP($A15,'Return Data'!$B$7:$R$2292,4,0)</f>
        <v>22.694800000000001</v>
      </c>
      <c r="D15" s="60">
        <f>VLOOKUP($A15,'Return Data'!$B$7:$R$2292,9,0)</f>
        <v>59.580399999999997</v>
      </c>
      <c r="E15" s="61">
        <f t="shared" si="0"/>
        <v>4</v>
      </c>
      <c r="F15" s="60">
        <f>VLOOKUP($A15,'Return Data'!$B$7:$R$2292,10,0)</f>
        <v>43.819400000000002</v>
      </c>
      <c r="G15" s="61">
        <f t="shared" si="1"/>
        <v>3</v>
      </c>
      <c r="H15" s="60">
        <f>VLOOKUP($A15,'Return Data'!$B$7:$R$2292,11,0)</f>
        <v>21.8461</v>
      </c>
      <c r="I15" s="61">
        <f t="shared" si="2"/>
        <v>4</v>
      </c>
      <c r="J15" s="60">
        <f>VLOOKUP($A15,'Return Data'!$B$7:$R$2292,12,0)</f>
        <v>6.3982000000000001</v>
      </c>
      <c r="K15" s="61">
        <f t="shared" si="3"/>
        <v>9</v>
      </c>
      <c r="L15" s="60">
        <f>VLOOKUP($A15,'Return Data'!$B$7:$R$2292,13,0)</f>
        <v>15.472200000000001</v>
      </c>
      <c r="M15" s="61">
        <f t="shared" si="4"/>
        <v>10</v>
      </c>
      <c r="N15" s="60">
        <f>VLOOKUP($A15,'Return Data'!$B$7:$R$2292,17,0)</f>
        <v>5.5427</v>
      </c>
      <c r="O15" s="61">
        <f t="shared" si="5"/>
        <v>8</v>
      </c>
      <c r="P15" s="60">
        <f>VLOOKUP($A15,'Return Data'!$B$7:$R$2292,14,0)</f>
        <v>11.1533</v>
      </c>
      <c r="Q15" s="61">
        <f t="shared" si="6"/>
        <v>4</v>
      </c>
      <c r="R15" s="60">
        <f>VLOOKUP($A15,'Return Data'!$B$7:$R$2292,16,0)</f>
        <v>7.1836000000000002</v>
      </c>
      <c r="S15" s="62">
        <f t="shared" si="7"/>
        <v>1</v>
      </c>
    </row>
    <row r="16" spans="1:19" x14ac:dyDescent="0.3">
      <c r="A16" s="77" t="s">
        <v>837</v>
      </c>
      <c r="B16" s="59">
        <f>VLOOKUP($A16,'Return Data'!$B$7:$R$2292,3,0)</f>
        <v>44939</v>
      </c>
      <c r="C16" s="60">
        <f>VLOOKUP($A16,'Return Data'!$B$7:$R$2292,4,0)</f>
        <v>22.463899999999999</v>
      </c>
      <c r="D16" s="60">
        <f>VLOOKUP($A16,'Return Data'!$B$7:$R$2292,9,0)</f>
        <v>52.380600000000001</v>
      </c>
      <c r="E16" s="61">
        <f t="shared" si="0"/>
        <v>7</v>
      </c>
      <c r="F16" s="60">
        <f>VLOOKUP($A16,'Return Data'!$B$7:$R$2292,10,0)</f>
        <v>40.850900000000003</v>
      </c>
      <c r="G16" s="61">
        <f t="shared" si="1"/>
        <v>8</v>
      </c>
      <c r="H16" s="60">
        <f>VLOOKUP($A16,'Return Data'!$B$7:$R$2292,11,0)</f>
        <v>21.474599999999999</v>
      </c>
      <c r="I16" s="61">
        <f t="shared" si="2"/>
        <v>6</v>
      </c>
      <c r="J16" s="60">
        <f>VLOOKUP($A16,'Return Data'!$B$7:$R$2292,12,0)</f>
        <v>6.8810000000000002</v>
      </c>
      <c r="K16" s="61">
        <f t="shared" si="3"/>
        <v>6</v>
      </c>
      <c r="L16" s="60">
        <f>VLOOKUP($A16,'Return Data'!$B$7:$R$2292,13,0)</f>
        <v>15.9559</v>
      </c>
      <c r="M16" s="61">
        <f t="shared" si="4"/>
        <v>9</v>
      </c>
      <c r="N16" s="60">
        <f>VLOOKUP($A16,'Return Data'!$B$7:$R$2292,17,0)</f>
        <v>5.3989000000000003</v>
      </c>
      <c r="O16" s="61">
        <f t="shared" si="5"/>
        <v>10</v>
      </c>
      <c r="P16" s="60">
        <f>VLOOKUP($A16,'Return Data'!$B$7:$R$2292,14,0)</f>
        <v>11.135899999999999</v>
      </c>
      <c r="Q16" s="61">
        <f t="shared" si="6"/>
        <v>6</v>
      </c>
      <c r="R16" s="60">
        <f>VLOOKUP($A16,'Return Data'!$B$7:$R$2292,16,0)</f>
        <v>7.0602999999999998</v>
      </c>
      <c r="S16" s="62">
        <f t="shared" si="7"/>
        <v>3</v>
      </c>
    </row>
    <row r="17" spans="1:19" x14ac:dyDescent="0.3">
      <c r="A17" s="77" t="s">
        <v>839</v>
      </c>
      <c r="B17" s="59">
        <f>VLOOKUP($A17,'Return Data'!$B$7:$R$2292,3,0)</f>
        <v>44939</v>
      </c>
      <c r="C17" s="60">
        <f>VLOOKUP($A17,'Return Data'!$B$7:$R$2292,4,0)</f>
        <v>22.2376</v>
      </c>
      <c r="D17" s="60">
        <f>VLOOKUP($A17,'Return Data'!$B$7:$R$2292,9,0)</f>
        <v>51.944000000000003</v>
      </c>
      <c r="E17" s="61">
        <f t="shared" si="0"/>
        <v>8</v>
      </c>
      <c r="F17" s="60">
        <f>VLOOKUP($A17,'Return Data'!$B$7:$R$2292,10,0)</f>
        <v>41.077300000000001</v>
      </c>
      <c r="G17" s="61">
        <f t="shared" si="1"/>
        <v>7</v>
      </c>
      <c r="H17" s="60">
        <f>VLOOKUP($A17,'Return Data'!$B$7:$R$2292,11,0)</f>
        <v>20.591899999999999</v>
      </c>
      <c r="I17" s="61">
        <f t="shared" si="2"/>
        <v>8</v>
      </c>
      <c r="J17" s="60">
        <f>VLOOKUP($A17,'Return Data'!$B$7:$R$2292,12,0)</f>
        <v>7.1406999999999998</v>
      </c>
      <c r="K17" s="61">
        <f t="shared" si="3"/>
        <v>5</v>
      </c>
      <c r="L17" s="60">
        <f>VLOOKUP($A17,'Return Data'!$B$7:$R$2292,13,0)</f>
        <v>16.374199999999998</v>
      </c>
      <c r="M17" s="61">
        <f t="shared" si="4"/>
        <v>3</v>
      </c>
      <c r="N17" s="60">
        <f>VLOOKUP($A17,'Return Data'!$B$7:$R$2292,17,0)</f>
        <v>5.7397999999999998</v>
      </c>
      <c r="O17" s="61">
        <f t="shared" si="5"/>
        <v>4</v>
      </c>
      <c r="P17" s="60">
        <f>VLOOKUP($A17,'Return Data'!$B$7:$R$2292,14,0)</f>
        <v>11.299300000000001</v>
      </c>
      <c r="Q17" s="61">
        <f t="shared" si="6"/>
        <v>2</v>
      </c>
      <c r="R17" s="60">
        <f>VLOOKUP($A17,'Return Data'!$B$7:$R$2292,16,0)</f>
        <v>7.0926999999999998</v>
      </c>
      <c r="S17" s="62">
        <f t="shared" si="7"/>
        <v>2</v>
      </c>
    </row>
    <row r="18" spans="1:19" x14ac:dyDescent="0.3">
      <c r="A18" s="77" t="s">
        <v>840</v>
      </c>
      <c r="B18" s="59">
        <f>VLOOKUP($A18,'Return Data'!$B$7:$R$2292,3,0)</f>
        <v>44939</v>
      </c>
      <c r="C18" s="60">
        <f>VLOOKUP($A18,'Return Data'!$B$7:$R$2292,4,0)</f>
        <v>17.065000000000001</v>
      </c>
      <c r="D18" s="60">
        <f>VLOOKUP($A18,'Return Data'!$B$7:$R$2292,9,0)</f>
        <v>49.568399999999997</v>
      </c>
      <c r="E18" s="61">
        <f t="shared" si="0"/>
        <v>9</v>
      </c>
      <c r="F18" s="60">
        <f>VLOOKUP($A18,'Return Data'!$B$7:$R$2292,10,0)</f>
        <v>40.0381</v>
      </c>
      <c r="G18" s="61">
        <f t="shared" si="1"/>
        <v>9</v>
      </c>
      <c r="H18" s="60">
        <f>VLOOKUP($A18,'Return Data'!$B$7:$R$2292,11,0)</f>
        <v>18.850300000000001</v>
      </c>
      <c r="I18" s="61">
        <f t="shared" si="2"/>
        <v>11</v>
      </c>
      <c r="J18" s="60">
        <f>VLOOKUP($A18,'Return Data'!$B$7:$R$2292,12,0)</f>
        <v>7.3611000000000004</v>
      </c>
      <c r="K18" s="61">
        <f t="shared" si="3"/>
        <v>4</v>
      </c>
      <c r="L18" s="60">
        <f>VLOOKUP($A18,'Return Data'!$B$7:$R$2292,13,0)</f>
        <v>16.3108</v>
      </c>
      <c r="M18" s="61">
        <f t="shared" si="4"/>
        <v>5</v>
      </c>
      <c r="N18" s="60">
        <f>VLOOKUP($A18,'Return Data'!$B$7:$R$2292,17,0)</f>
        <v>5.6085000000000003</v>
      </c>
      <c r="O18" s="61">
        <f t="shared" si="5"/>
        <v>7</v>
      </c>
      <c r="P18" s="60">
        <f>VLOOKUP($A18,'Return Data'!$B$7:$R$2292,14,0)</f>
        <v>11.0754</v>
      </c>
      <c r="Q18" s="61">
        <f t="shared" si="6"/>
        <v>7</v>
      </c>
      <c r="R18" s="60">
        <f>VLOOKUP($A18,'Return Data'!$B$7:$R$2292,16,0)</f>
        <v>4.8235000000000001</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57.73713636363636</v>
      </c>
      <c r="E20" s="83"/>
      <c r="F20" s="84">
        <f>AVERAGE(F8:F18)</f>
        <v>52.246672727272738</v>
      </c>
      <c r="G20" s="83"/>
      <c r="H20" s="84">
        <f>AVERAGE(H8:H18)</f>
        <v>24.530436363636365</v>
      </c>
      <c r="I20" s="83"/>
      <c r="J20" s="84">
        <f>AVERAGE(J8:J18)</f>
        <v>5.1907636363636369</v>
      </c>
      <c r="K20" s="83"/>
      <c r="L20" s="84">
        <f>AVERAGE(L8:L18)</f>
        <v>15.021690909090911</v>
      </c>
      <c r="M20" s="83"/>
      <c r="N20" s="84">
        <f>AVERAGE(N8:N18)</f>
        <v>4.8028181818181812</v>
      </c>
      <c r="O20" s="83"/>
      <c r="P20" s="84">
        <f>AVERAGE(P8:P18)</f>
        <v>10.864609090909092</v>
      </c>
      <c r="Q20" s="83"/>
      <c r="R20" s="84">
        <f>AVERAGE(R8:R18)</f>
        <v>5.3917545454545452</v>
      </c>
      <c r="S20" s="85"/>
    </row>
    <row r="21" spans="1:19" x14ac:dyDescent="0.3">
      <c r="A21" s="82" t="s">
        <v>28</v>
      </c>
      <c r="B21" s="83"/>
      <c r="C21" s="83"/>
      <c r="D21" s="84">
        <f>MIN(D8:D18)</f>
        <v>46.4619</v>
      </c>
      <c r="E21" s="83"/>
      <c r="F21" s="84">
        <f>MIN(F8:F18)</f>
        <v>38.763800000000003</v>
      </c>
      <c r="G21" s="83"/>
      <c r="H21" s="84">
        <f>MIN(H8:H18)</f>
        <v>18.850300000000001</v>
      </c>
      <c r="I21" s="83"/>
      <c r="J21" s="84">
        <f>MIN(J8:J18)</f>
        <v>-13.264200000000001</v>
      </c>
      <c r="K21" s="83"/>
      <c r="L21" s="84">
        <f>MIN(L8:L18)</f>
        <v>3.4390999999999998</v>
      </c>
      <c r="M21" s="83"/>
      <c r="N21" s="84">
        <f>MIN(N8:N18)</f>
        <v>-3.4609000000000001</v>
      </c>
      <c r="O21" s="83"/>
      <c r="P21" s="84">
        <f>MIN(P8:P18)</f>
        <v>8.1120999999999999</v>
      </c>
      <c r="Q21" s="83"/>
      <c r="R21" s="84">
        <f>MIN(R8:R18)</f>
        <v>3.8344</v>
      </c>
      <c r="S21" s="85"/>
    </row>
    <row r="22" spans="1:19" ht="15" thickBot="1" x14ac:dyDescent="0.35">
      <c r="A22" s="86" t="s">
        <v>29</v>
      </c>
      <c r="B22" s="87"/>
      <c r="C22" s="87"/>
      <c r="D22" s="88">
        <f>MAX(D8:D18)</f>
        <v>90.203900000000004</v>
      </c>
      <c r="E22" s="87"/>
      <c r="F22" s="88">
        <f>MAX(F8:F18)</f>
        <v>158.95150000000001</v>
      </c>
      <c r="G22" s="87"/>
      <c r="H22" s="88">
        <f>MAX(H8:H18)</f>
        <v>60.113399999999999</v>
      </c>
      <c r="I22" s="87"/>
      <c r="J22" s="88">
        <f>MAX(J8:J18)</f>
        <v>7.6855000000000002</v>
      </c>
      <c r="K22" s="87"/>
      <c r="L22" s="88">
        <f>MAX(L8:L18)</f>
        <v>16.619299999999999</v>
      </c>
      <c r="M22" s="87"/>
      <c r="N22" s="88">
        <f>MAX(N8:N18)</f>
        <v>5.7611999999999997</v>
      </c>
      <c r="O22" s="87"/>
      <c r="P22" s="88">
        <f>MAX(P8:P18)</f>
        <v>11.527900000000001</v>
      </c>
      <c r="Q22" s="87"/>
      <c r="R22" s="88">
        <f>MAX(R8:R18)</f>
        <v>7.1836000000000002</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44939</v>
      </c>
      <c r="C8" s="60">
        <f>VLOOKUP($A8,'Return Data'!$B$7:$R$2292,4,0)</f>
        <v>18.4589</v>
      </c>
      <c r="D8" s="60">
        <f>VLOOKUP($A8,'Return Data'!$B$7:$R$2292,9,0)</f>
        <v>6.6132999999999997</v>
      </c>
      <c r="E8" s="61">
        <f t="shared" ref="E8:E25" si="0">RANK(D8,D$8:D$25,0)</f>
        <v>11</v>
      </c>
      <c r="F8" s="60">
        <f>VLOOKUP($A8,'Return Data'!$B$7:$R$2292,10,0)</f>
        <v>8.5296000000000003</v>
      </c>
      <c r="G8" s="61">
        <f t="shared" ref="G8:G25" si="1">RANK(F8,F$8:F$25,0)</f>
        <v>5</v>
      </c>
      <c r="H8" s="60">
        <f>VLOOKUP($A8,'Return Data'!$B$7:$R$2292,11,0)</f>
        <v>7.1593999999999998</v>
      </c>
      <c r="I8" s="61">
        <f t="shared" ref="I8:I25" si="2">RANK(H8,H$8:H$25,0)</f>
        <v>3</v>
      </c>
      <c r="J8" s="60">
        <f>VLOOKUP($A8,'Return Data'!$B$7:$R$2292,12,0)</f>
        <v>9.4499999999999993</v>
      </c>
      <c r="K8" s="61">
        <f t="shared" ref="K8:K25" si="3">RANK(J8,J$8:J$25,0)</f>
        <v>1</v>
      </c>
      <c r="L8" s="60">
        <f>VLOOKUP($A8,'Return Data'!$B$7:$R$2292,13,0)</f>
        <v>8.2715999999999994</v>
      </c>
      <c r="M8" s="61">
        <f t="shared" ref="M8:M25" si="4">RANK(L8,L$8:L$25,0)</f>
        <v>3</v>
      </c>
      <c r="N8" s="60">
        <f>VLOOKUP($A8,'Return Data'!$B$7:$R$2292,17,0)</f>
        <v>7.6463000000000001</v>
      </c>
      <c r="O8" s="61">
        <f t="shared" ref="O8:O23" si="5">RANK(N8,N$8:N$25,0)</f>
        <v>6</v>
      </c>
      <c r="P8" s="60">
        <f>VLOOKUP($A8,'Return Data'!$B$7:$R$2292,14,0)</f>
        <v>8.4781999999999993</v>
      </c>
      <c r="Q8" s="61">
        <f>RANK(P8,P$8:P$25,0)</f>
        <v>3</v>
      </c>
      <c r="R8" s="60">
        <f>VLOOKUP($A8,'Return Data'!$B$7:$R$2292,16,0)</f>
        <v>8.2224000000000004</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44939</v>
      </c>
      <c r="C10" s="60">
        <f>VLOOKUP($A10,'Return Data'!$B$7:$R$2292,4,0)</f>
        <v>19.4895</v>
      </c>
      <c r="D10" s="60">
        <f>VLOOKUP($A10,'Return Data'!$B$7:$R$2292,9,0)</f>
        <v>7.6798999999999999</v>
      </c>
      <c r="E10" s="61">
        <f t="shared" si="0"/>
        <v>2</v>
      </c>
      <c r="F10" s="60">
        <f>VLOOKUP($A10,'Return Data'!$B$7:$R$2292,10,0)</f>
        <v>8.5254999999999992</v>
      </c>
      <c r="G10" s="61">
        <f t="shared" si="1"/>
        <v>6</v>
      </c>
      <c r="H10" s="60">
        <f>VLOOKUP($A10,'Return Data'!$B$7:$R$2292,11,0)</f>
        <v>6.7352999999999996</v>
      </c>
      <c r="I10" s="61">
        <f t="shared" si="2"/>
        <v>7</v>
      </c>
      <c r="J10" s="60">
        <f>VLOOKUP($A10,'Return Data'!$B$7:$R$2292,12,0)</f>
        <v>5.4764999999999997</v>
      </c>
      <c r="K10" s="61">
        <f t="shared" si="3"/>
        <v>5</v>
      </c>
      <c r="L10" s="60">
        <f>VLOOKUP($A10,'Return Data'!$B$7:$R$2292,13,0)</f>
        <v>5.1367000000000003</v>
      </c>
      <c r="M10" s="61">
        <f t="shared" si="4"/>
        <v>6</v>
      </c>
      <c r="N10" s="60">
        <f>VLOOKUP($A10,'Return Data'!$B$7:$R$2292,17,0)</f>
        <v>6.0252999999999997</v>
      </c>
      <c r="O10" s="61">
        <f t="shared" si="5"/>
        <v>10</v>
      </c>
      <c r="P10" s="60">
        <f>VLOOKUP($A10,'Return Data'!$B$7:$R$2292,14,0)</f>
        <v>7.0663999999999998</v>
      </c>
      <c r="Q10" s="61">
        <f t="shared" ref="Q10:Q23" si="7">RANK(P10,P$8:P$25,0)</f>
        <v>6</v>
      </c>
      <c r="R10" s="60">
        <f>VLOOKUP($A10,'Return Data'!$B$7:$R$2292,16,0)</f>
        <v>8.1628000000000007</v>
      </c>
      <c r="S10" s="62">
        <f t="shared" si="6"/>
        <v>7</v>
      </c>
    </row>
    <row r="11" spans="1:19" x14ac:dyDescent="0.3">
      <c r="A11" s="77" t="s">
        <v>1964</v>
      </c>
      <c r="B11" s="59">
        <f>VLOOKUP($A11,'Return Data'!$B$7:$R$2292,3,0)</f>
        <v>44939</v>
      </c>
      <c r="C11" s="60">
        <f>VLOOKUP($A11,'Return Data'!$B$7:$R$2292,4,0)</f>
        <v>10.734400000000001</v>
      </c>
      <c r="D11" s="60">
        <f>VLOOKUP($A11,'Return Data'!$B$7:$R$2292,9,0)</f>
        <v>4.7244000000000002</v>
      </c>
      <c r="E11" s="61">
        <f t="shared" si="0"/>
        <v>14</v>
      </c>
      <c r="F11" s="60">
        <f>VLOOKUP($A11,'Return Data'!$B$7:$R$2292,10,0)</f>
        <v>6.2050000000000001</v>
      </c>
      <c r="G11" s="61">
        <f t="shared" si="1"/>
        <v>16</v>
      </c>
      <c r="H11" s="60">
        <f>VLOOKUP($A11,'Return Data'!$B$7:$R$2292,11,0)</f>
        <v>4.7049000000000003</v>
      </c>
      <c r="I11" s="61">
        <f t="shared" si="2"/>
        <v>15</v>
      </c>
      <c r="J11" s="60">
        <f>VLOOKUP($A11,'Return Data'!$B$7:$R$2292,12,0)</f>
        <v>3.8984999999999999</v>
      </c>
      <c r="K11" s="61">
        <f t="shared" si="3"/>
        <v>14</v>
      </c>
      <c r="L11" s="60">
        <f>VLOOKUP($A11,'Return Data'!$B$7:$R$2292,13,0)</f>
        <v>144.09119999999999</v>
      </c>
      <c r="M11" s="61">
        <f t="shared" si="4"/>
        <v>1</v>
      </c>
      <c r="N11" s="60">
        <f>VLOOKUP($A11,'Return Data'!$B$7:$R$2292,17,0)</f>
        <v>63.516800000000003</v>
      </c>
      <c r="O11" s="61">
        <f t="shared" si="5"/>
        <v>1</v>
      </c>
      <c r="P11" s="60">
        <f>VLOOKUP($A11,'Return Data'!$B$7:$R$2292,14,0)</f>
        <v>14.1225</v>
      </c>
      <c r="Q11" s="61">
        <f t="shared" si="7"/>
        <v>1</v>
      </c>
      <c r="R11" s="60">
        <f>VLOOKUP($A11,'Return Data'!$B$7:$R$2292,16,0)</f>
        <v>0.90310000000000001</v>
      </c>
      <c r="S11" s="62">
        <f t="shared" si="6"/>
        <v>16</v>
      </c>
    </row>
    <row r="12" spans="1:19" x14ac:dyDescent="0.3">
      <c r="A12" s="77" t="s">
        <v>1936</v>
      </c>
      <c r="B12" s="59">
        <f>VLOOKUP($A12,'Return Data'!$B$7:$R$2292,3,0)</f>
        <v>44939</v>
      </c>
      <c r="C12" s="60">
        <f>VLOOKUP($A12,'Return Data'!$B$7:$R$2292,4,0)</f>
        <v>19.796600000000002</v>
      </c>
      <c r="D12" s="60">
        <f>VLOOKUP($A12,'Return Data'!$B$7:$R$2292,9,0)</f>
        <v>6.9638999999999998</v>
      </c>
      <c r="E12" s="61">
        <f t="shared" si="0"/>
        <v>9</v>
      </c>
      <c r="F12" s="60">
        <f>VLOOKUP($A12,'Return Data'!$B$7:$R$2292,10,0)</f>
        <v>8.2422000000000004</v>
      </c>
      <c r="G12" s="61">
        <f t="shared" si="1"/>
        <v>10</v>
      </c>
      <c r="H12" s="60">
        <f>VLOOKUP($A12,'Return Data'!$B$7:$R$2292,11,0)</f>
        <v>7.5366</v>
      </c>
      <c r="I12" s="61">
        <f t="shared" si="2"/>
        <v>1</v>
      </c>
      <c r="J12" s="60">
        <f>VLOOKUP($A12,'Return Data'!$B$7:$R$2292,12,0)</f>
        <v>5.8207000000000004</v>
      </c>
      <c r="K12" s="61">
        <f t="shared" si="3"/>
        <v>3</v>
      </c>
      <c r="L12" s="60">
        <f>VLOOKUP($A12,'Return Data'!$B$7:$R$2292,13,0)</f>
        <v>5.6139999999999999</v>
      </c>
      <c r="M12" s="61">
        <f t="shared" si="4"/>
        <v>5</v>
      </c>
      <c r="N12" s="60">
        <f>VLOOKUP($A12,'Return Data'!$B$7:$R$2292,17,0)</f>
        <v>12.4617</v>
      </c>
      <c r="O12" s="61">
        <f t="shared" si="5"/>
        <v>3</v>
      </c>
      <c r="P12" s="60">
        <f>VLOOKUP($A12,'Return Data'!$B$7:$R$2292,14,0)</f>
        <v>9.3536000000000001</v>
      </c>
      <c r="Q12" s="61">
        <f t="shared" si="7"/>
        <v>2</v>
      </c>
      <c r="R12" s="60">
        <f>VLOOKUP($A12,'Return Data'!$B$7:$R$2292,16,0)</f>
        <v>8.9370999999999992</v>
      </c>
      <c r="S12" s="62">
        <f t="shared" si="6"/>
        <v>2</v>
      </c>
    </row>
    <row r="13" spans="1:19" x14ac:dyDescent="0.3">
      <c r="A13" s="77" t="s">
        <v>636</v>
      </c>
      <c r="B13" s="59">
        <f>VLOOKUP($A13,'Return Data'!$B$7:$R$2292,3,0)</f>
        <v>44939</v>
      </c>
      <c r="C13" s="60">
        <f>VLOOKUP($A13,'Return Data'!$B$7:$R$2292,4,0)</f>
        <v>36.1693</v>
      </c>
      <c r="D13" s="60">
        <f>VLOOKUP($A13,'Return Data'!$B$7:$R$2292,9,0)</f>
        <v>7.7659000000000002</v>
      </c>
      <c r="E13" s="61">
        <f t="shared" si="0"/>
        <v>1</v>
      </c>
      <c r="F13" s="60">
        <f>VLOOKUP($A13,'Return Data'!$B$7:$R$2292,10,0)</f>
        <v>8.4295000000000009</v>
      </c>
      <c r="G13" s="61">
        <f t="shared" si="1"/>
        <v>7</v>
      </c>
      <c r="H13" s="60">
        <f>VLOOKUP($A13,'Return Data'!$B$7:$R$2292,11,0)</f>
        <v>5.5957999999999997</v>
      </c>
      <c r="I13" s="61">
        <f t="shared" si="2"/>
        <v>14</v>
      </c>
      <c r="J13" s="60">
        <f>VLOOKUP($A13,'Return Data'!$B$7:$R$2292,12,0)</f>
        <v>4.4817</v>
      </c>
      <c r="K13" s="61">
        <f t="shared" si="3"/>
        <v>13</v>
      </c>
      <c r="L13" s="60">
        <f>VLOOKUP($A13,'Return Data'!$B$7:$R$2292,13,0)</f>
        <v>10.4659</v>
      </c>
      <c r="M13" s="61">
        <f t="shared" si="4"/>
        <v>2</v>
      </c>
      <c r="N13" s="60">
        <f>VLOOKUP($A13,'Return Data'!$B$7:$R$2292,17,0)</f>
        <v>6.9766000000000004</v>
      </c>
      <c r="O13" s="61">
        <f t="shared" si="5"/>
        <v>8</v>
      </c>
      <c r="P13" s="60">
        <f>VLOOKUP($A13,'Return Data'!$B$7:$R$2292,14,0)</f>
        <v>6.4420999999999999</v>
      </c>
      <c r="Q13" s="61">
        <f t="shared" si="7"/>
        <v>8</v>
      </c>
      <c r="R13" s="60">
        <f>VLOOKUP($A13,'Return Data'!$B$7:$R$2292,16,0)</f>
        <v>7.0805999999999996</v>
      </c>
      <c r="S13" s="62">
        <f t="shared" si="6"/>
        <v>11</v>
      </c>
    </row>
    <row r="14" spans="1:19" x14ac:dyDescent="0.3">
      <c r="A14" s="77" t="s">
        <v>639</v>
      </c>
      <c r="B14" s="59">
        <f>VLOOKUP($A14,'Return Data'!$B$7:$R$2292,3,0)</f>
        <v>44939</v>
      </c>
      <c r="C14" s="60">
        <f>VLOOKUP($A14,'Return Data'!$B$7:$R$2292,4,0)</f>
        <v>24.450299999999999</v>
      </c>
      <c r="D14" s="60">
        <f>VLOOKUP($A14,'Return Data'!$B$7:$R$2292,9,0)</f>
        <v>2.819</v>
      </c>
      <c r="E14" s="61">
        <f t="shared" si="0"/>
        <v>16</v>
      </c>
      <c r="F14" s="60">
        <f>VLOOKUP($A14,'Return Data'!$B$7:$R$2292,10,0)</f>
        <v>10.3118</v>
      </c>
      <c r="G14" s="61">
        <f t="shared" si="1"/>
        <v>1</v>
      </c>
      <c r="H14" s="60">
        <f>VLOOKUP($A14,'Return Data'!$B$7:$R$2292,11,0)</f>
        <v>3.1760999999999999</v>
      </c>
      <c r="I14" s="61">
        <f t="shared" si="2"/>
        <v>16</v>
      </c>
      <c r="J14" s="60">
        <f>VLOOKUP($A14,'Return Data'!$B$7:$R$2292,12,0)</f>
        <v>3.6025</v>
      </c>
      <c r="K14" s="61">
        <f t="shared" si="3"/>
        <v>15</v>
      </c>
      <c r="L14" s="60">
        <f>VLOOKUP($A14,'Return Data'!$B$7:$R$2292,13,0)</f>
        <v>1.4291</v>
      </c>
      <c r="M14" s="61">
        <f t="shared" si="4"/>
        <v>16</v>
      </c>
      <c r="N14" s="60">
        <f>VLOOKUP($A14,'Return Data'!$B$7:$R$2292,17,0)</f>
        <v>7.1406999999999998</v>
      </c>
      <c r="O14" s="61">
        <f t="shared" si="5"/>
        <v>7</v>
      </c>
      <c r="P14" s="60">
        <f>VLOOKUP($A14,'Return Data'!$B$7:$R$2292,14,0)</f>
        <v>4.8464</v>
      </c>
      <c r="Q14" s="61">
        <f t="shared" si="7"/>
        <v>14</v>
      </c>
      <c r="R14" s="60">
        <f>VLOOKUP($A14,'Return Data'!$B$7:$R$2292,16,0)</f>
        <v>7.9715999999999996</v>
      </c>
      <c r="S14" s="62">
        <f t="shared" si="6"/>
        <v>8</v>
      </c>
    </row>
    <row r="15" spans="1:19" x14ac:dyDescent="0.3">
      <c r="A15" s="77" t="s">
        <v>647</v>
      </c>
      <c r="B15" s="59">
        <f>VLOOKUP($A15,'Return Data'!$B$7:$R$2292,3,0)</f>
        <v>44939</v>
      </c>
      <c r="C15" s="60">
        <f>VLOOKUP($A15,'Return Data'!$B$7:$R$2292,4,0)</f>
        <v>21.317599999999999</v>
      </c>
      <c r="D15" s="60">
        <f>VLOOKUP($A15,'Return Data'!$B$7:$R$2292,9,0)</f>
        <v>7.1067999999999998</v>
      </c>
      <c r="E15" s="61">
        <f t="shared" si="0"/>
        <v>7</v>
      </c>
      <c r="F15" s="60">
        <f>VLOOKUP($A15,'Return Data'!$B$7:$R$2292,10,0)</f>
        <v>8.3729999999999993</v>
      </c>
      <c r="G15" s="61">
        <f t="shared" si="1"/>
        <v>8</v>
      </c>
      <c r="H15" s="60">
        <f>VLOOKUP($A15,'Return Data'!$B$7:$R$2292,11,0)</f>
        <v>6.8384999999999998</v>
      </c>
      <c r="I15" s="61">
        <f t="shared" si="2"/>
        <v>5</v>
      </c>
      <c r="J15" s="60">
        <f>VLOOKUP($A15,'Return Data'!$B$7:$R$2292,12,0)</f>
        <v>5.3507999999999996</v>
      </c>
      <c r="K15" s="61">
        <f t="shared" si="3"/>
        <v>7</v>
      </c>
      <c r="L15" s="60">
        <f>VLOOKUP($A15,'Return Data'!$B$7:$R$2292,13,0)</f>
        <v>4.5365000000000002</v>
      </c>
      <c r="M15" s="61">
        <f t="shared" si="4"/>
        <v>11</v>
      </c>
      <c r="N15" s="60">
        <f>VLOOKUP($A15,'Return Data'!$B$7:$R$2292,17,0)</f>
        <v>5.9146000000000001</v>
      </c>
      <c r="O15" s="61">
        <f t="shared" si="5"/>
        <v>11</v>
      </c>
      <c r="P15" s="60">
        <f>VLOOKUP($A15,'Return Data'!$B$7:$R$2292,14,0)</f>
        <v>7.7084999999999999</v>
      </c>
      <c r="Q15" s="61">
        <f t="shared" si="7"/>
        <v>4</v>
      </c>
      <c r="R15" s="60">
        <f>VLOOKUP($A15,'Return Data'!$B$7:$R$2292,16,0)</f>
        <v>8.9708000000000006</v>
      </c>
      <c r="S15" s="62">
        <f t="shared" si="6"/>
        <v>1</v>
      </c>
    </row>
    <row r="16" spans="1:19" x14ac:dyDescent="0.3">
      <c r="A16" s="102" t="s">
        <v>2021</v>
      </c>
      <c r="B16" s="59">
        <f>VLOOKUP($A16,'Return Data'!$B$7:$R$2292,3,0)</f>
        <v>44939</v>
      </c>
      <c r="C16" s="60">
        <f>VLOOKUP($A16,'Return Data'!$B$7:$R$2292,4,0)</f>
        <v>25.800899999999999</v>
      </c>
      <c r="D16" s="60">
        <f>VLOOKUP($A16,'Return Data'!$B$7:$R$2292,9,0)</f>
        <v>7.6197999999999997</v>
      </c>
      <c r="E16" s="61">
        <f t="shared" si="0"/>
        <v>5</v>
      </c>
      <c r="F16" s="60">
        <f>VLOOKUP($A16,'Return Data'!$B$7:$R$2292,10,0)</f>
        <v>8.2821999999999996</v>
      </c>
      <c r="G16" s="61">
        <f t="shared" si="1"/>
        <v>9</v>
      </c>
      <c r="H16" s="60">
        <f>VLOOKUP($A16,'Return Data'!$B$7:$R$2292,11,0)</f>
        <v>6.5655999999999999</v>
      </c>
      <c r="I16" s="61">
        <f t="shared" si="2"/>
        <v>11</v>
      </c>
      <c r="J16" s="60">
        <f>VLOOKUP($A16,'Return Data'!$B$7:$R$2292,12,0)</f>
        <v>5.0334000000000003</v>
      </c>
      <c r="K16" s="61">
        <f t="shared" si="3"/>
        <v>11</v>
      </c>
      <c r="L16" s="60">
        <f>VLOOKUP($A16,'Return Data'!$B$7:$R$2292,13,0)</f>
        <v>4.3413000000000004</v>
      </c>
      <c r="M16" s="61">
        <f t="shared" si="4"/>
        <v>13</v>
      </c>
      <c r="N16" s="60">
        <f>VLOOKUP($A16,'Return Data'!$B$7:$R$2292,17,0)</f>
        <v>5.4612999999999996</v>
      </c>
      <c r="O16" s="61">
        <f t="shared" si="5"/>
        <v>12</v>
      </c>
      <c r="P16" s="60">
        <f>VLOOKUP($A16,'Return Data'!$B$7:$R$2292,14,0)</f>
        <v>5.5019</v>
      </c>
      <c r="Q16" s="61">
        <f t="shared" si="7"/>
        <v>12</v>
      </c>
      <c r="R16" s="60">
        <f>VLOOKUP($A16,'Return Data'!$B$7:$R$2292,16,0)</f>
        <v>7.1779999999999999</v>
      </c>
      <c r="S16" s="62">
        <f t="shared" si="6"/>
        <v>9</v>
      </c>
    </row>
    <row r="17" spans="1:19" x14ac:dyDescent="0.3">
      <c r="A17" s="77" t="s">
        <v>649</v>
      </c>
      <c r="B17" s="59">
        <f>VLOOKUP($A17,'Return Data'!$B$7:$R$2292,3,0)</f>
        <v>44939</v>
      </c>
      <c r="C17" s="60">
        <f>VLOOKUP($A17,'Return Data'!$B$7:$R$2292,4,0)</f>
        <v>28.311699999999998</v>
      </c>
      <c r="D17" s="60">
        <f>VLOOKUP($A17,'Return Data'!$B$7:$R$2292,9,0)</f>
        <v>4.2698999999999998</v>
      </c>
      <c r="E17" s="61">
        <f t="shared" si="0"/>
        <v>15</v>
      </c>
      <c r="F17" s="60">
        <f>VLOOKUP($A17,'Return Data'!$B$7:$R$2292,10,0)</f>
        <v>8.0421999999999993</v>
      </c>
      <c r="G17" s="61">
        <f t="shared" si="1"/>
        <v>13</v>
      </c>
      <c r="H17" s="60">
        <f>VLOOKUP($A17,'Return Data'!$B$7:$R$2292,11,0)</f>
        <v>6.7119999999999997</v>
      </c>
      <c r="I17" s="61">
        <f t="shared" si="2"/>
        <v>8</v>
      </c>
      <c r="J17" s="60">
        <f>VLOOKUP($A17,'Return Data'!$B$7:$R$2292,12,0)</f>
        <v>6.0979000000000001</v>
      </c>
      <c r="K17" s="61">
        <f t="shared" si="3"/>
        <v>2</v>
      </c>
      <c r="L17" s="60">
        <f>VLOOKUP($A17,'Return Data'!$B$7:$R$2292,13,0)</f>
        <v>5.6788999999999996</v>
      </c>
      <c r="M17" s="61">
        <f t="shared" si="4"/>
        <v>4</v>
      </c>
      <c r="N17" s="60">
        <f>VLOOKUP($A17,'Return Data'!$B$7:$R$2292,17,0)</f>
        <v>6.3079999999999998</v>
      </c>
      <c r="O17" s="61">
        <f t="shared" si="5"/>
        <v>9</v>
      </c>
      <c r="P17" s="60">
        <f>VLOOKUP($A17,'Return Data'!$B$7:$R$2292,14,0)</f>
        <v>7.6391999999999998</v>
      </c>
      <c r="Q17" s="61">
        <f t="shared" si="7"/>
        <v>5</v>
      </c>
      <c r="R17" s="60">
        <f>VLOOKUP($A17,'Return Data'!$B$7:$R$2292,16,0)</f>
        <v>8.9351000000000003</v>
      </c>
      <c r="S17" s="62">
        <f t="shared" si="6"/>
        <v>3</v>
      </c>
    </row>
    <row r="18" spans="1:19" x14ac:dyDescent="0.3">
      <c r="A18" s="77" t="s">
        <v>651</v>
      </c>
      <c r="B18" s="59">
        <f>VLOOKUP($A18,'Return Data'!$B$7:$R$2292,3,0)</f>
        <v>44939</v>
      </c>
      <c r="C18" s="60">
        <f>VLOOKUP($A18,'Return Data'!$B$7:$R$2292,4,0)</f>
        <v>16.941099999999999</v>
      </c>
      <c r="D18" s="60">
        <f>VLOOKUP($A18,'Return Data'!$B$7:$R$2292,9,0)</f>
        <v>7.6387</v>
      </c>
      <c r="E18" s="61">
        <f t="shared" si="0"/>
        <v>4</v>
      </c>
      <c r="F18" s="60">
        <f>VLOOKUP($A18,'Return Data'!$B$7:$R$2292,10,0)</f>
        <v>9.8841000000000001</v>
      </c>
      <c r="G18" s="61">
        <f t="shared" si="1"/>
        <v>2</v>
      </c>
      <c r="H18" s="60">
        <f>VLOOKUP($A18,'Return Data'!$B$7:$R$2292,11,0)</f>
        <v>7.0247000000000002</v>
      </c>
      <c r="I18" s="61">
        <f t="shared" si="2"/>
        <v>4</v>
      </c>
      <c r="J18" s="60">
        <f>VLOOKUP($A18,'Return Data'!$B$7:$R$2292,12,0)</f>
        <v>5.1417000000000002</v>
      </c>
      <c r="K18" s="61">
        <f t="shared" si="3"/>
        <v>10</v>
      </c>
      <c r="L18" s="60">
        <f>VLOOKUP($A18,'Return Data'!$B$7:$R$2292,13,0)</f>
        <v>4.6238000000000001</v>
      </c>
      <c r="M18" s="61">
        <f t="shared" si="4"/>
        <v>10</v>
      </c>
      <c r="N18" s="60">
        <f>VLOOKUP($A18,'Return Data'!$B$7:$R$2292,17,0)</f>
        <v>10.1488</v>
      </c>
      <c r="O18" s="61">
        <f t="shared" si="5"/>
        <v>4</v>
      </c>
      <c r="P18" s="60">
        <f>VLOOKUP($A18,'Return Data'!$B$7:$R$2292,14,0)</f>
        <v>5.8559000000000001</v>
      </c>
      <c r="Q18" s="61">
        <f t="shared" si="7"/>
        <v>9</v>
      </c>
      <c r="R18" s="60">
        <f>VLOOKUP($A18,'Return Data'!$B$7:$R$2292,16,0)</f>
        <v>6.1223999999999998</v>
      </c>
      <c r="S18" s="62">
        <f t="shared" si="6"/>
        <v>14</v>
      </c>
    </row>
    <row r="19" spans="1:19" x14ac:dyDescent="0.3">
      <c r="A19" s="77" t="s">
        <v>652</v>
      </c>
      <c r="B19" s="59">
        <f>VLOOKUP($A19,'Return Data'!$B$7:$R$2292,3,0)</f>
        <v>44939</v>
      </c>
      <c r="C19" s="60">
        <f>VLOOKUP($A19,'Return Data'!$B$7:$R$2292,4,0)</f>
        <v>14.788500000000001</v>
      </c>
      <c r="D19" s="60">
        <f>VLOOKUP($A19,'Return Data'!$B$7:$R$2292,9,0)</f>
        <v>6.4683999999999999</v>
      </c>
      <c r="E19" s="61">
        <f t="shared" si="0"/>
        <v>12</v>
      </c>
      <c r="F19" s="60">
        <f>VLOOKUP($A19,'Return Data'!$B$7:$R$2292,10,0)</f>
        <v>8.2065000000000001</v>
      </c>
      <c r="G19" s="61">
        <f t="shared" si="1"/>
        <v>11</v>
      </c>
      <c r="H19" s="60">
        <f>VLOOKUP($A19,'Return Data'!$B$7:$R$2292,11,0)</f>
        <v>6.6073000000000004</v>
      </c>
      <c r="I19" s="61">
        <f t="shared" si="2"/>
        <v>9</v>
      </c>
      <c r="J19" s="60">
        <f>VLOOKUP($A19,'Return Data'!$B$7:$R$2292,12,0)</f>
        <v>5.3189000000000002</v>
      </c>
      <c r="K19" s="61">
        <f t="shared" si="3"/>
        <v>8</v>
      </c>
      <c r="L19" s="60">
        <f>VLOOKUP($A19,'Return Data'!$B$7:$R$2292,13,0)</f>
        <v>4.3795999999999999</v>
      </c>
      <c r="M19" s="61">
        <f t="shared" si="4"/>
        <v>12</v>
      </c>
      <c r="N19" s="60">
        <f>VLOOKUP($A19,'Return Data'!$B$7:$R$2292,17,0)</f>
        <v>4.6304999999999996</v>
      </c>
      <c r="O19" s="61">
        <f t="shared" si="5"/>
        <v>14</v>
      </c>
      <c r="P19" s="60">
        <f>VLOOKUP($A19,'Return Data'!$B$7:$R$2292,14,0)</f>
        <v>5.8139000000000003</v>
      </c>
      <c r="Q19" s="61">
        <f t="shared" si="7"/>
        <v>10</v>
      </c>
      <c r="R19" s="60">
        <f>VLOOKUP($A19,'Return Data'!$B$7:$R$2292,16,0)</f>
        <v>6.8944999999999999</v>
      </c>
      <c r="S19" s="62">
        <f t="shared" si="6"/>
        <v>12</v>
      </c>
    </row>
    <row r="20" spans="1:19" x14ac:dyDescent="0.3">
      <c r="A20" s="77" t="s">
        <v>655</v>
      </c>
      <c r="B20" s="59">
        <f>VLOOKUP($A20,'Return Data'!$B$7:$R$2292,3,0)</f>
        <v>44939</v>
      </c>
      <c r="C20" s="60">
        <f>VLOOKUP($A20,'Return Data'!$B$7:$R$2292,4,0)</f>
        <v>1645.8635999999999</v>
      </c>
      <c r="D20" s="60">
        <f>VLOOKUP($A20,'Return Data'!$B$7:$R$2292,9,0)</f>
        <v>7.1474000000000002</v>
      </c>
      <c r="E20" s="61">
        <f t="shared" si="0"/>
        <v>6</v>
      </c>
      <c r="F20" s="60">
        <f>VLOOKUP($A20,'Return Data'!$B$7:$R$2292,10,0)</f>
        <v>8.1349999999999998</v>
      </c>
      <c r="G20" s="61">
        <f t="shared" si="1"/>
        <v>12</v>
      </c>
      <c r="H20" s="60">
        <f>VLOOKUP($A20,'Return Data'!$B$7:$R$2292,11,0)</f>
        <v>5.9288999999999996</v>
      </c>
      <c r="I20" s="61">
        <f t="shared" si="2"/>
        <v>12</v>
      </c>
      <c r="J20" s="60">
        <f>VLOOKUP($A20,'Return Data'!$B$7:$R$2292,12,0)</f>
        <v>4.6776</v>
      </c>
      <c r="K20" s="61">
        <f t="shared" si="3"/>
        <v>12</v>
      </c>
      <c r="L20" s="60">
        <f>VLOOKUP($A20,'Return Data'!$B$7:$R$2292,13,0)</f>
        <v>3.7978000000000001</v>
      </c>
      <c r="M20" s="61">
        <f t="shared" si="4"/>
        <v>14</v>
      </c>
      <c r="N20" s="60">
        <f>VLOOKUP($A20,'Return Data'!$B$7:$R$2292,17,0)</f>
        <v>3.9352999999999998</v>
      </c>
      <c r="O20" s="61">
        <f t="shared" si="5"/>
        <v>16</v>
      </c>
      <c r="P20" s="60">
        <f>VLOOKUP($A20,'Return Data'!$B$7:$R$2292,14,0)</f>
        <v>5.5641999999999996</v>
      </c>
      <c r="Q20" s="61">
        <f t="shared" si="7"/>
        <v>11</v>
      </c>
      <c r="R20" s="60">
        <f>VLOOKUP($A20,'Return Data'!$B$7:$R$2292,16,0)</f>
        <v>6.1379999999999999</v>
      </c>
      <c r="S20" s="62">
        <f t="shared" si="6"/>
        <v>13</v>
      </c>
    </row>
    <row r="21" spans="1:19" x14ac:dyDescent="0.3">
      <c r="A21" s="109" t="s">
        <v>657</v>
      </c>
      <c r="B21" s="59">
        <f>VLOOKUP($A21,'Return Data'!$B$7:$R$2292,3,0)</f>
        <v>44939</v>
      </c>
      <c r="C21" s="60">
        <f>VLOOKUP($A21,'Return Data'!$B$7:$R$2292,4,0)</f>
        <v>27.1282</v>
      </c>
      <c r="D21" s="60">
        <f>VLOOKUP($A21,'Return Data'!$B$7:$R$2292,9,0)</f>
        <v>5.5160999999999998</v>
      </c>
      <c r="E21" s="61">
        <f t="shared" si="0"/>
        <v>13</v>
      </c>
      <c r="F21" s="60">
        <f>VLOOKUP($A21,'Return Data'!$B$7:$R$2292,10,0)</f>
        <v>7.6074999999999999</v>
      </c>
      <c r="G21" s="61">
        <f t="shared" si="1"/>
        <v>14</v>
      </c>
      <c r="H21" s="60">
        <f>VLOOKUP($A21,'Return Data'!$B$7:$R$2292,11,0)</f>
        <v>5.819</v>
      </c>
      <c r="I21" s="61">
        <f t="shared" si="2"/>
        <v>13</v>
      </c>
      <c r="J21" s="60">
        <f>VLOOKUP($A21,'Return Data'!$B$7:$R$2292,12,0)</f>
        <v>1.6911</v>
      </c>
      <c r="K21" s="61">
        <f t="shared" si="3"/>
        <v>16</v>
      </c>
      <c r="L21" s="60">
        <f>VLOOKUP($A21,'Return Data'!$B$7:$R$2292,13,0)</f>
        <v>2.1269999999999998</v>
      </c>
      <c r="M21" s="61">
        <f t="shared" si="4"/>
        <v>15</v>
      </c>
      <c r="N21" s="60">
        <f>VLOOKUP($A21,'Return Data'!$B$7:$R$2292,17,0)</f>
        <v>4.1479999999999997</v>
      </c>
      <c r="O21" s="61">
        <f t="shared" si="5"/>
        <v>15</v>
      </c>
      <c r="P21" s="60">
        <f>VLOOKUP($A21,'Return Data'!$B$7:$R$2292,14,0)</f>
        <v>5.2549999999999999</v>
      </c>
      <c r="Q21" s="61">
        <f t="shared" si="7"/>
        <v>13</v>
      </c>
      <c r="R21" s="60">
        <f>VLOOKUP($A21,'Return Data'!$B$7:$R$2292,16,0)</f>
        <v>8.2258999999999993</v>
      </c>
      <c r="S21" s="62">
        <f t="shared" si="6"/>
        <v>5</v>
      </c>
    </row>
    <row r="22" spans="1:19" x14ac:dyDescent="0.3">
      <c r="A22" s="77" t="s">
        <v>659</v>
      </c>
      <c r="B22" s="59">
        <f>VLOOKUP($A22,'Return Data'!$B$7:$R$2292,3,0)</f>
        <v>44939</v>
      </c>
      <c r="C22" s="60">
        <f>VLOOKUP($A22,'Return Data'!$B$7:$R$2292,4,0)</f>
        <v>30.937000000000001</v>
      </c>
      <c r="D22" s="60">
        <f>VLOOKUP($A22,'Return Data'!$B$7:$R$2292,9,0)</f>
        <v>6.9676999999999998</v>
      </c>
      <c r="E22" s="61">
        <f t="shared" si="0"/>
        <v>8</v>
      </c>
      <c r="F22" s="60">
        <f>VLOOKUP($A22,'Return Data'!$B$7:$R$2292,10,0)</f>
        <v>8.7059999999999995</v>
      </c>
      <c r="G22" s="61">
        <f t="shared" si="1"/>
        <v>4</v>
      </c>
      <c r="H22" s="60">
        <f>VLOOKUP($A22,'Return Data'!$B$7:$R$2292,11,0)</f>
        <v>6.8106</v>
      </c>
      <c r="I22" s="61">
        <f t="shared" si="2"/>
        <v>6</v>
      </c>
      <c r="J22" s="60">
        <f>VLOOKUP($A22,'Return Data'!$B$7:$R$2292,12,0)</f>
        <v>5.3091999999999997</v>
      </c>
      <c r="K22" s="61">
        <f t="shared" si="3"/>
        <v>9</v>
      </c>
      <c r="L22" s="60">
        <f>VLOOKUP($A22,'Return Data'!$B$7:$R$2292,13,0)</f>
        <v>4.8224999999999998</v>
      </c>
      <c r="M22" s="61">
        <f t="shared" si="4"/>
        <v>9</v>
      </c>
      <c r="N22" s="60">
        <f>VLOOKUP($A22,'Return Data'!$B$7:$R$2292,17,0)</f>
        <v>9.3359000000000005</v>
      </c>
      <c r="O22" s="61">
        <f t="shared" si="5"/>
        <v>5</v>
      </c>
      <c r="P22" s="60">
        <f>VLOOKUP($A22,'Return Data'!$B$7:$R$2292,14,0)</f>
        <v>4.2148000000000003</v>
      </c>
      <c r="Q22" s="61">
        <f t="shared" si="7"/>
        <v>15</v>
      </c>
      <c r="R22" s="60">
        <f>VLOOKUP($A22,'Return Data'!$B$7:$R$2292,16,0)</f>
        <v>7.1257999999999999</v>
      </c>
      <c r="S22" s="62">
        <f t="shared" si="6"/>
        <v>10</v>
      </c>
    </row>
    <row r="23" spans="1:19" x14ac:dyDescent="0.3">
      <c r="A23" s="77" t="s">
        <v>668</v>
      </c>
      <c r="B23" s="59">
        <f>VLOOKUP($A23,'Return Data'!$B$7:$R$2292,3,0)</f>
        <v>44939</v>
      </c>
      <c r="C23" s="60">
        <f>VLOOKUP($A23,'Return Data'!$B$7:$R$2292,4,0)</f>
        <v>39.739100000000001</v>
      </c>
      <c r="D23" s="60">
        <f>VLOOKUP($A23,'Return Data'!$B$7:$R$2292,9,0)</f>
        <v>6.7584</v>
      </c>
      <c r="E23" s="61">
        <f t="shared" si="0"/>
        <v>10</v>
      </c>
      <c r="F23" s="60">
        <f>VLOOKUP($A23,'Return Data'!$B$7:$R$2292,10,0)</f>
        <v>7.5995999999999997</v>
      </c>
      <c r="G23" s="61">
        <f t="shared" si="1"/>
        <v>15</v>
      </c>
      <c r="H23" s="60">
        <f>VLOOKUP($A23,'Return Data'!$B$7:$R$2292,11,0)</f>
        <v>6.5681000000000003</v>
      </c>
      <c r="I23" s="61">
        <f t="shared" si="2"/>
        <v>10</v>
      </c>
      <c r="J23" s="60">
        <f>VLOOKUP($A23,'Return Data'!$B$7:$R$2292,12,0)</f>
        <v>5.4836999999999998</v>
      </c>
      <c r="K23" s="61">
        <f t="shared" si="3"/>
        <v>4</v>
      </c>
      <c r="L23" s="60">
        <f>VLOOKUP($A23,'Return Data'!$B$7:$R$2292,13,0)</f>
        <v>5.0429000000000004</v>
      </c>
      <c r="M23" s="61">
        <f t="shared" si="4"/>
        <v>7</v>
      </c>
      <c r="N23" s="60">
        <f>VLOOKUP($A23,'Return Data'!$B$7:$R$2292,17,0)</f>
        <v>5.3783000000000003</v>
      </c>
      <c r="O23" s="61">
        <f t="shared" si="5"/>
        <v>13</v>
      </c>
      <c r="P23" s="60">
        <f>VLOOKUP($A23,'Return Data'!$B$7:$R$2292,14,0)</f>
        <v>6.9092000000000002</v>
      </c>
      <c r="Q23" s="61">
        <f t="shared" si="7"/>
        <v>7</v>
      </c>
      <c r="R23" s="60">
        <f>VLOOKUP($A23,'Return Data'!$B$7:$R$2292,16,0)</f>
        <v>8.5714000000000006</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44939</v>
      </c>
      <c r="C25" s="60">
        <f>VLOOKUP($A25,'Return Data'!$B$7:$R$2292,4,0)</f>
        <v>15.8866</v>
      </c>
      <c r="D25" s="60">
        <f>VLOOKUP($A25,'Return Data'!$B$7:$R$2292,9,0)</f>
        <v>7.6535000000000002</v>
      </c>
      <c r="E25" s="61">
        <f t="shared" si="0"/>
        <v>3</v>
      </c>
      <c r="F25" s="60">
        <f>VLOOKUP($A25,'Return Data'!$B$7:$R$2292,10,0)</f>
        <v>9.3139000000000003</v>
      </c>
      <c r="G25" s="61">
        <f t="shared" si="1"/>
        <v>3</v>
      </c>
      <c r="H25" s="60">
        <f>VLOOKUP($A25,'Return Data'!$B$7:$R$2292,11,0)</f>
        <v>7.2252000000000001</v>
      </c>
      <c r="I25" s="61">
        <f t="shared" si="2"/>
        <v>2</v>
      </c>
      <c r="J25" s="60">
        <f>VLOOKUP($A25,'Return Data'!$B$7:$R$2292,12,0)</f>
        <v>5.4626999999999999</v>
      </c>
      <c r="K25" s="61">
        <f t="shared" si="3"/>
        <v>6</v>
      </c>
      <c r="L25" s="60">
        <f>VLOOKUP($A25,'Return Data'!$B$7:$R$2292,13,0)</f>
        <v>4.9722</v>
      </c>
      <c r="M25" s="61">
        <f t="shared" si="4"/>
        <v>8</v>
      </c>
      <c r="N25" s="60">
        <f>VLOOKUP($A25,'Return Data'!$B$7:$R$2292,17,0)</f>
        <v>13.3666</v>
      </c>
      <c r="O25" s="61">
        <f>RANK(N25,N$8:N$25,0)</f>
        <v>2</v>
      </c>
      <c r="P25" s="60">
        <f>VLOOKUP($A25,'Return Data'!$B$7:$R$2292,14,0)</f>
        <v>-2.3203</v>
      </c>
      <c r="Q25" s="61">
        <f>RANK(P25,P$8:P$25,0)</f>
        <v>16</v>
      </c>
      <c r="R25" s="60">
        <f>VLOOKUP($A25,'Return Data'!$B$7:$R$2292,16,0)</f>
        <v>4.5919999999999996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5.7618388888888878</v>
      </c>
      <c r="E27" s="83"/>
      <c r="F27" s="84">
        <f>AVERAGE(F8:F25)</f>
        <v>7.4663111111111107</v>
      </c>
      <c r="G27" s="83"/>
      <c r="H27" s="84">
        <f>AVERAGE(H8:H25)</f>
        <v>5.6115555555555563</v>
      </c>
      <c r="I27" s="83"/>
      <c r="J27" s="84">
        <f>AVERAGE(J8:J25)</f>
        <v>4.5720500000000008</v>
      </c>
      <c r="K27" s="83"/>
      <c r="L27" s="84">
        <f>AVERAGE(L8:L25)</f>
        <v>12.185055555555554</v>
      </c>
      <c r="M27" s="83"/>
      <c r="N27" s="84">
        <f>AVERAGE(N8:N25)</f>
        <v>10.140864705882354</v>
      </c>
      <c r="O27" s="83"/>
      <c r="P27" s="84">
        <f>AVERAGE(P8:P25)</f>
        <v>6.4032187499999997</v>
      </c>
      <c r="Q27" s="83"/>
      <c r="R27" s="84">
        <f>AVERAGE(R8:R25)</f>
        <v>6.3350833333333334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-2.3203</v>
      </c>
      <c r="Q28" s="83"/>
      <c r="R28" s="84">
        <f>MIN(R8:R25)</f>
        <v>0</v>
      </c>
      <c r="S28" s="85"/>
    </row>
    <row r="29" spans="1:19" ht="15" thickBot="1" x14ac:dyDescent="0.35">
      <c r="A29" s="86" t="s">
        <v>29</v>
      </c>
      <c r="B29" s="87"/>
      <c r="C29" s="87"/>
      <c r="D29" s="88">
        <f>MAX(D8:D25)</f>
        <v>7.7659000000000002</v>
      </c>
      <c r="E29" s="87"/>
      <c r="F29" s="88">
        <f>MAX(F8:F25)</f>
        <v>10.3118</v>
      </c>
      <c r="G29" s="87"/>
      <c r="H29" s="88">
        <f>MAX(H8:H25)</f>
        <v>7.5366</v>
      </c>
      <c r="I29" s="87"/>
      <c r="J29" s="88">
        <f>MAX(J8:J25)</f>
        <v>9.4499999999999993</v>
      </c>
      <c r="K29" s="87"/>
      <c r="L29" s="88">
        <f>MAX(L8:L25)</f>
        <v>144.09119999999999</v>
      </c>
      <c r="M29" s="87"/>
      <c r="N29" s="88">
        <f>MAX(N8:N25)</f>
        <v>63.516800000000003</v>
      </c>
      <c r="O29" s="87"/>
      <c r="P29" s="88">
        <f>MAX(P8:P25)</f>
        <v>14.1225</v>
      </c>
      <c r="Q29" s="87"/>
      <c r="R29" s="88">
        <f>MAX(R8:R25)</f>
        <v>8.9708000000000006</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44939</v>
      </c>
      <c r="C8" s="60">
        <f>VLOOKUP($A8,'Return Data'!$B$7:$R$2292,4,0)</f>
        <v>17.211200000000002</v>
      </c>
      <c r="D8" s="60">
        <f>VLOOKUP($A8,'Return Data'!$B$7:$R$2292,9,0)</f>
        <v>5.6364999999999998</v>
      </c>
      <c r="E8" s="61">
        <f t="shared" ref="E8:E25" si="0">RANK(D8,D$8:D$25,0)</f>
        <v>11</v>
      </c>
      <c r="F8" s="60">
        <f>VLOOKUP($A8,'Return Data'!$B$7:$R$2292,10,0)</f>
        <v>7.6191000000000004</v>
      </c>
      <c r="G8" s="61">
        <f t="shared" ref="G8:G25" si="1">RANK(F8,F$8:F$25,0)</f>
        <v>7</v>
      </c>
      <c r="H8" s="60">
        <f>VLOOKUP($A8,'Return Data'!$B$7:$R$2292,11,0)</f>
        <v>6.2560000000000002</v>
      </c>
      <c r="I8" s="61">
        <f t="shared" ref="I8:I25" si="2">RANK(H8,H$8:H$25,0)</f>
        <v>4</v>
      </c>
      <c r="J8" s="60">
        <f>VLOOKUP($A8,'Return Data'!$B$7:$R$2292,12,0)</f>
        <v>8.5211000000000006</v>
      </c>
      <c r="K8" s="61">
        <f t="shared" ref="K8:K25" si="3">RANK(J8,J$8:J$25,0)</f>
        <v>1</v>
      </c>
      <c r="L8" s="60">
        <f>VLOOKUP($A8,'Return Data'!$B$7:$R$2292,13,0)</f>
        <v>7.2857000000000003</v>
      </c>
      <c r="M8" s="61">
        <f t="shared" ref="M8:M25" si="4">RANK(L8,L$8:L$25,0)</f>
        <v>3</v>
      </c>
      <c r="N8" s="60">
        <f>VLOOKUP($A8,'Return Data'!$B$7:$R$2292,17,0)</f>
        <v>6.7137000000000002</v>
      </c>
      <c r="O8" s="61">
        <f t="shared" ref="O8:O23" si="5">RANK(N8,N$8:N$25,0)</f>
        <v>7</v>
      </c>
      <c r="P8" s="60">
        <f>VLOOKUP($A8,'Return Data'!$B$7:$R$2292,14,0)</f>
        <v>7.5659999999999998</v>
      </c>
      <c r="Q8" s="61">
        <f>RANK(P8,P$8:P$25,0)</f>
        <v>3</v>
      </c>
      <c r="R8" s="60">
        <f>VLOOKUP($A8,'Return Data'!$B$7:$R$2292,16,0)</f>
        <v>7.2491000000000003</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44939</v>
      </c>
      <c r="C10" s="60">
        <f>VLOOKUP($A10,'Return Data'!$B$7:$R$2292,4,0)</f>
        <v>17.762699999999999</v>
      </c>
      <c r="D10" s="60">
        <f>VLOOKUP($A10,'Return Data'!$B$7:$R$2292,9,0)</f>
        <v>6.8202999999999996</v>
      </c>
      <c r="E10" s="61">
        <f t="shared" si="0"/>
        <v>3</v>
      </c>
      <c r="F10" s="60">
        <f>VLOOKUP($A10,'Return Data'!$B$7:$R$2292,10,0)</f>
        <v>7.6563999999999997</v>
      </c>
      <c r="G10" s="61">
        <f t="shared" si="1"/>
        <v>6</v>
      </c>
      <c r="H10" s="60">
        <f>VLOOKUP($A10,'Return Data'!$B$7:$R$2292,11,0)</f>
        <v>5.8472999999999997</v>
      </c>
      <c r="I10" s="61">
        <f t="shared" si="2"/>
        <v>9</v>
      </c>
      <c r="J10" s="60">
        <f>VLOOKUP($A10,'Return Data'!$B$7:$R$2292,12,0)</f>
        <v>4.5888999999999998</v>
      </c>
      <c r="K10" s="61">
        <f t="shared" si="3"/>
        <v>8</v>
      </c>
      <c r="L10" s="60">
        <f>VLOOKUP($A10,'Return Data'!$B$7:$R$2292,13,0)</f>
        <v>4.2423999999999999</v>
      </c>
      <c r="M10" s="61">
        <f t="shared" si="4"/>
        <v>8</v>
      </c>
      <c r="N10" s="60">
        <f>VLOOKUP($A10,'Return Data'!$B$7:$R$2292,17,0)</f>
        <v>5.0641999999999996</v>
      </c>
      <c r="O10" s="61">
        <f t="shared" si="5"/>
        <v>11</v>
      </c>
      <c r="P10" s="60">
        <f>VLOOKUP($A10,'Return Data'!$B$7:$R$2292,14,0)</f>
        <v>6.0339</v>
      </c>
      <c r="Q10" s="61">
        <f t="shared" ref="Q10:Q23" si="7">RANK(P10,P$8:P$25,0)</f>
        <v>8</v>
      </c>
      <c r="R10" s="60">
        <f>VLOOKUP($A10,'Return Data'!$B$7:$R$2292,16,0)</f>
        <v>6.9892000000000003</v>
      </c>
      <c r="S10" s="62">
        <f t="shared" si="6"/>
        <v>8</v>
      </c>
    </row>
    <row r="11" spans="1:19" x14ac:dyDescent="0.3">
      <c r="A11" s="77" t="s">
        <v>1965</v>
      </c>
      <c r="B11" s="59">
        <f>VLOOKUP($A11,'Return Data'!$B$7:$R$2292,3,0)</f>
        <v>44939</v>
      </c>
      <c r="C11" s="60">
        <f>VLOOKUP($A11,'Return Data'!$B$7:$R$2292,4,0)</f>
        <v>10.5602</v>
      </c>
      <c r="D11" s="60">
        <f>VLOOKUP($A11,'Return Data'!$B$7:$R$2292,9,0)</f>
        <v>4.4542999999999999</v>
      </c>
      <c r="E11" s="61">
        <f t="shared" si="0"/>
        <v>14</v>
      </c>
      <c r="F11" s="60">
        <f>VLOOKUP($A11,'Return Data'!$B$7:$R$2292,10,0)</f>
        <v>5.9215999999999998</v>
      </c>
      <c r="G11" s="61">
        <f t="shared" si="1"/>
        <v>16</v>
      </c>
      <c r="H11" s="60">
        <f>VLOOKUP($A11,'Return Data'!$B$7:$R$2292,11,0)</f>
        <v>4.4166999999999996</v>
      </c>
      <c r="I11" s="61">
        <f t="shared" si="2"/>
        <v>15</v>
      </c>
      <c r="J11" s="60">
        <f>VLOOKUP($A11,'Return Data'!$B$7:$R$2292,12,0)</f>
        <v>3.6084000000000001</v>
      </c>
      <c r="K11" s="61">
        <f t="shared" si="3"/>
        <v>13</v>
      </c>
      <c r="L11" s="60">
        <f>VLOOKUP($A11,'Return Data'!$B$7:$R$2292,13,0)</f>
        <v>143.40110000000001</v>
      </c>
      <c r="M11" s="61">
        <f t="shared" si="4"/>
        <v>1</v>
      </c>
      <c r="N11" s="60">
        <f>VLOOKUP($A11,'Return Data'!$B$7:$R$2292,17,0)</f>
        <v>63.058100000000003</v>
      </c>
      <c r="O11" s="61">
        <f t="shared" si="5"/>
        <v>1</v>
      </c>
      <c r="P11" s="60">
        <f>VLOOKUP($A11,'Return Data'!$B$7:$R$2292,14,0)</f>
        <v>13.801299999999999</v>
      </c>
      <c r="Q11" s="61">
        <f t="shared" si="7"/>
        <v>1</v>
      </c>
      <c r="R11" s="60">
        <f>VLOOKUP($A11,'Return Data'!$B$7:$R$2292,16,0)</f>
        <v>0.69389999999999996</v>
      </c>
      <c r="S11" s="62">
        <f t="shared" si="6"/>
        <v>16</v>
      </c>
    </row>
    <row r="12" spans="1:19" x14ac:dyDescent="0.3">
      <c r="A12" s="77" t="s">
        <v>1937</v>
      </c>
      <c r="B12" s="59">
        <f>VLOOKUP($A12,'Return Data'!$B$7:$R$2292,3,0)</f>
        <v>44939</v>
      </c>
      <c r="C12" s="60">
        <f>VLOOKUP($A12,'Return Data'!$B$7:$R$2292,4,0)</f>
        <v>18.337599999999998</v>
      </c>
      <c r="D12" s="60">
        <f>VLOOKUP($A12,'Return Data'!$B$7:$R$2292,9,0)</f>
        <v>6.1444999999999999</v>
      </c>
      <c r="E12" s="61">
        <f t="shared" si="0"/>
        <v>8</v>
      </c>
      <c r="F12" s="60">
        <f>VLOOKUP($A12,'Return Data'!$B$7:$R$2292,10,0)</f>
        <v>7.4074</v>
      </c>
      <c r="G12" s="61">
        <f t="shared" si="1"/>
        <v>10</v>
      </c>
      <c r="H12" s="60">
        <f>VLOOKUP($A12,'Return Data'!$B$7:$R$2292,11,0)</f>
        <v>6.6489000000000003</v>
      </c>
      <c r="I12" s="61">
        <f t="shared" si="2"/>
        <v>1</v>
      </c>
      <c r="J12" s="60">
        <f>VLOOKUP($A12,'Return Data'!$B$7:$R$2292,12,0)</f>
        <v>4.9561999999999999</v>
      </c>
      <c r="K12" s="61">
        <f t="shared" si="3"/>
        <v>3</v>
      </c>
      <c r="L12" s="60">
        <f>VLOOKUP($A12,'Return Data'!$B$7:$R$2292,13,0)</f>
        <v>4.7480000000000002</v>
      </c>
      <c r="M12" s="61">
        <f t="shared" si="4"/>
        <v>6</v>
      </c>
      <c r="N12" s="60">
        <f>VLOOKUP($A12,'Return Data'!$B$7:$R$2292,17,0)</f>
        <v>11.608700000000001</v>
      </c>
      <c r="O12" s="61">
        <f t="shared" si="5"/>
        <v>3</v>
      </c>
      <c r="P12" s="60">
        <f>VLOOKUP($A12,'Return Data'!$B$7:$R$2292,14,0)</f>
        <v>8.5324000000000009</v>
      </c>
      <c r="Q12" s="61">
        <f t="shared" si="7"/>
        <v>2</v>
      </c>
      <c r="R12" s="60">
        <f>VLOOKUP($A12,'Return Data'!$B$7:$R$2292,16,0)</f>
        <v>7.8967000000000001</v>
      </c>
      <c r="S12" s="62">
        <f t="shared" si="6"/>
        <v>4</v>
      </c>
    </row>
    <row r="13" spans="1:19" x14ac:dyDescent="0.3">
      <c r="A13" s="77" t="s">
        <v>637</v>
      </c>
      <c r="B13" s="59">
        <f>VLOOKUP($A13,'Return Data'!$B$7:$R$2292,3,0)</f>
        <v>44939</v>
      </c>
      <c r="C13" s="60">
        <f>VLOOKUP($A13,'Return Data'!$B$7:$R$2292,4,0)</f>
        <v>33.788600000000002</v>
      </c>
      <c r="D13" s="60">
        <f>VLOOKUP($A13,'Return Data'!$B$7:$R$2292,9,0)</f>
        <v>6.7992999999999997</v>
      </c>
      <c r="E13" s="61">
        <f t="shared" si="0"/>
        <v>5</v>
      </c>
      <c r="F13" s="60">
        <f>VLOOKUP($A13,'Return Data'!$B$7:$R$2292,10,0)</f>
        <v>7.6123000000000003</v>
      </c>
      <c r="G13" s="61">
        <f t="shared" si="1"/>
        <v>8</v>
      </c>
      <c r="H13" s="60">
        <f>VLOOKUP($A13,'Return Data'!$B$7:$R$2292,11,0)</f>
        <v>4.7717999999999998</v>
      </c>
      <c r="I13" s="61">
        <f t="shared" si="2"/>
        <v>13</v>
      </c>
      <c r="J13" s="60">
        <f>VLOOKUP($A13,'Return Data'!$B$7:$R$2292,12,0)</f>
        <v>3.6678000000000002</v>
      </c>
      <c r="K13" s="61">
        <f t="shared" si="3"/>
        <v>12</v>
      </c>
      <c r="L13" s="60">
        <f>VLOOKUP($A13,'Return Data'!$B$7:$R$2292,13,0)</f>
        <v>9.5932999999999993</v>
      </c>
      <c r="M13" s="61">
        <f t="shared" si="4"/>
        <v>2</v>
      </c>
      <c r="N13" s="60">
        <f>VLOOKUP($A13,'Return Data'!$B$7:$R$2292,17,0)</f>
        <v>6.1040000000000001</v>
      </c>
      <c r="O13" s="61">
        <f t="shared" si="5"/>
        <v>8</v>
      </c>
      <c r="P13" s="60">
        <f>VLOOKUP($A13,'Return Data'!$B$7:$R$2292,14,0)</f>
        <v>5.5968999999999998</v>
      </c>
      <c r="Q13" s="61">
        <f t="shared" si="7"/>
        <v>9</v>
      </c>
      <c r="R13" s="60">
        <f>VLOOKUP($A13,'Return Data'!$B$7:$R$2292,16,0)</f>
        <v>6.3803999999999998</v>
      </c>
      <c r="S13" s="62">
        <f t="shared" si="6"/>
        <v>10</v>
      </c>
    </row>
    <row r="14" spans="1:19" x14ac:dyDescent="0.3">
      <c r="A14" s="77" t="s">
        <v>638</v>
      </c>
      <c r="B14" s="59">
        <f>VLOOKUP($A14,'Return Data'!$B$7:$R$2292,3,0)</f>
        <v>44939</v>
      </c>
      <c r="C14" s="60">
        <f>VLOOKUP($A14,'Return Data'!$B$7:$R$2292,4,0)</f>
        <v>24.2301</v>
      </c>
      <c r="D14" s="60">
        <f>VLOOKUP($A14,'Return Data'!$B$7:$R$2292,9,0)</f>
        <v>2.8153999999999999</v>
      </c>
      <c r="E14" s="61">
        <f t="shared" si="0"/>
        <v>16</v>
      </c>
      <c r="F14" s="60">
        <f>VLOOKUP($A14,'Return Data'!$B$7:$R$2292,10,0)</f>
        <v>10.311500000000001</v>
      </c>
      <c r="G14" s="61">
        <f t="shared" si="1"/>
        <v>1</v>
      </c>
      <c r="H14" s="60">
        <f>VLOOKUP($A14,'Return Data'!$B$7:$R$2292,11,0)</f>
        <v>3.1758000000000002</v>
      </c>
      <c r="I14" s="61">
        <f t="shared" si="2"/>
        <v>16</v>
      </c>
      <c r="J14" s="60">
        <f>VLOOKUP($A14,'Return Data'!$B$7:$R$2292,12,0)</f>
        <v>3.6025999999999998</v>
      </c>
      <c r="K14" s="61">
        <f t="shared" si="3"/>
        <v>14</v>
      </c>
      <c r="L14" s="60">
        <f>VLOOKUP($A14,'Return Data'!$B$7:$R$2292,13,0)</f>
        <v>7.0707000000000004</v>
      </c>
      <c r="M14" s="61">
        <f t="shared" si="4"/>
        <v>4</v>
      </c>
      <c r="N14" s="60">
        <f>VLOOKUP($A14,'Return Data'!$B$7:$R$2292,17,0)</f>
        <v>10.024699999999999</v>
      </c>
      <c r="O14" s="61">
        <f t="shared" si="5"/>
        <v>4</v>
      </c>
      <c r="P14" s="60">
        <f>VLOOKUP($A14,'Return Data'!$B$7:$R$2292,14,0)</f>
        <v>6.5049999999999999</v>
      </c>
      <c r="Q14" s="61">
        <f t="shared" si="7"/>
        <v>6</v>
      </c>
      <c r="R14" s="60">
        <f>VLOOKUP($A14,'Return Data'!$B$7:$R$2292,16,0)</f>
        <v>8.2920999999999996</v>
      </c>
      <c r="S14" s="62">
        <f t="shared" si="6"/>
        <v>1</v>
      </c>
    </row>
    <row r="15" spans="1:19" x14ac:dyDescent="0.3">
      <c r="A15" s="77" t="s">
        <v>646</v>
      </c>
      <c r="B15" s="59">
        <f>VLOOKUP($A15,'Return Data'!$B$7:$R$2292,3,0)</f>
        <v>44939</v>
      </c>
      <c r="C15" s="60">
        <f>VLOOKUP($A15,'Return Data'!$B$7:$R$2292,4,0)</f>
        <v>20.0258</v>
      </c>
      <c r="D15" s="60">
        <f>VLOOKUP($A15,'Return Data'!$B$7:$R$2292,9,0)</f>
        <v>6.4912999999999998</v>
      </c>
      <c r="E15" s="61">
        <f t="shared" si="0"/>
        <v>6</v>
      </c>
      <c r="F15" s="60">
        <f>VLOOKUP($A15,'Return Data'!$B$7:$R$2292,10,0)</f>
        <v>7.7481</v>
      </c>
      <c r="G15" s="61">
        <f t="shared" si="1"/>
        <v>5</v>
      </c>
      <c r="H15" s="60">
        <f>VLOOKUP($A15,'Return Data'!$B$7:$R$2292,11,0)</f>
        <v>6.1974999999999998</v>
      </c>
      <c r="I15" s="61">
        <f t="shared" si="2"/>
        <v>5</v>
      </c>
      <c r="J15" s="60">
        <f>VLOOKUP($A15,'Return Data'!$B$7:$R$2292,12,0)</f>
        <v>4.7144000000000004</v>
      </c>
      <c r="K15" s="61">
        <f t="shared" si="3"/>
        <v>5</v>
      </c>
      <c r="L15" s="60">
        <f>VLOOKUP($A15,'Return Data'!$B$7:$R$2292,13,0)</f>
        <v>3.8753000000000002</v>
      </c>
      <c r="M15" s="61">
        <f t="shared" si="4"/>
        <v>11</v>
      </c>
      <c r="N15" s="60">
        <f>VLOOKUP($A15,'Return Data'!$B$7:$R$2292,17,0)</f>
        <v>5.2788000000000004</v>
      </c>
      <c r="O15" s="61">
        <f t="shared" si="5"/>
        <v>10</v>
      </c>
      <c r="P15" s="60">
        <f>VLOOKUP($A15,'Return Data'!$B$7:$R$2292,14,0)</f>
        <v>7.1134000000000004</v>
      </c>
      <c r="Q15" s="61">
        <f t="shared" si="7"/>
        <v>4</v>
      </c>
      <c r="R15" s="60">
        <f>VLOOKUP($A15,'Return Data'!$B$7:$R$2292,16,0)</f>
        <v>8.2004000000000001</v>
      </c>
      <c r="S15" s="62">
        <f t="shared" si="6"/>
        <v>3</v>
      </c>
    </row>
    <row r="16" spans="1:19" x14ac:dyDescent="0.3">
      <c r="A16" s="102" t="s">
        <v>2022</v>
      </c>
      <c r="B16" s="59">
        <f>VLOOKUP($A16,'Return Data'!$B$7:$R$2292,3,0)</f>
        <v>44939</v>
      </c>
      <c r="C16" s="60">
        <f>VLOOKUP($A16,'Return Data'!$B$7:$R$2292,4,0)</f>
        <v>24.275700000000001</v>
      </c>
      <c r="D16" s="60">
        <f>VLOOKUP($A16,'Return Data'!$B$7:$R$2292,9,0)</f>
        <v>6.81</v>
      </c>
      <c r="E16" s="61">
        <f t="shared" si="0"/>
        <v>4</v>
      </c>
      <c r="F16" s="60">
        <f>VLOOKUP($A16,'Return Data'!$B$7:$R$2292,10,0)</f>
        <v>7.4644000000000004</v>
      </c>
      <c r="G16" s="61">
        <f t="shared" si="1"/>
        <v>9</v>
      </c>
      <c r="H16" s="60">
        <f>VLOOKUP($A16,'Return Data'!$B$7:$R$2292,11,0)</f>
        <v>5.7409999999999997</v>
      </c>
      <c r="I16" s="61">
        <f t="shared" si="2"/>
        <v>10</v>
      </c>
      <c r="J16" s="60">
        <f>VLOOKUP($A16,'Return Data'!$B$7:$R$2292,12,0)</f>
        <v>4.2051999999999996</v>
      </c>
      <c r="K16" s="61">
        <f t="shared" si="3"/>
        <v>11</v>
      </c>
      <c r="L16" s="60">
        <f>VLOOKUP($A16,'Return Data'!$B$7:$R$2292,13,0)</f>
        <v>3.5095999999999998</v>
      </c>
      <c r="M16" s="61">
        <f t="shared" si="4"/>
        <v>13</v>
      </c>
      <c r="N16" s="60">
        <f>VLOOKUP($A16,'Return Data'!$B$7:$R$2292,17,0)</f>
        <v>4.6219000000000001</v>
      </c>
      <c r="O16" s="61">
        <f t="shared" si="5"/>
        <v>13</v>
      </c>
      <c r="P16" s="60">
        <f>VLOOKUP($A16,'Return Data'!$B$7:$R$2292,14,0)</f>
        <v>4.5907</v>
      </c>
      <c r="Q16" s="61">
        <f t="shared" si="7"/>
        <v>12</v>
      </c>
      <c r="R16" s="60">
        <f>VLOOKUP($A16,'Return Data'!$B$7:$R$2292,16,0)</f>
        <v>6.9097</v>
      </c>
      <c r="S16" s="62">
        <f t="shared" si="6"/>
        <v>9</v>
      </c>
    </row>
    <row r="17" spans="1:19" x14ac:dyDescent="0.3">
      <c r="A17" s="77" t="s">
        <v>648</v>
      </c>
      <c r="B17" s="59">
        <f>VLOOKUP($A17,'Return Data'!$B$7:$R$2292,3,0)</f>
        <v>44939</v>
      </c>
      <c r="C17" s="60">
        <f>VLOOKUP($A17,'Return Data'!$B$7:$R$2292,4,0)</f>
        <v>26.112100000000002</v>
      </c>
      <c r="D17" s="60">
        <f>VLOOKUP($A17,'Return Data'!$B$7:$R$2292,9,0)</f>
        <v>3.5684999999999998</v>
      </c>
      <c r="E17" s="61">
        <f t="shared" si="0"/>
        <v>15</v>
      </c>
      <c r="F17" s="60">
        <f>VLOOKUP($A17,'Return Data'!$B$7:$R$2292,10,0)</f>
        <v>7.3396999999999997</v>
      </c>
      <c r="G17" s="61">
        <f t="shared" si="1"/>
        <v>11</v>
      </c>
      <c r="H17" s="60">
        <f>VLOOKUP($A17,'Return Data'!$B$7:$R$2292,11,0)</f>
        <v>6.0119999999999996</v>
      </c>
      <c r="I17" s="61">
        <f t="shared" si="2"/>
        <v>7</v>
      </c>
      <c r="J17" s="60">
        <f>VLOOKUP($A17,'Return Data'!$B$7:$R$2292,12,0)</f>
        <v>5.3970000000000002</v>
      </c>
      <c r="K17" s="61">
        <f t="shared" si="3"/>
        <v>2</v>
      </c>
      <c r="L17" s="60">
        <f>VLOOKUP($A17,'Return Data'!$B$7:$R$2292,13,0)</f>
        <v>4.9855</v>
      </c>
      <c r="M17" s="61">
        <f t="shared" si="4"/>
        <v>5</v>
      </c>
      <c r="N17" s="60">
        <f>VLOOKUP($A17,'Return Data'!$B$7:$R$2292,17,0)</f>
        <v>5.6069000000000004</v>
      </c>
      <c r="O17" s="61">
        <f t="shared" si="5"/>
        <v>9</v>
      </c>
      <c r="P17" s="60">
        <f>VLOOKUP($A17,'Return Data'!$B$7:$R$2292,14,0)</f>
        <v>6.9335000000000004</v>
      </c>
      <c r="Q17" s="61">
        <f t="shared" si="7"/>
        <v>5</v>
      </c>
      <c r="R17" s="60">
        <f>VLOOKUP($A17,'Return Data'!$B$7:$R$2292,16,0)</f>
        <v>8.2408999999999999</v>
      </c>
      <c r="S17" s="62">
        <f t="shared" si="6"/>
        <v>2</v>
      </c>
    </row>
    <row r="18" spans="1:19" x14ac:dyDescent="0.3">
      <c r="A18" s="77" t="s">
        <v>650</v>
      </c>
      <c r="B18" s="59">
        <f>VLOOKUP($A18,'Return Data'!$B$7:$R$2292,3,0)</f>
        <v>44939</v>
      </c>
      <c r="C18" s="60">
        <f>VLOOKUP($A18,'Return Data'!$B$7:$R$2292,4,0)</f>
        <v>15.741099999999999</v>
      </c>
      <c r="D18" s="60">
        <f>VLOOKUP($A18,'Return Data'!$B$7:$R$2292,9,0)</f>
        <v>6.9067999999999996</v>
      </c>
      <c r="E18" s="61">
        <f t="shared" si="0"/>
        <v>1</v>
      </c>
      <c r="F18" s="60">
        <f>VLOOKUP($A18,'Return Data'!$B$7:$R$2292,10,0)</f>
        <v>9.1379999999999999</v>
      </c>
      <c r="G18" s="61">
        <f t="shared" si="1"/>
        <v>2</v>
      </c>
      <c r="H18" s="60">
        <f>VLOOKUP($A18,'Return Data'!$B$7:$R$2292,11,0)</f>
        <v>6.2701000000000002</v>
      </c>
      <c r="I18" s="61">
        <f t="shared" si="2"/>
        <v>3</v>
      </c>
      <c r="J18" s="60">
        <f>VLOOKUP($A18,'Return Data'!$B$7:$R$2292,12,0)</f>
        <v>4.3856999999999999</v>
      </c>
      <c r="K18" s="61">
        <f t="shared" si="3"/>
        <v>9</v>
      </c>
      <c r="L18" s="60">
        <f>VLOOKUP($A18,'Return Data'!$B$7:$R$2292,13,0)</f>
        <v>3.8633000000000002</v>
      </c>
      <c r="M18" s="61">
        <f t="shared" si="4"/>
        <v>12</v>
      </c>
      <c r="N18" s="60">
        <f>VLOOKUP($A18,'Return Data'!$B$7:$R$2292,17,0)</f>
        <v>9.3478999999999992</v>
      </c>
      <c r="O18" s="61">
        <f t="shared" si="5"/>
        <v>5</v>
      </c>
      <c r="P18" s="60">
        <f>VLOOKUP($A18,'Return Data'!$B$7:$R$2292,14,0)</f>
        <v>5.1204999999999998</v>
      </c>
      <c r="Q18" s="61">
        <f t="shared" si="7"/>
        <v>10</v>
      </c>
      <c r="R18" s="60">
        <f>VLOOKUP($A18,'Return Data'!$B$7:$R$2292,16,0)</f>
        <v>5.2472000000000003</v>
      </c>
      <c r="S18" s="62">
        <f t="shared" si="6"/>
        <v>13</v>
      </c>
    </row>
    <row r="19" spans="1:19" x14ac:dyDescent="0.3">
      <c r="A19" s="77" t="s">
        <v>653</v>
      </c>
      <c r="B19" s="59">
        <f>VLOOKUP($A19,'Return Data'!$B$7:$R$2292,3,0)</f>
        <v>44939</v>
      </c>
      <c r="C19" s="60">
        <f>VLOOKUP($A19,'Return Data'!$B$7:$R$2292,4,0)</f>
        <v>13.957800000000001</v>
      </c>
      <c r="D19" s="60">
        <f>VLOOKUP($A19,'Return Data'!$B$7:$R$2292,9,0)</f>
        <v>5.5172999999999996</v>
      </c>
      <c r="E19" s="61">
        <f t="shared" si="0"/>
        <v>12</v>
      </c>
      <c r="F19" s="60">
        <f>VLOOKUP($A19,'Return Data'!$B$7:$R$2292,10,0)</f>
        <v>7.2415000000000003</v>
      </c>
      <c r="G19" s="61">
        <f t="shared" si="1"/>
        <v>12</v>
      </c>
      <c r="H19" s="60">
        <f>VLOOKUP($A19,'Return Data'!$B$7:$R$2292,11,0)</f>
        <v>5.6344000000000003</v>
      </c>
      <c r="I19" s="61">
        <f t="shared" si="2"/>
        <v>11</v>
      </c>
      <c r="J19" s="60">
        <f>VLOOKUP($A19,'Return Data'!$B$7:$R$2292,12,0)</f>
        <v>4.3414999999999999</v>
      </c>
      <c r="K19" s="61">
        <f t="shared" si="3"/>
        <v>10</v>
      </c>
      <c r="L19" s="60">
        <f>VLOOKUP($A19,'Return Data'!$B$7:$R$2292,13,0)</f>
        <v>3.3972000000000002</v>
      </c>
      <c r="M19" s="61">
        <f t="shared" si="4"/>
        <v>14</v>
      </c>
      <c r="N19" s="60">
        <f>VLOOKUP($A19,'Return Data'!$B$7:$R$2292,17,0)</f>
        <v>3.6291000000000002</v>
      </c>
      <c r="O19" s="61">
        <f t="shared" si="5"/>
        <v>14</v>
      </c>
      <c r="P19" s="60">
        <f>VLOOKUP($A19,'Return Data'!$B$7:$R$2292,14,0)</f>
        <v>4.8129</v>
      </c>
      <c r="Q19" s="61">
        <f t="shared" si="7"/>
        <v>11</v>
      </c>
      <c r="R19" s="60">
        <f>VLOOKUP($A19,'Return Data'!$B$7:$R$2292,16,0)</f>
        <v>5.8465999999999996</v>
      </c>
      <c r="S19" s="62">
        <f t="shared" si="6"/>
        <v>12</v>
      </c>
    </row>
    <row r="20" spans="1:19" x14ac:dyDescent="0.3">
      <c r="A20" s="77" t="s">
        <v>654</v>
      </c>
      <c r="B20" s="59">
        <f>VLOOKUP($A20,'Return Data'!$B$7:$R$2292,3,0)</f>
        <v>44939</v>
      </c>
      <c r="C20" s="60">
        <f>VLOOKUP($A20,'Return Data'!$B$7:$R$2292,4,0)</f>
        <v>1521.2734</v>
      </c>
      <c r="D20" s="60">
        <f>VLOOKUP($A20,'Return Data'!$B$7:$R$2292,9,0)</f>
        <v>5.9207000000000001</v>
      </c>
      <c r="E20" s="61">
        <f t="shared" si="0"/>
        <v>10</v>
      </c>
      <c r="F20" s="60">
        <f>VLOOKUP($A20,'Return Data'!$B$7:$R$2292,10,0)</f>
        <v>6.8918999999999997</v>
      </c>
      <c r="G20" s="61">
        <f t="shared" si="1"/>
        <v>14</v>
      </c>
      <c r="H20" s="60">
        <f>VLOOKUP($A20,'Return Data'!$B$7:$R$2292,11,0)</f>
        <v>4.6763000000000003</v>
      </c>
      <c r="I20" s="61">
        <f t="shared" si="2"/>
        <v>14</v>
      </c>
      <c r="J20" s="60">
        <f>VLOOKUP($A20,'Return Data'!$B$7:$R$2292,12,0)</f>
        <v>3.4203000000000001</v>
      </c>
      <c r="K20" s="61">
        <f t="shared" si="3"/>
        <v>15</v>
      </c>
      <c r="L20" s="60">
        <f>VLOOKUP($A20,'Return Data'!$B$7:$R$2292,13,0)</f>
        <v>2.5396999999999998</v>
      </c>
      <c r="M20" s="61">
        <f t="shared" si="4"/>
        <v>15</v>
      </c>
      <c r="N20" s="60">
        <f>VLOOKUP($A20,'Return Data'!$B$7:$R$2292,17,0)</f>
        <v>2.7004999999999999</v>
      </c>
      <c r="O20" s="61">
        <f t="shared" si="5"/>
        <v>16</v>
      </c>
      <c r="P20" s="60">
        <f>VLOOKUP($A20,'Return Data'!$B$7:$R$2292,14,0)</f>
        <v>4.2988999999999997</v>
      </c>
      <c r="Q20" s="61">
        <f t="shared" si="7"/>
        <v>13</v>
      </c>
      <c r="R20" s="60">
        <f>VLOOKUP($A20,'Return Data'!$B$7:$R$2292,16,0)</f>
        <v>5.1437999999999997</v>
      </c>
      <c r="S20" s="62">
        <f t="shared" si="6"/>
        <v>14</v>
      </c>
    </row>
    <row r="21" spans="1:19" x14ac:dyDescent="0.3">
      <c r="A21" s="109" t="s">
        <v>656</v>
      </c>
      <c r="B21" s="59">
        <f>VLOOKUP($A21,'Return Data'!$B$7:$R$2292,3,0)</f>
        <v>44939</v>
      </c>
      <c r="C21" s="60">
        <f>VLOOKUP($A21,'Return Data'!$B$7:$R$2292,4,0)</f>
        <v>24.682500000000001</v>
      </c>
      <c r="D21" s="60">
        <f>VLOOKUP($A21,'Return Data'!$B$7:$R$2292,9,0)</f>
        <v>4.5347999999999997</v>
      </c>
      <c r="E21" s="61">
        <f t="shared" si="0"/>
        <v>13</v>
      </c>
      <c r="F21" s="60">
        <f>VLOOKUP($A21,'Return Data'!$B$7:$R$2292,10,0)</f>
        <v>6.6085000000000003</v>
      </c>
      <c r="G21" s="61">
        <f t="shared" si="1"/>
        <v>15</v>
      </c>
      <c r="H21" s="60">
        <f>VLOOKUP($A21,'Return Data'!$B$7:$R$2292,11,0)</f>
        <v>4.8148999999999997</v>
      </c>
      <c r="I21" s="61">
        <f t="shared" si="2"/>
        <v>12</v>
      </c>
      <c r="J21" s="60">
        <f>VLOOKUP($A21,'Return Data'!$B$7:$R$2292,12,0)</f>
        <v>0.70660000000000001</v>
      </c>
      <c r="K21" s="61">
        <f t="shared" si="3"/>
        <v>16</v>
      </c>
      <c r="L21" s="60">
        <f>VLOOKUP($A21,'Return Data'!$B$7:$R$2292,13,0)</f>
        <v>1.1325000000000001</v>
      </c>
      <c r="M21" s="61">
        <f t="shared" si="4"/>
        <v>16</v>
      </c>
      <c r="N21" s="60">
        <f>VLOOKUP($A21,'Return Data'!$B$7:$R$2292,17,0)</f>
        <v>3.1181999999999999</v>
      </c>
      <c r="O21" s="61">
        <f t="shared" si="5"/>
        <v>15</v>
      </c>
      <c r="P21" s="60">
        <f>VLOOKUP($A21,'Return Data'!$B$7:$R$2292,14,0)</f>
        <v>4.2096999999999998</v>
      </c>
      <c r="Q21" s="61">
        <f t="shared" si="7"/>
        <v>14</v>
      </c>
      <c r="R21" s="60">
        <f>VLOOKUP($A21,'Return Data'!$B$7:$R$2292,16,0)</f>
        <v>7.3825000000000003</v>
      </c>
      <c r="S21" s="62">
        <f t="shared" si="6"/>
        <v>6</v>
      </c>
    </row>
    <row r="22" spans="1:19" x14ac:dyDescent="0.3">
      <c r="A22" s="77" t="s">
        <v>658</v>
      </c>
      <c r="B22" s="59">
        <f>VLOOKUP($A22,'Return Data'!$B$7:$R$2292,3,0)</f>
        <v>44939</v>
      </c>
      <c r="C22" s="60">
        <f>VLOOKUP($A22,'Return Data'!$B$7:$R$2292,4,0)</f>
        <v>28.639099999999999</v>
      </c>
      <c r="D22" s="60">
        <f>VLOOKUP($A22,'Return Data'!$B$7:$R$2292,9,0)</f>
        <v>6.3197999999999999</v>
      </c>
      <c r="E22" s="61">
        <f t="shared" si="0"/>
        <v>7</v>
      </c>
      <c r="F22" s="60">
        <f>VLOOKUP($A22,'Return Data'!$B$7:$R$2292,10,0)</f>
        <v>8.0450999999999997</v>
      </c>
      <c r="G22" s="61">
        <f t="shared" si="1"/>
        <v>4</v>
      </c>
      <c r="H22" s="60">
        <f>VLOOKUP($A22,'Return Data'!$B$7:$R$2292,11,0)</f>
        <v>6.1463999999999999</v>
      </c>
      <c r="I22" s="61">
        <f t="shared" si="2"/>
        <v>6</v>
      </c>
      <c r="J22" s="60">
        <f>VLOOKUP($A22,'Return Data'!$B$7:$R$2292,12,0)</f>
        <v>4.6416000000000004</v>
      </c>
      <c r="K22" s="61">
        <f t="shared" si="3"/>
        <v>7</v>
      </c>
      <c r="L22" s="60">
        <f>VLOOKUP($A22,'Return Data'!$B$7:$R$2292,13,0)</f>
        <v>4.1539000000000001</v>
      </c>
      <c r="M22" s="61">
        <f t="shared" si="4"/>
        <v>10</v>
      </c>
      <c r="N22" s="60">
        <f>VLOOKUP($A22,'Return Data'!$B$7:$R$2292,17,0)</f>
        <v>8.6485000000000003</v>
      </c>
      <c r="O22" s="61">
        <f t="shared" si="5"/>
        <v>6</v>
      </c>
      <c r="P22" s="60">
        <f>VLOOKUP($A22,'Return Data'!$B$7:$R$2292,14,0)</f>
        <v>3.5609000000000002</v>
      </c>
      <c r="Q22" s="61">
        <f t="shared" si="7"/>
        <v>15</v>
      </c>
      <c r="R22" s="60">
        <f>VLOOKUP($A22,'Return Data'!$B$7:$R$2292,16,0)</f>
        <v>6.1416000000000004</v>
      </c>
      <c r="S22" s="62">
        <f t="shared" si="6"/>
        <v>11</v>
      </c>
    </row>
    <row r="23" spans="1:19" x14ac:dyDescent="0.3">
      <c r="A23" s="77" t="s">
        <v>669</v>
      </c>
      <c r="B23" s="59">
        <f>VLOOKUP($A23,'Return Data'!$B$7:$R$2292,3,0)</f>
        <v>44939</v>
      </c>
      <c r="C23" s="60">
        <f>VLOOKUP($A23,'Return Data'!$B$7:$R$2292,4,0)</f>
        <v>37.391500000000001</v>
      </c>
      <c r="D23" s="60">
        <f>VLOOKUP($A23,'Return Data'!$B$7:$R$2292,9,0)</f>
        <v>6.1247999999999996</v>
      </c>
      <c r="E23" s="61">
        <f t="shared" si="0"/>
        <v>9</v>
      </c>
      <c r="F23" s="60">
        <f>VLOOKUP($A23,'Return Data'!$B$7:$R$2292,10,0)</f>
        <v>6.9583000000000004</v>
      </c>
      <c r="G23" s="61">
        <f t="shared" si="1"/>
        <v>13</v>
      </c>
      <c r="H23" s="60">
        <f>VLOOKUP($A23,'Return Data'!$B$7:$R$2292,11,0)</f>
        <v>5.9203000000000001</v>
      </c>
      <c r="I23" s="61">
        <f t="shared" si="2"/>
        <v>8</v>
      </c>
      <c r="J23" s="60">
        <f>VLOOKUP($A23,'Return Data'!$B$7:$R$2292,12,0)</f>
        <v>4.8376000000000001</v>
      </c>
      <c r="K23" s="61">
        <f t="shared" si="3"/>
        <v>4</v>
      </c>
      <c r="L23" s="60">
        <f>VLOOKUP($A23,'Return Data'!$B$7:$R$2292,13,0)</f>
        <v>4.3895</v>
      </c>
      <c r="M23" s="61">
        <f t="shared" si="4"/>
        <v>7</v>
      </c>
      <c r="N23" s="60">
        <f>VLOOKUP($A23,'Return Data'!$B$7:$R$2292,17,0)</f>
        <v>4.718</v>
      </c>
      <c r="O23" s="61">
        <f t="shared" si="5"/>
        <v>12</v>
      </c>
      <c r="P23" s="60">
        <f>VLOOKUP($A23,'Return Data'!$B$7:$R$2292,14,0)</f>
        <v>6.2412000000000001</v>
      </c>
      <c r="Q23" s="61">
        <f t="shared" si="7"/>
        <v>7</v>
      </c>
      <c r="R23" s="60">
        <f>VLOOKUP($A23,'Return Data'!$B$7:$R$2292,16,0)</f>
        <v>7.3841000000000001</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44939</v>
      </c>
      <c r="C25" s="60">
        <f>VLOOKUP($A25,'Return Data'!$B$7:$R$2292,4,0)</f>
        <v>14.309100000000001</v>
      </c>
      <c r="D25" s="60">
        <f>VLOOKUP($A25,'Return Data'!$B$7:$R$2292,9,0)</f>
        <v>6.8528000000000002</v>
      </c>
      <c r="E25" s="61">
        <f t="shared" si="0"/>
        <v>2</v>
      </c>
      <c r="F25" s="60">
        <f>VLOOKUP($A25,'Return Data'!$B$7:$R$2292,10,0)</f>
        <v>8.5046999999999997</v>
      </c>
      <c r="G25" s="61">
        <f t="shared" si="1"/>
        <v>3</v>
      </c>
      <c r="H25" s="60">
        <f>VLOOKUP($A25,'Return Data'!$B$7:$R$2292,11,0)</f>
        <v>6.4085000000000001</v>
      </c>
      <c r="I25" s="61">
        <f t="shared" si="2"/>
        <v>2</v>
      </c>
      <c r="J25" s="60">
        <f>VLOOKUP($A25,'Return Data'!$B$7:$R$2292,12,0)</f>
        <v>4.6496000000000004</v>
      </c>
      <c r="K25" s="61">
        <f t="shared" si="3"/>
        <v>6</v>
      </c>
      <c r="L25" s="60">
        <f>VLOOKUP($A25,'Return Data'!$B$7:$R$2292,13,0)</f>
        <v>4.1593999999999998</v>
      </c>
      <c r="M25" s="61">
        <f t="shared" si="4"/>
        <v>9</v>
      </c>
      <c r="N25" s="60">
        <f>VLOOKUP($A25,'Return Data'!$B$7:$R$2292,17,0)</f>
        <v>12.523199999999999</v>
      </c>
      <c r="O25" s="61">
        <f>RANK(N25,N$8:N$25,0)</f>
        <v>2</v>
      </c>
      <c r="P25" s="60">
        <f>VLOOKUP($A25,'Return Data'!$B$7:$R$2292,14,0)</f>
        <v>-3.0722999999999998</v>
      </c>
      <c r="Q25" s="61">
        <f>RANK(P25,P$8:P$25,0)</f>
        <v>16</v>
      </c>
      <c r="R25" s="60">
        <f>VLOOKUP($A25,'Return Data'!$B$7:$R$2292,16,0)</f>
        <v>3.5910000000000002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5.0953944444444446</v>
      </c>
      <c r="E27" s="83"/>
      <c r="F27" s="84">
        <f>AVERAGE(F8:F25)</f>
        <v>6.8038055555555559</v>
      </c>
      <c r="G27" s="83"/>
      <c r="H27" s="84">
        <f>AVERAGE(H8:H25)</f>
        <v>4.9409944444444447</v>
      </c>
      <c r="I27" s="83"/>
      <c r="J27" s="84">
        <f>AVERAGE(J8:J25)</f>
        <v>3.9024722222222223</v>
      </c>
      <c r="K27" s="83"/>
      <c r="L27" s="84">
        <f>AVERAGE(L8:L25)</f>
        <v>11.797061111111113</v>
      </c>
      <c r="M27" s="83"/>
      <c r="N27" s="84">
        <f>AVERAGE(N8:N25)</f>
        <v>9.5744941176470597</v>
      </c>
      <c r="O27" s="83"/>
      <c r="P27" s="84">
        <f>AVERAGE(P8:P25)</f>
        <v>5.7403062500000006</v>
      </c>
      <c r="Q27" s="83"/>
      <c r="R27" s="84">
        <f>AVERAGE(R8:R25)</f>
        <v>5.6438444444444436</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-3.0722999999999998</v>
      </c>
      <c r="Q28" s="83"/>
      <c r="R28" s="84">
        <f>MIN(R8:R25)</f>
        <v>0</v>
      </c>
      <c r="S28" s="85"/>
    </row>
    <row r="29" spans="1:19" ht="15" thickBot="1" x14ac:dyDescent="0.35">
      <c r="A29" s="86" t="s">
        <v>29</v>
      </c>
      <c r="B29" s="87"/>
      <c r="C29" s="87"/>
      <c r="D29" s="88">
        <f>MAX(D8:D25)</f>
        <v>6.9067999999999996</v>
      </c>
      <c r="E29" s="87"/>
      <c r="F29" s="88">
        <f>MAX(F8:F25)</f>
        <v>10.311500000000001</v>
      </c>
      <c r="G29" s="87"/>
      <c r="H29" s="88">
        <f>MAX(H8:H25)</f>
        <v>6.6489000000000003</v>
      </c>
      <c r="I29" s="87"/>
      <c r="J29" s="88">
        <f>MAX(J8:J25)</f>
        <v>8.5211000000000006</v>
      </c>
      <c r="K29" s="87"/>
      <c r="L29" s="88">
        <f>MAX(L8:L25)</f>
        <v>143.40110000000001</v>
      </c>
      <c r="M29" s="87"/>
      <c r="N29" s="88">
        <f>MAX(N8:N25)</f>
        <v>63.058100000000003</v>
      </c>
      <c r="O29" s="87"/>
      <c r="P29" s="88">
        <f>MAX(P8:P25)</f>
        <v>13.801299999999999</v>
      </c>
      <c r="Q29" s="87"/>
      <c r="R29" s="88">
        <f>MAX(R8:R25)</f>
        <v>8.2920999999999996</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44939</v>
      </c>
      <c r="C8" s="60">
        <f>VLOOKUP($A8,'Return Data'!$B$7:$R$2292,4,0)</f>
        <v>94.242199999999997</v>
      </c>
      <c r="D8" s="60">
        <f>VLOOKUP($A8,'Return Data'!$B$7:$R$2292,9,0)</f>
        <v>6.7298</v>
      </c>
      <c r="E8" s="61">
        <f t="shared" ref="E8:E25" si="0">RANK(D8,D$8:D$25,0)</f>
        <v>4</v>
      </c>
      <c r="F8" s="60">
        <f>VLOOKUP($A8,'Return Data'!$B$7:$R$2292,10,0)</f>
        <v>8.0707000000000004</v>
      </c>
      <c r="G8" s="61">
        <f t="shared" ref="G8:G25" si="1">RANK(F8,F$8:F$25,0)</f>
        <v>7</v>
      </c>
      <c r="H8" s="60">
        <f>VLOOKUP($A8,'Return Data'!$B$7:$R$2292,11,0)</f>
        <v>6.4764999999999997</v>
      </c>
      <c r="I8" s="61">
        <f t="shared" ref="I8:I25" si="2">RANK(H8,H$8:H$25,0)</f>
        <v>5</v>
      </c>
      <c r="J8" s="60">
        <f>VLOOKUP($A8,'Return Data'!$B$7:$R$2292,12,0)</f>
        <v>5.0880000000000001</v>
      </c>
      <c r="K8" s="61">
        <f t="shared" ref="K8:K25" si="3">RANK(J8,J$8:J$25,0)</f>
        <v>5</v>
      </c>
      <c r="L8" s="60">
        <f>VLOOKUP($A8,'Return Data'!$B$7:$R$2292,13,0)</f>
        <v>4.5491000000000001</v>
      </c>
      <c r="M8" s="61">
        <f t="shared" ref="M8:M25" si="4">RANK(L8,L$8:L$25,0)</f>
        <v>4</v>
      </c>
      <c r="N8" s="60">
        <f>VLOOKUP($A8,'Return Data'!$B$7:$R$2292,17,0)</f>
        <v>4.4047999999999998</v>
      </c>
      <c r="O8" s="61">
        <f t="shared" ref="O8:O25" si="5">RANK(N8,N$8:N$25,0)</f>
        <v>5</v>
      </c>
      <c r="P8" s="60">
        <f>VLOOKUP($A8,'Return Data'!$B$7:$R$2292,14,0)</f>
        <v>6.7618</v>
      </c>
      <c r="Q8" s="61">
        <f t="shared" ref="Q8:Q25" si="6">RANK(P8,P$8:P$25,0)</f>
        <v>2</v>
      </c>
      <c r="R8" s="60">
        <f>VLOOKUP($A8,'Return Data'!$B$7:$R$2292,16,0)</f>
        <v>8.2515000000000001</v>
      </c>
      <c r="S8" s="62">
        <f t="shared" ref="S8:S25" si="7">RANK(R8,R$8:R$25,0)</f>
        <v>2</v>
      </c>
    </row>
    <row r="9" spans="1:19" x14ac:dyDescent="0.3">
      <c r="A9" s="77" t="s">
        <v>597</v>
      </c>
      <c r="B9" s="59">
        <f>VLOOKUP($A9,'Return Data'!$B$7:$R$2292,3,0)</f>
        <v>44939</v>
      </c>
      <c r="C9" s="60">
        <f>VLOOKUP($A9,'Return Data'!$B$7:$R$2292,4,0)</f>
        <v>14.760300000000001</v>
      </c>
      <c r="D9" s="60">
        <f>VLOOKUP($A9,'Return Data'!$B$7:$R$2292,9,0)</f>
        <v>6.0777000000000001</v>
      </c>
      <c r="E9" s="61">
        <f t="shared" si="0"/>
        <v>12</v>
      </c>
      <c r="F9" s="60">
        <f>VLOOKUP($A9,'Return Data'!$B$7:$R$2292,10,0)</f>
        <v>8.2309000000000001</v>
      </c>
      <c r="G9" s="61">
        <f t="shared" si="1"/>
        <v>4</v>
      </c>
      <c r="H9" s="60">
        <f>VLOOKUP($A9,'Return Data'!$B$7:$R$2292,11,0)</f>
        <v>6.2765000000000004</v>
      </c>
      <c r="I9" s="61">
        <f t="shared" si="2"/>
        <v>6</v>
      </c>
      <c r="J9" s="60">
        <f>VLOOKUP($A9,'Return Data'!$B$7:$R$2292,12,0)</f>
        <v>5.2778999999999998</v>
      </c>
      <c r="K9" s="61">
        <f t="shared" si="3"/>
        <v>3</v>
      </c>
      <c r="L9" s="60">
        <f>VLOOKUP($A9,'Return Data'!$B$7:$R$2292,13,0)</f>
        <v>4.5917000000000003</v>
      </c>
      <c r="M9" s="61">
        <f t="shared" si="4"/>
        <v>3</v>
      </c>
      <c r="N9" s="60">
        <f>VLOOKUP($A9,'Return Data'!$B$7:$R$2292,17,0)</f>
        <v>4.5678999999999998</v>
      </c>
      <c r="O9" s="61">
        <f t="shared" si="5"/>
        <v>3</v>
      </c>
      <c r="P9" s="60">
        <f>VLOOKUP($A9,'Return Data'!$B$7:$R$2292,14,0)</f>
        <v>6.9673999999999996</v>
      </c>
      <c r="Q9" s="61">
        <f t="shared" si="6"/>
        <v>1</v>
      </c>
      <c r="R9" s="60">
        <f>VLOOKUP($A9,'Return Data'!$B$7:$R$2292,16,0)</f>
        <v>7.3262999999999998</v>
      </c>
      <c r="S9" s="62">
        <f t="shared" si="7"/>
        <v>13</v>
      </c>
    </row>
    <row r="10" spans="1:19" x14ac:dyDescent="0.3">
      <c r="A10" s="77" t="s">
        <v>1911</v>
      </c>
      <c r="B10" s="59">
        <f>VLOOKUP($A10,'Return Data'!$B$7:$R$2292,3,0)</f>
        <v>44939</v>
      </c>
      <c r="C10" s="60">
        <f>VLOOKUP($A10,'Return Data'!$B$7:$R$2292,4,0)</f>
        <v>23.860800000000001</v>
      </c>
      <c r="D10" s="60">
        <f>VLOOKUP($A10,'Return Data'!$B$7:$R$2292,9,0)</f>
        <v>6.1558000000000002</v>
      </c>
      <c r="E10" s="61">
        <f t="shared" si="0"/>
        <v>10</v>
      </c>
      <c r="F10" s="60">
        <f>VLOOKUP($A10,'Return Data'!$B$7:$R$2292,10,0)</f>
        <v>7.2515999999999998</v>
      </c>
      <c r="G10" s="61">
        <f t="shared" si="1"/>
        <v>15</v>
      </c>
      <c r="H10" s="60">
        <f>VLOOKUP($A10,'Return Data'!$B$7:$R$2292,11,0)</f>
        <v>5.4682000000000004</v>
      </c>
      <c r="I10" s="61">
        <f t="shared" si="2"/>
        <v>13</v>
      </c>
      <c r="J10" s="60">
        <f>VLOOKUP($A10,'Return Data'!$B$7:$R$2292,12,0)</f>
        <v>3.6875</v>
      </c>
      <c r="K10" s="61">
        <f t="shared" si="3"/>
        <v>16</v>
      </c>
      <c r="L10" s="60">
        <f>VLOOKUP($A10,'Return Data'!$B$7:$R$2292,13,0)</f>
        <v>2.5301</v>
      </c>
      <c r="M10" s="61">
        <f t="shared" si="4"/>
        <v>18</v>
      </c>
      <c r="N10" s="60">
        <f>VLOOKUP($A10,'Return Data'!$B$7:$R$2292,17,0)</f>
        <v>2.536</v>
      </c>
      <c r="O10" s="61">
        <f t="shared" si="5"/>
        <v>18</v>
      </c>
      <c r="P10" s="60">
        <f>VLOOKUP($A10,'Return Data'!$B$7:$R$2292,14,0)</f>
        <v>4.9629000000000003</v>
      </c>
      <c r="Q10" s="61">
        <f t="shared" si="6"/>
        <v>18</v>
      </c>
      <c r="R10" s="60">
        <f>VLOOKUP($A10,'Return Data'!$B$7:$R$2292,16,0)</f>
        <v>6.7202000000000002</v>
      </c>
      <c r="S10" s="62">
        <f t="shared" si="7"/>
        <v>17</v>
      </c>
    </row>
    <row r="11" spans="1:19" x14ac:dyDescent="0.3">
      <c r="A11" s="77" t="s">
        <v>599</v>
      </c>
      <c r="B11" s="59">
        <f>VLOOKUP($A11,'Return Data'!$B$7:$R$2292,3,0)</f>
        <v>44939</v>
      </c>
      <c r="C11" s="60">
        <f>VLOOKUP($A11,'Return Data'!$B$7:$R$2292,4,0)</f>
        <v>19.414400000000001</v>
      </c>
      <c r="D11" s="60">
        <f>VLOOKUP($A11,'Return Data'!$B$7:$R$2292,9,0)</f>
        <v>6.6661999999999999</v>
      </c>
      <c r="E11" s="61">
        <f t="shared" si="0"/>
        <v>5</v>
      </c>
      <c r="F11" s="60">
        <f>VLOOKUP($A11,'Return Data'!$B$7:$R$2292,10,0)</f>
        <v>7.7483000000000004</v>
      </c>
      <c r="G11" s="61">
        <f t="shared" si="1"/>
        <v>11</v>
      </c>
      <c r="H11" s="60">
        <f>VLOOKUP($A11,'Return Data'!$B$7:$R$2292,11,0)</f>
        <v>5.4389000000000003</v>
      </c>
      <c r="I11" s="61">
        <f t="shared" si="2"/>
        <v>14</v>
      </c>
      <c r="J11" s="60">
        <f>VLOOKUP($A11,'Return Data'!$B$7:$R$2292,12,0)</f>
        <v>4.3216000000000001</v>
      </c>
      <c r="K11" s="61">
        <f t="shared" si="3"/>
        <v>13</v>
      </c>
      <c r="L11" s="60">
        <f>VLOOKUP($A11,'Return Data'!$B$7:$R$2292,13,0)</f>
        <v>3.7854000000000001</v>
      </c>
      <c r="M11" s="61">
        <f t="shared" si="4"/>
        <v>12</v>
      </c>
      <c r="N11" s="60">
        <f>VLOOKUP($A11,'Return Data'!$B$7:$R$2292,17,0)</f>
        <v>3.6802000000000001</v>
      </c>
      <c r="O11" s="61">
        <f t="shared" si="5"/>
        <v>13</v>
      </c>
      <c r="P11" s="60">
        <f>VLOOKUP($A11,'Return Data'!$B$7:$R$2292,14,0)</f>
        <v>5.7495000000000003</v>
      </c>
      <c r="Q11" s="61">
        <f t="shared" si="6"/>
        <v>15</v>
      </c>
      <c r="R11" s="60">
        <f>VLOOKUP($A11,'Return Data'!$B$7:$R$2292,16,0)</f>
        <v>7.7058999999999997</v>
      </c>
      <c r="S11" s="62">
        <f t="shared" si="7"/>
        <v>7</v>
      </c>
    </row>
    <row r="12" spans="1:19" x14ac:dyDescent="0.3">
      <c r="A12" s="77" t="s">
        <v>601</v>
      </c>
      <c r="B12" s="59">
        <f>VLOOKUP($A12,'Return Data'!$B$7:$R$2292,3,0)</f>
        <v>44939</v>
      </c>
      <c r="C12" s="60">
        <f>VLOOKUP($A12,'Return Data'!$B$7:$R$2292,4,0)</f>
        <v>13.5154</v>
      </c>
      <c r="D12" s="60">
        <f>VLOOKUP($A12,'Return Data'!$B$7:$R$2292,9,0)</f>
        <v>4.9076000000000004</v>
      </c>
      <c r="E12" s="61">
        <f t="shared" si="0"/>
        <v>18</v>
      </c>
      <c r="F12" s="60">
        <f>VLOOKUP($A12,'Return Data'!$B$7:$R$2292,10,0)</f>
        <v>10.3432</v>
      </c>
      <c r="G12" s="61">
        <f t="shared" si="1"/>
        <v>2</v>
      </c>
      <c r="H12" s="60">
        <f>VLOOKUP($A12,'Return Data'!$B$7:$R$2292,11,0)</f>
        <v>5.9176000000000002</v>
      </c>
      <c r="I12" s="61">
        <f t="shared" si="2"/>
        <v>8</v>
      </c>
      <c r="J12" s="60">
        <f>VLOOKUP($A12,'Return Data'!$B$7:$R$2292,12,0)</f>
        <v>4.1555</v>
      </c>
      <c r="K12" s="61">
        <f t="shared" si="3"/>
        <v>14</v>
      </c>
      <c r="L12" s="60">
        <f>VLOOKUP($A12,'Return Data'!$B$7:$R$2292,13,0)</f>
        <v>2.5907</v>
      </c>
      <c r="M12" s="61">
        <f t="shared" si="4"/>
        <v>17</v>
      </c>
      <c r="N12" s="60">
        <f>VLOOKUP($A12,'Return Data'!$B$7:$R$2292,17,0)</f>
        <v>3.1362999999999999</v>
      </c>
      <c r="O12" s="61">
        <f t="shared" si="5"/>
        <v>16</v>
      </c>
      <c r="P12" s="60">
        <f>VLOOKUP($A12,'Return Data'!$B$7:$R$2292,14,0)</f>
        <v>5.1227</v>
      </c>
      <c r="Q12" s="61">
        <f t="shared" si="6"/>
        <v>17</v>
      </c>
      <c r="R12" s="60">
        <f>VLOOKUP($A12,'Return Data'!$B$7:$R$2292,16,0)</f>
        <v>7.1787999999999998</v>
      </c>
      <c r="S12" s="62">
        <f t="shared" si="7"/>
        <v>16</v>
      </c>
    </row>
    <row r="13" spans="1:19" x14ac:dyDescent="0.3">
      <c r="A13" s="77" t="s">
        <v>606</v>
      </c>
      <c r="B13" s="59">
        <f>VLOOKUP($A13,'Return Data'!$B$7:$R$2292,3,0)</f>
        <v>44939</v>
      </c>
      <c r="C13" s="60">
        <f>VLOOKUP($A13,'Return Data'!$B$7:$R$2292,4,0)</f>
        <v>88.1053</v>
      </c>
      <c r="D13" s="60">
        <f>VLOOKUP($A13,'Return Data'!$B$7:$R$2292,9,0)</f>
        <v>6.593</v>
      </c>
      <c r="E13" s="61">
        <f t="shared" si="0"/>
        <v>6</v>
      </c>
      <c r="F13" s="60">
        <f>VLOOKUP($A13,'Return Data'!$B$7:$R$2292,10,0)</f>
        <v>7.7672999999999996</v>
      </c>
      <c r="G13" s="61">
        <f t="shared" si="1"/>
        <v>10</v>
      </c>
      <c r="H13" s="60">
        <f>VLOOKUP($A13,'Return Data'!$B$7:$R$2292,11,0)</f>
        <v>5.5635000000000003</v>
      </c>
      <c r="I13" s="61">
        <f t="shared" si="2"/>
        <v>12</v>
      </c>
      <c r="J13" s="60">
        <f>VLOOKUP($A13,'Return Data'!$B$7:$R$2292,12,0)</f>
        <v>4.4151999999999996</v>
      </c>
      <c r="K13" s="61">
        <f t="shared" si="3"/>
        <v>11</v>
      </c>
      <c r="L13" s="60">
        <f>VLOOKUP($A13,'Return Data'!$B$7:$R$2292,13,0)</f>
        <v>3.9601999999999999</v>
      </c>
      <c r="M13" s="61">
        <f t="shared" si="4"/>
        <v>8</v>
      </c>
      <c r="N13" s="60">
        <f>VLOOKUP($A13,'Return Data'!$B$7:$R$2292,17,0)</f>
        <v>4.1608999999999998</v>
      </c>
      <c r="O13" s="61">
        <f t="shared" si="5"/>
        <v>7</v>
      </c>
      <c r="P13" s="60">
        <f>VLOOKUP($A13,'Return Data'!$B$7:$R$2292,14,0)</f>
        <v>5.7862999999999998</v>
      </c>
      <c r="Q13" s="61">
        <f t="shared" si="6"/>
        <v>14</v>
      </c>
      <c r="R13" s="60">
        <f>VLOOKUP($A13,'Return Data'!$B$7:$R$2292,16,0)</f>
        <v>8.4806000000000008</v>
      </c>
      <c r="S13" s="62">
        <f t="shared" si="7"/>
        <v>1</v>
      </c>
    </row>
    <row r="14" spans="1:19" x14ac:dyDescent="0.3">
      <c r="A14" s="77" t="s">
        <v>609</v>
      </c>
      <c r="B14" s="59">
        <f>VLOOKUP($A14,'Return Data'!$B$7:$R$2292,3,0)</f>
        <v>44939</v>
      </c>
      <c r="C14" s="60">
        <f>VLOOKUP($A14,'Return Data'!$B$7:$R$2292,4,0)</f>
        <v>27.244</v>
      </c>
      <c r="D14" s="60">
        <f>VLOOKUP($A14,'Return Data'!$B$7:$R$2292,9,0)</f>
        <v>5.8109999999999999</v>
      </c>
      <c r="E14" s="61">
        <f t="shared" si="0"/>
        <v>15</v>
      </c>
      <c r="F14" s="60">
        <f>VLOOKUP($A14,'Return Data'!$B$7:$R$2292,10,0)</f>
        <v>8.1303999999999998</v>
      </c>
      <c r="G14" s="61">
        <f t="shared" si="1"/>
        <v>6</v>
      </c>
      <c r="H14" s="60">
        <f>VLOOKUP($A14,'Return Data'!$B$7:$R$2292,11,0)</f>
        <v>6.5312000000000001</v>
      </c>
      <c r="I14" s="61">
        <f t="shared" si="2"/>
        <v>4</v>
      </c>
      <c r="J14" s="60">
        <f>VLOOKUP($A14,'Return Data'!$B$7:$R$2292,12,0)</f>
        <v>4.8503999999999996</v>
      </c>
      <c r="K14" s="61">
        <f t="shared" si="3"/>
        <v>6</v>
      </c>
      <c r="L14" s="60">
        <f>VLOOKUP($A14,'Return Data'!$B$7:$R$2292,13,0)</f>
        <v>3.8978999999999999</v>
      </c>
      <c r="M14" s="61">
        <f t="shared" si="4"/>
        <v>11</v>
      </c>
      <c r="N14" s="60">
        <f>VLOOKUP($A14,'Return Data'!$B$7:$R$2292,17,0)</f>
        <v>4.0023</v>
      </c>
      <c r="O14" s="61">
        <f t="shared" si="5"/>
        <v>8</v>
      </c>
      <c r="P14" s="60">
        <f>VLOOKUP($A14,'Return Data'!$B$7:$R$2292,14,0)</f>
        <v>6.5549999999999997</v>
      </c>
      <c r="Q14" s="61">
        <f t="shared" si="6"/>
        <v>4</v>
      </c>
      <c r="R14" s="60">
        <f>VLOOKUP($A14,'Return Data'!$B$7:$R$2292,16,0)</f>
        <v>8.1132000000000009</v>
      </c>
      <c r="S14" s="62">
        <f t="shared" si="7"/>
        <v>4</v>
      </c>
    </row>
    <row r="15" spans="1:19" x14ac:dyDescent="0.3">
      <c r="A15" s="102" t="s">
        <v>1677</v>
      </c>
      <c r="B15" s="59">
        <f>VLOOKUP($A15,'Return Data'!$B$7:$R$2292,3,0)</f>
        <v>44939</v>
      </c>
      <c r="C15" s="60">
        <f>VLOOKUP($A15,'Return Data'!$B$7:$R$2292,4,0)</f>
        <v>64.275599999999997</v>
      </c>
      <c r="D15" s="60">
        <f>VLOOKUP($A15,'Return Data'!$B$7:$R$2292,9,0)</f>
        <v>5.3105000000000002</v>
      </c>
      <c r="E15" s="61">
        <f t="shared" si="0"/>
        <v>17</v>
      </c>
      <c r="F15" s="60">
        <f>VLOOKUP($A15,'Return Data'!$B$7:$R$2292,10,0)</f>
        <v>10.8362</v>
      </c>
      <c r="G15" s="61">
        <f t="shared" si="1"/>
        <v>1</v>
      </c>
      <c r="H15" s="60">
        <f>VLOOKUP($A15,'Return Data'!$B$7:$R$2292,11,0)</f>
        <v>6.7969999999999997</v>
      </c>
      <c r="I15" s="61">
        <f t="shared" si="2"/>
        <v>3</v>
      </c>
      <c r="J15" s="60">
        <f>VLOOKUP($A15,'Return Data'!$B$7:$R$2292,12,0)</f>
        <v>5.1265000000000001</v>
      </c>
      <c r="K15" s="61">
        <f t="shared" si="3"/>
        <v>4</v>
      </c>
      <c r="L15" s="60">
        <f>VLOOKUP($A15,'Return Data'!$B$7:$R$2292,13,0)</f>
        <v>3.2073999999999998</v>
      </c>
      <c r="M15" s="61">
        <f t="shared" si="4"/>
        <v>14</v>
      </c>
      <c r="N15" s="60">
        <f>VLOOKUP($A15,'Return Data'!$B$7:$R$2292,17,0)</f>
        <v>3.5158</v>
      </c>
      <c r="O15" s="61">
        <f t="shared" si="5"/>
        <v>15</v>
      </c>
      <c r="P15" s="60">
        <f>VLOOKUP($A15,'Return Data'!$B$7:$R$2292,14,0)</f>
        <v>6.444</v>
      </c>
      <c r="Q15" s="61">
        <f t="shared" si="6"/>
        <v>6</v>
      </c>
      <c r="R15" s="60">
        <f>VLOOKUP($A15,'Return Data'!$B$7:$R$2292,16,0)</f>
        <v>7.6479999999999997</v>
      </c>
      <c r="S15" s="62">
        <f t="shared" si="7"/>
        <v>8</v>
      </c>
    </row>
    <row r="16" spans="1:19" x14ac:dyDescent="0.3">
      <c r="A16" s="77" t="s">
        <v>611</v>
      </c>
      <c r="B16" s="59">
        <f>VLOOKUP($A16,'Return Data'!$B$7:$R$2292,3,0)</f>
        <v>44939</v>
      </c>
      <c r="C16" s="60">
        <f>VLOOKUP($A16,'Return Data'!$B$7:$R$2292,4,0)</f>
        <v>25.6417</v>
      </c>
      <c r="D16" s="60">
        <f>VLOOKUP($A16,'Return Data'!$B$7:$R$2292,9,0)</f>
        <v>5.9488000000000003</v>
      </c>
      <c r="E16" s="61">
        <f t="shared" si="0"/>
        <v>14</v>
      </c>
      <c r="F16" s="60">
        <f>VLOOKUP($A16,'Return Data'!$B$7:$R$2292,10,0)</f>
        <v>6.9875999999999996</v>
      </c>
      <c r="G16" s="61">
        <f t="shared" si="1"/>
        <v>17</v>
      </c>
      <c r="H16" s="60">
        <f>VLOOKUP($A16,'Return Data'!$B$7:$R$2292,11,0)</f>
        <v>7.1253000000000002</v>
      </c>
      <c r="I16" s="61">
        <f t="shared" si="2"/>
        <v>1</v>
      </c>
      <c r="J16" s="60">
        <f>VLOOKUP($A16,'Return Data'!$B$7:$R$2292,12,0)</f>
        <v>6.1596000000000002</v>
      </c>
      <c r="K16" s="61">
        <f t="shared" si="3"/>
        <v>1</v>
      </c>
      <c r="L16" s="60">
        <f>VLOOKUP($A16,'Return Data'!$B$7:$R$2292,13,0)</f>
        <v>5.2294999999999998</v>
      </c>
      <c r="M16" s="61">
        <f t="shared" si="4"/>
        <v>1</v>
      </c>
      <c r="N16" s="60">
        <f>VLOOKUP($A16,'Return Data'!$B$7:$R$2292,17,0)</f>
        <v>4.7008000000000001</v>
      </c>
      <c r="O16" s="61">
        <f t="shared" si="5"/>
        <v>2</v>
      </c>
      <c r="P16" s="60">
        <f>VLOOKUP($A16,'Return Data'!$B$7:$R$2292,14,0)</f>
        <v>6.6147</v>
      </c>
      <c r="Q16" s="61">
        <f t="shared" si="6"/>
        <v>3</v>
      </c>
      <c r="R16" s="60">
        <f>VLOOKUP($A16,'Return Data'!$B$7:$R$2292,16,0)</f>
        <v>8.2203999999999997</v>
      </c>
      <c r="S16" s="62">
        <f t="shared" si="7"/>
        <v>3</v>
      </c>
    </row>
    <row r="17" spans="1:19" x14ac:dyDescent="0.3">
      <c r="A17" s="125" t="s">
        <v>612</v>
      </c>
      <c r="B17" s="59">
        <f>VLOOKUP($A17,'Return Data'!$B$7:$R$2292,3,0)</f>
        <v>44939</v>
      </c>
      <c r="C17" s="60">
        <f>VLOOKUP($A17,'Return Data'!$B$7:$R$2292,4,0)</f>
        <v>16.383199999999999</v>
      </c>
      <c r="D17" s="60">
        <f>VLOOKUP($A17,'Return Data'!$B$7:$R$2292,9,0)</f>
        <v>6.4238999999999997</v>
      </c>
      <c r="E17" s="61">
        <f t="shared" si="0"/>
        <v>8</v>
      </c>
      <c r="F17" s="60">
        <f>VLOOKUP($A17,'Return Data'!$B$7:$R$2292,10,0)</f>
        <v>7.5058999999999996</v>
      </c>
      <c r="G17" s="61">
        <f t="shared" si="1"/>
        <v>14</v>
      </c>
      <c r="H17" s="60">
        <f>VLOOKUP($A17,'Return Data'!$B$7:$R$2292,11,0)</f>
        <v>5.2893999999999997</v>
      </c>
      <c r="I17" s="61">
        <f t="shared" si="2"/>
        <v>16</v>
      </c>
      <c r="J17" s="60">
        <f>VLOOKUP($A17,'Return Data'!$B$7:$R$2292,12,0)</f>
        <v>3.6852</v>
      </c>
      <c r="K17" s="61">
        <f t="shared" si="3"/>
        <v>17</v>
      </c>
      <c r="L17" s="60">
        <f>VLOOKUP($A17,'Return Data'!$B$7:$R$2292,13,0)</f>
        <v>3.1227</v>
      </c>
      <c r="M17" s="61">
        <f t="shared" si="4"/>
        <v>15</v>
      </c>
      <c r="N17" s="60">
        <f>VLOOKUP($A17,'Return Data'!$B$7:$R$2292,17,0)</f>
        <v>3.6328999999999998</v>
      </c>
      <c r="O17" s="61">
        <f t="shared" si="5"/>
        <v>14</v>
      </c>
      <c r="P17" s="60">
        <f>VLOOKUP($A17,'Return Data'!$B$7:$R$2292,14,0)</f>
        <v>6.2115</v>
      </c>
      <c r="Q17" s="61">
        <f t="shared" si="6"/>
        <v>8</v>
      </c>
      <c r="R17" s="60">
        <f>VLOOKUP($A17,'Return Data'!$B$7:$R$2292,16,0)</f>
        <v>7.2981999999999996</v>
      </c>
      <c r="S17" s="62">
        <f t="shared" si="7"/>
        <v>14</v>
      </c>
    </row>
    <row r="18" spans="1:19" x14ac:dyDescent="0.3">
      <c r="A18" s="120" t="s">
        <v>615</v>
      </c>
      <c r="B18" s="124">
        <f>VLOOKUP($A18,'Return Data'!$B$7:$R$2292,3,0)</f>
        <v>44939</v>
      </c>
      <c r="C18" s="60">
        <f>VLOOKUP($A18,'Return Data'!$B$7:$R$2292,4,0)</f>
        <v>2805.3083999999999</v>
      </c>
      <c r="D18" s="60">
        <f>VLOOKUP($A18,'Return Data'!$B$7:$R$2292,9,0)</f>
        <v>6.5334000000000003</v>
      </c>
      <c r="E18" s="61">
        <f t="shared" si="0"/>
        <v>7</v>
      </c>
      <c r="F18" s="60">
        <f>VLOOKUP($A18,'Return Data'!$B$7:$R$2292,10,0)</f>
        <v>8.2055000000000007</v>
      </c>
      <c r="G18" s="61">
        <f t="shared" si="1"/>
        <v>5</v>
      </c>
      <c r="H18" s="60">
        <f>VLOOKUP($A18,'Return Data'!$B$7:$R$2292,11,0)</f>
        <v>5.6565000000000003</v>
      </c>
      <c r="I18" s="61">
        <f t="shared" si="2"/>
        <v>10</v>
      </c>
      <c r="J18" s="60">
        <f>VLOOKUP($A18,'Return Data'!$B$7:$R$2292,12,0)</f>
        <v>4.1433999999999997</v>
      </c>
      <c r="K18" s="61">
        <f t="shared" si="3"/>
        <v>15</v>
      </c>
      <c r="L18" s="60">
        <f>VLOOKUP($A18,'Return Data'!$B$7:$R$2292,13,0)</f>
        <v>3.5547</v>
      </c>
      <c r="M18" s="61">
        <f t="shared" si="4"/>
        <v>13</v>
      </c>
      <c r="N18" s="60">
        <f>VLOOKUP($A18,'Return Data'!$B$7:$R$2292,17,0)</f>
        <v>3.7475999999999998</v>
      </c>
      <c r="O18" s="61">
        <f t="shared" si="5"/>
        <v>11</v>
      </c>
      <c r="P18" s="60">
        <f>VLOOKUP($A18,'Return Data'!$B$7:$R$2292,14,0)</f>
        <v>5.7904</v>
      </c>
      <c r="Q18" s="61">
        <f t="shared" si="6"/>
        <v>13</v>
      </c>
      <c r="R18" s="60">
        <f>VLOOKUP($A18,'Return Data'!$B$7:$R$2292,16,0)</f>
        <v>7.3419999999999996</v>
      </c>
      <c r="S18" s="62">
        <f t="shared" si="7"/>
        <v>12</v>
      </c>
    </row>
    <row r="19" spans="1:19" x14ac:dyDescent="0.3">
      <c r="A19" s="120" t="s">
        <v>617</v>
      </c>
      <c r="B19" s="124">
        <f>VLOOKUP($A19,'Return Data'!$B$7:$R$2292,3,0)</f>
        <v>44939</v>
      </c>
      <c r="C19" s="60">
        <f>VLOOKUP($A19,'Return Data'!$B$7:$R$2292,4,0)</f>
        <v>3233.8678</v>
      </c>
      <c r="D19" s="60">
        <f>VLOOKUP($A19,'Return Data'!$B$7:$R$2292,9,0)</f>
        <v>5.4526000000000003</v>
      </c>
      <c r="E19" s="61">
        <f t="shared" si="0"/>
        <v>16</v>
      </c>
      <c r="F19" s="60">
        <f>VLOOKUP($A19,'Return Data'!$B$7:$R$2292,10,0)</f>
        <v>7.6135999999999999</v>
      </c>
      <c r="G19" s="61">
        <f t="shared" si="1"/>
        <v>12</v>
      </c>
      <c r="H19" s="60">
        <f>VLOOKUP($A19,'Return Data'!$B$7:$R$2292,11,0)</f>
        <v>5.9781000000000004</v>
      </c>
      <c r="I19" s="61">
        <f t="shared" si="2"/>
        <v>7</v>
      </c>
      <c r="J19" s="60">
        <f>VLOOKUP($A19,'Return Data'!$B$7:$R$2292,12,0)</f>
        <v>4.7096</v>
      </c>
      <c r="K19" s="61">
        <f t="shared" si="3"/>
        <v>7</v>
      </c>
      <c r="L19" s="60">
        <f>VLOOKUP($A19,'Return Data'!$B$7:$R$2292,13,0)</f>
        <v>4.2249999999999996</v>
      </c>
      <c r="M19" s="61">
        <f t="shared" si="4"/>
        <v>5</v>
      </c>
      <c r="N19" s="60">
        <f>VLOOKUP($A19,'Return Data'!$B$7:$R$2292,17,0)</f>
        <v>4.1882000000000001</v>
      </c>
      <c r="O19" s="61">
        <f t="shared" si="5"/>
        <v>6</v>
      </c>
      <c r="P19" s="60">
        <f>VLOOKUP($A19,'Return Data'!$B$7:$R$2292,14,0)</f>
        <v>5.9683999999999999</v>
      </c>
      <c r="Q19" s="61">
        <f t="shared" si="6"/>
        <v>12</v>
      </c>
      <c r="R19" s="60">
        <f>VLOOKUP($A19,'Return Data'!$B$7:$R$2292,16,0)</f>
        <v>8.0205000000000002</v>
      </c>
      <c r="S19" s="62">
        <f t="shared" si="7"/>
        <v>5</v>
      </c>
    </row>
    <row r="20" spans="1:19" x14ac:dyDescent="0.3">
      <c r="A20" s="94" t="s">
        <v>1599</v>
      </c>
      <c r="B20" s="124">
        <f>VLOOKUP($A20,'Return Data'!$B$7:$R$2292,3,0)</f>
        <v>44939</v>
      </c>
      <c r="C20" s="60">
        <f>VLOOKUP($A20,'Return Data'!$B$7:$R$2292,4,0)</f>
        <v>51.4405</v>
      </c>
      <c r="D20" s="60">
        <f>VLOOKUP($A20,'Return Data'!$B$7:$R$2292,9,0)</f>
        <v>6.9023000000000003</v>
      </c>
      <c r="E20" s="61">
        <f t="shared" si="0"/>
        <v>1</v>
      </c>
      <c r="F20" s="60">
        <f>VLOOKUP($A20,'Return Data'!$B$7:$R$2292,10,0)</f>
        <v>9.0295000000000005</v>
      </c>
      <c r="G20" s="61">
        <f t="shared" si="1"/>
        <v>3</v>
      </c>
      <c r="H20" s="60">
        <f>VLOOKUP($A20,'Return Data'!$B$7:$R$2292,11,0)</f>
        <v>6.9101999999999997</v>
      </c>
      <c r="I20" s="61">
        <f t="shared" si="2"/>
        <v>2</v>
      </c>
      <c r="J20" s="60">
        <f>VLOOKUP($A20,'Return Data'!$B$7:$R$2292,12,0)</f>
        <v>5.6207000000000003</v>
      </c>
      <c r="K20" s="61">
        <f t="shared" si="3"/>
        <v>2</v>
      </c>
      <c r="L20" s="60">
        <f>VLOOKUP($A20,'Return Data'!$B$7:$R$2292,13,0)</f>
        <v>4.9519000000000002</v>
      </c>
      <c r="M20" s="61">
        <f t="shared" si="4"/>
        <v>2</v>
      </c>
      <c r="N20" s="60">
        <f>VLOOKUP($A20,'Return Data'!$B$7:$R$2292,17,0)</f>
        <v>5.0758999999999999</v>
      </c>
      <c r="O20" s="61">
        <f t="shared" si="5"/>
        <v>1</v>
      </c>
      <c r="P20" s="60">
        <f>VLOOKUP($A20,'Return Data'!$B$7:$R$2292,14,0)</f>
        <v>6.5495000000000001</v>
      </c>
      <c r="Q20" s="61">
        <f t="shared" si="6"/>
        <v>5</v>
      </c>
      <c r="R20" s="60">
        <f>VLOOKUP($A20,'Return Data'!$B$7:$R$2292,16,0)</f>
        <v>7.9471999999999996</v>
      </c>
      <c r="S20" s="62">
        <f t="shared" si="7"/>
        <v>6</v>
      </c>
    </row>
    <row r="21" spans="1:19" x14ac:dyDescent="0.3">
      <c r="A21" s="120" t="s">
        <v>1888</v>
      </c>
      <c r="B21" s="124">
        <f>VLOOKUP($A21,'Return Data'!$B$7:$R$2292,3,0)</f>
        <v>44939</v>
      </c>
      <c r="C21" s="60">
        <f>VLOOKUP($A21,'Return Data'!$B$7:$R$2292,4,0)</f>
        <v>39.579099999999997</v>
      </c>
      <c r="D21" s="60">
        <f>VLOOKUP($A21,'Return Data'!$B$7:$R$2292,9,0)</f>
        <v>6.7526999999999999</v>
      </c>
      <c r="E21" s="61">
        <f t="shared" si="0"/>
        <v>3</v>
      </c>
      <c r="F21" s="60">
        <f>VLOOKUP($A21,'Return Data'!$B$7:$R$2292,10,0)</f>
        <v>7.2126999999999999</v>
      </c>
      <c r="G21" s="61">
        <f t="shared" si="1"/>
        <v>16</v>
      </c>
      <c r="H21" s="60">
        <f>VLOOKUP($A21,'Return Data'!$B$7:$R$2292,11,0)</f>
        <v>5.1477000000000004</v>
      </c>
      <c r="I21" s="61">
        <f t="shared" si="2"/>
        <v>17</v>
      </c>
      <c r="J21" s="60">
        <f>VLOOKUP($A21,'Return Data'!$B$7:$R$2292,12,0)</f>
        <v>4.5214999999999996</v>
      </c>
      <c r="K21" s="61">
        <f t="shared" si="3"/>
        <v>8</v>
      </c>
      <c r="L21" s="60">
        <f>VLOOKUP($A21,'Return Data'!$B$7:$R$2292,13,0)</f>
        <v>4.0347999999999997</v>
      </c>
      <c r="M21" s="61">
        <f t="shared" si="4"/>
        <v>6</v>
      </c>
      <c r="N21" s="60">
        <f>VLOOKUP($A21,'Return Data'!$B$7:$R$2292,17,0)</f>
        <v>4.4446000000000003</v>
      </c>
      <c r="O21" s="61">
        <f t="shared" si="5"/>
        <v>4</v>
      </c>
      <c r="P21" s="60">
        <f>VLOOKUP($A21,'Return Data'!$B$7:$R$2292,14,0)</f>
        <v>6.2728999999999999</v>
      </c>
      <c r="Q21" s="61">
        <f t="shared" si="6"/>
        <v>7</v>
      </c>
      <c r="R21" s="60">
        <f>VLOOKUP($A21,'Return Data'!$B$7:$R$2292,16,0)</f>
        <v>7.5162000000000004</v>
      </c>
      <c r="S21" s="62">
        <f t="shared" si="7"/>
        <v>11</v>
      </c>
    </row>
    <row r="22" spans="1:19" x14ac:dyDescent="0.3">
      <c r="A22" s="120" t="s">
        <v>618</v>
      </c>
      <c r="B22" s="124">
        <f>VLOOKUP($A22,'Return Data'!$B$7:$R$2292,3,0)</f>
        <v>44939</v>
      </c>
      <c r="C22" s="60">
        <f>VLOOKUP($A22,'Return Data'!$B$7:$R$2292,4,0)</f>
        <v>13.1547</v>
      </c>
      <c r="D22" s="60">
        <f>VLOOKUP($A22,'Return Data'!$B$7:$R$2292,9,0)</f>
        <v>6.0909000000000004</v>
      </c>
      <c r="E22" s="61">
        <f t="shared" si="0"/>
        <v>11</v>
      </c>
      <c r="F22" s="60">
        <f>VLOOKUP($A22,'Return Data'!$B$7:$R$2292,10,0)</f>
        <v>7.9932999999999996</v>
      </c>
      <c r="G22" s="61">
        <f t="shared" si="1"/>
        <v>9</v>
      </c>
      <c r="H22" s="60">
        <f>VLOOKUP($A22,'Return Data'!$B$7:$R$2292,11,0)</f>
        <v>5.7107000000000001</v>
      </c>
      <c r="I22" s="61">
        <f t="shared" si="2"/>
        <v>9</v>
      </c>
      <c r="J22" s="60">
        <f>VLOOKUP($A22,'Return Data'!$B$7:$R$2292,12,0)</f>
        <v>4.4452999999999996</v>
      </c>
      <c r="K22" s="61">
        <f t="shared" si="3"/>
        <v>10</v>
      </c>
      <c r="L22" s="60">
        <f>VLOOKUP($A22,'Return Data'!$B$7:$R$2292,13,0)</f>
        <v>3.9462000000000002</v>
      </c>
      <c r="M22" s="61">
        <f t="shared" si="4"/>
        <v>10</v>
      </c>
      <c r="N22" s="60">
        <f>VLOOKUP($A22,'Return Data'!$B$7:$R$2292,17,0)</f>
        <v>3.7454999999999998</v>
      </c>
      <c r="O22" s="61">
        <f t="shared" si="5"/>
        <v>12</v>
      </c>
      <c r="P22" s="60">
        <f>VLOOKUP($A22,'Return Data'!$B$7:$R$2292,14,0)</f>
        <v>5.9766000000000004</v>
      </c>
      <c r="Q22" s="61">
        <f t="shared" si="6"/>
        <v>11</v>
      </c>
      <c r="R22" s="60">
        <f>VLOOKUP($A22,'Return Data'!$B$7:$R$2292,16,0)</f>
        <v>7.1868999999999996</v>
      </c>
      <c r="S22" s="62">
        <f t="shared" si="7"/>
        <v>15</v>
      </c>
    </row>
    <row r="23" spans="1:19" x14ac:dyDescent="0.3">
      <c r="A23" s="126" t="s">
        <v>621</v>
      </c>
      <c r="B23" s="59">
        <f>VLOOKUP($A23,'Return Data'!$B$7:$R$2292,3,0)</f>
        <v>44939</v>
      </c>
      <c r="C23" s="60">
        <f>VLOOKUP($A23,'Return Data'!$B$7:$R$2292,4,0)</f>
        <v>34.495399999999997</v>
      </c>
      <c r="D23" s="60">
        <f>VLOOKUP($A23,'Return Data'!$B$7:$R$2292,9,0)</f>
        <v>6.7697000000000003</v>
      </c>
      <c r="E23" s="61">
        <f t="shared" si="0"/>
        <v>2</v>
      </c>
      <c r="F23" s="60">
        <f>VLOOKUP($A23,'Return Data'!$B$7:$R$2292,10,0)</f>
        <v>6.7812000000000001</v>
      </c>
      <c r="G23" s="61">
        <f t="shared" si="1"/>
        <v>18</v>
      </c>
      <c r="H23" s="60">
        <f>VLOOKUP($A23,'Return Data'!$B$7:$R$2292,11,0)</f>
        <v>5.4039999999999999</v>
      </c>
      <c r="I23" s="61">
        <f t="shared" si="2"/>
        <v>15</v>
      </c>
      <c r="J23" s="60">
        <f>VLOOKUP($A23,'Return Data'!$B$7:$R$2292,12,0)</f>
        <v>4.3452000000000002</v>
      </c>
      <c r="K23" s="61">
        <f t="shared" si="3"/>
        <v>12</v>
      </c>
      <c r="L23" s="60">
        <f>VLOOKUP($A23,'Return Data'!$B$7:$R$2292,13,0)</f>
        <v>3.9510000000000001</v>
      </c>
      <c r="M23" s="61">
        <f t="shared" si="4"/>
        <v>9</v>
      </c>
      <c r="N23" s="60">
        <f>VLOOKUP($A23,'Return Data'!$B$7:$R$2292,17,0)</f>
        <v>3.9952000000000001</v>
      </c>
      <c r="O23" s="61">
        <f t="shared" si="5"/>
        <v>9</v>
      </c>
      <c r="P23" s="60">
        <f>VLOOKUP($A23,'Return Data'!$B$7:$R$2292,14,0)</f>
        <v>6.1581999999999999</v>
      </c>
      <c r="Q23" s="61">
        <f t="shared" si="6"/>
        <v>10</v>
      </c>
      <c r="R23" s="60">
        <f>VLOOKUP($A23,'Return Data'!$B$7:$R$2292,16,0)</f>
        <v>7.5804999999999998</v>
      </c>
      <c r="S23" s="62">
        <f t="shared" si="7"/>
        <v>9</v>
      </c>
    </row>
    <row r="24" spans="1:19" x14ac:dyDescent="0.3">
      <c r="A24" s="77" t="s">
        <v>624</v>
      </c>
      <c r="B24" s="59">
        <f>VLOOKUP($A24,'Return Data'!$B$7:$R$2292,3,0)</f>
        <v>44939</v>
      </c>
      <c r="C24" s="60">
        <f>VLOOKUP($A24,'Return Data'!$B$7:$R$2292,4,0)</f>
        <v>12.925000000000001</v>
      </c>
      <c r="D24" s="60">
        <f>VLOOKUP($A24,'Return Data'!$B$7:$R$2292,9,0)</f>
        <v>5.9880000000000004</v>
      </c>
      <c r="E24" s="61">
        <f t="shared" si="0"/>
        <v>13</v>
      </c>
      <c r="F24" s="60">
        <f>VLOOKUP($A24,'Return Data'!$B$7:$R$2292,10,0)</f>
        <v>8.0167999999999999</v>
      </c>
      <c r="G24" s="61">
        <f t="shared" si="1"/>
        <v>8</v>
      </c>
      <c r="H24" s="60">
        <f>VLOOKUP($A24,'Return Data'!$B$7:$R$2292,11,0)</f>
        <v>4.9424000000000001</v>
      </c>
      <c r="I24" s="61">
        <f t="shared" si="2"/>
        <v>18</v>
      </c>
      <c r="J24" s="60">
        <f>VLOOKUP($A24,'Return Data'!$B$7:$R$2292,12,0)</f>
        <v>3.5901000000000001</v>
      </c>
      <c r="K24" s="61">
        <f t="shared" si="3"/>
        <v>18</v>
      </c>
      <c r="L24" s="60">
        <f>VLOOKUP($A24,'Return Data'!$B$7:$R$2292,13,0)</f>
        <v>3.0710000000000002</v>
      </c>
      <c r="M24" s="61">
        <f t="shared" si="4"/>
        <v>16</v>
      </c>
      <c r="N24" s="60">
        <f>VLOOKUP($A24,'Return Data'!$B$7:$R$2292,17,0)</f>
        <v>3.1065</v>
      </c>
      <c r="O24" s="61">
        <f t="shared" si="5"/>
        <v>17</v>
      </c>
      <c r="P24" s="60">
        <f>VLOOKUP($A24,'Return Data'!$B$7:$R$2292,14,0)</f>
        <v>5.5597000000000003</v>
      </c>
      <c r="Q24" s="61">
        <f t="shared" si="6"/>
        <v>16</v>
      </c>
      <c r="R24" s="60">
        <f>VLOOKUP($A24,'Return Data'!$B$7:$R$2292,16,0)</f>
        <v>5.6840999999999999</v>
      </c>
      <c r="S24" s="62">
        <f t="shared" si="7"/>
        <v>18</v>
      </c>
    </row>
    <row r="25" spans="1:19" x14ac:dyDescent="0.3">
      <c r="A25" s="77" t="s">
        <v>626</v>
      </c>
      <c r="B25" s="59">
        <f>VLOOKUP($A25,'Return Data'!$B$7:$R$2292,3,0)</f>
        <v>44939</v>
      </c>
      <c r="C25" s="60">
        <f>VLOOKUP($A25,'Return Data'!$B$7:$R$2292,4,0)</f>
        <v>13.8073</v>
      </c>
      <c r="D25" s="60">
        <f>VLOOKUP($A25,'Return Data'!$B$7:$R$2292,9,0)</f>
        <v>6.3270999999999997</v>
      </c>
      <c r="E25" s="61">
        <f t="shared" si="0"/>
        <v>9</v>
      </c>
      <c r="F25" s="60">
        <f>VLOOKUP($A25,'Return Data'!$B$7:$R$2292,10,0)</f>
        <v>7.5456000000000003</v>
      </c>
      <c r="G25" s="61">
        <f t="shared" si="1"/>
        <v>13</v>
      </c>
      <c r="H25" s="60">
        <f>VLOOKUP($A25,'Return Data'!$B$7:$R$2292,11,0)</f>
        <v>5.6048999999999998</v>
      </c>
      <c r="I25" s="61">
        <f t="shared" si="2"/>
        <v>11</v>
      </c>
      <c r="J25" s="60">
        <f>VLOOKUP($A25,'Return Data'!$B$7:$R$2292,12,0)</f>
        <v>4.5187999999999997</v>
      </c>
      <c r="K25" s="61">
        <f t="shared" si="3"/>
        <v>9</v>
      </c>
      <c r="L25" s="60">
        <f>VLOOKUP($A25,'Return Data'!$B$7:$R$2292,13,0)</f>
        <v>3.9659</v>
      </c>
      <c r="M25" s="61">
        <f t="shared" si="4"/>
        <v>7</v>
      </c>
      <c r="N25" s="60">
        <f>VLOOKUP($A25,'Return Data'!$B$7:$R$2292,17,0)</f>
        <v>3.8866000000000001</v>
      </c>
      <c r="O25" s="61">
        <f t="shared" si="5"/>
        <v>10</v>
      </c>
      <c r="P25" s="60">
        <f>VLOOKUP($A25,'Return Data'!$B$7:$R$2292,14,0)</f>
        <v>6.1947999999999999</v>
      </c>
      <c r="Q25" s="61">
        <f t="shared" si="6"/>
        <v>9</v>
      </c>
      <c r="R25" s="60">
        <f>VLOOKUP($A25,'Return Data'!$B$7:$R$2292,16,0)</f>
        <v>7.5442999999999998</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6.1911666666666667</v>
      </c>
      <c r="E27" s="83"/>
      <c r="F27" s="84">
        <f>AVERAGE(F8:F25)</f>
        <v>8.0705722222222231</v>
      </c>
      <c r="G27" s="83"/>
      <c r="H27" s="84">
        <f>AVERAGE(H8:H25)</f>
        <v>5.9021444444444446</v>
      </c>
      <c r="I27" s="83"/>
      <c r="J27" s="84">
        <f>AVERAGE(J8:J25)</f>
        <v>4.5923333333333343</v>
      </c>
      <c r="K27" s="83"/>
      <c r="L27" s="84">
        <f>AVERAGE(L8:L25)</f>
        <v>3.842511111111111</v>
      </c>
      <c r="M27" s="83"/>
      <c r="N27" s="84">
        <f>AVERAGE(N8:N25)</f>
        <v>3.9182222222222216</v>
      </c>
      <c r="O27" s="83"/>
      <c r="P27" s="84">
        <f>AVERAGE(P8:P25)</f>
        <v>6.0914611111111121</v>
      </c>
      <c r="Q27" s="83"/>
      <c r="R27" s="84">
        <f>AVERAGE(R8:R25)</f>
        <v>7.5424888888888875</v>
      </c>
      <c r="S27" s="85"/>
    </row>
    <row r="28" spans="1:19" x14ac:dyDescent="0.3">
      <c r="A28" s="82" t="s">
        <v>28</v>
      </c>
      <c r="B28" s="83"/>
      <c r="C28" s="83"/>
      <c r="D28" s="84">
        <f>MIN(D8:D25)</f>
        <v>4.9076000000000004</v>
      </c>
      <c r="E28" s="83"/>
      <c r="F28" s="84">
        <f>MIN(F8:F25)</f>
        <v>6.7812000000000001</v>
      </c>
      <c r="G28" s="83"/>
      <c r="H28" s="84">
        <f>MIN(H8:H25)</f>
        <v>4.9424000000000001</v>
      </c>
      <c r="I28" s="83"/>
      <c r="J28" s="84">
        <f>MIN(J8:J25)</f>
        <v>3.5901000000000001</v>
      </c>
      <c r="K28" s="83"/>
      <c r="L28" s="84">
        <f>MIN(L8:L25)</f>
        <v>2.5301</v>
      </c>
      <c r="M28" s="83"/>
      <c r="N28" s="84">
        <f>MIN(N8:N25)</f>
        <v>2.536</v>
      </c>
      <c r="O28" s="83"/>
      <c r="P28" s="84">
        <f>MIN(P8:P25)</f>
        <v>4.9629000000000003</v>
      </c>
      <c r="Q28" s="83"/>
      <c r="R28" s="84">
        <f>MIN(R8:R25)</f>
        <v>5.6840999999999999</v>
      </c>
      <c r="S28" s="85"/>
    </row>
    <row r="29" spans="1:19" ht="15" thickBot="1" x14ac:dyDescent="0.35">
      <c r="A29" s="86" t="s">
        <v>29</v>
      </c>
      <c r="B29" s="87"/>
      <c r="C29" s="87"/>
      <c r="D29" s="88">
        <f>MAX(D8:D25)</f>
        <v>6.9023000000000003</v>
      </c>
      <c r="E29" s="87"/>
      <c r="F29" s="88">
        <f>MAX(F8:F25)</f>
        <v>10.8362</v>
      </c>
      <c r="G29" s="87"/>
      <c r="H29" s="88">
        <f>MAX(H8:H25)</f>
        <v>7.1253000000000002</v>
      </c>
      <c r="I29" s="87"/>
      <c r="J29" s="88">
        <f>MAX(J8:J25)</f>
        <v>6.1596000000000002</v>
      </c>
      <c r="K29" s="87"/>
      <c r="L29" s="88">
        <f>MAX(L8:L25)</f>
        <v>5.2294999999999998</v>
      </c>
      <c r="M29" s="87"/>
      <c r="N29" s="88">
        <f>MAX(N8:N25)</f>
        <v>5.0758999999999999</v>
      </c>
      <c r="O29" s="87"/>
      <c r="P29" s="88">
        <f>MAX(P8:P25)</f>
        <v>6.9673999999999996</v>
      </c>
      <c r="Q29" s="87"/>
      <c r="R29" s="88">
        <f>MAX(R8:R25)</f>
        <v>8.4806000000000008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44939</v>
      </c>
      <c r="C8" s="122">
        <f>VLOOKUP($A8,'Return Data'!$B$7:$R$2292,4,0)</f>
        <v>93.0749</v>
      </c>
      <c r="D8" s="122">
        <f>VLOOKUP($A8,'Return Data'!$B$7:$R$2292,9,0)</f>
        <v>6.569</v>
      </c>
      <c r="E8" s="123">
        <f t="shared" ref="E8:E25" si="0">RANK(D8,D$8:D$25,0)</f>
        <v>1</v>
      </c>
      <c r="F8" s="122">
        <f>VLOOKUP($A8,'Return Data'!$B$7:$R$2292,10,0)</f>
        <v>7.9077000000000002</v>
      </c>
      <c r="G8" s="123">
        <f t="shared" ref="G8:G25" si="1">RANK(F8,F$8:F$25,0)</f>
        <v>4</v>
      </c>
      <c r="H8" s="122">
        <f>VLOOKUP($A8,'Return Data'!$B$7:$R$2292,11,0)</f>
        <v>6.3112000000000004</v>
      </c>
      <c r="I8" s="123">
        <f t="shared" ref="I8:I25" si="2">RANK(H8,H$8:H$25,0)</f>
        <v>4</v>
      </c>
      <c r="J8" s="122">
        <f>VLOOKUP($A8,'Return Data'!$B$7:$R$2292,12,0)</f>
        <v>4.9218000000000002</v>
      </c>
      <c r="K8" s="123">
        <f t="shared" ref="K8:K25" si="3">RANK(J8,J$8:J$25,0)</f>
        <v>3</v>
      </c>
      <c r="L8" s="122">
        <f>VLOOKUP($A8,'Return Data'!$B$7:$R$2292,13,0)</f>
        <v>4.3815999999999997</v>
      </c>
      <c r="M8" s="123">
        <f t="shared" ref="M8:M25" si="4">RANK(L8,L$8:L$25,0)</f>
        <v>3</v>
      </c>
      <c r="N8" s="122">
        <f>VLOOKUP($A8,'Return Data'!$B$7:$R$2292,17,0)</f>
        <v>4.2380000000000004</v>
      </c>
      <c r="O8" s="123">
        <f t="shared" ref="O8:O25" si="5">RANK(N8,N$8:N$25,0)</f>
        <v>3</v>
      </c>
      <c r="P8" s="122">
        <f>VLOOKUP($A8,'Return Data'!$B$7:$R$2292,14,0)</f>
        <v>6.5930999999999997</v>
      </c>
      <c r="Q8" s="123">
        <f t="shared" ref="Q8:Q25" si="6">RANK(P8,P$8:P$25,0)</f>
        <v>1</v>
      </c>
      <c r="R8" s="122">
        <f>VLOOKUP($A8,'Return Data'!$B$7:$R$2292,16,0)</f>
        <v>9.0015000000000001</v>
      </c>
      <c r="S8" s="123">
        <f t="shared" ref="S8:S25" si="7">RANK(R8,R$8:R$25,0)</f>
        <v>1</v>
      </c>
    </row>
    <row r="9" spans="1:19" x14ac:dyDescent="0.3">
      <c r="A9" s="120" t="s">
        <v>598</v>
      </c>
      <c r="B9" s="121">
        <f>VLOOKUP($A9,'Return Data'!$B$7:$R$2292,3,0)</f>
        <v>44939</v>
      </c>
      <c r="C9" s="122">
        <f>VLOOKUP($A9,'Return Data'!$B$7:$R$2292,4,0)</f>
        <v>14.1615</v>
      </c>
      <c r="D9" s="122">
        <f>VLOOKUP($A9,'Return Data'!$B$7:$R$2292,9,0)</f>
        <v>5.3620000000000001</v>
      </c>
      <c r="E9" s="123">
        <f t="shared" si="0"/>
        <v>15</v>
      </c>
      <c r="F9" s="122">
        <f>VLOOKUP($A9,'Return Data'!$B$7:$R$2292,10,0)</f>
        <v>7.5133000000000001</v>
      </c>
      <c r="G9" s="123">
        <f t="shared" si="1"/>
        <v>9</v>
      </c>
      <c r="H9" s="122">
        <f>VLOOKUP($A9,'Return Data'!$B$7:$R$2292,11,0)</f>
        <v>5.5555000000000003</v>
      </c>
      <c r="I9" s="123">
        <f t="shared" si="2"/>
        <v>8</v>
      </c>
      <c r="J9" s="122">
        <f>VLOOKUP($A9,'Return Data'!$B$7:$R$2292,12,0)</f>
        <v>4.5593000000000004</v>
      </c>
      <c r="K9" s="123">
        <f t="shared" si="3"/>
        <v>6</v>
      </c>
      <c r="L9" s="122">
        <f>VLOOKUP($A9,'Return Data'!$B$7:$R$2292,13,0)</f>
        <v>3.8751000000000002</v>
      </c>
      <c r="M9" s="123">
        <f t="shared" si="4"/>
        <v>4</v>
      </c>
      <c r="N9" s="122">
        <f>VLOOKUP($A9,'Return Data'!$B$7:$R$2292,17,0)</f>
        <v>3.8589000000000002</v>
      </c>
      <c r="O9" s="123">
        <f t="shared" si="5"/>
        <v>4</v>
      </c>
      <c r="P9" s="122">
        <f>VLOOKUP($A9,'Return Data'!$B$7:$R$2292,14,0)</f>
        <v>6.2313000000000001</v>
      </c>
      <c r="Q9" s="123">
        <f t="shared" si="6"/>
        <v>4</v>
      </c>
      <c r="R9" s="122">
        <f>VLOOKUP($A9,'Return Data'!$B$7:$R$2292,16,0)</f>
        <v>6.5221999999999998</v>
      </c>
      <c r="S9" s="123">
        <f t="shared" si="7"/>
        <v>15</v>
      </c>
    </row>
    <row r="10" spans="1:19" x14ac:dyDescent="0.3">
      <c r="A10" s="120" t="s">
        <v>1910</v>
      </c>
      <c r="B10" s="121">
        <f>VLOOKUP($A10,'Return Data'!$B$7:$R$2292,3,0)</f>
        <v>44939</v>
      </c>
      <c r="C10" s="122">
        <f>VLOOKUP($A10,'Return Data'!$B$7:$R$2292,4,0)</f>
        <v>22.642399999999999</v>
      </c>
      <c r="D10" s="122">
        <f>VLOOKUP($A10,'Return Data'!$B$7:$R$2292,9,0)</f>
        <v>5.8372999999999999</v>
      </c>
      <c r="E10" s="123">
        <f t="shared" si="0"/>
        <v>10</v>
      </c>
      <c r="F10" s="122">
        <f>VLOOKUP($A10,'Return Data'!$B$7:$R$2292,10,0)</f>
        <v>6.9279000000000002</v>
      </c>
      <c r="G10" s="123">
        <f t="shared" si="1"/>
        <v>15</v>
      </c>
      <c r="H10" s="122">
        <f>VLOOKUP($A10,'Return Data'!$B$7:$R$2292,11,0)</f>
        <v>5.1402000000000001</v>
      </c>
      <c r="I10" s="123">
        <f t="shared" si="2"/>
        <v>13</v>
      </c>
      <c r="J10" s="122">
        <f>VLOOKUP($A10,'Return Data'!$B$7:$R$2292,12,0)</f>
        <v>3.3443000000000001</v>
      </c>
      <c r="K10" s="123">
        <f t="shared" si="3"/>
        <v>17</v>
      </c>
      <c r="L10" s="122">
        <f>VLOOKUP($A10,'Return Data'!$B$7:$R$2292,13,0)</f>
        <v>2.1703999999999999</v>
      </c>
      <c r="M10" s="123">
        <f t="shared" si="4"/>
        <v>18</v>
      </c>
      <c r="N10" s="122">
        <f>VLOOKUP($A10,'Return Data'!$B$7:$R$2292,17,0)</f>
        <v>2.0084</v>
      </c>
      <c r="O10" s="123">
        <f t="shared" si="5"/>
        <v>18</v>
      </c>
      <c r="P10" s="122">
        <f>VLOOKUP($A10,'Return Data'!$B$7:$R$2292,14,0)</f>
        <v>4.4488000000000003</v>
      </c>
      <c r="Q10" s="123">
        <f t="shared" si="6"/>
        <v>18</v>
      </c>
      <c r="R10" s="122">
        <f>VLOOKUP($A10,'Return Data'!$B$7:$R$2292,16,0)</f>
        <v>5.9287000000000001</v>
      </c>
      <c r="S10" s="123">
        <f t="shared" si="7"/>
        <v>17</v>
      </c>
    </row>
    <row r="11" spans="1:19" x14ac:dyDescent="0.3">
      <c r="A11" s="120" t="s">
        <v>600</v>
      </c>
      <c r="B11" s="121">
        <f>VLOOKUP($A11,'Return Data'!$B$7:$R$2292,3,0)</f>
        <v>44939</v>
      </c>
      <c r="C11" s="122">
        <f>VLOOKUP($A11,'Return Data'!$B$7:$R$2292,4,0)</f>
        <v>18.4068</v>
      </c>
      <c r="D11" s="122">
        <f>VLOOKUP($A11,'Return Data'!$B$7:$R$2292,9,0)</f>
        <v>5.9467999999999996</v>
      </c>
      <c r="E11" s="123">
        <f t="shared" si="0"/>
        <v>9</v>
      </c>
      <c r="F11" s="122">
        <f>VLOOKUP($A11,'Return Data'!$B$7:$R$2292,10,0)</f>
        <v>7.0193000000000003</v>
      </c>
      <c r="G11" s="123">
        <f t="shared" si="1"/>
        <v>14</v>
      </c>
      <c r="H11" s="122">
        <f>VLOOKUP($A11,'Return Data'!$B$7:$R$2292,11,0)</f>
        <v>4.7461000000000002</v>
      </c>
      <c r="I11" s="123">
        <f t="shared" si="2"/>
        <v>16</v>
      </c>
      <c r="J11" s="122">
        <f>VLOOKUP($A11,'Return Data'!$B$7:$R$2292,12,0)</f>
        <v>3.6389999999999998</v>
      </c>
      <c r="K11" s="123">
        <f t="shared" si="3"/>
        <v>15</v>
      </c>
      <c r="L11" s="122">
        <f>VLOOKUP($A11,'Return Data'!$B$7:$R$2292,13,0)</f>
        <v>3.113</v>
      </c>
      <c r="M11" s="123">
        <f t="shared" si="4"/>
        <v>13</v>
      </c>
      <c r="N11" s="122">
        <f>VLOOKUP($A11,'Return Data'!$B$7:$R$2292,17,0)</f>
        <v>3.0230999999999999</v>
      </c>
      <c r="O11" s="123">
        <f t="shared" si="5"/>
        <v>15</v>
      </c>
      <c r="P11" s="122">
        <f>VLOOKUP($A11,'Return Data'!$B$7:$R$2292,14,0)</f>
        <v>5.0669000000000004</v>
      </c>
      <c r="Q11" s="123">
        <f t="shared" si="6"/>
        <v>16</v>
      </c>
      <c r="R11" s="122">
        <f>VLOOKUP($A11,'Return Data'!$B$7:$R$2292,16,0)</f>
        <v>7.0655000000000001</v>
      </c>
      <c r="S11" s="123">
        <f t="shared" si="7"/>
        <v>8</v>
      </c>
    </row>
    <row r="12" spans="1:19" x14ac:dyDescent="0.3">
      <c r="A12" s="120" t="s">
        <v>602</v>
      </c>
      <c r="B12" s="121">
        <f>VLOOKUP($A12,'Return Data'!$B$7:$R$2292,3,0)</f>
        <v>44939</v>
      </c>
      <c r="C12" s="122">
        <f>VLOOKUP($A12,'Return Data'!$B$7:$R$2292,4,0)</f>
        <v>13.367900000000001</v>
      </c>
      <c r="D12" s="122">
        <f>VLOOKUP($A12,'Return Data'!$B$7:$R$2292,9,0)</f>
        <v>4.6512000000000002</v>
      </c>
      <c r="E12" s="123">
        <f t="shared" si="0"/>
        <v>18</v>
      </c>
      <c r="F12" s="122">
        <f>VLOOKUP($A12,'Return Data'!$B$7:$R$2292,10,0)</f>
        <v>10.0886</v>
      </c>
      <c r="G12" s="123">
        <f t="shared" si="1"/>
        <v>2</v>
      </c>
      <c r="H12" s="122">
        <f>VLOOKUP($A12,'Return Data'!$B$7:$R$2292,11,0)</f>
        <v>5.6547000000000001</v>
      </c>
      <c r="I12" s="123">
        <f t="shared" si="2"/>
        <v>6</v>
      </c>
      <c r="J12" s="122">
        <f>VLOOKUP($A12,'Return Data'!$B$7:$R$2292,12,0)</f>
        <v>3.8938999999999999</v>
      </c>
      <c r="K12" s="123">
        <f t="shared" si="3"/>
        <v>11</v>
      </c>
      <c r="L12" s="122">
        <f>VLOOKUP($A12,'Return Data'!$B$7:$R$2292,13,0)</f>
        <v>2.3340999999999998</v>
      </c>
      <c r="M12" s="123">
        <f t="shared" si="4"/>
        <v>17</v>
      </c>
      <c r="N12" s="122">
        <f>VLOOKUP($A12,'Return Data'!$B$7:$R$2292,17,0)</f>
        <v>2.8757000000000001</v>
      </c>
      <c r="O12" s="123">
        <f t="shared" si="5"/>
        <v>16</v>
      </c>
      <c r="P12" s="122">
        <f>VLOOKUP($A12,'Return Data'!$B$7:$R$2292,14,0)</f>
        <v>4.8570000000000002</v>
      </c>
      <c r="Q12" s="123">
        <f t="shared" si="6"/>
        <v>17</v>
      </c>
      <c r="R12" s="122">
        <f>VLOOKUP($A12,'Return Data'!$B$7:$R$2292,16,0)</f>
        <v>6.9084000000000003</v>
      </c>
      <c r="S12" s="123">
        <f t="shared" si="7"/>
        <v>12</v>
      </c>
    </row>
    <row r="13" spans="1:19" x14ac:dyDescent="0.3">
      <c r="A13" s="120" t="s">
        <v>605</v>
      </c>
      <c r="B13" s="121">
        <f>VLOOKUP($A13,'Return Data'!$B$7:$R$2292,3,0)</f>
        <v>44939</v>
      </c>
      <c r="C13" s="122">
        <f>VLOOKUP($A13,'Return Data'!$B$7:$R$2292,4,0)</f>
        <v>82.464299999999994</v>
      </c>
      <c r="D13" s="122">
        <f>VLOOKUP($A13,'Return Data'!$B$7:$R$2292,9,0)</f>
        <v>6.0244999999999997</v>
      </c>
      <c r="E13" s="123">
        <f t="shared" si="0"/>
        <v>7</v>
      </c>
      <c r="F13" s="122">
        <f>VLOOKUP($A13,'Return Data'!$B$7:$R$2292,10,0)</f>
        <v>7.2160000000000002</v>
      </c>
      <c r="G13" s="123">
        <f t="shared" si="1"/>
        <v>12</v>
      </c>
      <c r="H13" s="122">
        <f>VLOOKUP($A13,'Return Data'!$B$7:$R$2292,11,0)</f>
        <v>5.0145</v>
      </c>
      <c r="I13" s="123">
        <f t="shared" si="2"/>
        <v>14</v>
      </c>
      <c r="J13" s="122">
        <f>VLOOKUP($A13,'Return Data'!$B$7:$R$2292,12,0)</f>
        <v>3.8618999999999999</v>
      </c>
      <c r="K13" s="123">
        <f t="shared" si="3"/>
        <v>12</v>
      </c>
      <c r="L13" s="122">
        <f>VLOOKUP($A13,'Return Data'!$B$7:$R$2292,13,0)</f>
        <v>3.3935</v>
      </c>
      <c r="M13" s="123">
        <f t="shared" si="4"/>
        <v>10</v>
      </c>
      <c r="N13" s="122">
        <f>VLOOKUP($A13,'Return Data'!$B$7:$R$2292,17,0)</f>
        <v>3.5996000000000001</v>
      </c>
      <c r="O13" s="123">
        <f t="shared" si="5"/>
        <v>9</v>
      </c>
      <c r="P13" s="122">
        <f>VLOOKUP($A13,'Return Data'!$B$7:$R$2292,14,0)</f>
        <v>5.2057000000000002</v>
      </c>
      <c r="Q13" s="123">
        <f t="shared" si="6"/>
        <v>15</v>
      </c>
      <c r="R13" s="122">
        <f>VLOOKUP($A13,'Return Data'!$B$7:$R$2292,16,0)</f>
        <v>8.5991</v>
      </c>
      <c r="S13" s="123">
        <f t="shared" si="7"/>
        <v>2</v>
      </c>
    </row>
    <row r="14" spans="1:19" x14ac:dyDescent="0.3">
      <c r="A14" s="120" t="s">
        <v>608</v>
      </c>
      <c r="B14" s="121">
        <f>VLOOKUP($A14,'Return Data'!$B$7:$R$2292,3,0)</f>
        <v>44939</v>
      </c>
      <c r="C14" s="122">
        <f>VLOOKUP($A14,'Return Data'!$B$7:$R$2292,4,0)</f>
        <v>26.826499999999999</v>
      </c>
      <c r="D14" s="122">
        <f>VLOOKUP($A14,'Return Data'!$B$7:$R$2292,9,0)</f>
        <v>5.5297000000000001</v>
      </c>
      <c r="E14" s="123">
        <f t="shared" si="0"/>
        <v>14</v>
      </c>
      <c r="F14" s="122">
        <f>VLOOKUP($A14,'Return Data'!$B$7:$R$2292,10,0)</f>
        <v>7.8407999999999998</v>
      </c>
      <c r="G14" s="123">
        <f t="shared" si="1"/>
        <v>5</v>
      </c>
      <c r="H14" s="122">
        <f>VLOOKUP($A14,'Return Data'!$B$7:$R$2292,11,0)</f>
        <v>6.2404999999999999</v>
      </c>
      <c r="I14" s="123">
        <f t="shared" si="2"/>
        <v>5</v>
      </c>
      <c r="J14" s="122">
        <f>VLOOKUP($A14,'Return Data'!$B$7:$R$2292,12,0)</f>
        <v>4.5613999999999999</v>
      </c>
      <c r="K14" s="123">
        <f t="shared" si="3"/>
        <v>5</v>
      </c>
      <c r="L14" s="122">
        <f>VLOOKUP($A14,'Return Data'!$B$7:$R$2292,13,0)</f>
        <v>3.6048</v>
      </c>
      <c r="M14" s="123">
        <f t="shared" si="4"/>
        <v>8</v>
      </c>
      <c r="N14" s="122">
        <f>VLOOKUP($A14,'Return Data'!$B$7:$R$2292,17,0)</f>
        <v>3.6966999999999999</v>
      </c>
      <c r="O14" s="123">
        <f t="shared" si="5"/>
        <v>8</v>
      </c>
      <c r="P14" s="122">
        <f>VLOOKUP($A14,'Return Data'!$B$7:$R$2292,14,0)</f>
        <v>6.2572999999999999</v>
      </c>
      <c r="Q14" s="123">
        <f t="shared" si="6"/>
        <v>3</v>
      </c>
      <c r="R14" s="122">
        <f>VLOOKUP($A14,'Return Data'!$B$7:$R$2292,16,0)</f>
        <v>8.1798999999999999</v>
      </c>
      <c r="S14" s="123">
        <f t="shared" si="7"/>
        <v>3</v>
      </c>
    </row>
    <row r="15" spans="1:19" x14ac:dyDescent="0.3">
      <c r="A15" s="94" t="s">
        <v>1678</v>
      </c>
      <c r="B15" s="121">
        <f>VLOOKUP($A15,'Return Data'!$B$7:$R$2292,3,0)</f>
        <v>44939</v>
      </c>
      <c r="C15" s="122">
        <f>VLOOKUP($A15,'Return Data'!$B$7:$R$2292,4,0)</f>
        <v>60.846800000000002</v>
      </c>
      <c r="D15" s="122">
        <f>VLOOKUP($A15,'Return Data'!$B$7:$R$2292,9,0)</f>
        <v>4.9707999999999997</v>
      </c>
      <c r="E15" s="123">
        <f t="shared" si="0"/>
        <v>17</v>
      </c>
      <c r="F15" s="122">
        <f>VLOOKUP($A15,'Return Data'!$B$7:$R$2292,10,0)</f>
        <v>10.487399999999999</v>
      </c>
      <c r="G15" s="123">
        <f t="shared" si="1"/>
        <v>1</v>
      </c>
      <c r="H15" s="122">
        <f>VLOOKUP($A15,'Return Data'!$B$7:$R$2292,11,0)</f>
        <v>6.4457000000000004</v>
      </c>
      <c r="I15" s="123">
        <f t="shared" si="2"/>
        <v>3</v>
      </c>
      <c r="J15" s="122">
        <f>VLOOKUP($A15,'Return Data'!$B$7:$R$2292,12,0)</f>
        <v>4.774</v>
      </c>
      <c r="K15" s="123">
        <f t="shared" si="3"/>
        <v>4</v>
      </c>
      <c r="L15" s="122">
        <f>VLOOKUP($A15,'Return Data'!$B$7:$R$2292,13,0)</f>
        <v>2.8572000000000002</v>
      </c>
      <c r="M15" s="123">
        <f t="shared" si="4"/>
        <v>14</v>
      </c>
      <c r="N15" s="122">
        <f>VLOOKUP($A15,'Return Data'!$B$7:$R$2292,17,0)</f>
        <v>3.1606999999999998</v>
      </c>
      <c r="O15" s="123">
        <f t="shared" si="5"/>
        <v>14</v>
      </c>
      <c r="P15" s="122">
        <f>VLOOKUP($A15,'Return Data'!$B$7:$R$2292,14,0)</f>
        <v>6.0850999999999997</v>
      </c>
      <c r="Q15" s="123">
        <f t="shared" si="6"/>
        <v>6</v>
      </c>
      <c r="R15" s="122">
        <f>VLOOKUP($A15,'Return Data'!$B$7:$R$2292,16,0)</f>
        <v>7.2483000000000004</v>
      </c>
      <c r="S15" s="123">
        <f t="shared" si="7"/>
        <v>6</v>
      </c>
    </row>
    <row r="16" spans="1:19" x14ac:dyDescent="0.3">
      <c r="A16" s="120" t="s">
        <v>610</v>
      </c>
      <c r="B16" s="121">
        <f>VLOOKUP($A16,'Return Data'!$B$7:$R$2292,3,0)</f>
        <v>44939</v>
      </c>
      <c r="C16" s="122">
        <f>VLOOKUP($A16,'Return Data'!$B$7:$R$2292,4,0)</f>
        <v>24.613399999999999</v>
      </c>
      <c r="D16" s="122">
        <f>VLOOKUP($A16,'Return Data'!$B$7:$R$2292,9,0)</f>
        <v>5.7202000000000002</v>
      </c>
      <c r="E16" s="123">
        <f t="shared" si="0"/>
        <v>12</v>
      </c>
      <c r="F16" s="122">
        <f>VLOOKUP($A16,'Return Data'!$B$7:$R$2292,10,0)</f>
        <v>6.7140000000000004</v>
      </c>
      <c r="G16" s="123">
        <f t="shared" si="1"/>
        <v>16</v>
      </c>
      <c r="H16" s="122">
        <f>VLOOKUP($A16,'Return Data'!$B$7:$R$2292,11,0)</f>
        <v>6.8253000000000004</v>
      </c>
      <c r="I16" s="123">
        <f t="shared" si="2"/>
        <v>1</v>
      </c>
      <c r="J16" s="122">
        <f>VLOOKUP($A16,'Return Data'!$B$7:$R$2292,12,0)</f>
        <v>5.8497000000000003</v>
      </c>
      <c r="K16" s="123">
        <f t="shared" si="3"/>
        <v>1</v>
      </c>
      <c r="L16" s="122">
        <f>VLOOKUP($A16,'Return Data'!$B$7:$R$2292,13,0)</f>
        <v>4.9132999999999996</v>
      </c>
      <c r="M16" s="123">
        <f t="shared" si="4"/>
        <v>1</v>
      </c>
      <c r="N16" s="122">
        <f>VLOOKUP($A16,'Return Data'!$B$7:$R$2292,17,0)</f>
        <v>4.3796999999999997</v>
      </c>
      <c r="O16" s="123">
        <f t="shared" si="5"/>
        <v>2</v>
      </c>
      <c r="P16" s="122">
        <f>VLOOKUP($A16,'Return Data'!$B$7:$R$2292,14,0)</f>
        <v>6.2861000000000002</v>
      </c>
      <c r="Q16" s="123">
        <f t="shared" si="6"/>
        <v>2</v>
      </c>
      <c r="R16" s="122">
        <f>VLOOKUP($A16,'Return Data'!$B$7:$R$2292,16,0)</f>
        <v>6.9351000000000003</v>
      </c>
      <c r="S16" s="123">
        <f t="shared" si="7"/>
        <v>10</v>
      </c>
    </row>
    <row r="17" spans="1:19" x14ac:dyDescent="0.3">
      <c r="A17" s="120" t="s">
        <v>613</v>
      </c>
      <c r="B17" s="121">
        <f>VLOOKUP($A17,'Return Data'!$B$7:$R$2292,3,0)</f>
        <v>44939</v>
      </c>
      <c r="C17" s="122">
        <f>VLOOKUP($A17,'Return Data'!$B$7:$R$2292,4,0)</f>
        <v>16.032900000000001</v>
      </c>
      <c r="D17" s="122">
        <f>VLOOKUP($A17,'Return Data'!$B$7:$R$2292,9,0)</f>
        <v>6.1121999999999996</v>
      </c>
      <c r="E17" s="123">
        <f t="shared" si="0"/>
        <v>5</v>
      </c>
      <c r="F17" s="122">
        <f>VLOOKUP($A17,'Return Data'!$B$7:$R$2292,10,0)</f>
        <v>7.1980000000000004</v>
      </c>
      <c r="G17" s="123">
        <f t="shared" si="1"/>
        <v>13</v>
      </c>
      <c r="H17" s="122">
        <f>VLOOKUP($A17,'Return Data'!$B$7:$R$2292,11,0)</f>
        <v>4.9806999999999997</v>
      </c>
      <c r="I17" s="123">
        <f t="shared" si="2"/>
        <v>15</v>
      </c>
      <c r="J17" s="122">
        <f>VLOOKUP($A17,'Return Data'!$B$7:$R$2292,12,0)</f>
        <v>3.3761000000000001</v>
      </c>
      <c r="K17" s="123">
        <f t="shared" si="3"/>
        <v>16</v>
      </c>
      <c r="L17" s="122">
        <f>VLOOKUP($A17,'Return Data'!$B$7:$R$2292,13,0)</f>
        <v>2.806</v>
      </c>
      <c r="M17" s="123">
        <f t="shared" si="4"/>
        <v>15</v>
      </c>
      <c r="N17" s="122">
        <f>VLOOKUP($A17,'Return Data'!$B$7:$R$2292,17,0)</f>
        <v>3.3172000000000001</v>
      </c>
      <c r="O17" s="123">
        <f t="shared" si="5"/>
        <v>12</v>
      </c>
      <c r="P17" s="122">
        <f>VLOOKUP($A17,'Return Data'!$B$7:$R$2292,14,0)</f>
        <v>5.8872</v>
      </c>
      <c r="Q17" s="123">
        <f t="shared" si="6"/>
        <v>8</v>
      </c>
      <c r="R17" s="122">
        <f>VLOOKUP($A17,'Return Data'!$B$7:$R$2292,16,0)</f>
        <v>6.9678000000000004</v>
      </c>
      <c r="S17" s="123">
        <f t="shared" si="7"/>
        <v>9</v>
      </c>
    </row>
    <row r="18" spans="1:19" x14ac:dyDescent="0.3">
      <c r="A18" s="120" t="s">
        <v>614</v>
      </c>
      <c r="B18" s="121">
        <f>VLOOKUP($A18,'Return Data'!$B$7:$R$2292,3,0)</f>
        <v>44939</v>
      </c>
      <c r="C18" s="122">
        <f>VLOOKUP($A18,'Return Data'!$B$7:$R$2292,4,0)</f>
        <v>2642.3461000000002</v>
      </c>
      <c r="D18" s="122">
        <f>VLOOKUP($A18,'Return Data'!$B$7:$R$2292,9,0)</f>
        <v>6.1513</v>
      </c>
      <c r="E18" s="123">
        <f t="shared" si="0"/>
        <v>4</v>
      </c>
      <c r="F18" s="122">
        <f>VLOOKUP($A18,'Return Data'!$B$7:$R$2292,10,0)</f>
        <v>7.8196000000000003</v>
      </c>
      <c r="G18" s="123">
        <f t="shared" si="1"/>
        <v>6</v>
      </c>
      <c r="H18" s="122">
        <f>VLOOKUP($A18,'Return Data'!$B$7:$R$2292,11,0)</f>
        <v>5.2667999999999999</v>
      </c>
      <c r="I18" s="123">
        <f t="shared" si="2"/>
        <v>10</v>
      </c>
      <c r="J18" s="122">
        <f>VLOOKUP($A18,'Return Data'!$B$7:$R$2292,12,0)</f>
        <v>3.7526000000000002</v>
      </c>
      <c r="K18" s="123">
        <f t="shared" si="3"/>
        <v>14</v>
      </c>
      <c r="L18" s="122">
        <f>VLOOKUP($A18,'Return Data'!$B$7:$R$2292,13,0)</f>
        <v>3.1604999999999999</v>
      </c>
      <c r="M18" s="123">
        <f t="shared" si="4"/>
        <v>12</v>
      </c>
      <c r="N18" s="122">
        <f>VLOOKUP($A18,'Return Data'!$B$7:$R$2292,17,0)</f>
        <v>3.3431000000000002</v>
      </c>
      <c r="O18" s="123">
        <f t="shared" si="5"/>
        <v>11</v>
      </c>
      <c r="P18" s="122">
        <f>VLOOKUP($A18,'Return Data'!$B$7:$R$2292,14,0)</f>
        <v>5.3747999999999996</v>
      </c>
      <c r="Q18" s="123">
        <f t="shared" si="6"/>
        <v>13</v>
      </c>
      <c r="R18" s="122">
        <f>VLOOKUP($A18,'Return Data'!$B$7:$R$2292,16,0)</f>
        <v>6.4866000000000001</v>
      </c>
      <c r="S18" s="123">
        <f t="shared" si="7"/>
        <v>16</v>
      </c>
    </row>
    <row r="19" spans="1:19" x14ac:dyDescent="0.3">
      <c r="A19" s="120" t="s">
        <v>616</v>
      </c>
      <c r="B19" s="121">
        <f>VLOOKUP($A19,'Return Data'!$B$7:$R$2292,3,0)</f>
        <v>44939</v>
      </c>
      <c r="C19" s="122">
        <f>VLOOKUP($A19,'Return Data'!$B$7:$R$2292,4,0)</f>
        <v>3122.7858999999999</v>
      </c>
      <c r="D19" s="122">
        <f>VLOOKUP($A19,'Return Data'!$B$7:$R$2292,9,0)</f>
        <v>5.0949999999999998</v>
      </c>
      <c r="E19" s="123">
        <f t="shared" si="0"/>
        <v>16</v>
      </c>
      <c r="F19" s="122">
        <f>VLOOKUP($A19,'Return Data'!$B$7:$R$2292,10,0)</f>
        <v>7.2512999999999996</v>
      </c>
      <c r="G19" s="123">
        <f t="shared" si="1"/>
        <v>10</v>
      </c>
      <c r="H19" s="122">
        <f>VLOOKUP($A19,'Return Data'!$B$7:$R$2292,11,0)</f>
        <v>5.6117999999999997</v>
      </c>
      <c r="I19" s="123">
        <f t="shared" si="2"/>
        <v>7</v>
      </c>
      <c r="J19" s="122">
        <f>VLOOKUP($A19,'Return Data'!$B$7:$R$2292,12,0)</f>
        <v>4.3392999999999997</v>
      </c>
      <c r="K19" s="123">
        <f t="shared" si="3"/>
        <v>7</v>
      </c>
      <c r="L19" s="122">
        <f>VLOOKUP($A19,'Return Data'!$B$7:$R$2292,13,0)</f>
        <v>3.8512</v>
      </c>
      <c r="M19" s="123">
        <f t="shared" si="4"/>
        <v>5</v>
      </c>
      <c r="N19" s="122">
        <f>VLOOKUP($A19,'Return Data'!$B$7:$R$2292,17,0)</f>
        <v>3.8136000000000001</v>
      </c>
      <c r="O19" s="123">
        <f t="shared" si="5"/>
        <v>5</v>
      </c>
      <c r="P19" s="122">
        <f>VLOOKUP($A19,'Return Data'!$B$7:$R$2292,14,0)</f>
        <v>5.6111000000000004</v>
      </c>
      <c r="Q19" s="123">
        <f t="shared" si="6"/>
        <v>10</v>
      </c>
      <c r="R19" s="122">
        <f>VLOOKUP($A19,'Return Data'!$B$7:$R$2292,16,0)</f>
        <v>7.7144000000000004</v>
      </c>
      <c r="S19" s="123">
        <f t="shared" si="7"/>
        <v>4</v>
      </c>
    </row>
    <row r="20" spans="1:19" x14ac:dyDescent="0.3">
      <c r="A20" s="94" t="s">
        <v>1598</v>
      </c>
      <c r="B20" s="121">
        <f>VLOOKUP($A20,'Return Data'!$B$7:$R$2292,3,0)</f>
        <v>44939</v>
      </c>
      <c r="C20" s="122">
        <f>VLOOKUP($A20,'Return Data'!$B$7:$R$2292,4,0)</f>
        <v>49.452599999999997</v>
      </c>
      <c r="D20" s="122">
        <f>VLOOKUP($A20,'Return Data'!$B$7:$R$2292,9,0)</f>
        <v>6.5407999999999999</v>
      </c>
      <c r="E20" s="123">
        <f t="shared" si="0"/>
        <v>2</v>
      </c>
      <c r="F20" s="122">
        <f>VLOOKUP($A20,'Return Data'!$B$7:$R$2292,10,0)</f>
        <v>8.6617999999999995</v>
      </c>
      <c r="G20" s="123">
        <f t="shared" si="1"/>
        <v>3</v>
      </c>
      <c r="H20" s="122">
        <f>VLOOKUP($A20,'Return Data'!$B$7:$R$2292,11,0)</f>
        <v>6.5381</v>
      </c>
      <c r="I20" s="123">
        <f t="shared" si="2"/>
        <v>2</v>
      </c>
      <c r="J20" s="122">
        <f>VLOOKUP($A20,'Return Data'!$B$7:$R$2292,12,0)</f>
        <v>5.2461000000000002</v>
      </c>
      <c r="K20" s="123">
        <f t="shared" si="3"/>
        <v>2</v>
      </c>
      <c r="L20" s="122">
        <f>VLOOKUP($A20,'Return Data'!$B$7:$R$2292,13,0)</f>
        <v>4.5750999999999999</v>
      </c>
      <c r="M20" s="123">
        <f t="shared" si="4"/>
        <v>2</v>
      </c>
      <c r="N20" s="122">
        <f>VLOOKUP($A20,'Return Data'!$B$7:$R$2292,17,0)</f>
        <v>4.6791</v>
      </c>
      <c r="O20" s="123">
        <f t="shared" si="5"/>
        <v>1</v>
      </c>
      <c r="P20" s="122">
        <f>VLOOKUP($A20,'Return Data'!$B$7:$R$2292,14,0)</f>
        <v>6.1398999999999999</v>
      </c>
      <c r="Q20" s="123">
        <f t="shared" si="6"/>
        <v>5</v>
      </c>
      <c r="R20" s="122">
        <f>VLOOKUP($A20,'Return Data'!$B$7:$R$2292,16,0)</f>
        <v>7.4154</v>
      </c>
      <c r="S20" s="123">
        <f t="shared" si="7"/>
        <v>5</v>
      </c>
    </row>
    <row r="21" spans="1:19" x14ac:dyDescent="0.3">
      <c r="A21" s="120" t="s">
        <v>1887</v>
      </c>
      <c r="B21" s="121">
        <f>VLOOKUP($A21,'Return Data'!$B$7:$R$2292,3,0)</f>
        <v>44939</v>
      </c>
      <c r="C21" s="122">
        <f>VLOOKUP($A21,'Return Data'!$B$7:$R$2292,4,0)</f>
        <v>36.164700000000003</v>
      </c>
      <c r="D21" s="122">
        <f>VLOOKUP($A21,'Return Data'!$B$7:$R$2292,9,0)</f>
        <v>6.0902000000000003</v>
      </c>
      <c r="E21" s="123">
        <f t="shared" si="0"/>
        <v>6</v>
      </c>
      <c r="F21" s="122">
        <f>VLOOKUP($A21,'Return Data'!$B$7:$R$2292,10,0)</f>
        <v>6.4858000000000002</v>
      </c>
      <c r="G21" s="123">
        <f t="shared" si="1"/>
        <v>18</v>
      </c>
      <c r="H21" s="122">
        <f>VLOOKUP($A21,'Return Data'!$B$7:$R$2292,11,0)</f>
        <v>4.4047999999999998</v>
      </c>
      <c r="I21" s="123">
        <f t="shared" si="2"/>
        <v>18</v>
      </c>
      <c r="J21" s="122">
        <f>VLOOKUP($A21,'Return Data'!$B$7:$R$2292,12,0)</f>
        <v>3.7787000000000002</v>
      </c>
      <c r="K21" s="123">
        <f t="shared" si="3"/>
        <v>13</v>
      </c>
      <c r="L21" s="122">
        <f>VLOOKUP($A21,'Return Data'!$B$7:$R$2292,13,0)</f>
        <v>3.2881999999999998</v>
      </c>
      <c r="M21" s="123">
        <f t="shared" si="4"/>
        <v>11</v>
      </c>
      <c r="N21" s="122">
        <f>VLOOKUP($A21,'Return Data'!$B$7:$R$2292,17,0)</f>
        <v>3.7410999999999999</v>
      </c>
      <c r="O21" s="123">
        <f t="shared" si="5"/>
        <v>6</v>
      </c>
      <c r="P21" s="122">
        <f>VLOOKUP($A21,'Return Data'!$B$7:$R$2292,14,0)</f>
        <v>5.5087000000000002</v>
      </c>
      <c r="Q21" s="123">
        <f t="shared" si="6"/>
        <v>11</v>
      </c>
      <c r="R21" s="122">
        <f>VLOOKUP($A21,'Return Data'!$B$7:$R$2292,16,0)</f>
        <v>6.6497999999999999</v>
      </c>
      <c r="S21" s="123">
        <f t="shared" si="7"/>
        <v>14</v>
      </c>
    </row>
    <row r="22" spans="1:19" x14ac:dyDescent="0.3">
      <c r="A22" s="120" t="s">
        <v>619</v>
      </c>
      <c r="B22" s="121">
        <f>VLOOKUP($A22,'Return Data'!$B$7:$R$2292,3,0)</f>
        <v>44939</v>
      </c>
      <c r="C22" s="122">
        <f>VLOOKUP($A22,'Return Data'!$B$7:$R$2292,4,0)</f>
        <v>12.908200000000001</v>
      </c>
      <c r="D22" s="122">
        <f>VLOOKUP($A22,'Return Data'!$B$7:$R$2292,9,0)</f>
        <v>5.6458000000000004</v>
      </c>
      <c r="E22" s="123">
        <f t="shared" si="0"/>
        <v>13</v>
      </c>
      <c r="F22" s="122">
        <f>VLOOKUP($A22,'Return Data'!$B$7:$R$2292,10,0)</f>
        <v>7.5385999999999997</v>
      </c>
      <c r="G22" s="123">
        <f t="shared" si="1"/>
        <v>8</v>
      </c>
      <c r="H22" s="122">
        <f>VLOOKUP($A22,'Return Data'!$B$7:$R$2292,11,0)</f>
        <v>5.2512999999999996</v>
      </c>
      <c r="I22" s="123">
        <f t="shared" si="2"/>
        <v>11</v>
      </c>
      <c r="J22" s="122">
        <f>VLOOKUP($A22,'Return Data'!$B$7:$R$2292,12,0)</f>
        <v>3.9897999999999998</v>
      </c>
      <c r="K22" s="123">
        <f t="shared" si="3"/>
        <v>10</v>
      </c>
      <c r="L22" s="122">
        <f>VLOOKUP($A22,'Return Data'!$B$7:$R$2292,13,0)</f>
        <v>3.4842</v>
      </c>
      <c r="M22" s="123">
        <f t="shared" si="4"/>
        <v>9</v>
      </c>
      <c r="N22" s="122">
        <f>VLOOKUP($A22,'Return Data'!$B$7:$R$2292,17,0)</f>
        <v>3.2789000000000001</v>
      </c>
      <c r="O22" s="123">
        <f t="shared" si="5"/>
        <v>13</v>
      </c>
      <c r="P22" s="122">
        <f>VLOOKUP($A22,'Return Data'!$B$7:$R$2292,14,0)</f>
        <v>5.4817</v>
      </c>
      <c r="Q22" s="123">
        <f t="shared" si="6"/>
        <v>12</v>
      </c>
      <c r="R22" s="122">
        <f>VLOOKUP($A22,'Return Data'!$B$7:$R$2292,16,0)</f>
        <v>6.6749000000000001</v>
      </c>
      <c r="S22" s="123">
        <f t="shared" si="7"/>
        <v>13</v>
      </c>
    </row>
    <row r="23" spans="1:19" x14ac:dyDescent="0.3">
      <c r="A23" s="120" t="s">
        <v>620</v>
      </c>
      <c r="B23" s="121">
        <f>VLOOKUP($A23,'Return Data'!$B$7:$R$2292,3,0)</f>
        <v>44939</v>
      </c>
      <c r="C23" s="122">
        <f>VLOOKUP($A23,'Return Data'!$B$7:$R$2292,4,0)</f>
        <v>33.541800000000002</v>
      </c>
      <c r="D23" s="122">
        <f>VLOOKUP($A23,'Return Data'!$B$7:$R$2292,9,0)</f>
        <v>6.5159000000000002</v>
      </c>
      <c r="E23" s="123">
        <f t="shared" si="0"/>
        <v>3</v>
      </c>
      <c r="F23" s="122">
        <f>VLOOKUP($A23,'Return Data'!$B$7:$R$2292,10,0)</f>
        <v>6.5235000000000003</v>
      </c>
      <c r="G23" s="123">
        <f t="shared" si="1"/>
        <v>17</v>
      </c>
      <c r="H23" s="122">
        <f>VLOOKUP($A23,'Return Data'!$B$7:$R$2292,11,0)</f>
        <v>5.1426999999999996</v>
      </c>
      <c r="I23" s="123">
        <f t="shared" si="2"/>
        <v>12</v>
      </c>
      <c r="J23" s="122">
        <f>VLOOKUP($A23,'Return Data'!$B$7:$R$2292,12,0)</f>
        <v>4.0937999999999999</v>
      </c>
      <c r="K23" s="123">
        <f t="shared" si="3"/>
        <v>9</v>
      </c>
      <c r="L23" s="122">
        <f>VLOOKUP($A23,'Return Data'!$B$7:$R$2292,13,0)</f>
        <v>3.6953</v>
      </c>
      <c r="M23" s="123">
        <f t="shared" si="4"/>
        <v>6</v>
      </c>
      <c r="N23" s="122">
        <f>VLOOKUP($A23,'Return Data'!$B$7:$R$2292,17,0)</f>
        <v>3.7343999999999999</v>
      </c>
      <c r="O23" s="123">
        <f t="shared" si="5"/>
        <v>7</v>
      </c>
      <c r="P23" s="122">
        <f>VLOOKUP($A23,'Return Data'!$B$7:$R$2292,14,0)</f>
        <v>5.9046000000000003</v>
      </c>
      <c r="Q23" s="123">
        <f t="shared" si="6"/>
        <v>7</v>
      </c>
      <c r="R23" s="122">
        <f>VLOOKUP($A23,'Return Data'!$B$7:$R$2292,16,0)</f>
        <v>6.9348999999999998</v>
      </c>
      <c r="S23" s="123">
        <f t="shared" si="7"/>
        <v>11</v>
      </c>
    </row>
    <row r="24" spans="1:19" x14ac:dyDescent="0.3">
      <c r="A24" s="120" t="s">
        <v>625</v>
      </c>
      <c r="B24" s="121">
        <f>VLOOKUP($A24,'Return Data'!$B$7:$R$2292,3,0)</f>
        <v>44939</v>
      </c>
      <c r="C24" s="122">
        <f>VLOOKUP($A24,'Return Data'!$B$7:$R$2292,4,0)</f>
        <v>12.7308</v>
      </c>
      <c r="D24" s="122">
        <f>VLOOKUP($A24,'Return Data'!$B$7:$R$2292,9,0)</f>
        <v>5.8182</v>
      </c>
      <c r="E24" s="123">
        <f t="shared" si="0"/>
        <v>11</v>
      </c>
      <c r="F24" s="122">
        <f>VLOOKUP($A24,'Return Data'!$B$7:$R$2292,10,0)</f>
        <v>7.7655000000000003</v>
      </c>
      <c r="G24" s="123">
        <f t="shared" si="1"/>
        <v>7</v>
      </c>
      <c r="H24" s="122">
        <f>VLOOKUP($A24,'Return Data'!$B$7:$R$2292,11,0)</f>
        <v>4.6517999999999997</v>
      </c>
      <c r="I24" s="123">
        <f t="shared" si="2"/>
        <v>17</v>
      </c>
      <c r="J24" s="122">
        <f>VLOOKUP($A24,'Return Data'!$B$7:$R$2292,12,0)</f>
        <v>3.2765</v>
      </c>
      <c r="K24" s="123">
        <f t="shared" si="3"/>
        <v>18</v>
      </c>
      <c r="L24" s="122">
        <f>VLOOKUP($A24,'Return Data'!$B$7:$R$2292,13,0)</f>
        <v>2.7223999999999999</v>
      </c>
      <c r="M24" s="123">
        <f t="shared" si="4"/>
        <v>16</v>
      </c>
      <c r="N24" s="122">
        <f>VLOOKUP($A24,'Return Data'!$B$7:$R$2292,17,0)</f>
        <v>2.7852000000000001</v>
      </c>
      <c r="O24" s="123">
        <f t="shared" si="5"/>
        <v>17</v>
      </c>
      <c r="P24" s="122">
        <f>VLOOKUP($A24,'Return Data'!$B$7:$R$2292,14,0)</f>
        <v>5.2462999999999997</v>
      </c>
      <c r="Q24" s="123">
        <f t="shared" si="6"/>
        <v>14</v>
      </c>
      <c r="R24" s="122">
        <f>VLOOKUP($A24,'Return Data'!$B$7:$R$2292,16,0)</f>
        <v>5.3399000000000001</v>
      </c>
      <c r="S24" s="123">
        <f t="shared" si="7"/>
        <v>18</v>
      </c>
    </row>
    <row r="25" spans="1:19" x14ac:dyDescent="0.3">
      <c r="A25" s="120" t="s">
        <v>627</v>
      </c>
      <c r="B25" s="121">
        <f>VLOOKUP($A25,'Return Data'!$B$7:$R$2292,3,0)</f>
        <v>44939</v>
      </c>
      <c r="C25" s="122">
        <f>VLOOKUP($A25,'Return Data'!$B$7:$R$2292,4,0)</f>
        <v>13.614599999999999</v>
      </c>
      <c r="D25" s="122">
        <f>VLOOKUP($A25,'Return Data'!$B$7:$R$2292,9,0)</f>
        <v>5.9802</v>
      </c>
      <c r="E25" s="123">
        <f t="shared" si="0"/>
        <v>8</v>
      </c>
      <c r="F25" s="122">
        <f>VLOOKUP($A25,'Return Data'!$B$7:$R$2292,10,0)</f>
        <v>7.2220000000000004</v>
      </c>
      <c r="G25" s="123">
        <f t="shared" si="1"/>
        <v>11</v>
      </c>
      <c r="H25" s="122">
        <f>VLOOKUP($A25,'Return Data'!$B$7:$R$2292,11,0)</f>
        <v>5.2878999999999996</v>
      </c>
      <c r="I25" s="123">
        <f t="shared" si="2"/>
        <v>9</v>
      </c>
      <c r="J25" s="122">
        <f>VLOOKUP($A25,'Return Data'!$B$7:$R$2292,12,0)</f>
        <v>4.1905999999999999</v>
      </c>
      <c r="K25" s="123">
        <f t="shared" si="3"/>
        <v>8</v>
      </c>
      <c r="L25" s="122">
        <f>VLOOKUP($A25,'Return Data'!$B$7:$R$2292,13,0)</f>
        <v>3.6292</v>
      </c>
      <c r="M25" s="123">
        <f t="shared" si="4"/>
        <v>7</v>
      </c>
      <c r="N25" s="122">
        <f>VLOOKUP($A25,'Return Data'!$B$7:$R$2292,17,0)</f>
        <v>3.5503999999999998</v>
      </c>
      <c r="O25" s="123">
        <f t="shared" si="5"/>
        <v>10</v>
      </c>
      <c r="P25" s="122">
        <f>VLOOKUP($A25,'Return Data'!$B$7:$R$2292,14,0)</f>
        <v>5.8701999999999996</v>
      </c>
      <c r="Q25" s="123">
        <f t="shared" si="6"/>
        <v>9</v>
      </c>
      <c r="R25" s="122">
        <f>VLOOKUP($A25,'Return Data'!$B$7:$R$2292,16,0)</f>
        <v>7.2039999999999997</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5.8089499999999994</v>
      </c>
      <c r="E27" s="83"/>
      <c r="F27" s="84">
        <f>AVERAGE(F8:F25)</f>
        <v>7.6767277777777787</v>
      </c>
      <c r="G27" s="83"/>
      <c r="H27" s="84">
        <f>AVERAGE(H8:H25)</f>
        <v>5.5038666666666654</v>
      </c>
      <c r="I27" s="83"/>
      <c r="J27" s="84">
        <f>AVERAGE(J8:J25)</f>
        <v>4.1916000000000002</v>
      </c>
      <c r="K27" s="83"/>
      <c r="L27" s="84">
        <f>AVERAGE(L8:L25)</f>
        <v>3.4363944444444443</v>
      </c>
      <c r="M27" s="83"/>
      <c r="N27" s="84">
        <f>AVERAGE(N8:N25)</f>
        <v>3.5046555555555563</v>
      </c>
      <c r="O27" s="83"/>
      <c r="P27" s="84">
        <f>AVERAGE(P8:P25)</f>
        <v>5.6697666666666668</v>
      </c>
      <c r="Q27" s="83"/>
      <c r="R27" s="84">
        <f>AVERAGE(R8:R25)</f>
        <v>7.0986888888888879</v>
      </c>
      <c r="S27" s="85"/>
    </row>
    <row r="28" spans="1:19" x14ac:dyDescent="0.3">
      <c r="A28" s="82" t="s">
        <v>28</v>
      </c>
      <c r="B28" s="83"/>
      <c r="C28" s="83"/>
      <c r="D28" s="84">
        <f>MIN(D8:D25)</f>
        <v>4.6512000000000002</v>
      </c>
      <c r="E28" s="83"/>
      <c r="F28" s="84">
        <f>MIN(F8:F25)</f>
        <v>6.4858000000000002</v>
      </c>
      <c r="G28" s="83"/>
      <c r="H28" s="84">
        <f>MIN(H8:H25)</f>
        <v>4.4047999999999998</v>
      </c>
      <c r="I28" s="83"/>
      <c r="J28" s="84">
        <f>MIN(J8:J25)</f>
        <v>3.2765</v>
      </c>
      <c r="K28" s="83"/>
      <c r="L28" s="84">
        <f>MIN(L8:L25)</f>
        <v>2.1703999999999999</v>
      </c>
      <c r="M28" s="83"/>
      <c r="N28" s="84">
        <f>MIN(N8:N25)</f>
        <v>2.0084</v>
      </c>
      <c r="O28" s="83"/>
      <c r="P28" s="84">
        <f>MIN(P8:P25)</f>
        <v>4.4488000000000003</v>
      </c>
      <c r="Q28" s="83"/>
      <c r="R28" s="84">
        <f>MIN(R8:R25)</f>
        <v>5.3399000000000001</v>
      </c>
      <c r="S28" s="85"/>
    </row>
    <row r="29" spans="1:19" ht="15" thickBot="1" x14ac:dyDescent="0.35">
      <c r="A29" s="86" t="s">
        <v>29</v>
      </c>
      <c r="B29" s="87"/>
      <c r="C29" s="87"/>
      <c r="D29" s="88">
        <f>MAX(D8:D25)</f>
        <v>6.569</v>
      </c>
      <c r="E29" s="87"/>
      <c r="F29" s="88">
        <f>MAX(F8:F25)</f>
        <v>10.487399999999999</v>
      </c>
      <c r="G29" s="87"/>
      <c r="H29" s="88">
        <f>MAX(H8:H25)</f>
        <v>6.8253000000000004</v>
      </c>
      <c r="I29" s="87"/>
      <c r="J29" s="88">
        <f>MAX(J8:J25)</f>
        <v>5.8497000000000003</v>
      </c>
      <c r="K29" s="87"/>
      <c r="L29" s="88">
        <f>MAX(L8:L25)</f>
        <v>4.9132999999999996</v>
      </c>
      <c r="M29" s="87"/>
      <c r="N29" s="88">
        <f>MAX(N8:N25)</f>
        <v>4.6791</v>
      </c>
      <c r="O29" s="87"/>
      <c r="P29" s="88">
        <f>MAX(P8:P25)</f>
        <v>6.5930999999999997</v>
      </c>
      <c r="Q29" s="87"/>
      <c r="R29" s="88">
        <f>MAX(R8:R25)</f>
        <v>9.0015000000000001</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44939</v>
      </c>
      <c r="C8" s="60">
        <f>VLOOKUP($A8,'Return Data'!$B$7:$R$2292,4,0)</f>
        <v>350.07</v>
      </c>
      <c r="D8" s="60">
        <f>VLOOKUP($A8,'Return Data'!$B$7:$R$2292,10,0)</f>
        <v>4.6923000000000004</v>
      </c>
      <c r="E8" s="61">
        <f t="shared" ref="E8:E34" si="0">RANK(D8,D$8:D$34,0)</f>
        <v>12</v>
      </c>
      <c r="F8" s="60">
        <f>VLOOKUP($A8,'Return Data'!$B$7:$R$2292,11,0)</f>
        <v>11.4092</v>
      </c>
      <c r="G8" s="61">
        <f t="shared" ref="G8:G34" si="1">RANK(F8,F$8:F$34,0)</f>
        <v>13</v>
      </c>
      <c r="H8" s="60">
        <f>VLOOKUP($A8,'Return Data'!$B$7:$R$2292,12,0)</f>
        <v>3.0981999999999998</v>
      </c>
      <c r="I8" s="61">
        <f t="shared" ref="I8:I34" si="2">RANK(H8,H$8:H$34,0)</f>
        <v>12</v>
      </c>
      <c r="J8" s="60">
        <f>VLOOKUP($A8,'Return Data'!$B$7:$R$2292,13,0)</f>
        <v>-1.5136000000000001</v>
      </c>
      <c r="K8" s="61">
        <f t="shared" ref="K8:K34" si="3">RANK(J8,J$8:J$34,0)</f>
        <v>10</v>
      </c>
      <c r="L8" s="60">
        <f>VLOOKUP($A8,'Return Data'!$B$7:$R$2292,17,0)</f>
        <v>11.9186</v>
      </c>
      <c r="M8" s="61">
        <f t="shared" ref="M8:M34" si="4">RANK(L8,L$8:L$34,0)</f>
        <v>6</v>
      </c>
      <c r="N8" s="60">
        <f>VLOOKUP($A8,'Return Data'!$B$7:$R$2292,14,0)</f>
        <v>14.113099999999999</v>
      </c>
      <c r="O8" s="61">
        <f t="shared" ref="O8:O34" si="5">RANK(N8,N$8:N$34,0)</f>
        <v>9</v>
      </c>
      <c r="P8" s="60">
        <f>VLOOKUP($A8,'Return Data'!$B$7:$R$2292,15,0)</f>
        <v>9.1852</v>
      </c>
      <c r="Q8" s="61">
        <f t="shared" ref="Q8:Q25" si="6">RANK(P8,P$8:P$34,0)</f>
        <v>17</v>
      </c>
      <c r="R8" s="60">
        <f>VLOOKUP($A8,'Return Data'!$B$7:$R$2292,16,0)</f>
        <v>19.054200000000002</v>
      </c>
      <c r="S8" s="62">
        <f t="shared" ref="S8:S34" si="7">RANK(R8,R$8:R$34,0)</f>
        <v>3</v>
      </c>
    </row>
    <row r="9" spans="1:20" x14ac:dyDescent="0.3">
      <c r="A9" s="58" t="s">
        <v>891</v>
      </c>
      <c r="B9" s="59">
        <f>VLOOKUP($A9,'Return Data'!$B$7:$R$2292,3,0)</f>
        <v>44939</v>
      </c>
      <c r="C9" s="60">
        <f>VLOOKUP($A9,'Return Data'!$B$7:$R$2292,4,0)</f>
        <v>42.82</v>
      </c>
      <c r="D9" s="60">
        <f>VLOOKUP($A9,'Return Data'!$B$7:$R$2292,10,0)</f>
        <v>4.6699999999999998E-2</v>
      </c>
      <c r="E9" s="61">
        <f t="shared" si="0"/>
        <v>26</v>
      </c>
      <c r="F9" s="60">
        <f>VLOOKUP($A9,'Return Data'!$B$7:$R$2292,11,0)</f>
        <v>7.0232000000000001</v>
      </c>
      <c r="G9" s="61">
        <f t="shared" si="1"/>
        <v>26</v>
      </c>
      <c r="H9" s="60">
        <f>VLOOKUP($A9,'Return Data'!$B$7:$R$2292,12,0)</f>
        <v>-3.8184999999999998</v>
      </c>
      <c r="I9" s="61">
        <f t="shared" si="2"/>
        <v>27</v>
      </c>
      <c r="J9" s="60">
        <f>VLOOKUP($A9,'Return Data'!$B$7:$R$2292,13,0)</f>
        <v>-10.6614</v>
      </c>
      <c r="K9" s="61">
        <f t="shared" si="3"/>
        <v>27</v>
      </c>
      <c r="L9" s="60">
        <f>VLOOKUP($A9,'Return Data'!$B$7:$R$2292,17,0)</f>
        <v>4.4888000000000003</v>
      </c>
      <c r="M9" s="61">
        <f t="shared" si="4"/>
        <v>26</v>
      </c>
      <c r="N9" s="60">
        <f>VLOOKUP($A9,'Return Data'!$B$7:$R$2292,14,0)</f>
        <v>9.7876999999999992</v>
      </c>
      <c r="O9" s="61">
        <f t="shared" si="5"/>
        <v>24</v>
      </c>
      <c r="P9" s="60">
        <f>VLOOKUP($A9,'Return Data'!$B$7:$R$2292,15,0)</f>
        <v>10.9625</v>
      </c>
      <c r="Q9" s="61">
        <f t="shared" si="6"/>
        <v>3</v>
      </c>
      <c r="R9" s="60">
        <f>VLOOKUP($A9,'Return Data'!$B$7:$R$2292,16,0)</f>
        <v>11.8088</v>
      </c>
      <c r="S9" s="62">
        <f t="shared" si="7"/>
        <v>17</v>
      </c>
    </row>
    <row r="10" spans="1:20" x14ac:dyDescent="0.3">
      <c r="A10" s="58" t="s">
        <v>1943</v>
      </c>
      <c r="B10" s="59">
        <f>VLOOKUP($A10,'Return Data'!$B$7:$R$2292,3,0)</f>
        <v>44939</v>
      </c>
      <c r="C10" s="60">
        <f>VLOOKUP($A10,'Return Data'!$B$7:$R$2292,4,0)</f>
        <v>144.261</v>
      </c>
      <c r="D10" s="60">
        <f>VLOOKUP($A10,'Return Data'!$B$7:$R$2292,10,0)</f>
        <v>5.0537999999999998</v>
      </c>
      <c r="E10" s="61">
        <f t="shared" si="0"/>
        <v>9</v>
      </c>
      <c r="F10" s="60">
        <f>VLOOKUP($A10,'Return Data'!$B$7:$R$2292,11,0)</f>
        <v>11.604200000000001</v>
      </c>
      <c r="G10" s="61">
        <f t="shared" si="1"/>
        <v>10</v>
      </c>
      <c r="H10" s="60">
        <f>VLOOKUP($A10,'Return Data'!$B$7:$R$2292,12,0)</f>
        <v>3.7029999999999998</v>
      </c>
      <c r="I10" s="61">
        <f t="shared" si="2"/>
        <v>9</v>
      </c>
      <c r="J10" s="60">
        <f>VLOOKUP($A10,'Return Data'!$B$7:$R$2292,13,0)</f>
        <v>-0.90600000000000003</v>
      </c>
      <c r="K10" s="61">
        <f t="shared" si="3"/>
        <v>7</v>
      </c>
      <c r="L10" s="60">
        <f>VLOOKUP($A10,'Return Data'!$B$7:$R$2292,17,0)</f>
        <v>10.135899999999999</v>
      </c>
      <c r="M10" s="61">
        <f t="shared" si="4"/>
        <v>15</v>
      </c>
      <c r="N10" s="60">
        <f>VLOOKUP($A10,'Return Data'!$B$7:$R$2292,14,0)</f>
        <v>13.316800000000001</v>
      </c>
      <c r="O10" s="61">
        <f t="shared" si="5"/>
        <v>14</v>
      </c>
      <c r="P10" s="60">
        <f>VLOOKUP($A10,'Return Data'!$B$7:$R$2292,15,0)</f>
        <v>10.353899999999999</v>
      </c>
      <c r="Q10" s="61">
        <f t="shared" si="6"/>
        <v>7</v>
      </c>
      <c r="R10" s="60">
        <f>VLOOKUP($A10,'Return Data'!$B$7:$R$2292,16,0)</f>
        <v>15.6858</v>
      </c>
      <c r="S10" s="62">
        <f t="shared" si="7"/>
        <v>9</v>
      </c>
    </row>
    <row r="11" spans="1:20" x14ac:dyDescent="0.3">
      <c r="A11" s="58" t="s">
        <v>895</v>
      </c>
      <c r="B11" s="59">
        <f>VLOOKUP($A11,'Return Data'!$B$7:$R$2292,3,0)</f>
        <v>44939</v>
      </c>
      <c r="C11" s="60">
        <f>VLOOKUP($A11,'Return Data'!$B$7:$R$2292,4,0)</f>
        <v>41.72</v>
      </c>
      <c r="D11" s="60">
        <f>VLOOKUP($A11,'Return Data'!$B$7:$R$2292,10,0)</f>
        <v>3.988</v>
      </c>
      <c r="E11" s="61">
        <f t="shared" si="0"/>
        <v>19</v>
      </c>
      <c r="F11" s="60">
        <f>VLOOKUP($A11,'Return Data'!$B$7:$R$2292,11,0)</f>
        <v>10.751300000000001</v>
      </c>
      <c r="G11" s="61">
        <f t="shared" si="1"/>
        <v>17</v>
      </c>
      <c r="H11" s="60">
        <f>VLOOKUP($A11,'Return Data'!$B$7:$R$2292,12,0)</f>
        <v>2.4306000000000001</v>
      </c>
      <c r="I11" s="61">
        <f t="shared" si="2"/>
        <v>14</v>
      </c>
      <c r="J11" s="60">
        <f>VLOOKUP($A11,'Return Data'!$B$7:$R$2292,13,0)</f>
        <v>-4.0258000000000003</v>
      </c>
      <c r="K11" s="61">
        <f t="shared" si="3"/>
        <v>19</v>
      </c>
      <c r="L11" s="60">
        <f>VLOOKUP($A11,'Return Data'!$B$7:$R$2292,17,0)</f>
        <v>9.5235000000000003</v>
      </c>
      <c r="M11" s="61">
        <f t="shared" si="4"/>
        <v>19</v>
      </c>
      <c r="N11" s="60">
        <f>VLOOKUP($A11,'Return Data'!$B$7:$R$2292,14,0)</f>
        <v>14.682</v>
      </c>
      <c r="O11" s="61">
        <f t="shared" si="5"/>
        <v>5</v>
      </c>
      <c r="P11" s="60">
        <f>VLOOKUP($A11,'Return Data'!$B$7:$R$2292,15,0)</f>
        <v>12.7905</v>
      </c>
      <c r="Q11" s="61">
        <f t="shared" si="6"/>
        <v>1</v>
      </c>
      <c r="R11" s="60">
        <f>VLOOKUP($A11,'Return Data'!$B$7:$R$2292,16,0)</f>
        <v>12.2005</v>
      </c>
      <c r="S11" s="62">
        <f t="shared" si="7"/>
        <v>16</v>
      </c>
    </row>
    <row r="12" spans="1:20" x14ac:dyDescent="0.3">
      <c r="A12" s="58" t="s">
        <v>897</v>
      </c>
      <c r="B12" s="59">
        <f>VLOOKUP($A12,'Return Data'!$B$7:$R$2292,3,0)</f>
        <v>44939</v>
      </c>
      <c r="C12" s="60">
        <f>VLOOKUP($A12,'Return Data'!$B$7:$R$2292,4,0)</f>
        <v>295.00799999999998</v>
      </c>
      <c r="D12" s="60">
        <f>VLOOKUP($A12,'Return Data'!$B$7:$R$2292,10,0)</f>
        <v>4.4546000000000001</v>
      </c>
      <c r="E12" s="61">
        <f t="shared" si="0"/>
        <v>14</v>
      </c>
      <c r="F12" s="60">
        <f>VLOOKUP($A12,'Return Data'!$B$7:$R$2292,11,0)</f>
        <v>10.859</v>
      </c>
      <c r="G12" s="61">
        <f t="shared" si="1"/>
        <v>15</v>
      </c>
      <c r="H12" s="60">
        <f>VLOOKUP($A12,'Return Data'!$B$7:$R$2292,12,0)</f>
        <v>4.9309000000000003</v>
      </c>
      <c r="I12" s="61">
        <f t="shared" si="2"/>
        <v>5</v>
      </c>
      <c r="J12" s="60">
        <f>VLOOKUP($A12,'Return Data'!$B$7:$R$2292,13,0)</f>
        <v>-1.8965000000000001</v>
      </c>
      <c r="K12" s="61">
        <f t="shared" si="3"/>
        <v>12</v>
      </c>
      <c r="L12" s="60">
        <f>VLOOKUP($A12,'Return Data'!$B$7:$R$2292,17,0)</f>
        <v>7.7445000000000004</v>
      </c>
      <c r="M12" s="61">
        <f t="shared" si="4"/>
        <v>25</v>
      </c>
      <c r="N12" s="60">
        <f>VLOOKUP($A12,'Return Data'!$B$7:$R$2292,14,0)</f>
        <v>8.8003</v>
      </c>
      <c r="O12" s="61">
        <f t="shared" si="5"/>
        <v>26</v>
      </c>
      <c r="P12" s="60">
        <f>VLOOKUP($A12,'Return Data'!$B$7:$R$2292,15,0)</f>
        <v>7.5468000000000002</v>
      </c>
      <c r="Q12" s="61">
        <f t="shared" si="6"/>
        <v>23</v>
      </c>
      <c r="R12" s="60">
        <f>VLOOKUP($A12,'Return Data'!$B$7:$R$2292,16,0)</f>
        <v>18.5793</v>
      </c>
      <c r="S12" s="62">
        <f t="shared" si="7"/>
        <v>7</v>
      </c>
    </row>
    <row r="13" spans="1:20" x14ac:dyDescent="0.3">
      <c r="A13" s="58" t="s">
        <v>1977</v>
      </c>
      <c r="B13" s="59">
        <f>VLOOKUP($A13,'Return Data'!$B$7:$R$2292,3,0)</f>
        <v>44939</v>
      </c>
      <c r="C13" s="60">
        <f>VLOOKUP($A13,'Return Data'!$B$7:$R$2292,4,0)</f>
        <v>56.07</v>
      </c>
      <c r="D13" s="60">
        <f>VLOOKUP($A13,'Return Data'!$B$7:$R$2292,10,0)</f>
        <v>5.0983999999999998</v>
      </c>
      <c r="E13" s="61">
        <f t="shared" si="0"/>
        <v>8</v>
      </c>
      <c r="F13" s="60">
        <f>VLOOKUP($A13,'Return Data'!$B$7:$R$2292,11,0)</f>
        <v>13.0444</v>
      </c>
      <c r="G13" s="61">
        <f t="shared" si="1"/>
        <v>4</v>
      </c>
      <c r="H13" s="60">
        <f>VLOOKUP($A13,'Return Data'!$B$7:$R$2292,12,0)</f>
        <v>3.5074999999999998</v>
      </c>
      <c r="I13" s="61">
        <f t="shared" si="2"/>
        <v>10</v>
      </c>
      <c r="J13" s="60">
        <f>VLOOKUP($A13,'Return Data'!$B$7:$R$2292,13,0)</f>
        <v>-1.4067000000000001</v>
      </c>
      <c r="K13" s="61">
        <f t="shared" si="3"/>
        <v>9</v>
      </c>
      <c r="L13" s="60">
        <f>VLOOKUP($A13,'Return Data'!$B$7:$R$2292,17,0)</f>
        <v>10.320499999999999</v>
      </c>
      <c r="M13" s="61">
        <f t="shared" si="4"/>
        <v>14</v>
      </c>
      <c r="N13" s="60">
        <f>VLOOKUP($A13,'Return Data'!$B$7:$R$2292,14,0)</f>
        <v>13.613300000000001</v>
      </c>
      <c r="O13" s="61">
        <f t="shared" si="5"/>
        <v>11</v>
      </c>
      <c r="P13" s="60">
        <f>VLOOKUP($A13,'Return Data'!$B$7:$R$2292,15,0)</f>
        <v>10.739000000000001</v>
      </c>
      <c r="Q13" s="61">
        <f t="shared" si="6"/>
        <v>5</v>
      </c>
      <c r="R13" s="60">
        <f>VLOOKUP($A13,'Return Data'!$B$7:$R$2292,16,0)</f>
        <v>13.451599999999999</v>
      </c>
      <c r="S13" s="62">
        <f t="shared" si="7"/>
        <v>13</v>
      </c>
    </row>
    <row r="14" spans="1:20" x14ac:dyDescent="0.3">
      <c r="A14" s="58" t="s">
        <v>899</v>
      </c>
      <c r="B14" s="59">
        <f>VLOOKUP($A14,'Return Data'!$B$7:$R$2292,3,0)</f>
        <v>44939</v>
      </c>
      <c r="C14" s="60">
        <f>VLOOKUP($A14,'Return Data'!$B$7:$R$2292,4,0)</f>
        <v>1661.6157439681001</v>
      </c>
      <c r="D14" s="60">
        <f>VLOOKUP($A14,'Return Data'!$B$7:$R$2292,10,0)</f>
        <v>4.3036000000000003</v>
      </c>
      <c r="E14" s="61">
        <f t="shared" si="0"/>
        <v>16</v>
      </c>
      <c r="F14" s="60">
        <f>VLOOKUP($A14,'Return Data'!$B$7:$R$2292,11,0)</f>
        <v>7.6897000000000002</v>
      </c>
      <c r="G14" s="61">
        <f t="shared" si="1"/>
        <v>25</v>
      </c>
      <c r="H14" s="60">
        <f>VLOOKUP($A14,'Return Data'!$B$7:$R$2292,12,0)</f>
        <v>0.79310000000000003</v>
      </c>
      <c r="I14" s="61">
        <f t="shared" si="2"/>
        <v>21</v>
      </c>
      <c r="J14" s="60">
        <f>VLOOKUP($A14,'Return Data'!$B$7:$R$2292,13,0)</f>
        <v>-6.0822000000000003</v>
      </c>
      <c r="K14" s="61">
        <f t="shared" si="3"/>
        <v>22</v>
      </c>
      <c r="L14" s="60">
        <f>VLOOKUP($A14,'Return Data'!$B$7:$R$2292,17,0)</f>
        <v>9.8750999999999998</v>
      </c>
      <c r="M14" s="61">
        <f t="shared" si="4"/>
        <v>16</v>
      </c>
      <c r="N14" s="60">
        <f>VLOOKUP($A14,'Return Data'!$B$7:$R$2292,14,0)</f>
        <v>13.04</v>
      </c>
      <c r="O14" s="61">
        <f t="shared" si="5"/>
        <v>17</v>
      </c>
      <c r="P14" s="60">
        <f>VLOOKUP($A14,'Return Data'!$B$7:$R$2292,15,0)</f>
        <v>8.0449000000000002</v>
      </c>
      <c r="Q14" s="61">
        <f t="shared" si="6"/>
        <v>22</v>
      </c>
      <c r="R14" s="60">
        <f>VLOOKUP($A14,'Return Data'!$B$7:$R$2292,16,0)</f>
        <v>19.181799999999999</v>
      </c>
      <c r="S14" s="62">
        <f t="shared" si="7"/>
        <v>1</v>
      </c>
    </row>
    <row r="15" spans="1:20" x14ac:dyDescent="0.3">
      <c r="A15" s="58" t="s">
        <v>901</v>
      </c>
      <c r="B15" s="59">
        <f>VLOOKUP($A15,'Return Data'!$B$7:$R$2292,3,0)</f>
        <v>44939</v>
      </c>
      <c r="C15" s="60">
        <f>VLOOKUP($A15,'Return Data'!$B$7:$R$2292,4,0)</f>
        <v>924.22962062109104</v>
      </c>
      <c r="D15" s="60">
        <f>VLOOKUP($A15,'Return Data'!$B$7:$R$2292,10,0)</f>
        <v>7.2290999999999999</v>
      </c>
      <c r="E15" s="61">
        <f t="shared" si="0"/>
        <v>1</v>
      </c>
      <c r="F15" s="60">
        <f>VLOOKUP($A15,'Return Data'!$B$7:$R$2292,11,0)</f>
        <v>14.2994</v>
      </c>
      <c r="G15" s="61">
        <f t="shared" si="1"/>
        <v>1</v>
      </c>
      <c r="H15" s="60">
        <f>VLOOKUP($A15,'Return Data'!$B$7:$R$2292,12,0)</f>
        <v>6.5934999999999997</v>
      </c>
      <c r="I15" s="61">
        <f t="shared" si="2"/>
        <v>2</v>
      </c>
      <c r="J15" s="60">
        <f>VLOOKUP($A15,'Return Data'!$B$7:$R$2292,13,0)</f>
        <v>4.7477</v>
      </c>
      <c r="K15" s="61">
        <f t="shared" si="3"/>
        <v>2</v>
      </c>
      <c r="L15" s="60">
        <f>VLOOKUP($A15,'Return Data'!$B$7:$R$2292,17,0)</f>
        <v>15.526899999999999</v>
      </c>
      <c r="M15" s="61">
        <f t="shared" si="4"/>
        <v>2</v>
      </c>
      <c r="N15" s="60">
        <f>VLOOKUP($A15,'Return Data'!$B$7:$R$2292,14,0)</f>
        <v>14.1907</v>
      </c>
      <c r="O15" s="61">
        <f t="shared" si="5"/>
        <v>8</v>
      </c>
      <c r="P15" s="60">
        <f>VLOOKUP($A15,'Return Data'!$B$7:$R$2292,15,0)</f>
        <v>9.8263999999999996</v>
      </c>
      <c r="Q15" s="61">
        <f t="shared" si="6"/>
        <v>12</v>
      </c>
      <c r="R15" s="60">
        <f>VLOOKUP($A15,'Return Data'!$B$7:$R$2292,16,0)</f>
        <v>18.719799999999999</v>
      </c>
      <c r="S15" s="62">
        <f t="shared" si="7"/>
        <v>6</v>
      </c>
    </row>
    <row r="16" spans="1:20" x14ac:dyDescent="0.3">
      <c r="A16" t="s">
        <v>2033</v>
      </c>
      <c r="B16" s="59">
        <f>VLOOKUP($A16,'Return Data'!$B$7:$R$2292,3,0)</f>
        <v>44939</v>
      </c>
      <c r="C16" s="60">
        <f>VLOOKUP($A16,'Return Data'!$B$7:$R$2292,4,0)</f>
        <v>318.995</v>
      </c>
      <c r="D16" s="60">
        <f>VLOOKUP($A16,'Return Data'!$B$7:$R$2292,10,0)</f>
        <v>4.0202999999999998</v>
      </c>
      <c r="E16" s="61">
        <f t="shared" si="0"/>
        <v>18</v>
      </c>
      <c r="F16" s="60">
        <f>VLOOKUP($A16,'Return Data'!$B$7:$R$2292,11,0)</f>
        <v>10.117900000000001</v>
      </c>
      <c r="G16" s="61">
        <f t="shared" si="1"/>
        <v>19</v>
      </c>
      <c r="H16" s="60">
        <f>VLOOKUP($A16,'Return Data'!$B$7:$R$2292,12,0)</f>
        <v>2.1303999999999998</v>
      </c>
      <c r="I16" s="61">
        <f t="shared" si="2"/>
        <v>16</v>
      </c>
      <c r="J16" s="60">
        <f>VLOOKUP($A16,'Return Data'!$B$7:$R$2292,13,0)</f>
        <v>-4.9558999999999997</v>
      </c>
      <c r="K16" s="61">
        <f t="shared" si="3"/>
        <v>21</v>
      </c>
      <c r="L16" s="60">
        <f>VLOOKUP($A16,'Return Data'!$B$7:$R$2292,17,0)</f>
        <v>8.0805000000000007</v>
      </c>
      <c r="M16" s="61">
        <f t="shared" si="4"/>
        <v>24</v>
      </c>
      <c r="N16" s="60">
        <f>VLOOKUP($A16,'Return Data'!$B$7:$R$2292,14,0)</f>
        <v>11.4312</v>
      </c>
      <c r="O16" s="61">
        <f t="shared" si="5"/>
        <v>20</v>
      </c>
      <c r="P16" s="60">
        <f>VLOOKUP($A16,'Return Data'!$B$7:$R$2292,15,0)</f>
        <v>9.1193000000000008</v>
      </c>
      <c r="Q16" s="61">
        <f t="shared" si="6"/>
        <v>18</v>
      </c>
      <c r="R16" s="60">
        <f>VLOOKUP($A16,'Return Data'!$B$7:$R$2292,16,0)</f>
        <v>18.7927</v>
      </c>
      <c r="S16" s="62">
        <f t="shared" si="7"/>
        <v>5</v>
      </c>
    </row>
    <row r="17" spans="1:19" x14ac:dyDescent="0.3">
      <c r="A17" s="58" t="s">
        <v>903</v>
      </c>
      <c r="B17" s="59">
        <f>VLOOKUP($A17,'Return Data'!$B$7:$R$2292,3,0)</f>
        <v>44939</v>
      </c>
      <c r="C17" s="60">
        <f>VLOOKUP($A17,'Return Data'!$B$7:$R$2292,4,0)</f>
        <v>69.569999999999993</v>
      </c>
      <c r="D17" s="60">
        <f>VLOOKUP($A17,'Return Data'!$B$7:$R$2292,10,0)</f>
        <v>6.2462</v>
      </c>
      <c r="E17" s="61">
        <f t="shared" si="0"/>
        <v>3</v>
      </c>
      <c r="F17" s="60">
        <f>VLOOKUP($A17,'Return Data'!$B$7:$R$2292,11,0)</f>
        <v>13.3985</v>
      </c>
      <c r="G17" s="61">
        <f t="shared" si="1"/>
        <v>3</v>
      </c>
      <c r="H17" s="60">
        <f>VLOOKUP($A17,'Return Data'!$B$7:$R$2292,12,0)</f>
        <v>5.3292999999999999</v>
      </c>
      <c r="I17" s="61">
        <f t="shared" si="2"/>
        <v>3</v>
      </c>
      <c r="J17" s="60">
        <f>VLOOKUP($A17,'Return Data'!$B$7:$R$2292,13,0)</f>
        <v>1.6214</v>
      </c>
      <c r="K17" s="61">
        <f t="shared" si="3"/>
        <v>3</v>
      </c>
      <c r="L17" s="60">
        <f>VLOOKUP($A17,'Return Data'!$B$7:$R$2292,17,0)</f>
        <v>14.194100000000001</v>
      </c>
      <c r="M17" s="61">
        <f t="shared" si="4"/>
        <v>3</v>
      </c>
      <c r="N17" s="60">
        <f>VLOOKUP($A17,'Return Data'!$B$7:$R$2292,14,0)</f>
        <v>15.5717</v>
      </c>
      <c r="O17" s="61">
        <f t="shared" si="5"/>
        <v>1</v>
      </c>
      <c r="P17" s="60">
        <f>VLOOKUP($A17,'Return Data'!$B$7:$R$2292,15,0)</f>
        <v>11.039199999999999</v>
      </c>
      <c r="Q17" s="61">
        <f t="shared" si="6"/>
        <v>2</v>
      </c>
      <c r="R17" s="60">
        <f>VLOOKUP($A17,'Return Data'!$B$7:$R$2292,16,0)</f>
        <v>14.155099999999999</v>
      </c>
      <c r="S17" s="62">
        <f t="shared" si="7"/>
        <v>11</v>
      </c>
    </row>
    <row r="18" spans="1:19" x14ac:dyDescent="0.3">
      <c r="A18" s="58" t="s">
        <v>905</v>
      </c>
      <c r="B18" s="59">
        <f>VLOOKUP($A18,'Return Data'!$B$7:$R$2292,3,0)</f>
        <v>44939</v>
      </c>
      <c r="C18" s="60">
        <f>VLOOKUP($A18,'Return Data'!$B$7:$R$2292,4,0)</f>
        <v>40.32</v>
      </c>
      <c r="D18" s="60">
        <f>VLOOKUP($A18,'Return Data'!$B$7:$R$2292,10,0)</f>
        <v>3.9443000000000001</v>
      </c>
      <c r="E18" s="61">
        <f t="shared" si="0"/>
        <v>20</v>
      </c>
      <c r="F18" s="60">
        <f>VLOOKUP($A18,'Return Data'!$B$7:$R$2292,11,0)</f>
        <v>11.906700000000001</v>
      </c>
      <c r="G18" s="61">
        <f t="shared" si="1"/>
        <v>8</v>
      </c>
      <c r="H18" s="60">
        <f>VLOOKUP($A18,'Return Data'!$B$7:$R$2292,12,0)</f>
        <v>2.2052999999999998</v>
      </c>
      <c r="I18" s="61">
        <f t="shared" si="2"/>
        <v>15</v>
      </c>
      <c r="J18" s="60">
        <f>VLOOKUP($A18,'Return Data'!$B$7:$R$2292,13,0)</f>
        <v>-2.5851999999999999</v>
      </c>
      <c r="K18" s="61">
        <f t="shared" si="3"/>
        <v>16</v>
      </c>
      <c r="L18" s="60">
        <f>VLOOKUP($A18,'Return Data'!$B$7:$R$2292,17,0)</f>
        <v>13.5161</v>
      </c>
      <c r="M18" s="61">
        <f t="shared" si="4"/>
        <v>4</v>
      </c>
      <c r="N18" s="60">
        <f>VLOOKUP($A18,'Return Data'!$B$7:$R$2292,14,0)</f>
        <v>15.5116</v>
      </c>
      <c r="O18" s="61">
        <f t="shared" si="5"/>
        <v>2</v>
      </c>
      <c r="P18" s="60">
        <f>VLOOKUP($A18,'Return Data'!$B$7:$R$2292,15,0)</f>
        <v>10.3659</v>
      </c>
      <c r="Q18" s="61">
        <f t="shared" si="6"/>
        <v>6</v>
      </c>
      <c r="R18" s="60">
        <f>VLOOKUP($A18,'Return Data'!$B$7:$R$2292,16,0)</f>
        <v>13.957599999999999</v>
      </c>
      <c r="S18" s="62">
        <f t="shared" si="7"/>
        <v>12</v>
      </c>
    </row>
    <row r="19" spans="1:19" x14ac:dyDescent="0.3">
      <c r="A19" s="58" t="s">
        <v>908</v>
      </c>
      <c r="B19" s="59">
        <f>VLOOKUP($A19,'Return Data'!$B$7:$R$2292,3,0)</f>
        <v>44939</v>
      </c>
      <c r="C19" s="60">
        <f>VLOOKUP($A19,'Return Data'!$B$7:$R$2292,4,0)</f>
        <v>49.027999999999999</v>
      </c>
      <c r="D19" s="60">
        <f>VLOOKUP($A19,'Return Data'!$B$7:$R$2292,10,0)</f>
        <v>2.1905999999999999</v>
      </c>
      <c r="E19" s="61">
        <f t="shared" si="0"/>
        <v>23</v>
      </c>
      <c r="F19" s="60">
        <f>VLOOKUP($A19,'Return Data'!$B$7:$R$2292,11,0)</f>
        <v>8.5411000000000001</v>
      </c>
      <c r="G19" s="61">
        <f t="shared" si="1"/>
        <v>23</v>
      </c>
      <c r="H19" s="60">
        <f>VLOOKUP($A19,'Return Data'!$B$7:$R$2292,12,0)</f>
        <v>-0.45079999999999998</v>
      </c>
      <c r="I19" s="61">
        <f t="shared" si="2"/>
        <v>23</v>
      </c>
      <c r="J19" s="60">
        <f>VLOOKUP($A19,'Return Data'!$B$7:$R$2292,13,0)</f>
        <v>-6.9500999999999999</v>
      </c>
      <c r="K19" s="61">
        <f t="shared" si="3"/>
        <v>25</v>
      </c>
      <c r="L19" s="60">
        <f>VLOOKUP($A19,'Return Data'!$B$7:$R$2292,17,0)</f>
        <v>8.1721000000000004</v>
      </c>
      <c r="M19" s="61">
        <f t="shared" si="4"/>
        <v>22</v>
      </c>
      <c r="N19" s="60">
        <f>VLOOKUP($A19,'Return Data'!$B$7:$R$2292,14,0)</f>
        <v>12.437799999999999</v>
      </c>
      <c r="O19" s="61">
        <f t="shared" si="5"/>
        <v>19</v>
      </c>
      <c r="P19" s="60">
        <f>VLOOKUP($A19,'Return Data'!$B$7:$R$2292,15,0)</f>
        <v>8.5809999999999995</v>
      </c>
      <c r="Q19" s="61">
        <f t="shared" si="6"/>
        <v>21</v>
      </c>
      <c r="R19" s="60">
        <f>VLOOKUP($A19,'Return Data'!$B$7:$R$2292,16,0)</f>
        <v>10.045500000000001</v>
      </c>
      <c r="S19" s="62">
        <f t="shared" si="7"/>
        <v>22</v>
      </c>
    </row>
    <row r="20" spans="1:19" x14ac:dyDescent="0.3">
      <c r="A20" s="58" t="s">
        <v>1840</v>
      </c>
      <c r="B20" s="59">
        <f>VLOOKUP($A20,'Return Data'!$B$7:$R$2292,3,0)</f>
        <v>44939</v>
      </c>
      <c r="C20" s="60">
        <f>VLOOKUP($A20,'Return Data'!$B$7:$R$2292,4,0)</f>
        <v>29.63</v>
      </c>
      <c r="D20" s="60">
        <f>VLOOKUP($A20,'Return Data'!$B$7:$R$2292,10,0)</f>
        <v>5.1828000000000003</v>
      </c>
      <c r="E20" s="61">
        <f t="shared" si="0"/>
        <v>7</v>
      </c>
      <c r="F20" s="60">
        <f>VLOOKUP($A20,'Return Data'!$B$7:$R$2292,11,0)</f>
        <v>11.5587</v>
      </c>
      <c r="G20" s="61">
        <f t="shared" si="1"/>
        <v>12</v>
      </c>
      <c r="H20" s="60">
        <f>VLOOKUP($A20,'Return Data'!$B$7:$R$2292,12,0)</f>
        <v>3.7101999999999999</v>
      </c>
      <c r="I20" s="61">
        <f t="shared" si="2"/>
        <v>8</v>
      </c>
      <c r="J20" s="60">
        <f>VLOOKUP($A20,'Return Data'!$B$7:$R$2292,13,0)</f>
        <v>-2.0819999999999999</v>
      </c>
      <c r="K20" s="61">
        <f t="shared" si="3"/>
        <v>13</v>
      </c>
      <c r="L20" s="60">
        <f>VLOOKUP($A20,'Return Data'!$B$7:$R$2292,17,0)</f>
        <v>8.8887</v>
      </c>
      <c r="M20" s="61">
        <f t="shared" si="4"/>
        <v>20</v>
      </c>
      <c r="N20" s="60">
        <f>VLOOKUP($A20,'Return Data'!$B$7:$R$2292,14,0)</f>
        <v>9.2301000000000002</v>
      </c>
      <c r="O20" s="61">
        <f t="shared" si="5"/>
        <v>25</v>
      </c>
      <c r="P20" s="60">
        <f>VLOOKUP($A20,'Return Data'!$B$7:$R$2292,15,0)</f>
        <v>7.3971</v>
      </c>
      <c r="Q20" s="61">
        <f t="shared" si="6"/>
        <v>24</v>
      </c>
      <c r="R20" s="60">
        <f>VLOOKUP($A20,'Return Data'!$B$7:$R$2292,16,0)</f>
        <v>10.446899999999999</v>
      </c>
      <c r="S20" s="62">
        <f t="shared" si="7"/>
        <v>21</v>
      </c>
    </row>
    <row r="21" spans="1:19" x14ac:dyDescent="0.3">
      <c r="A21" s="58" t="s">
        <v>910</v>
      </c>
      <c r="B21" s="59">
        <f>VLOOKUP($A21,'Return Data'!$B$7:$R$2292,3,0)</f>
        <v>44939</v>
      </c>
      <c r="C21" s="60">
        <f>VLOOKUP($A21,'Return Data'!$B$7:$R$2292,4,0)</f>
        <v>43.25</v>
      </c>
      <c r="D21" s="60">
        <f>VLOOKUP($A21,'Return Data'!$B$7:$R$2292,10,0)</f>
        <v>2.0769000000000002</v>
      </c>
      <c r="E21" s="61">
        <f t="shared" si="0"/>
        <v>24</v>
      </c>
      <c r="F21" s="60">
        <f>VLOOKUP($A21,'Return Data'!$B$7:$R$2292,11,0)</f>
        <v>8.3416999999999994</v>
      </c>
      <c r="G21" s="61">
        <f t="shared" si="1"/>
        <v>24</v>
      </c>
      <c r="H21" s="60">
        <f>VLOOKUP($A21,'Return Data'!$B$7:$R$2292,12,0)</f>
        <v>-0.84819999999999995</v>
      </c>
      <c r="I21" s="61">
        <f t="shared" si="2"/>
        <v>26</v>
      </c>
      <c r="J21" s="60">
        <f>VLOOKUP($A21,'Return Data'!$B$7:$R$2292,13,0)</f>
        <v>-8.2909000000000006</v>
      </c>
      <c r="K21" s="61">
        <f t="shared" si="3"/>
        <v>26</v>
      </c>
      <c r="L21" s="60">
        <f>VLOOKUP($A21,'Return Data'!$B$7:$R$2292,17,0)</f>
        <v>10.720700000000001</v>
      </c>
      <c r="M21" s="61">
        <f t="shared" si="4"/>
        <v>12</v>
      </c>
      <c r="N21" s="60">
        <f>VLOOKUP($A21,'Return Data'!$B$7:$R$2292,14,0)</f>
        <v>12.5322</v>
      </c>
      <c r="O21" s="61">
        <f t="shared" si="5"/>
        <v>18</v>
      </c>
      <c r="P21" s="60">
        <f>VLOOKUP($A21,'Return Data'!$B$7:$R$2292,15,0)</f>
        <v>9.4521999999999995</v>
      </c>
      <c r="Q21" s="61">
        <f t="shared" si="6"/>
        <v>15</v>
      </c>
      <c r="R21" s="60">
        <f>VLOOKUP($A21,'Return Data'!$B$7:$R$2292,16,0)</f>
        <v>11.542999999999999</v>
      </c>
      <c r="S21" s="62">
        <f t="shared" si="7"/>
        <v>19</v>
      </c>
    </row>
    <row r="22" spans="1:19" x14ac:dyDescent="0.3">
      <c r="A22" s="58" t="s">
        <v>1957</v>
      </c>
      <c r="B22" s="59">
        <f>VLOOKUP($A22,'Return Data'!$B$7:$R$2292,3,0)</f>
        <v>44939</v>
      </c>
      <c r="C22" s="60">
        <f>VLOOKUP($A22,'Return Data'!$B$7:$R$2292,4,0)</f>
        <v>102.50369999999999</v>
      </c>
      <c r="D22" s="60">
        <f>VLOOKUP($A22,'Return Data'!$B$7:$R$2292,10,0)</f>
        <v>5.3543000000000003</v>
      </c>
      <c r="E22" s="61">
        <f t="shared" si="0"/>
        <v>5</v>
      </c>
      <c r="F22" s="60">
        <f>VLOOKUP($A22,'Return Data'!$B$7:$R$2292,11,0)</f>
        <v>12.706799999999999</v>
      </c>
      <c r="G22" s="61">
        <f t="shared" si="1"/>
        <v>6</v>
      </c>
      <c r="H22" s="60">
        <f>VLOOKUP($A22,'Return Data'!$B$7:$R$2292,12,0)</f>
        <v>4.5620000000000003</v>
      </c>
      <c r="I22" s="61">
        <f t="shared" si="2"/>
        <v>7</v>
      </c>
      <c r="J22" s="60">
        <f>VLOOKUP($A22,'Return Data'!$B$7:$R$2292,13,0)</f>
        <v>-1.1565000000000001</v>
      </c>
      <c r="K22" s="61">
        <f t="shared" si="3"/>
        <v>8</v>
      </c>
      <c r="L22" s="60">
        <f>VLOOKUP($A22,'Return Data'!$B$7:$R$2292,17,0)</f>
        <v>11.290900000000001</v>
      </c>
      <c r="M22" s="61">
        <f t="shared" si="4"/>
        <v>10</v>
      </c>
      <c r="N22" s="60">
        <f>VLOOKUP($A22,'Return Data'!$B$7:$R$2292,14,0)</f>
        <v>14.298999999999999</v>
      </c>
      <c r="O22" s="61">
        <f t="shared" si="5"/>
        <v>7</v>
      </c>
      <c r="P22" s="60">
        <f>VLOOKUP($A22,'Return Data'!$B$7:$R$2292,15,0)</f>
        <v>9.4844000000000008</v>
      </c>
      <c r="Q22" s="61">
        <f t="shared" si="6"/>
        <v>14</v>
      </c>
      <c r="R22" s="60">
        <f>VLOOKUP($A22,'Return Data'!$B$7:$R$2292,16,0)</f>
        <v>8.7302</v>
      </c>
      <c r="S22" s="62">
        <f t="shared" si="7"/>
        <v>26</v>
      </c>
    </row>
    <row r="23" spans="1:19" x14ac:dyDescent="0.3">
      <c r="A23" s="58" t="s">
        <v>1722</v>
      </c>
      <c r="B23" s="59">
        <f>VLOOKUP($A23,'Return Data'!$B$7:$R$2292,3,0)</f>
        <v>44939</v>
      </c>
      <c r="C23" s="60">
        <f>VLOOKUP($A23,'Return Data'!$B$7:$R$2292,4,0)</f>
        <v>382.19200000000001</v>
      </c>
      <c r="D23" s="60">
        <f>VLOOKUP($A23,'Return Data'!$B$7:$R$2292,10,0)</f>
        <v>4.7907999999999999</v>
      </c>
      <c r="E23" s="61">
        <f t="shared" si="0"/>
        <v>11</v>
      </c>
      <c r="F23" s="60">
        <f>VLOOKUP($A23,'Return Data'!$B$7:$R$2292,11,0)</f>
        <v>11.1631</v>
      </c>
      <c r="G23" s="61">
        <f t="shared" si="1"/>
        <v>14</v>
      </c>
      <c r="H23" s="60">
        <f>VLOOKUP($A23,'Return Data'!$B$7:$R$2292,12,0)</f>
        <v>3.4373999999999998</v>
      </c>
      <c r="I23" s="61">
        <f t="shared" si="2"/>
        <v>11</v>
      </c>
      <c r="J23" s="60">
        <f>VLOOKUP($A23,'Return Data'!$B$7:$R$2292,13,0)</f>
        <v>-2.3298999999999999</v>
      </c>
      <c r="K23" s="61">
        <f t="shared" si="3"/>
        <v>15</v>
      </c>
      <c r="L23" s="60">
        <f>VLOOKUP($A23,'Return Data'!$B$7:$R$2292,17,0)</f>
        <v>11.5913</v>
      </c>
      <c r="M23" s="61">
        <f t="shared" si="4"/>
        <v>8</v>
      </c>
      <c r="N23" s="60">
        <f>VLOOKUP($A23,'Return Data'!$B$7:$R$2292,14,0)</f>
        <v>14.3088</v>
      </c>
      <c r="O23" s="61">
        <f t="shared" si="5"/>
        <v>6</v>
      </c>
      <c r="P23" s="60">
        <f>VLOOKUP($A23,'Return Data'!$B$7:$R$2292,15,0)</f>
        <v>10.782400000000001</v>
      </c>
      <c r="Q23" s="61">
        <f t="shared" si="6"/>
        <v>4</v>
      </c>
      <c r="R23" s="60">
        <f>VLOOKUP($A23,'Return Data'!$B$7:$R$2292,16,0)</f>
        <v>18.924299999999999</v>
      </c>
      <c r="S23" s="62">
        <f t="shared" si="7"/>
        <v>4</v>
      </c>
    </row>
    <row r="24" spans="1:19" x14ac:dyDescent="0.3">
      <c r="A24" s="58" t="s">
        <v>914</v>
      </c>
      <c r="B24" s="59">
        <f>VLOOKUP($A24,'Return Data'!$B$7:$R$2292,3,0)</f>
        <v>0</v>
      </c>
      <c r="C24" s="60">
        <f>VLOOKUP($A24,'Return Data'!$B$7:$R$2292,4,0)</f>
        <v>0</v>
      </c>
      <c r="D24" s="60">
        <f>VLOOKUP($A24,'Return Data'!$B$7:$R$2292,10,0)</f>
        <v>0</v>
      </c>
      <c r="E24" s="61">
        <f t="shared" si="0"/>
        <v>27</v>
      </c>
      <c r="F24" s="60">
        <f>VLOOKUP($A24,'Return Data'!$B$7:$R$2292,11,0)</f>
        <v>0</v>
      </c>
      <c r="G24" s="61">
        <f t="shared" si="1"/>
        <v>27</v>
      </c>
      <c r="H24" s="60">
        <f>VLOOKUP($A24,'Return Data'!$B$7:$R$2292,12,0)</f>
        <v>0</v>
      </c>
      <c r="I24" s="61">
        <f t="shared" si="2"/>
        <v>22</v>
      </c>
      <c r="J24" s="60">
        <f>VLOOKUP($A24,'Return Data'!$B$7:$R$2292,13,0)</f>
        <v>0</v>
      </c>
      <c r="K24" s="61">
        <f t="shared" si="3"/>
        <v>5</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44939</v>
      </c>
      <c r="C25" s="60">
        <f>VLOOKUP($A25,'Return Data'!$B$7:$R$2292,4,0)</f>
        <v>44.6387349468446</v>
      </c>
      <c r="D25" s="60">
        <f>VLOOKUP($A25,'Return Data'!$B$7:$R$2292,10,0)</f>
        <v>3.1261999999999999</v>
      </c>
      <c r="E25" s="61">
        <f t="shared" si="0"/>
        <v>21</v>
      </c>
      <c r="F25" s="60">
        <f>VLOOKUP($A25,'Return Data'!$B$7:$R$2292,11,0)</f>
        <v>9.66</v>
      </c>
      <c r="G25" s="61">
        <f t="shared" si="1"/>
        <v>21</v>
      </c>
      <c r="H25" s="60">
        <f>VLOOKUP($A25,'Return Data'!$B$7:$R$2292,12,0)</f>
        <v>-0.6835</v>
      </c>
      <c r="I25" s="61">
        <f t="shared" si="2"/>
        <v>25</v>
      </c>
      <c r="J25" s="60">
        <f>VLOOKUP($A25,'Return Data'!$B$7:$R$2292,13,0)</f>
        <v>-6.4852999999999996</v>
      </c>
      <c r="K25" s="61">
        <f t="shared" si="3"/>
        <v>23</v>
      </c>
      <c r="L25" s="60">
        <f>VLOOKUP($A25,'Return Data'!$B$7:$R$2292,17,0)</f>
        <v>8.3559999999999999</v>
      </c>
      <c r="M25" s="61">
        <f t="shared" si="4"/>
        <v>21</v>
      </c>
      <c r="N25" s="60">
        <f>VLOOKUP($A25,'Return Data'!$B$7:$R$2292,14,0)</f>
        <v>10.606400000000001</v>
      </c>
      <c r="O25" s="61">
        <f t="shared" si="5"/>
        <v>23</v>
      </c>
      <c r="P25" s="60">
        <f>VLOOKUP($A25,'Return Data'!$B$7:$R$2292,15,0)</f>
        <v>9.6034000000000006</v>
      </c>
      <c r="Q25" s="61">
        <f t="shared" si="6"/>
        <v>13</v>
      </c>
      <c r="R25" s="60">
        <f>VLOOKUP($A25,'Return Data'!$B$7:$R$2292,16,0)</f>
        <v>10.0181</v>
      </c>
      <c r="S25" s="62">
        <f t="shared" si="7"/>
        <v>23</v>
      </c>
    </row>
    <row r="26" spans="1:19" x14ac:dyDescent="0.3">
      <c r="A26" s="58" t="s">
        <v>917</v>
      </c>
      <c r="B26" s="59">
        <f>VLOOKUP($A26,'Return Data'!$B$7:$R$2292,3,0)</f>
        <v>44939</v>
      </c>
      <c r="C26" s="60">
        <f>VLOOKUP($A26,'Return Data'!$B$7:$R$2292,4,0)</f>
        <v>15.836</v>
      </c>
      <c r="D26" s="60">
        <f>VLOOKUP($A26,'Return Data'!$B$7:$R$2292,10,0)</f>
        <v>4.1375999999999999</v>
      </c>
      <c r="E26" s="61">
        <f t="shared" si="0"/>
        <v>17</v>
      </c>
      <c r="F26" s="60">
        <f>VLOOKUP($A26,'Return Data'!$B$7:$R$2292,11,0)</f>
        <v>10.524800000000001</v>
      </c>
      <c r="G26" s="61">
        <f t="shared" si="1"/>
        <v>18</v>
      </c>
      <c r="H26" s="60">
        <f>VLOOKUP($A26,'Return Data'!$B$7:$R$2292,12,0)</f>
        <v>1.0181</v>
      </c>
      <c r="I26" s="61">
        <f t="shared" si="2"/>
        <v>20</v>
      </c>
      <c r="J26" s="60">
        <f>VLOOKUP($A26,'Return Data'!$B$7:$R$2292,13,0)</f>
        <v>-3.7682000000000002</v>
      </c>
      <c r="K26" s="61">
        <f t="shared" si="3"/>
        <v>18</v>
      </c>
      <c r="L26" s="60">
        <f>VLOOKUP($A26,'Return Data'!$B$7:$R$2292,17,0)</f>
        <v>11.292400000000001</v>
      </c>
      <c r="M26" s="61">
        <f t="shared" si="4"/>
        <v>9</v>
      </c>
      <c r="N26" s="60">
        <f>VLOOKUP($A26,'Return Data'!$B$7:$R$2292,14,0)</f>
        <v>13.324199999999999</v>
      </c>
      <c r="O26" s="61">
        <f t="shared" si="5"/>
        <v>13</v>
      </c>
      <c r="P26" s="60"/>
      <c r="Q26" s="61"/>
      <c r="R26" s="60">
        <f>VLOOKUP($A26,'Return Data'!$B$7:$R$2292,16,0)</f>
        <v>12.732799999999999</v>
      </c>
      <c r="S26" s="62">
        <f t="shared" si="7"/>
        <v>15</v>
      </c>
    </row>
    <row r="27" spans="1:19" x14ac:dyDescent="0.3">
      <c r="A27" s="58" t="s">
        <v>919</v>
      </c>
      <c r="B27" s="59">
        <f>VLOOKUP($A27,'Return Data'!$B$7:$R$2292,3,0)</f>
        <v>44939</v>
      </c>
      <c r="C27" s="60">
        <f>VLOOKUP($A27,'Return Data'!$B$7:$R$2292,4,0)</f>
        <v>79.703999999999994</v>
      </c>
      <c r="D27" s="60">
        <f>VLOOKUP($A27,'Return Data'!$B$7:$R$2292,10,0)</f>
        <v>4.423</v>
      </c>
      <c r="E27" s="61">
        <f t="shared" si="0"/>
        <v>15</v>
      </c>
      <c r="F27" s="60">
        <f>VLOOKUP($A27,'Return Data'!$B$7:$R$2292,11,0)</f>
        <v>9.8713999999999995</v>
      </c>
      <c r="G27" s="61">
        <f t="shared" si="1"/>
        <v>20</v>
      </c>
      <c r="H27" s="60">
        <f>VLOOKUP($A27,'Return Data'!$B$7:$R$2292,12,0)</f>
        <v>1.9428000000000001</v>
      </c>
      <c r="I27" s="61">
        <f t="shared" si="2"/>
        <v>17</v>
      </c>
      <c r="J27" s="60">
        <f>VLOOKUP($A27,'Return Data'!$B$7:$R$2292,13,0)</f>
        <v>-3.1331000000000002</v>
      </c>
      <c r="K27" s="61">
        <f t="shared" si="3"/>
        <v>17</v>
      </c>
      <c r="L27" s="60">
        <f>VLOOKUP($A27,'Return Data'!$B$7:$R$2292,17,0)</f>
        <v>10.8917</v>
      </c>
      <c r="M27" s="61">
        <f t="shared" si="4"/>
        <v>11</v>
      </c>
      <c r="N27" s="60">
        <f>VLOOKUP($A27,'Return Data'!$B$7:$R$2292,14,0)</f>
        <v>13.202</v>
      </c>
      <c r="O27" s="61">
        <f t="shared" si="5"/>
        <v>15</v>
      </c>
      <c r="P27" s="60">
        <f>VLOOKUP($A27,'Return Data'!$B$7:$R$2292,15,0)</f>
        <v>10.1723</v>
      </c>
      <c r="Q27" s="61">
        <f t="shared" ref="Q27:Q34" si="8">RANK(P27,P$8:P$34,0)</f>
        <v>10</v>
      </c>
      <c r="R27" s="60">
        <f>VLOOKUP($A27,'Return Data'!$B$7:$R$2292,16,0)</f>
        <v>15.071400000000001</v>
      </c>
      <c r="S27" s="62">
        <f t="shared" si="7"/>
        <v>10</v>
      </c>
    </row>
    <row r="28" spans="1:19" x14ac:dyDescent="0.3">
      <c r="A28" s="58" t="s">
        <v>920</v>
      </c>
      <c r="B28" s="59">
        <f>VLOOKUP($A28,'Return Data'!$B$7:$R$2292,3,0)</f>
        <v>44939</v>
      </c>
      <c r="C28" s="60">
        <f>VLOOKUP($A28,'Return Data'!$B$7:$R$2292,4,0)</f>
        <v>55.036700000000003</v>
      </c>
      <c r="D28" s="60">
        <f>VLOOKUP($A28,'Return Data'!$B$7:$R$2292,10,0)</f>
        <v>4.6414999999999997</v>
      </c>
      <c r="E28" s="61">
        <f t="shared" si="0"/>
        <v>13</v>
      </c>
      <c r="F28" s="60">
        <f>VLOOKUP($A28,'Return Data'!$B$7:$R$2292,11,0)</f>
        <v>14.220800000000001</v>
      </c>
      <c r="G28" s="61">
        <f t="shared" si="1"/>
        <v>2</v>
      </c>
      <c r="H28" s="60">
        <f>VLOOKUP($A28,'Return Data'!$B$7:$R$2292,12,0)</f>
        <v>7.3284000000000002</v>
      </c>
      <c r="I28" s="61">
        <f t="shared" si="2"/>
        <v>1</v>
      </c>
      <c r="J28" s="60">
        <f>VLOOKUP($A28,'Return Data'!$B$7:$R$2292,13,0)</f>
        <v>5.3334000000000001</v>
      </c>
      <c r="K28" s="61">
        <f t="shared" si="3"/>
        <v>1</v>
      </c>
      <c r="L28" s="60">
        <f>VLOOKUP($A28,'Return Data'!$B$7:$R$2292,17,0)</f>
        <v>17.656300000000002</v>
      </c>
      <c r="M28" s="61">
        <f t="shared" si="4"/>
        <v>1</v>
      </c>
      <c r="N28" s="60">
        <f>VLOOKUP($A28,'Return Data'!$B$7:$R$2292,14,0)</f>
        <v>15.0687</v>
      </c>
      <c r="O28" s="61">
        <f t="shared" si="5"/>
        <v>3</v>
      </c>
      <c r="P28" s="60">
        <f>VLOOKUP($A28,'Return Data'!$B$7:$R$2292,15,0)</f>
        <v>10.218299999999999</v>
      </c>
      <c r="Q28" s="61">
        <f t="shared" si="8"/>
        <v>9</v>
      </c>
      <c r="R28" s="60">
        <f>VLOOKUP($A28,'Return Data'!$B$7:$R$2292,16,0)</f>
        <v>11.6755</v>
      </c>
      <c r="S28" s="62">
        <f t="shared" si="7"/>
        <v>18</v>
      </c>
    </row>
    <row r="29" spans="1:19" x14ac:dyDescent="0.3">
      <c r="A29" s="58" t="s">
        <v>922</v>
      </c>
      <c r="B29" s="59">
        <f>VLOOKUP($A29,'Return Data'!$B$7:$R$2292,3,0)</f>
        <v>44939</v>
      </c>
      <c r="C29" s="60">
        <f>VLOOKUP($A29,'Return Data'!$B$7:$R$2292,4,0)</f>
        <v>248.75</v>
      </c>
      <c r="D29" s="60">
        <f>VLOOKUP($A29,'Return Data'!$B$7:$R$2292,10,0)</f>
        <v>6.4535</v>
      </c>
      <c r="E29" s="61">
        <f t="shared" si="0"/>
        <v>2</v>
      </c>
      <c r="F29" s="60">
        <f>VLOOKUP($A29,'Return Data'!$B$7:$R$2292,11,0)</f>
        <v>12.786199999999999</v>
      </c>
      <c r="G29" s="61">
        <f t="shared" si="1"/>
        <v>5</v>
      </c>
      <c r="H29" s="60">
        <f>VLOOKUP($A29,'Return Data'!$B$7:$R$2292,12,0)</f>
        <v>4.9489000000000001</v>
      </c>
      <c r="I29" s="61">
        <f t="shared" si="2"/>
        <v>4</v>
      </c>
      <c r="J29" s="60">
        <f>VLOOKUP($A29,'Return Data'!$B$7:$R$2292,13,0)</f>
        <v>-2.1825000000000001</v>
      </c>
      <c r="K29" s="61">
        <f t="shared" si="3"/>
        <v>14</v>
      </c>
      <c r="L29" s="60">
        <f>VLOOKUP($A29,'Return Data'!$B$7:$R$2292,17,0)</f>
        <v>8.1326999999999998</v>
      </c>
      <c r="M29" s="61">
        <f t="shared" si="4"/>
        <v>23</v>
      </c>
      <c r="N29" s="60">
        <f>VLOOKUP($A29,'Return Data'!$B$7:$R$2292,14,0)</f>
        <v>11.175800000000001</v>
      </c>
      <c r="O29" s="61">
        <f t="shared" si="5"/>
        <v>21</v>
      </c>
      <c r="P29" s="60">
        <f>VLOOKUP($A29,'Return Data'!$B$7:$R$2292,15,0)</f>
        <v>8.6033000000000008</v>
      </c>
      <c r="Q29" s="61">
        <f t="shared" si="8"/>
        <v>20</v>
      </c>
      <c r="R29" s="60">
        <f>VLOOKUP($A29,'Return Data'!$B$7:$R$2292,16,0)</f>
        <v>17.4635</v>
      </c>
      <c r="S29" s="62">
        <f t="shared" si="7"/>
        <v>8</v>
      </c>
    </row>
    <row r="30" spans="1:19" x14ac:dyDescent="0.3">
      <c r="A30" s="58" t="s">
        <v>925</v>
      </c>
      <c r="B30" s="59">
        <f>VLOOKUP($A30,'Return Data'!$B$7:$R$2292,3,0)</f>
        <v>44939</v>
      </c>
      <c r="C30" s="60">
        <f>VLOOKUP($A30,'Return Data'!$B$7:$R$2292,4,0)</f>
        <v>63.552500000000002</v>
      </c>
      <c r="D30" s="60">
        <f>VLOOKUP($A30,'Return Data'!$B$7:$R$2292,10,0)</f>
        <v>5.1871999999999998</v>
      </c>
      <c r="E30" s="61">
        <f t="shared" si="0"/>
        <v>6</v>
      </c>
      <c r="F30" s="60">
        <f>VLOOKUP($A30,'Return Data'!$B$7:$R$2292,11,0)</f>
        <v>11.586399999999999</v>
      </c>
      <c r="G30" s="61">
        <f t="shared" si="1"/>
        <v>11</v>
      </c>
      <c r="H30" s="60">
        <f>VLOOKUP($A30,'Return Data'!$B$7:$R$2292,12,0)</f>
        <v>4.6132999999999997</v>
      </c>
      <c r="I30" s="61">
        <f t="shared" si="2"/>
        <v>6</v>
      </c>
      <c r="J30" s="60">
        <f>VLOOKUP($A30,'Return Data'!$B$7:$R$2292,13,0)</f>
        <v>-6.1600000000000002E-2</v>
      </c>
      <c r="K30" s="61">
        <f t="shared" si="3"/>
        <v>6</v>
      </c>
      <c r="L30" s="60">
        <f>VLOOKUP($A30,'Return Data'!$B$7:$R$2292,17,0)</f>
        <v>11.880599999999999</v>
      </c>
      <c r="M30" s="61">
        <f t="shared" si="4"/>
        <v>7</v>
      </c>
      <c r="N30" s="60">
        <f>VLOOKUP($A30,'Return Data'!$B$7:$R$2292,14,0)</f>
        <v>14.700900000000001</v>
      </c>
      <c r="O30" s="61">
        <f t="shared" si="5"/>
        <v>4</v>
      </c>
      <c r="P30" s="60">
        <f>VLOOKUP($A30,'Return Data'!$B$7:$R$2292,15,0)</f>
        <v>10.126799999999999</v>
      </c>
      <c r="Q30" s="61">
        <f t="shared" si="8"/>
        <v>11</v>
      </c>
      <c r="R30" s="60">
        <f>VLOOKUP($A30,'Return Data'!$B$7:$R$2292,16,0)</f>
        <v>11.4977</v>
      </c>
      <c r="S30" s="62">
        <f t="shared" si="7"/>
        <v>20</v>
      </c>
    </row>
    <row r="31" spans="1:19" x14ac:dyDescent="0.3">
      <c r="A31" s="58" t="s">
        <v>2065</v>
      </c>
      <c r="B31" s="59">
        <f>VLOOKUP($A31,'Return Data'!$B$7:$R$2292,3,0)</f>
        <v>44939</v>
      </c>
      <c r="C31" s="60">
        <f>VLOOKUP($A31,'Return Data'!$B$7:$R$2292,4,0)</f>
        <v>749.106067251377</v>
      </c>
      <c r="D31" s="60">
        <f>VLOOKUP($A31,'Return Data'!$B$7:$R$2292,10,0)</f>
        <v>6.0259999999999998</v>
      </c>
      <c r="E31" s="61">
        <f t="shared" si="0"/>
        <v>4</v>
      </c>
      <c r="F31" s="60">
        <f>VLOOKUP($A31,'Return Data'!$B$7:$R$2292,11,0)</f>
        <v>12.2784</v>
      </c>
      <c r="G31" s="61">
        <f t="shared" si="1"/>
        <v>7</v>
      </c>
      <c r="H31" s="60">
        <f>VLOOKUP($A31,'Return Data'!$B$7:$R$2292,12,0)</f>
        <v>2.8525999999999998</v>
      </c>
      <c r="I31" s="61">
        <f t="shared" si="2"/>
        <v>13</v>
      </c>
      <c r="J31" s="60">
        <f>VLOOKUP($A31,'Return Data'!$B$7:$R$2292,13,0)</f>
        <v>-1.5481</v>
      </c>
      <c r="K31" s="61">
        <f t="shared" si="3"/>
        <v>11</v>
      </c>
      <c r="L31" s="60">
        <f>VLOOKUP($A31,'Return Data'!$B$7:$R$2292,17,0)</f>
        <v>13.456899999999999</v>
      </c>
      <c r="M31" s="61">
        <f t="shared" si="4"/>
        <v>5</v>
      </c>
      <c r="N31" s="60">
        <f>VLOOKUP($A31,'Return Data'!$B$7:$R$2292,14,0)</f>
        <v>13.5617</v>
      </c>
      <c r="O31" s="61">
        <f t="shared" si="5"/>
        <v>12</v>
      </c>
      <c r="P31" s="60">
        <f>VLOOKUP($A31,'Return Data'!$B$7:$R$2292,15,0)</f>
        <v>9.4288000000000007</v>
      </c>
      <c r="Q31" s="61">
        <f t="shared" si="8"/>
        <v>16</v>
      </c>
      <c r="R31" s="60">
        <f>VLOOKUP($A31,'Return Data'!$B$7:$R$2292,16,0)</f>
        <v>19.091200000000001</v>
      </c>
      <c r="S31" s="62">
        <f t="shared" si="7"/>
        <v>2</v>
      </c>
    </row>
    <row r="32" spans="1:19" x14ac:dyDescent="0.3">
      <c r="A32" s="58" t="s">
        <v>928</v>
      </c>
      <c r="B32" s="59">
        <f>VLOOKUP($A32,'Return Data'!$B$7:$R$2292,3,0)</f>
        <v>44939</v>
      </c>
      <c r="C32" s="60">
        <f>VLOOKUP($A32,'Return Data'!$B$7:$R$2292,4,0)</f>
        <v>142.24</v>
      </c>
      <c r="D32" s="60">
        <f>VLOOKUP($A32,'Return Data'!$B$7:$R$2292,10,0)</f>
        <v>1.1185</v>
      </c>
      <c r="E32" s="61">
        <f t="shared" si="0"/>
        <v>25</v>
      </c>
      <c r="F32" s="60">
        <f>VLOOKUP($A32,'Return Data'!$B$7:$R$2292,11,0)</f>
        <v>11.8825</v>
      </c>
      <c r="G32" s="61">
        <f t="shared" si="1"/>
        <v>9</v>
      </c>
      <c r="H32" s="60">
        <f>VLOOKUP($A32,'Return Data'!$B$7:$R$2292,12,0)</f>
        <v>1.6677999999999999</v>
      </c>
      <c r="I32" s="61">
        <f t="shared" si="2"/>
        <v>19</v>
      </c>
      <c r="J32" s="60">
        <f>VLOOKUP($A32,'Return Data'!$B$7:$R$2292,13,0)</f>
        <v>0.41420000000000001</v>
      </c>
      <c r="K32" s="61">
        <f t="shared" si="3"/>
        <v>4</v>
      </c>
      <c r="L32" s="60">
        <f>VLOOKUP($A32,'Return Data'!$B$7:$R$2292,17,0)</f>
        <v>9.7050999999999998</v>
      </c>
      <c r="M32" s="61">
        <f t="shared" si="4"/>
        <v>18</v>
      </c>
      <c r="N32" s="60">
        <f>VLOOKUP($A32,'Return Data'!$B$7:$R$2292,14,0)</f>
        <v>10.9343</v>
      </c>
      <c r="O32" s="61">
        <f t="shared" si="5"/>
        <v>22</v>
      </c>
      <c r="P32" s="60">
        <f>VLOOKUP($A32,'Return Data'!$B$7:$R$2292,15,0)</f>
        <v>6.7302</v>
      </c>
      <c r="Q32" s="61">
        <f t="shared" si="8"/>
        <v>25</v>
      </c>
      <c r="R32" s="60">
        <f>VLOOKUP($A32,'Return Data'!$B$7:$R$2292,16,0)</f>
        <v>9.9859000000000009</v>
      </c>
      <c r="S32" s="62">
        <f t="shared" si="7"/>
        <v>24</v>
      </c>
    </row>
    <row r="33" spans="1:19" x14ac:dyDescent="0.3">
      <c r="A33" s="58" t="s">
        <v>930</v>
      </c>
      <c r="B33" s="59">
        <f>VLOOKUP($A33,'Return Data'!$B$7:$R$2292,3,0)</f>
        <v>44939</v>
      </c>
      <c r="C33" s="60">
        <f>VLOOKUP($A33,'Return Data'!$B$7:$R$2292,4,0)</f>
        <v>16.61</v>
      </c>
      <c r="D33" s="60">
        <f>VLOOKUP($A33,'Return Data'!$B$7:$R$2292,10,0)</f>
        <v>4.8611000000000004</v>
      </c>
      <c r="E33" s="61">
        <f t="shared" si="0"/>
        <v>10</v>
      </c>
      <c r="F33" s="60">
        <f>VLOOKUP($A33,'Return Data'!$B$7:$R$2292,11,0)</f>
        <v>10.8072</v>
      </c>
      <c r="G33" s="61">
        <f t="shared" si="1"/>
        <v>16</v>
      </c>
      <c r="H33" s="60">
        <f>VLOOKUP($A33,'Return Data'!$B$7:$R$2292,12,0)</f>
        <v>1.7145999999999999</v>
      </c>
      <c r="I33" s="61">
        <f t="shared" si="2"/>
        <v>18</v>
      </c>
      <c r="J33" s="60">
        <f>VLOOKUP($A33,'Return Data'!$B$7:$R$2292,13,0)</f>
        <v>-4.4852999999999996</v>
      </c>
      <c r="K33" s="61">
        <f t="shared" si="3"/>
        <v>20</v>
      </c>
      <c r="L33" s="60">
        <f>VLOOKUP($A33,'Return Data'!$B$7:$R$2292,17,0)</f>
        <v>10.3918</v>
      </c>
      <c r="M33" s="61">
        <f t="shared" si="4"/>
        <v>13</v>
      </c>
      <c r="N33" s="60">
        <f>VLOOKUP($A33,'Return Data'!$B$7:$R$2292,14,0)</f>
        <v>13.0908</v>
      </c>
      <c r="O33" s="61">
        <f t="shared" si="5"/>
        <v>16</v>
      </c>
      <c r="P33" s="60">
        <f>VLOOKUP($A33,'Return Data'!$B$7:$R$2292,15,0)</f>
        <v>8.9803999999999995</v>
      </c>
      <c r="Q33" s="61">
        <f t="shared" si="8"/>
        <v>19</v>
      </c>
      <c r="R33" s="60">
        <f>VLOOKUP($A33,'Return Data'!$B$7:$R$2292,16,0)</f>
        <v>9.3455999999999992</v>
      </c>
      <c r="S33" s="62">
        <f t="shared" si="7"/>
        <v>25</v>
      </c>
    </row>
    <row r="34" spans="1:19" x14ac:dyDescent="0.3">
      <c r="A34" s="58" t="s">
        <v>1727</v>
      </c>
      <c r="B34" s="59">
        <f>VLOOKUP($A34,'Return Data'!$B$7:$R$2292,3,0)</f>
        <v>44939</v>
      </c>
      <c r="C34" s="60">
        <f>VLOOKUP($A34,'Return Data'!$B$7:$R$2292,4,0)</f>
        <v>192.77959999999999</v>
      </c>
      <c r="D34" s="60">
        <f>VLOOKUP($A34,'Return Data'!$B$7:$R$2292,10,0)</f>
        <v>2.4651999999999998</v>
      </c>
      <c r="E34" s="61">
        <f t="shared" si="0"/>
        <v>22</v>
      </c>
      <c r="F34" s="60">
        <f>VLOOKUP($A34,'Return Data'!$B$7:$R$2292,11,0)</f>
        <v>8.8112999999999992</v>
      </c>
      <c r="G34" s="61">
        <f t="shared" si="1"/>
        <v>22</v>
      </c>
      <c r="H34" s="60">
        <f>VLOOKUP($A34,'Return Data'!$B$7:$R$2292,12,0)</f>
        <v>-0.45629999999999998</v>
      </c>
      <c r="I34" s="61">
        <f t="shared" si="2"/>
        <v>24</v>
      </c>
      <c r="J34" s="60">
        <f>VLOOKUP($A34,'Return Data'!$B$7:$R$2292,13,0)</f>
        <v>-6.8539000000000003</v>
      </c>
      <c r="K34" s="61">
        <f t="shared" si="3"/>
        <v>24</v>
      </c>
      <c r="L34" s="60">
        <f>VLOOKUP($A34,'Return Data'!$B$7:$R$2292,17,0)</f>
        <v>9.8356999999999992</v>
      </c>
      <c r="M34" s="61">
        <f t="shared" si="4"/>
        <v>17</v>
      </c>
      <c r="N34" s="60">
        <f>VLOOKUP($A34,'Return Data'!$B$7:$R$2292,14,0)</f>
        <v>13.7364</v>
      </c>
      <c r="O34" s="61">
        <f t="shared" si="5"/>
        <v>10</v>
      </c>
      <c r="P34" s="60">
        <f>VLOOKUP($A34,'Return Data'!$B$7:$R$2292,15,0)</f>
        <v>10.292199999999999</v>
      </c>
      <c r="Q34" s="61">
        <f t="shared" si="8"/>
        <v>8</v>
      </c>
      <c r="R34" s="60">
        <f>VLOOKUP($A34,'Return Data'!$B$7:$R$2292,16,0)</f>
        <v>12.934200000000001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4.115277777777778</v>
      </c>
      <c r="E36" s="69"/>
      <c r="F36" s="70">
        <f>AVERAGE(F8:F34)</f>
        <v>10.623848148148149</v>
      </c>
      <c r="G36" s="69"/>
      <c r="H36" s="70">
        <f>AVERAGE(H8:H34)</f>
        <v>2.4540962962962967</v>
      </c>
      <c r="I36" s="69"/>
      <c r="J36" s="70">
        <f>AVERAGE(J8:J34)</f>
        <v>-2.6386666666666665</v>
      </c>
      <c r="K36" s="69"/>
      <c r="L36" s="70">
        <f>AVERAGE(L8:L34)</f>
        <v>10.281014814814812</v>
      </c>
      <c r="M36" s="69"/>
      <c r="N36" s="70">
        <f>AVERAGE(N8:N34)</f>
        <v>12.454351851851849</v>
      </c>
      <c r="O36" s="69"/>
      <c r="P36" s="70">
        <f>AVERAGE(P8:P34)</f>
        <v>9.224092307692306</v>
      </c>
      <c r="Q36" s="69"/>
      <c r="R36" s="70">
        <f>AVERAGE(R8:R34)</f>
        <v>13.521962962962963</v>
      </c>
      <c r="S36" s="71"/>
    </row>
    <row r="37" spans="1:19" x14ac:dyDescent="0.3">
      <c r="A37" s="68" t="s">
        <v>28</v>
      </c>
      <c r="B37" s="69"/>
      <c r="C37" s="69"/>
      <c r="D37" s="70">
        <f>MIN(D8:D34)</f>
        <v>0</v>
      </c>
      <c r="E37" s="69"/>
      <c r="F37" s="70">
        <f>MIN(F8:F34)</f>
        <v>0</v>
      </c>
      <c r="G37" s="69"/>
      <c r="H37" s="70">
        <f>MIN(H8:H34)</f>
        <v>-3.8184999999999998</v>
      </c>
      <c r="I37" s="69"/>
      <c r="J37" s="70">
        <f>MIN(J8:J34)</f>
        <v>-10.6614</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7.2290999999999999</v>
      </c>
      <c r="E38" s="73"/>
      <c r="F38" s="74">
        <f>MAX(F8:F34)</f>
        <v>14.2994</v>
      </c>
      <c r="G38" s="73"/>
      <c r="H38" s="74">
        <f>MAX(H8:H34)</f>
        <v>7.3284000000000002</v>
      </c>
      <c r="I38" s="73"/>
      <c r="J38" s="74">
        <f>MAX(J8:J34)</f>
        <v>5.3334000000000001</v>
      </c>
      <c r="K38" s="73"/>
      <c r="L38" s="74">
        <f>MAX(L8:L34)</f>
        <v>17.656300000000002</v>
      </c>
      <c r="M38" s="73"/>
      <c r="N38" s="74">
        <f>MAX(N8:N34)</f>
        <v>15.5717</v>
      </c>
      <c r="O38" s="73"/>
      <c r="P38" s="74">
        <f>MAX(P8:P34)</f>
        <v>12.7905</v>
      </c>
      <c r="Q38" s="73"/>
      <c r="R38" s="74">
        <f>MAX(R8:R34)</f>
        <v>19.181799999999999</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44939</v>
      </c>
      <c r="C8" s="60">
        <f>VLOOKUP($A8,'Return Data'!$B$7:$R$2292,4,0)</f>
        <v>40.377899999999997</v>
      </c>
      <c r="D8" s="60">
        <f>VLOOKUP($A8,'Return Data'!$B$7:$R$2292,9,0)</f>
        <v>5.8757999999999999</v>
      </c>
      <c r="E8" s="61">
        <f t="shared" ref="E8:E32" si="0">RANK(D8,D$8:D$32,0)</f>
        <v>15</v>
      </c>
      <c r="F8" s="60">
        <f>VLOOKUP($A8,'Return Data'!$B$7:$R$2292,10,0)</f>
        <v>8.1555</v>
      </c>
      <c r="G8" s="61">
        <f t="shared" ref="G8:G32" si="1">RANK(F8,F$8:F$32,0)</f>
        <v>13</v>
      </c>
      <c r="H8" s="60">
        <f>VLOOKUP($A8,'Return Data'!$B$7:$R$2292,11,0)</f>
        <v>6.9375</v>
      </c>
      <c r="I8" s="61">
        <f t="shared" ref="I8:I32" si="2">RANK(H8,H$8:H$32,0)</f>
        <v>10</v>
      </c>
      <c r="J8" s="60">
        <f>VLOOKUP($A8,'Return Data'!$B$7:$R$2292,12,0)</f>
        <v>9.2170000000000005</v>
      </c>
      <c r="K8" s="61">
        <f t="shared" ref="K8:K32" si="3">RANK(J8,J$8:J$32,0)</f>
        <v>2</v>
      </c>
      <c r="L8" s="60">
        <f>VLOOKUP($A8,'Return Data'!$B$7:$R$2292,13,0)</f>
        <v>6.9812000000000003</v>
      </c>
      <c r="M8" s="61">
        <f t="shared" ref="M8:M32" si="4">RANK(L8,L$8:L$32,0)</f>
        <v>2</v>
      </c>
      <c r="N8" s="60">
        <f>VLOOKUP($A8,'Return Data'!$B$7:$R$2292,17,0)</f>
        <v>6.1379000000000001</v>
      </c>
      <c r="O8" s="61">
        <f t="shared" ref="O8:O30" si="5">RANK(N8,N$8:N$32,0)</f>
        <v>2</v>
      </c>
      <c r="P8" s="60">
        <f>VLOOKUP($A8,'Return Data'!$B$7:$R$2292,14,0)</f>
        <v>7.4733999999999998</v>
      </c>
      <c r="Q8" s="61">
        <f>RANK(P8,P$8:P$32,0)</f>
        <v>3</v>
      </c>
      <c r="R8" s="60">
        <f>VLOOKUP($A8,'Return Data'!$B$7:$R$2292,16,0)</f>
        <v>7.5575000000000001</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44939</v>
      </c>
      <c r="C10" s="60">
        <f>VLOOKUP($A10,'Return Data'!$B$7:$R$2292,4,0)</f>
        <v>26.721399999999999</v>
      </c>
      <c r="D10" s="60">
        <f>VLOOKUP($A10,'Return Data'!$B$7:$R$2292,9,0)</f>
        <v>5.0936000000000003</v>
      </c>
      <c r="E10" s="61">
        <f t="shared" si="0"/>
        <v>17</v>
      </c>
      <c r="F10" s="60">
        <f>VLOOKUP($A10,'Return Data'!$B$7:$R$2292,10,0)</f>
        <v>11.4381</v>
      </c>
      <c r="G10" s="61">
        <f t="shared" si="1"/>
        <v>1</v>
      </c>
      <c r="H10" s="60">
        <f>VLOOKUP($A10,'Return Data'!$B$7:$R$2292,11,0)</f>
        <v>7.7114000000000003</v>
      </c>
      <c r="I10" s="61">
        <f t="shared" si="2"/>
        <v>5</v>
      </c>
      <c r="J10" s="60">
        <f>VLOOKUP($A10,'Return Data'!$B$7:$R$2292,12,0)</f>
        <v>5.4729000000000001</v>
      </c>
      <c r="K10" s="61">
        <f t="shared" si="3"/>
        <v>9</v>
      </c>
      <c r="L10" s="60">
        <f>VLOOKUP($A10,'Return Data'!$B$7:$R$2292,13,0)</f>
        <v>3.3637999999999999</v>
      </c>
      <c r="M10" s="61">
        <f t="shared" si="4"/>
        <v>16</v>
      </c>
      <c r="N10" s="60">
        <f>VLOOKUP($A10,'Return Data'!$B$7:$R$2292,17,0)</f>
        <v>3.5449000000000002</v>
      </c>
      <c r="O10" s="61">
        <f t="shared" si="5"/>
        <v>13</v>
      </c>
      <c r="P10" s="60">
        <f>VLOOKUP($A10,'Return Data'!$B$7:$R$2292,14,0)</f>
        <v>6.5048000000000004</v>
      </c>
      <c r="Q10" s="61">
        <f t="shared" ref="Q10:Q30" si="7">RANK(P10,P$8:P$32,0)</f>
        <v>6</v>
      </c>
      <c r="R10" s="60">
        <f>VLOOKUP($A10,'Return Data'!$B$7:$R$2292,16,0)</f>
        <v>8.6176999999999992</v>
      </c>
      <c r="S10" s="62">
        <f t="shared" si="6"/>
        <v>3</v>
      </c>
    </row>
    <row r="11" spans="1:19" x14ac:dyDescent="0.3">
      <c r="A11" s="77" t="s">
        <v>1913</v>
      </c>
      <c r="B11" s="59">
        <f>VLOOKUP($A11,'Return Data'!$B$7:$R$2292,3,0)</f>
        <v>44939</v>
      </c>
      <c r="C11" s="60">
        <f>VLOOKUP($A11,'Return Data'!$B$7:$R$2292,4,0)</f>
        <v>41.508699999999997</v>
      </c>
      <c r="D11" s="60">
        <f>VLOOKUP($A11,'Return Data'!$B$7:$R$2292,9,0)</f>
        <v>6.7439999999999998</v>
      </c>
      <c r="E11" s="61">
        <f t="shared" si="0"/>
        <v>6</v>
      </c>
      <c r="F11" s="60">
        <f>VLOOKUP($A11,'Return Data'!$B$7:$R$2292,10,0)</f>
        <v>9.4069000000000003</v>
      </c>
      <c r="G11" s="61">
        <f t="shared" si="1"/>
        <v>8</v>
      </c>
      <c r="H11" s="60">
        <f>VLOOKUP($A11,'Return Data'!$B$7:$R$2292,11,0)</f>
        <v>8.8308999999999997</v>
      </c>
      <c r="I11" s="61">
        <f t="shared" si="2"/>
        <v>2</v>
      </c>
      <c r="J11" s="60">
        <f>VLOOKUP($A11,'Return Data'!$B$7:$R$2292,12,0)</f>
        <v>6.6948999999999996</v>
      </c>
      <c r="K11" s="61">
        <f t="shared" si="3"/>
        <v>5</v>
      </c>
      <c r="L11" s="60">
        <f>VLOOKUP($A11,'Return Data'!$B$7:$R$2292,13,0)</f>
        <v>5.2096999999999998</v>
      </c>
      <c r="M11" s="61">
        <f t="shared" si="4"/>
        <v>5</v>
      </c>
      <c r="N11" s="60">
        <f>VLOOKUP($A11,'Return Data'!$B$7:$R$2292,17,0)</f>
        <v>3.8448000000000002</v>
      </c>
      <c r="O11" s="61">
        <f t="shared" si="5"/>
        <v>11</v>
      </c>
      <c r="P11" s="60">
        <f>VLOOKUP($A11,'Return Data'!$B$7:$R$2292,14,0)</f>
        <v>5.9321999999999999</v>
      </c>
      <c r="Q11" s="61">
        <f t="shared" si="7"/>
        <v>12</v>
      </c>
      <c r="R11" s="60">
        <f>VLOOKUP($A11,'Return Data'!$B$7:$R$2292,16,0)</f>
        <v>7.9898999999999996</v>
      </c>
      <c r="S11" s="62">
        <f t="shared" si="6"/>
        <v>9</v>
      </c>
    </row>
    <row r="12" spans="1:19" x14ac:dyDescent="0.3">
      <c r="A12" s="77" t="s">
        <v>58</v>
      </c>
      <c r="B12" s="59">
        <f>VLOOKUP($A12,'Return Data'!$B$7:$R$2292,3,0)</f>
        <v>44939</v>
      </c>
      <c r="C12" s="60">
        <f>VLOOKUP($A12,'Return Data'!$B$7:$R$2292,4,0)</f>
        <v>26.904900000000001</v>
      </c>
      <c r="D12" s="60">
        <f>VLOOKUP($A12,'Return Data'!$B$7:$R$2292,9,0)</f>
        <v>7.7529000000000003</v>
      </c>
      <c r="E12" s="61">
        <f t="shared" si="0"/>
        <v>3</v>
      </c>
      <c r="F12" s="60">
        <f>VLOOKUP($A12,'Return Data'!$B$7:$R$2292,10,0)</f>
        <v>10.093400000000001</v>
      </c>
      <c r="G12" s="61">
        <f t="shared" si="1"/>
        <v>5</v>
      </c>
      <c r="H12" s="60">
        <f>VLOOKUP($A12,'Return Data'!$B$7:$R$2292,11,0)</f>
        <v>6.9664000000000001</v>
      </c>
      <c r="I12" s="61">
        <f t="shared" si="2"/>
        <v>9</v>
      </c>
      <c r="J12" s="60">
        <f>VLOOKUP($A12,'Return Data'!$B$7:$R$2292,12,0)</f>
        <v>5.6341999999999999</v>
      </c>
      <c r="K12" s="61">
        <f t="shared" si="3"/>
        <v>7</v>
      </c>
      <c r="L12" s="60">
        <f>VLOOKUP($A12,'Return Data'!$B$7:$R$2292,13,0)</f>
        <v>4.2122999999999999</v>
      </c>
      <c r="M12" s="61">
        <f t="shared" si="4"/>
        <v>8</v>
      </c>
      <c r="N12" s="60">
        <f>VLOOKUP($A12,'Return Data'!$B$7:$R$2292,17,0)</f>
        <v>3.2469000000000001</v>
      </c>
      <c r="O12" s="61">
        <f t="shared" si="5"/>
        <v>14</v>
      </c>
      <c r="P12" s="60">
        <f>VLOOKUP($A12,'Return Data'!$B$7:$R$2292,14,0)</f>
        <v>5.5541999999999998</v>
      </c>
      <c r="Q12" s="61">
        <f t="shared" si="7"/>
        <v>15</v>
      </c>
      <c r="R12" s="60">
        <f>VLOOKUP($A12,'Return Data'!$B$7:$R$2292,16,0)</f>
        <v>7.8802000000000003</v>
      </c>
      <c r="S12" s="62">
        <f t="shared" si="6"/>
        <v>11</v>
      </c>
    </row>
    <row r="13" spans="1:19" x14ac:dyDescent="0.3">
      <c r="A13" s="77" t="s">
        <v>59</v>
      </c>
      <c r="B13" s="59">
        <f>VLOOKUP($A13,'Return Data'!$B$7:$R$2292,3,0)</f>
        <v>44939</v>
      </c>
      <c r="C13" s="60">
        <f>VLOOKUP($A13,'Return Data'!$B$7:$R$2292,4,0)</f>
        <v>2878.8996000000002</v>
      </c>
      <c r="D13" s="60">
        <f>VLOOKUP($A13,'Return Data'!$B$7:$R$2292,9,0)</f>
        <v>6.1147999999999998</v>
      </c>
      <c r="E13" s="61">
        <f t="shared" si="0"/>
        <v>12</v>
      </c>
      <c r="F13" s="60">
        <f>VLOOKUP($A13,'Return Data'!$B$7:$R$2292,10,0)</f>
        <v>6.3464999999999998</v>
      </c>
      <c r="G13" s="61">
        <f t="shared" si="1"/>
        <v>19</v>
      </c>
      <c r="H13" s="60">
        <f>VLOOKUP($A13,'Return Data'!$B$7:$R$2292,11,0)</f>
        <v>4.2736000000000001</v>
      </c>
      <c r="I13" s="61">
        <f t="shared" si="2"/>
        <v>20</v>
      </c>
      <c r="J13" s="60">
        <f>VLOOKUP($A13,'Return Data'!$B$7:$R$2292,12,0)</f>
        <v>3.5571000000000002</v>
      </c>
      <c r="K13" s="61">
        <f t="shared" si="3"/>
        <v>20</v>
      </c>
      <c r="L13" s="60">
        <f>VLOOKUP($A13,'Return Data'!$B$7:$R$2292,13,0)</f>
        <v>2.5379</v>
      </c>
      <c r="M13" s="61">
        <f t="shared" si="4"/>
        <v>19</v>
      </c>
      <c r="N13" s="60">
        <f>VLOOKUP($A13,'Return Data'!$B$7:$R$2292,17,0)</f>
        <v>2.8130000000000002</v>
      </c>
      <c r="O13" s="61">
        <f t="shared" si="5"/>
        <v>18</v>
      </c>
      <c r="P13" s="60">
        <f>VLOOKUP($A13,'Return Data'!$B$7:$R$2292,14,0)</f>
        <v>6.1641000000000004</v>
      </c>
      <c r="Q13" s="61">
        <f t="shared" si="7"/>
        <v>10</v>
      </c>
      <c r="R13" s="60">
        <f>VLOOKUP($A13,'Return Data'!$B$7:$R$2292,16,0)</f>
        <v>7.9626000000000001</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44939</v>
      </c>
      <c r="C15" s="60">
        <f>VLOOKUP($A15,'Return Data'!$B$7:$R$2292,4,0)</f>
        <v>80.805000000000007</v>
      </c>
      <c r="D15" s="60">
        <f>VLOOKUP($A15,'Return Data'!$B$7:$R$2292,9,0)</f>
        <v>6.7175000000000002</v>
      </c>
      <c r="E15" s="61">
        <f t="shared" si="0"/>
        <v>7</v>
      </c>
      <c r="F15" s="60">
        <f>VLOOKUP($A15,'Return Data'!$B$7:$R$2292,10,0)</f>
        <v>8.2905999999999995</v>
      </c>
      <c r="G15" s="61">
        <f t="shared" si="1"/>
        <v>12</v>
      </c>
      <c r="H15" s="60">
        <f>VLOOKUP($A15,'Return Data'!$B$7:$R$2292,11,0)</f>
        <v>7.2427999999999999</v>
      </c>
      <c r="I15" s="61">
        <f t="shared" si="2"/>
        <v>7</v>
      </c>
      <c r="J15" s="60">
        <f>VLOOKUP($A15,'Return Data'!$B$7:$R$2292,12,0)</f>
        <v>5.5327999999999999</v>
      </c>
      <c r="K15" s="61">
        <f t="shared" si="3"/>
        <v>8</v>
      </c>
      <c r="L15" s="60">
        <f>VLOOKUP($A15,'Return Data'!$B$7:$R$2292,13,0)</f>
        <v>3.5194000000000001</v>
      </c>
      <c r="M15" s="61">
        <f t="shared" si="4"/>
        <v>15</v>
      </c>
      <c r="N15" s="60">
        <f>VLOOKUP($A15,'Return Data'!$B$7:$R$2292,17,0)</f>
        <v>5.6882000000000001</v>
      </c>
      <c r="O15" s="61">
        <f t="shared" si="5"/>
        <v>3</v>
      </c>
      <c r="P15" s="60">
        <f>VLOOKUP($A15,'Return Data'!$B$7:$R$2292,14,0)</f>
        <v>6.9785000000000004</v>
      </c>
      <c r="Q15" s="61">
        <f t="shared" si="7"/>
        <v>4</v>
      </c>
      <c r="R15" s="60">
        <f>VLOOKUP($A15,'Return Data'!$B$7:$R$2292,16,0)</f>
        <v>7.673</v>
      </c>
      <c r="S15" s="62">
        <f t="shared" si="6"/>
        <v>14</v>
      </c>
    </row>
    <row r="16" spans="1:19" x14ac:dyDescent="0.3">
      <c r="A16" s="102" t="s">
        <v>2023</v>
      </c>
      <c r="B16" s="59">
        <f>VLOOKUP($A16,'Return Data'!$B$7:$R$2292,3,0)</f>
        <v>44939</v>
      </c>
      <c r="C16" s="60">
        <f>VLOOKUP($A16,'Return Data'!$B$7:$R$2292,4,0)</f>
        <v>26.289400000000001</v>
      </c>
      <c r="D16" s="60">
        <f>VLOOKUP($A16,'Return Data'!$B$7:$R$2292,9,0)</f>
        <v>5.3493000000000004</v>
      </c>
      <c r="E16" s="61">
        <f t="shared" si="0"/>
        <v>16</v>
      </c>
      <c r="F16" s="60">
        <f>VLOOKUP($A16,'Return Data'!$B$7:$R$2292,10,0)</f>
        <v>6.5019999999999998</v>
      </c>
      <c r="G16" s="61">
        <f t="shared" si="1"/>
        <v>18</v>
      </c>
      <c r="H16" s="60">
        <f>VLOOKUP($A16,'Return Data'!$B$7:$R$2292,11,0)</f>
        <v>5.3150000000000004</v>
      </c>
      <c r="I16" s="61">
        <f t="shared" si="2"/>
        <v>19</v>
      </c>
      <c r="J16" s="60">
        <f>VLOOKUP($A16,'Return Data'!$B$7:$R$2292,12,0)</f>
        <v>4.8680000000000003</v>
      </c>
      <c r="K16" s="61">
        <f t="shared" si="3"/>
        <v>13</v>
      </c>
      <c r="L16" s="60">
        <f>VLOOKUP($A16,'Return Data'!$B$7:$R$2292,13,0)</f>
        <v>3.8757999999999999</v>
      </c>
      <c r="M16" s="61">
        <f t="shared" si="4"/>
        <v>12</v>
      </c>
      <c r="N16" s="60">
        <f>VLOOKUP($A16,'Return Data'!$B$7:$R$2292,17,0)</f>
        <v>2.9058999999999999</v>
      </c>
      <c r="O16" s="61">
        <f t="shared" si="5"/>
        <v>17</v>
      </c>
      <c r="P16" s="60">
        <f>VLOOKUP($A16,'Return Data'!$B$7:$R$2292,14,0)</f>
        <v>5.5084</v>
      </c>
      <c r="Q16" s="61">
        <f t="shared" si="7"/>
        <v>17</v>
      </c>
      <c r="R16" s="60">
        <f>VLOOKUP($A16,'Return Data'!$B$7:$R$2292,16,0)</f>
        <v>8.0655999999999999</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44939</v>
      </c>
      <c r="C18" s="60">
        <f>VLOOKUP($A18,'Return Data'!$B$7:$R$2292,4,0)</f>
        <v>32.305900000000001</v>
      </c>
      <c r="D18" s="60">
        <f>VLOOKUP($A18,'Return Data'!$B$7:$R$2292,9,0)</f>
        <v>6.1402000000000001</v>
      </c>
      <c r="E18" s="61">
        <f t="shared" si="0"/>
        <v>11</v>
      </c>
      <c r="F18" s="60">
        <f>VLOOKUP($A18,'Return Data'!$B$7:$R$2292,10,0)</f>
        <v>8.3101000000000003</v>
      </c>
      <c r="G18" s="61">
        <f t="shared" si="1"/>
        <v>11</v>
      </c>
      <c r="H18" s="60">
        <f>VLOOKUP($A18,'Return Data'!$B$7:$R$2292,11,0)</f>
        <v>8.5273000000000003</v>
      </c>
      <c r="I18" s="61">
        <f t="shared" si="2"/>
        <v>3</v>
      </c>
      <c r="J18" s="60">
        <f>VLOOKUP($A18,'Return Data'!$B$7:$R$2292,12,0)</f>
        <v>7.2744</v>
      </c>
      <c r="K18" s="61">
        <f t="shared" si="3"/>
        <v>4</v>
      </c>
      <c r="L18" s="60">
        <f>VLOOKUP($A18,'Return Data'!$B$7:$R$2292,13,0)</f>
        <v>5.8723999999999998</v>
      </c>
      <c r="M18" s="61">
        <f t="shared" si="4"/>
        <v>3</v>
      </c>
      <c r="N18" s="60">
        <f>VLOOKUP($A18,'Return Data'!$B$7:$R$2292,17,0)</f>
        <v>5.3362999999999996</v>
      </c>
      <c r="O18" s="61">
        <f t="shared" si="5"/>
        <v>4</v>
      </c>
      <c r="P18" s="60">
        <f>VLOOKUP($A18,'Return Data'!$B$7:$R$2292,14,0)</f>
        <v>7.6944999999999997</v>
      </c>
      <c r="Q18" s="61">
        <f t="shared" si="7"/>
        <v>2</v>
      </c>
      <c r="R18" s="60">
        <f>VLOOKUP($A18,'Return Data'!$B$7:$R$2292,16,0)</f>
        <v>9.8996999999999993</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44939</v>
      </c>
      <c r="C20" s="60">
        <f>VLOOKUP($A20,'Return Data'!$B$7:$R$2292,4,0)</f>
        <v>30.797799999999999</v>
      </c>
      <c r="D20" s="60">
        <f>VLOOKUP($A20,'Return Data'!$B$7:$R$2292,9,0)</f>
        <v>8.5023</v>
      </c>
      <c r="E20" s="61">
        <f t="shared" si="0"/>
        <v>1</v>
      </c>
      <c r="F20" s="60">
        <f>VLOOKUP($A20,'Return Data'!$B$7:$R$2292,10,0)</f>
        <v>9.9094999999999995</v>
      </c>
      <c r="G20" s="61">
        <f t="shared" si="1"/>
        <v>7</v>
      </c>
      <c r="H20" s="60">
        <f>VLOOKUP($A20,'Return Data'!$B$7:$R$2292,11,0)</f>
        <v>5.7366000000000001</v>
      </c>
      <c r="I20" s="61">
        <f t="shared" si="2"/>
        <v>15</v>
      </c>
      <c r="J20" s="60">
        <f>VLOOKUP($A20,'Return Data'!$B$7:$R$2292,12,0)</f>
        <v>3.8702000000000001</v>
      </c>
      <c r="K20" s="61">
        <f t="shared" si="3"/>
        <v>19</v>
      </c>
      <c r="L20" s="60">
        <f>VLOOKUP($A20,'Return Data'!$B$7:$R$2292,13,0)</f>
        <v>2.6579999999999999</v>
      </c>
      <c r="M20" s="61">
        <f t="shared" si="4"/>
        <v>18</v>
      </c>
      <c r="N20" s="60">
        <f>VLOOKUP($A20,'Return Data'!$B$7:$R$2292,17,0)</f>
        <v>2.7332999999999998</v>
      </c>
      <c r="O20" s="61">
        <f t="shared" si="5"/>
        <v>19</v>
      </c>
      <c r="P20" s="60">
        <f>VLOOKUP($A20,'Return Data'!$B$7:$R$2292,14,0)</f>
        <v>6.3300999999999998</v>
      </c>
      <c r="Q20" s="61">
        <f t="shared" si="7"/>
        <v>8</v>
      </c>
      <c r="R20" s="60">
        <f>VLOOKUP($A20,'Return Data'!$B$7:$R$2292,16,0)</f>
        <v>8.44</v>
      </c>
      <c r="S20" s="62">
        <f t="shared" si="6"/>
        <v>4</v>
      </c>
    </row>
    <row r="21" spans="1:19" x14ac:dyDescent="0.3">
      <c r="A21" s="77" t="s">
        <v>67</v>
      </c>
      <c r="B21" s="59">
        <f>VLOOKUP($A21,'Return Data'!$B$7:$R$2292,3,0)</f>
        <v>44939</v>
      </c>
      <c r="C21" s="60">
        <f>VLOOKUP($A21,'Return Data'!$B$7:$R$2292,4,0)</f>
        <v>19.328199999999999</v>
      </c>
      <c r="D21" s="60">
        <f>VLOOKUP($A21,'Return Data'!$B$7:$R$2292,9,0)</f>
        <v>4.2674000000000003</v>
      </c>
      <c r="E21" s="61">
        <f t="shared" si="0"/>
        <v>20</v>
      </c>
      <c r="F21" s="60">
        <f>VLOOKUP($A21,'Return Data'!$B$7:$R$2292,10,0)</f>
        <v>7.4593999999999996</v>
      </c>
      <c r="G21" s="61">
        <f t="shared" si="1"/>
        <v>16</v>
      </c>
      <c r="H21" s="60">
        <f>VLOOKUP($A21,'Return Data'!$B$7:$R$2292,11,0)</f>
        <v>5.8644999999999996</v>
      </c>
      <c r="I21" s="61">
        <f t="shared" si="2"/>
        <v>14</v>
      </c>
      <c r="J21" s="60">
        <f>VLOOKUP($A21,'Return Data'!$B$7:$R$2292,12,0)</f>
        <v>4.3459000000000003</v>
      </c>
      <c r="K21" s="61">
        <f t="shared" si="3"/>
        <v>16</v>
      </c>
      <c r="L21" s="60">
        <f>VLOOKUP($A21,'Return Data'!$B$7:$R$2292,13,0)</f>
        <v>3.9268000000000001</v>
      </c>
      <c r="M21" s="61">
        <f t="shared" si="4"/>
        <v>10</v>
      </c>
      <c r="N21" s="60">
        <f>VLOOKUP($A21,'Return Data'!$B$7:$R$2292,17,0)</f>
        <v>5.0589000000000004</v>
      </c>
      <c r="O21" s="61">
        <f t="shared" si="5"/>
        <v>5</v>
      </c>
      <c r="P21" s="60">
        <f>VLOOKUP($A21,'Return Data'!$B$7:$R$2292,14,0)</f>
        <v>6.1797000000000004</v>
      </c>
      <c r="Q21" s="61">
        <f t="shared" si="7"/>
        <v>9</v>
      </c>
      <c r="R21" s="60">
        <f>VLOOKUP($A21,'Return Data'!$B$7:$R$2292,16,0)</f>
        <v>7.1349999999999998</v>
      </c>
      <c r="S21" s="62">
        <f t="shared" si="6"/>
        <v>17</v>
      </c>
    </row>
    <row r="22" spans="1:19" x14ac:dyDescent="0.3">
      <c r="A22" s="77" t="s">
        <v>68</v>
      </c>
      <c r="B22" s="59">
        <f>VLOOKUP($A22,'Return Data'!$B$7:$R$2292,3,0)</f>
        <v>44939</v>
      </c>
      <c r="C22" s="60">
        <f>VLOOKUP($A22,'Return Data'!$B$7:$R$2292,4,0)</f>
        <v>1287.6718000000001</v>
      </c>
      <c r="D22" s="60">
        <f>VLOOKUP($A22,'Return Data'!$B$7:$R$2292,9,0)</f>
        <v>7.2976999999999999</v>
      </c>
      <c r="E22" s="61">
        <f t="shared" si="0"/>
        <v>4</v>
      </c>
      <c r="F22" s="60">
        <f>VLOOKUP($A22,'Return Data'!$B$7:$R$2292,10,0)</f>
        <v>8.1394000000000002</v>
      </c>
      <c r="G22" s="61">
        <f t="shared" si="1"/>
        <v>14</v>
      </c>
      <c r="H22" s="60">
        <f>VLOOKUP($A22,'Return Data'!$B$7:$R$2292,11,0)</f>
        <v>6.1837999999999997</v>
      </c>
      <c r="I22" s="61">
        <f t="shared" si="2"/>
        <v>12</v>
      </c>
      <c r="J22" s="60">
        <f>VLOOKUP($A22,'Return Data'!$B$7:$R$2292,12,0)</f>
        <v>4.5159000000000002</v>
      </c>
      <c r="K22" s="61">
        <f t="shared" si="3"/>
        <v>15</v>
      </c>
      <c r="L22" s="60">
        <f>VLOOKUP($A22,'Return Data'!$B$7:$R$2292,13,0)</f>
        <v>3.5718999999999999</v>
      </c>
      <c r="M22" s="61">
        <f t="shared" si="4"/>
        <v>14</v>
      </c>
      <c r="N22" s="60">
        <f>VLOOKUP($A22,'Return Data'!$B$7:$R$2292,17,0)</f>
        <v>3.8984000000000001</v>
      </c>
      <c r="O22" s="61">
        <f t="shared" si="5"/>
        <v>9</v>
      </c>
      <c r="P22" s="60">
        <f>VLOOKUP($A22,'Return Data'!$B$7:$R$2292,14,0)</f>
        <v>5.0471000000000004</v>
      </c>
      <c r="Q22" s="61">
        <f t="shared" si="7"/>
        <v>19</v>
      </c>
      <c r="R22" s="60">
        <f>VLOOKUP($A22,'Return Data'!$B$7:$R$2292,16,0)</f>
        <v>6.3411999999999997</v>
      </c>
      <c r="S22" s="62">
        <f t="shared" si="6"/>
        <v>20</v>
      </c>
    </row>
    <row r="23" spans="1:19" x14ac:dyDescent="0.3">
      <c r="A23" s="77" t="s">
        <v>1940</v>
      </c>
      <c r="B23" s="59">
        <f>VLOOKUP($A23,'Return Data'!$B$7:$R$2292,3,0)</f>
        <v>44939</v>
      </c>
      <c r="C23" s="60">
        <f>VLOOKUP($A23,'Return Data'!$B$7:$R$2292,4,0)</f>
        <v>36.625900000000001</v>
      </c>
      <c r="D23" s="60">
        <f>VLOOKUP($A23,'Return Data'!$B$7:$R$2292,9,0)</f>
        <v>5.9676999999999998</v>
      </c>
      <c r="E23" s="61">
        <f t="shared" si="0"/>
        <v>14</v>
      </c>
      <c r="F23" s="60">
        <f>VLOOKUP($A23,'Return Data'!$B$7:$R$2292,10,0)</f>
        <v>7.7493999999999996</v>
      </c>
      <c r="G23" s="61">
        <f t="shared" si="1"/>
        <v>15</v>
      </c>
      <c r="H23" s="60">
        <f>VLOOKUP($A23,'Return Data'!$B$7:$R$2292,11,0)</f>
        <v>5.6002000000000001</v>
      </c>
      <c r="I23" s="61">
        <f t="shared" si="2"/>
        <v>16</v>
      </c>
      <c r="J23" s="60">
        <f>VLOOKUP($A23,'Return Data'!$B$7:$R$2292,12,0)</f>
        <v>5.2511999999999999</v>
      </c>
      <c r="K23" s="61">
        <f t="shared" si="3"/>
        <v>11</v>
      </c>
      <c r="L23" s="60">
        <f>VLOOKUP($A23,'Return Data'!$B$7:$R$2292,13,0)</f>
        <v>4.5827</v>
      </c>
      <c r="M23" s="61">
        <f t="shared" si="4"/>
        <v>7</v>
      </c>
      <c r="N23" s="60">
        <f>VLOOKUP($A23,'Return Data'!$B$7:$R$2292,17,0)</f>
        <v>4.1939000000000002</v>
      </c>
      <c r="O23" s="61">
        <f t="shared" si="5"/>
        <v>8</v>
      </c>
      <c r="P23" s="60">
        <f>VLOOKUP($A23,'Return Data'!$B$7:$R$2292,14,0)</f>
        <v>5.4560000000000004</v>
      </c>
      <c r="Q23" s="61">
        <f t="shared" si="7"/>
        <v>18</v>
      </c>
      <c r="R23" s="60">
        <f>VLOOKUP($A23,'Return Data'!$B$7:$R$2292,16,0)</f>
        <v>7.5498000000000003</v>
      </c>
      <c r="S23" s="62">
        <f t="shared" si="6"/>
        <v>16</v>
      </c>
    </row>
    <row r="24" spans="1:19" x14ac:dyDescent="0.3">
      <c r="A24" s="109" t="s">
        <v>70</v>
      </c>
      <c r="B24" s="59">
        <f>VLOOKUP($A24,'Return Data'!$B$7:$R$2292,3,0)</f>
        <v>44939</v>
      </c>
      <c r="C24" s="60">
        <f>VLOOKUP($A24,'Return Data'!$B$7:$R$2292,4,0)</f>
        <v>33.152000000000001</v>
      </c>
      <c r="D24" s="60">
        <f>VLOOKUP($A24,'Return Data'!$B$7:$R$2292,9,0)</f>
        <v>4.3095999999999997</v>
      </c>
      <c r="E24" s="61">
        <f t="shared" si="0"/>
        <v>19</v>
      </c>
      <c r="F24" s="60">
        <f>VLOOKUP($A24,'Return Data'!$B$7:$R$2292,10,0)</f>
        <v>9.2321000000000009</v>
      </c>
      <c r="G24" s="61">
        <f t="shared" si="1"/>
        <v>9</v>
      </c>
      <c r="H24" s="60">
        <f>VLOOKUP($A24,'Return Data'!$B$7:$R$2292,11,0)</f>
        <v>7.1605999999999996</v>
      </c>
      <c r="I24" s="61">
        <f t="shared" si="2"/>
        <v>8</v>
      </c>
      <c r="J24" s="60">
        <f>VLOOKUP($A24,'Return Data'!$B$7:$R$2292,12,0)</f>
        <v>4.8440000000000003</v>
      </c>
      <c r="K24" s="61">
        <f t="shared" si="3"/>
        <v>14</v>
      </c>
      <c r="L24" s="60">
        <f>VLOOKUP($A24,'Return Data'!$B$7:$R$2292,13,0)</f>
        <v>3.8906000000000001</v>
      </c>
      <c r="M24" s="61">
        <f t="shared" si="4"/>
        <v>11</v>
      </c>
      <c r="N24" s="60">
        <f>VLOOKUP($A24,'Return Data'!$B$7:$R$2292,17,0)</f>
        <v>3.8431999999999999</v>
      </c>
      <c r="O24" s="61">
        <f t="shared" si="5"/>
        <v>12</v>
      </c>
      <c r="P24" s="60">
        <f>VLOOKUP($A24,'Return Data'!$B$7:$R$2292,14,0)</f>
        <v>6.5846999999999998</v>
      </c>
      <c r="Q24" s="61">
        <f t="shared" si="7"/>
        <v>5</v>
      </c>
      <c r="R24" s="60">
        <f>VLOOKUP($A24,'Return Data'!$B$7:$R$2292,16,0)</f>
        <v>8.8173999999999992</v>
      </c>
      <c r="S24" s="62">
        <f t="shared" si="6"/>
        <v>2</v>
      </c>
    </row>
    <row r="25" spans="1:19" x14ac:dyDescent="0.3">
      <c r="A25" s="77" t="s">
        <v>72</v>
      </c>
      <c r="B25" s="59">
        <f>VLOOKUP($A25,'Return Data'!$B$7:$R$2292,3,0)</f>
        <v>44939</v>
      </c>
      <c r="C25" s="60">
        <f>VLOOKUP($A25,'Return Data'!$B$7:$R$2292,4,0)</f>
        <v>14.676399999999999</v>
      </c>
      <c r="D25" s="60">
        <f>VLOOKUP($A25,'Return Data'!$B$7:$R$2292,9,0)</f>
        <v>4.4531999999999998</v>
      </c>
      <c r="E25" s="61">
        <f t="shared" si="0"/>
        <v>18</v>
      </c>
      <c r="F25" s="60">
        <f>VLOOKUP($A25,'Return Data'!$B$7:$R$2292,10,0)</f>
        <v>10.4457</v>
      </c>
      <c r="G25" s="61">
        <f t="shared" si="1"/>
        <v>4</v>
      </c>
      <c r="H25" s="60">
        <f>VLOOKUP($A25,'Return Data'!$B$7:$R$2292,11,0)</f>
        <v>6.2891000000000004</v>
      </c>
      <c r="I25" s="61">
        <f t="shared" si="2"/>
        <v>11</v>
      </c>
      <c r="J25" s="60">
        <f>VLOOKUP($A25,'Return Data'!$B$7:$R$2292,12,0)</f>
        <v>4.2618999999999998</v>
      </c>
      <c r="K25" s="61">
        <f t="shared" si="3"/>
        <v>17</v>
      </c>
      <c r="L25" s="60">
        <f>VLOOKUP($A25,'Return Data'!$B$7:$R$2292,13,0)</f>
        <v>2.9266000000000001</v>
      </c>
      <c r="M25" s="61">
        <f t="shared" si="4"/>
        <v>17</v>
      </c>
      <c r="N25" s="60">
        <f>VLOOKUP($A25,'Return Data'!$B$7:$R$2292,17,0)</f>
        <v>3.1190000000000002</v>
      </c>
      <c r="O25" s="61">
        <f t="shared" si="5"/>
        <v>16</v>
      </c>
      <c r="P25" s="60">
        <f>VLOOKUP($A25,'Return Data'!$B$7:$R$2292,14,0)</f>
        <v>5.5540000000000003</v>
      </c>
      <c r="Q25" s="61">
        <f t="shared" si="7"/>
        <v>16</v>
      </c>
      <c r="R25" s="60">
        <f>VLOOKUP($A25,'Return Data'!$B$7:$R$2292,16,0)</f>
        <v>6.8250999999999999</v>
      </c>
      <c r="S25" s="62">
        <f t="shared" si="6"/>
        <v>18</v>
      </c>
    </row>
    <row r="26" spans="1:19" x14ac:dyDescent="0.3">
      <c r="A26" s="77" t="s">
        <v>73</v>
      </c>
      <c r="B26" s="59">
        <f>VLOOKUP($A26,'Return Data'!$B$7:$R$2292,3,0)</f>
        <v>44939</v>
      </c>
      <c r="C26" s="60">
        <f>VLOOKUP($A26,'Return Data'!$B$7:$R$2292,4,0)</f>
        <v>32.594299999999997</v>
      </c>
      <c r="D26" s="60">
        <f>VLOOKUP($A26,'Return Data'!$B$7:$R$2292,9,0)</f>
        <v>6.2096999999999998</v>
      </c>
      <c r="E26" s="61">
        <f t="shared" si="0"/>
        <v>9</v>
      </c>
      <c r="F26" s="60">
        <f>VLOOKUP($A26,'Return Data'!$B$7:$R$2292,10,0)</f>
        <v>11.0099</v>
      </c>
      <c r="G26" s="61">
        <f t="shared" si="1"/>
        <v>2</v>
      </c>
      <c r="H26" s="60">
        <f>VLOOKUP($A26,'Return Data'!$B$7:$R$2292,11,0)</f>
        <v>7.9188000000000001</v>
      </c>
      <c r="I26" s="61">
        <f t="shared" si="2"/>
        <v>4</v>
      </c>
      <c r="J26" s="60">
        <f>VLOOKUP($A26,'Return Data'!$B$7:$R$2292,12,0)</f>
        <v>5.3482000000000003</v>
      </c>
      <c r="K26" s="61">
        <f t="shared" si="3"/>
        <v>10</v>
      </c>
      <c r="L26" s="60">
        <f>VLOOKUP($A26,'Return Data'!$B$7:$R$2292,13,0)</f>
        <v>3.7153</v>
      </c>
      <c r="M26" s="61">
        <f t="shared" si="4"/>
        <v>13</v>
      </c>
      <c r="N26" s="60">
        <f>VLOOKUP($A26,'Return Data'!$B$7:$R$2292,17,0)</f>
        <v>3.1379999999999999</v>
      </c>
      <c r="O26" s="61">
        <f t="shared" si="5"/>
        <v>15</v>
      </c>
      <c r="P26" s="60">
        <f>VLOOKUP($A26,'Return Data'!$B$7:$R$2292,14,0)</f>
        <v>6.0366</v>
      </c>
      <c r="Q26" s="61">
        <f t="shared" si="7"/>
        <v>11</v>
      </c>
      <c r="R26" s="60">
        <f>VLOOKUP($A26,'Return Data'!$B$7:$R$2292,16,0)</f>
        <v>7.7610999999999999</v>
      </c>
      <c r="S26" s="62">
        <f t="shared" si="6"/>
        <v>13</v>
      </c>
    </row>
    <row r="27" spans="1:19" x14ac:dyDescent="0.3">
      <c r="A27" s="77" t="s">
        <v>74</v>
      </c>
      <c r="B27" s="59">
        <f>VLOOKUP($A27,'Return Data'!$B$7:$R$2292,3,0)</f>
        <v>44939</v>
      </c>
      <c r="C27" s="60">
        <f>VLOOKUP($A27,'Return Data'!$B$7:$R$2292,4,0)</f>
        <v>2417.9942000000001</v>
      </c>
      <c r="D27" s="60">
        <f>VLOOKUP($A27,'Return Data'!$B$7:$R$2292,9,0)</f>
        <v>6.2037000000000004</v>
      </c>
      <c r="E27" s="61">
        <f t="shared" si="0"/>
        <v>10</v>
      </c>
      <c r="F27" s="60">
        <f>VLOOKUP($A27,'Return Data'!$B$7:$R$2292,10,0)</f>
        <v>6.3159999999999998</v>
      </c>
      <c r="G27" s="61">
        <f t="shared" si="1"/>
        <v>20</v>
      </c>
      <c r="H27" s="60">
        <f>VLOOKUP($A27,'Return Data'!$B$7:$R$2292,11,0)</f>
        <v>5.4576000000000002</v>
      </c>
      <c r="I27" s="61">
        <f t="shared" si="2"/>
        <v>17</v>
      </c>
      <c r="J27" s="60">
        <f>VLOOKUP($A27,'Return Data'!$B$7:$R$2292,12,0)</f>
        <v>5.0587999999999997</v>
      </c>
      <c r="K27" s="61">
        <f t="shared" si="3"/>
        <v>12</v>
      </c>
      <c r="L27" s="60">
        <f>VLOOKUP($A27,'Return Data'!$B$7:$R$2292,13,0)</f>
        <v>4.0401999999999996</v>
      </c>
      <c r="M27" s="61">
        <f t="shared" si="4"/>
        <v>9</v>
      </c>
      <c r="N27" s="60">
        <f>VLOOKUP($A27,'Return Data'!$B$7:$R$2292,17,0)</f>
        <v>3.8851</v>
      </c>
      <c r="O27" s="61">
        <f t="shared" si="5"/>
        <v>10</v>
      </c>
      <c r="P27" s="60">
        <f>VLOOKUP($A27,'Return Data'!$B$7:$R$2292,14,0)</f>
        <v>5.7278000000000002</v>
      </c>
      <c r="Q27" s="61">
        <f t="shared" si="7"/>
        <v>14</v>
      </c>
      <c r="R27" s="60">
        <f>VLOOKUP($A27,'Return Data'!$B$7:$R$2292,16,0)</f>
        <v>8.2172999999999998</v>
      </c>
      <c r="S27" s="62">
        <f t="shared" si="6"/>
        <v>6</v>
      </c>
    </row>
    <row r="28" spans="1:19" x14ac:dyDescent="0.3">
      <c r="A28" s="77" t="s">
        <v>77</v>
      </c>
      <c r="B28" s="59">
        <f>VLOOKUP($A28,'Return Data'!$B$7:$R$2292,3,0)</f>
        <v>44939</v>
      </c>
      <c r="C28" s="60">
        <f>VLOOKUP($A28,'Return Data'!$B$7:$R$2292,4,0)</f>
        <v>17.735700000000001</v>
      </c>
      <c r="D28" s="60">
        <f>VLOOKUP($A28,'Return Data'!$B$7:$R$2292,9,0)</f>
        <v>6.4884000000000004</v>
      </c>
      <c r="E28" s="61">
        <f t="shared" si="0"/>
        <v>8</v>
      </c>
      <c r="F28" s="60">
        <f>VLOOKUP($A28,'Return Data'!$B$7:$R$2292,10,0)</f>
        <v>10.554500000000001</v>
      </c>
      <c r="G28" s="61">
        <f t="shared" si="1"/>
        <v>3</v>
      </c>
      <c r="H28" s="60">
        <f>VLOOKUP($A28,'Return Data'!$B$7:$R$2292,11,0)</f>
        <v>7.4202000000000004</v>
      </c>
      <c r="I28" s="61">
        <f t="shared" si="2"/>
        <v>6</v>
      </c>
      <c r="J28" s="60">
        <f>VLOOKUP($A28,'Return Data'!$B$7:$R$2292,12,0)</f>
        <v>6.4554</v>
      </c>
      <c r="K28" s="61">
        <f t="shared" si="3"/>
        <v>6</v>
      </c>
      <c r="L28" s="60">
        <f>VLOOKUP($A28,'Return Data'!$B$7:$R$2292,13,0)</f>
        <v>5.1670999999999996</v>
      </c>
      <c r="M28" s="61">
        <f t="shared" si="4"/>
        <v>6</v>
      </c>
      <c r="N28" s="60">
        <f>VLOOKUP($A28,'Return Data'!$B$7:$R$2292,17,0)</f>
        <v>4.2154999999999996</v>
      </c>
      <c r="O28" s="61">
        <f t="shared" si="5"/>
        <v>7</v>
      </c>
      <c r="P28" s="60">
        <f>VLOOKUP($A28,'Return Data'!$B$7:$R$2292,14,0)</f>
        <v>5.9173</v>
      </c>
      <c r="Q28" s="61">
        <f t="shared" si="7"/>
        <v>13</v>
      </c>
      <c r="R28" s="60">
        <f>VLOOKUP($A28,'Return Data'!$B$7:$R$2292,16,0)</f>
        <v>7.7668999999999997</v>
      </c>
      <c r="S28" s="62">
        <f t="shared" si="6"/>
        <v>12</v>
      </c>
    </row>
    <row r="29" spans="1:19" x14ac:dyDescent="0.3">
      <c r="A29" s="77" t="s">
        <v>78</v>
      </c>
      <c r="B29" s="59">
        <f>VLOOKUP($A29,'Return Data'!$B$7:$R$2292,3,0)</f>
        <v>44939</v>
      </c>
      <c r="C29" s="60">
        <f>VLOOKUP($A29,'Return Data'!$B$7:$R$2292,4,0)</f>
        <v>31.790299999999998</v>
      </c>
      <c r="D29" s="60">
        <f>VLOOKUP($A29,'Return Data'!$B$7:$R$2292,9,0)</f>
        <v>7.7694999999999999</v>
      </c>
      <c r="E29" s="61">
        <f t="shared" si="0"/>
        <v>2</v>
      </c>
      <c r="F29" s="60">
        <f>VLOOKUP($A29,'Return Data'!$B$7:$R$2292,10,0)</f>
        <v>9.9568999999999992</v>
      </c>
      <c r="G29" s="61">
        <f t="shared" si="1"/>
        <v>6</v>
      </c>
      <c r="H29" s="60">
        <f>VLOOKUP($A29,'Return Data'!$B$7:$R$2292,11,0)</f>
        <v>9.1936999999999998</v>
      </c>
      <c r="I29" s="61">
        <f t="shared" si="2"/>
        <v>1</v>
      </c>
      <c r="J29" s="60">
        <f>VLOOKUP($A29,'Return Data'!$B$7:$R$2292,12,0)</f>
        <v>7.4734999999999996</v>
      </c>
      <c r="K29" s="61">
        <f t="shared" si="3"/>
        <v>3</v>
      </c>
      <c r="L29" s="60">
        <f>VLOOKUP($A29,'Return Data'!$B$7:$R$2292,13,0)</f>
        <v>5.569</v>
      </c>
      <c r="M29" s="61">
        <f t="shared" si="4"/>
        <v>4</v>
      </c>
      <c r="N29" s="60">
        <f>VLOOKUP($A29,'Return Data'!$B$7:$R$2292,17,0)</f>
        <v>4.3089000000000004</v>
      </c>
      <c r="O29" s="61">
        <f t="shared" si="5"/>
        <v>6</v>
      </c>
      <c r="P29" s="60">
        <f>VLOOKUP($A29,'Return Data'!$B$7:$R$2292,14,0)</f>
        <v>6.3693</v>
      </c>
      <c r="Q29" s="61">
        <f t="shared" si="7"/>
        <v>7</v>
      </c>
      <c r="R29" s="60">
        <f>VLOOKUP($A29,'Return Data'!$B$7:$R$2292,16,0)</f>
        <v>8.2345000000000006</v>
      </c>
      <c r="S29" s="62">
        <f t="shared" si="6"/>
        <v>5</v>
      </c>
    </row>
    <row r="30" spans="1:19" x14ac:dyDescent="0.3">
      <c r="A30" s="77" t="s">
        <v>80</v>
      </c>
      <c r="B30" s="59">
        <f>VLOOKUP($A30,'Return Data'!$B$7:$R$2292,3,0)</f>
        <v>44939</v>
      </c>
      <c r="C30" s="60">
        <f>VLOOKUP($A30,'Return Data'!$B$7:$R$2292,4,0)</f>
        <v>20.475300000000001</v>
      </c>
      <c r="D30" s="60">
        <f>VLOOKUP($A30,'Return Data'!$B$7:$R$2292,9,0)</f>
        <v>5.9819000000000004</v>
      </c>
      <c r="E30" s="61">
        <f t="shared" si="0"/>
        <v>13</v>
      </c>
      <c r="F30" s="60">
        <f>VLOOKUP($A30,'Return Data'!$B$7:$R$2292,10,0)</f>
        <v>9.2276000000000007</v>
      </c>
      <c r="G30" s="61">
        <f t="shared" si="1"/>
        <v>10</v>
      </c>
      <c r="H30" s="60">
        <f>VLOOKUP($A30,'Return Data'!$B$7:$R$2292,11,0)</f>
        <v>5.3651999999999997</v>
      </c>
      <c r="I30" s="61">
        <f t="shared" si="2"/>
        <v>18</v>
      </c>
      <c r="J30" s="60">
        <f>VLOOKUP($A30,'Return Data'!$B$7:$R$2292,12,0)</f>
        <v>3.9146999999999998</v>
      </c>
      <c r="K30" s="61">
        <f t="shared" si="3"/>
        <v>18</v>
      </c>
      <c r="L30" s="60">
        <f>VLOOKUP($A30,'Return Data'!$B$7:$R$2292,13,0)</f>
        <v>1.5056</v>
      </c>
      <c r="M30" s="61">
        <f t="shared" si="4"/>
        <v>20</v>
      </c>
      <c r="N30" s="60">
        <f>VLOOKUP($A30,'Return Data'!$B$7:$R$2292,17,0)</f>
        <v>1.762</v>
      </c>
      <c r="O30" s="61">
        <f t="shared" si="5"/>
        <v>20</v>
      </c>
      <c r="P30" s="60">
        <f>VLOOKUP($A30,'Return Data'!$B$7:$R$2292,14,0)</f>
        <v>4.6863000000000001</v>
      </c>
      <c r="Q30" s="61">
        <f t="shared" si="7"/>
        <v>20</v>
      </c>
      <c r="R30" s="60">
        <f>VLOOKUP($A30,'Return Data'!$B$7:$R$2292,16,0)</f>
        <v>6.5513000000000003</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44939</v>
      </c>
      <c r="C32" s="60">
        <f>VLOOKUP($A32,'Return Data'!$B$7:$R$2292,4,0)</f>
        <v>27.491800000000001</v>
      </c>
      <c r="D32" s="60">
        <f>VLOOKUP($A32,'Return Data'!$B$7:$R$2292,9,0)</f>
        <v>6.9576000000000002</v>
      </c>
      <c r="E32" s="61">
        <f t="shared" si="0"/>
        <v>5</v>
      </c>
      <c r="F32" s="60">
        <f>VLOOKUP($A32,'Return Data'!$B$7:$R$2292,10,0)</f>
        <v>6.8693</v>
      </c>
      <c r="G32" s="61">
        <f t="shared" si="1"/>
        <v>17</v>
      </c>
      <c r="H32" s="60">
        <f>VLOOKUP($A32,'Return Data'!$B$7:$R$2292,11,0)</f>
        <v>5.8926999999999996</v>
      </c>
      <c r="I32" s="61">
        <f t="shared" si="2"/>
        <v>13</v>
      </c>
      <c r="J32" s="60">
        <f>VLOOKUP($A32,'Return Data'!$B$7:$R$2292,12,0)</f>
        <v>15.211600000000001</v>
      </c>
      <c r="K32" s="61">
        <f t="shared" si="3"/>
        <v>1</v>
      </c>
      <c r="L32" s="60">
        <f>VLOOKUP($A32,'Return Data'!$B$7:$R$2292,13,0)</f>
        <v>11.249700000000001</v>
      </c>
      <c r="M32" s="61">
        <f t="shared" si="4"/>
        <v>1</v>
      </c>
      <c r="N32" s="60">
        <f>VLOOKUP($A32,'Return Data'!$B$7:$R$2292,17,0)</f>
        <v>11.325900000000001</v>
      </c>
      <c r="O32" s="61">
        <f>RANK(N32,N$8:N$32,0)</f>
        <v>1</v>
      </c>
      <c r="P32" s="60">
        <f>VLOOKUP($A32,'Return Data'!$B$7:$R$2292,14,0)</f>
        <v>9.5782000000000007</v>
      </c>
      <c r="Q32" s="61">
        <f>RANK(P32,P$8:P$32,0)</f>
        <v>1</v>
      </c>
      <c r="R32" s="60">
        <f>VLOOKUP($A32,'Return Data'!$B$7:$R$2292,16,0)</f>
        <v>8.1433999999999997</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4.967871999999999</v>
      </c>
      <c r="E34" s="83"/>
      <c r="F34" s="84">
        <f>AVERAGE(F8:F32)</f>
        <v>7.0165119999999987</v>
      </c>
      <c r="G34" s="83"/>
      <c r="H34" s="84">
        <f>AVERAGE(H8:H32)</f>
        <v>5.3555160000000015</v>
      </c>
      <c r="I34" s="83"/>
      <c r="J34" s="84">
        <f>AVERAGE(J8:J32)</f>
        <v>4.7521040000000001</v>
      </c>
      <c r="K34" s="83"/>
      <c r="L34" s="84">
        <f>AVERAGE(L8:L32)</f>
        <v>3.5350400000000008</v>
      </c>
      <c r="M34" s="83"/>
      <c r="N34" s="84">
        <f>AVERAGE(N8:N32)</f>
        <v>3.5416666666666665</v>
      </c>
      <c r="O34" s="83"/>
      <c r="P34" s="84">
        <f>AVERAGE(P8:P32)</f>
        <v>5.4468347826086951</v>
      </c>
      <c r="Q34" s="83"/>
      <c r="R34" s="84">
        <f>AVERAGE(R8:R32)</f>
        <v>6.2971679999999992</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8.5023</v>
      </c>
      <c r="E36" s="87"/>
      <c r="F36" s="88">
        <f>MAX(F8:F32)</f>
        <v>11.4381</v>
      </c>
      <c r="G36" s="87"/>
      <c r="H36" s="88">
        <f>MAX(H8:H32)</f>
        <v>9.1936999999999998</v>
      </c>
      <c r="I36" s="87"/>
      <c r="J36" s="88">
        <f>MAX(J8:J32)</f>
        <v>15.211600000000001</v>
      </c>
      <c r="K36" s="87"/>
      <c r="L36" s="88">
        <f>MAX(L8:L32)</f>
        <v>11.249700000000001</v>
      </c>
      <c r="M36" s="87"/>
      <c r="N36" s="88">
        <f>MAX(N8:N32)</f>
        <v>11.325900000000001</v>
      </c>
      <c r="O36" s="87"/>
      <c r="P36" s="88">
        <f>MAX(P8:P32)</f>
        <v>9.5782000000000007</v>
      </c>
      <c r="Q36" s="87"/>
      <c r="R36" s="88">
        <f>MAX(R8:R32)</f>
        <v>9.8996999999999993</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44939</v>
      </c>
      <c r="C8" s="60">
        <f>VLOOKUP($A8,'Return Data'!$B$7:$R$2292,4,0)</f>
        <v>26.407299999999999</v>
      </c>
      <c r="D8" s="60">
        <f>VLOOKUP($A8,'Return Data'!$B$7:$R$2292,9,0)</f>
        <v>5.2668999999999997</v>
      </c>
      <c r="E8" s="61">
        <f t="shared" ref="E8:E36" si="0">RANK(D8,D$8:D$36,0)</f>
        <v>16</v>
      </c>
      <c r="F8" s="60">
        <f>VLOOKUP($A8,'Return Data'!$B$7:$R$2292,10,0)</f>
        <v>7.5414000000000003</v>
      </c>
      <c r="G8" s="61">
        <f t="shared" ref="G8:G36" si="1">RANK(F8,F$8:F$36,0)</f>
        <v>14</v>
      </c>
      <c r="H8" s="60">
        <f>VLOOKUP($A8,'Return Data'!$B$7:$R$2292,11,0)</f>
        <v>6.3083999999999998</v>
      </c>
      <c r="I8" s="61">
        <f t="shared" ref="I8:I36" si="2">RANK(H8,H$8:H$36,0)</f>
        <v>7</v>
      </c>
      <c r="J8" s="60">
        <f>VLOOKUP($A8,'Return Data'!$B$7:$R$2292,12,0)</f>
        <v>8.5678999999999998</v>
      </c>
      <c r="K8" s="61">
        <f t="shared" ref="K8:K36" si="3">RANK(J8,J$8:J$36,0)</f>
        <v>2</v>
      </c>
      <c r="L8" s="60">
        <f>VLOOKUP($A8,'Return Data'!$B$7:$R$2292,13,0)</f>
        <v>6.3296999999999999</v>
      </c>
      <c r="M8" s="61">
        <f t="shared" ref="M8:M36" si="4">RANK(L8,L$8:L$36,0)</f>
        <v>3</v>
      </c>
      <c r="N8" s="60">
        <f>VLOOKUP($A8,'Return Data'!$B$7:$R$2292,17,0)</f>
        <v>5.5209000000000001</v>
      </c>
      <c r="O8" s="61">
        <f t="shared" ref="O8:O34" si="5">RANK(N8,N$8:N$36,0)</f>
        <v>3</v>
      </c>
      <c r="P8" s="60">
        <f>VLOOKUP($A8,'Return Data'!$B$7:$R$2292,14,0)</f>
        <v>6.8489000000000004</v>
      </c>
      <c r="Q8" s="61">
        <f>RANK(P8,P$8:P$36,0)</f>
        <v>4</v>
      </c>
      <c r="R8" s="60">
        <f>VLOOKUP($A8,'Return Data'!$B$7:$R$2292,16,0)</f>
        <v>7.3036000000000003</v>
      </c>
      <c r="S8" s="62">
        <f t="shared" ref="S8:S36" si="6">RANK(R8,R$8:R$36,0)</f>
        <v>13</v>
      </c>
    </row>
    <row r="9" spans="1:19" x14ac:dyDescent="0.3">
      <c r="A9" s="77" t="s">
        <v>83</v>
      </c>
      <c r="B9" s="59">
        <f>VLOOKUP($A9,'Return Data'!$B$7:$R$2292,3,0)</f>
        <v>44939</v>
      </c>
      <c r="C9" s="60">
        <f>VLOOKUP($A9,'Return Data'!$B$7:$R$2292,4,0)</f>
        <v>38.183500000000002</v>
      </c>
      <c r="D9" s="60">
        <f>VLOOKUP($A9,'Return Data'!$B$7:$R$2292,9,0)</f>
        <v>5.2655000000000003</v>
      </c>
      <c r="E9" s="61">
        <f t="shared" si="0"/>
        <v>17</v>
      </c>
      <c r="F9" s="60">
        <f>VLOOKUP($A9,'Return Data'!$B$7:$R$2292,10,0)</f>
        <v>7.5416999999999996</v>
      </c>
      <c r="G9" s="61">
        <f t="shared" si="1"/>
        <v>13</v>
      </c>
      <c r="H9" s="60">
        <f>VLOOKUP($A9,'Return Data'!$B$7:$R$2292,11,0)</f>
        <v>6.3041999999999998</v>
      </c>
      <c r="I9" s="61">
        <f t="shared" si="2"/>
        <v>8</v>
      </c>
      <c r="J9" s="60">
        <f>VLOOKUP($A9,'Return Data'!$B$7:$R$2292,12,0)</f>
        <v>8.5671999999999997</v>
      </c>
      <c r="K9" s="61">
        <f t="shared" si="3"/>
        <v>3</v>
      </c>
      <c r="L9" s="60">
        <f>VLOOKUP($A9,'Return Data'!$B$7:$R$2292,13,0)</f>
        <v>6.3331999999999997</v>
      </c>
      <c r="M9" s="61">
        <f t="shared" si="4"/>
        <v>2</v>
      </c>
      <c r="N9" s="60">
        <f>VLOOKUP($A9,'Return Data'!$B$7:$R$2292,17,0)</f>
        <v>5.5269000000000004</v>
      </c>
      <c r="O9" s="61">
        <f t="shared" si="5"/>
        <v>2</v>
      </c>
      <c r="P9" s="60">
        <f>VLOOKUP($A9,'Return Data'!$B$7:$R$2292,14,0)</f>
        <v>6.8567</v>
      </c>
      <c r="Q9" s="61">
        <f>RANK(P9,P$8:P$36,0)</f>
        <v>3</v>
      </c>
      <c r="R9" s="60">
        <f>VLOOKUP($A9,'Return Data'!$B$7:$R$2292,16,0)</f>
        <v>7.5930999999999997</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44939</v>
      </c>
      <c r="C12" s="60">
        <f>VLOOKUP($A12,'Return Data'!$B$7:$R$2292,4,0)</f>
        <v>24.523099999999999</v>
      </c>
      <c r="D12" s="60">
        <f>VLOOKUP($A12,'Return Data'!$B$7:$R$2292,9,0)</f>
        <v>4.6999000000000004</v>
      </c>
      <c r="E12" s="61">
        <f t="shared" si="0"/>
        <v>20</v>
      </c>
      <c r="F12" s="60">
        <f>VLOOKUP($A12,'Return Data'!$B$7:$R$2292,10,0)</f>
        <v>11.0276</v>
      </c>
      <c r="G12" s="61">
        <f t="shared" si="1"/>
        <v>1</v>
      </c>
      <c r="H12" s="60">
        <f>VLOOKUP($A12,'Return Data'!$B$7:$R$2292,11,0)</f>
        <v>7.2919999999999998</v>
      </c>
      <c r="I12" s="61">
        <f t="shared" si="2"/>
        <v>6</v>
      </c>
      <c r="J12" s="60">
        <f>VLOOKUP($A12,'Return Data'!$B$7:$R$2292,12,0)</f>
        <v>5.0544000000000002</v>
      </c>
      <c r="K12" s="61">
        <f t="shared" si="3"/>
        <v>8</v>
      </c>
      <c r="L12" s="60">
        <f>VLOOKUP($A12,'Return Data'!$B$7:$R$2292,13,0)</f>
        <v>2.9529999999999998</v>
      </c>
      <c r="M12" s="61">
        <f t="shared" si="4"/>
        <v>14</v>
      </c>
      <c r="N12" s="60">
        <f>VLOOKUP($A12,'Return Data'!$B$7:$R$2292,17,0)</f>
        <v>3.1284999999999998</v>
      </c>
      <c r="O12" s="61">
        <f t="shared" si="5"/>
        <v>13</v>
      </c>
      <c r="P12" s="60">
        <f>VLOOKUP($A12,'Return Data'!$B$7:$R$2292,14,0)</f>
        <v>6.0712000000000002</v>
      </c>
      <c r="Q12" s="61">
        <f t="shared" ref="Q12:Q34" si="7">RANK(P12,P$8:P$36,0)</f>
        <v>5</v>
      </c>
      <c r="R12" s="60">
        <f>VLOOKUP($A12,'Return Data'!$B$7:$R$2292,16,0)</f>
        <v>7.9520999999999997</v>
      </c>
      <c r="S12" s="62">
        <f t="shared" si="6"/>
        <v>6</v>
      </c>
    </row>
    <row r="13" spans="1:19" x14ac:dyDescent="0.3">
      <c r="A13" s="77" t="s">
        <v>1912</v>
      </c>
      <c r="B13" s="59">
        <f>VLOOKUP($A13,'Return Data'!$B$7:$R$2292,3,0)</f>
        <v>44939</v>
      </c>
      <c r="C13" s="60">
        <f>VLOOKUP($A13,'Return Data'!$B$7:$R$2292,4,0)</f>
        <v>38.166800000000002</v>
      </c>
      <c r="D13" s="60">
        <f>VLOOKUP($A13,'Return Data'!$B$7:$R$2292,9,0)</f>
        <v>5.7598000000000003</v>
      </c>
      <c r="E13" s="61">
        <f t="shared" si="0"/>
        <v>9</v>
      </c>
      <c r="F13" s="60">
        <f>VLOOKUP($A13,'Return Data'!$B$7:$R$2292,10,0)</f>
        <v>8.4061000000000003</v>
      </c>
      <c r="G13" s="61">
        <f t="shared" si="1"/>
        <v>9</v>
      </c>
      <c r="H13" s="60">
        <f>VLOOKUP($A13,'Return Data'!$B$7:$R$2292,11,0)</f>
        <v>7.7855999999999996</v>
      </c>
      <c r="I13" s="61">
        <f t="shared" si="2"/>
        <v>2</v>
      </c>
      <c r="J13" s="60">
        <f>VLOOKUP($A13,'Return Data'!$B$7:$R$2292,12,0)</f>
        <v>5.6262999999999996</v>
      </c>
      <c r="K13" s="61">
        <f t="shared" si="3"/>
        <v>7</v>
      </c>
      <c r="L13" s="60">
        <f>VLOOKUP($A13,'Return Data'!$B$7:$R$2292,13,0)</f>
        <v>4.1056999999999997</v>
      </c>
      <c r="M13" s="61">
        <f t="shared" si="4"/>
        <v>8</v>
      </c>
      <c r="N13" s="60">
        <f>VLOOKUP($A13,'Return Data'!$B$7:$R$2292,17,0)</f>
        <v>2.6377999999999999</v>
      </c>
      <c r="O13" s="61">
        <f t="shared" si="5"/>
        <v>16</v>
      </c>
      <c r="P13" s="60">
        <f>VLOOKUP($A13,'Return Data'!$B$7:$R$2292,14,0)</f>
        <v>4.7857000000000003</v>
      </c>
      <c r="Q13" s="61">
        <f t="shared" si="7"/>
        <v>17</v>
      </c>
      <c r="R13" s="60">
        <f>VLOOKUP($A13,'Return Data'!$B$7:$R$2292,16,0)</f>
        <v>7.5858999999999996</v>
      </c>
      <c r="S13" s="62">
        <f t="shared" si="6"/>
        <v>11</v>
      </c>
    </row>
    <row r="14" spans="1:19" x14ac:dyDescent="0.3">
      <c r="A14" s="77" t="s">
        <v>89</v>
      </c>
      <c r="B14" s="59">
        <f>VLOOKUP($A14,'Return Data'!$B$7:$R$2292,3,0)</f>
        <v>44939</v>
      </c>
      <c r="C14" s="60">
        <f>VLOOKUP($A14,'Return Data'!$B$7:$R$2292,4,0)</f>
        <v>25.056000000000001</v>
      </c>
      <c r="D14" s="60">
        <f>VLOOKUP($A14,'Return Data'!$B$7:$R$2292,9,0)</f>
        <v>6.6585000000000001</v>
      </c>
      <c r="E14" s="61">
        <f t="shared" si="0"/>
        <v>4</v>
      </c>
      <c r="F14" s="60">
        <f>VLOOKUP($A14,'Return Data'!$B$7:$R$2292,10,0)</f>
        <v>8.9638000000000009</v>
      </c>
      <c r="G14" s="61">
        <f t="shared" si="1"/>
        <v>8</v>
      </c>
      <c r="H14" s="60">
        <f>VLOOKUP($A14,'Return Data'!$B$7:$R$2292,11,0)</f>
        <v>5.8319999999999999</v>
      </c>
      <c r="I14" s="61">
        <f t="shared" si="2"/>
        <v>13</v>
      </c>
      <c r="J14" s="60">
        <f>VLOOKUP($A14,'Return Data'!$B$7:$R$2292,12,0)</f>
        <v>4.4981</v>
      </c>
      <c r="K14" s="61">
        <f t="shared" si="3"/>
        <v>11</v>
      </c>
      <c r="L14" s="60">
        <f>VLOOKUP($A14,'Return Data'!$B$7:$R$2292,13,0)</f>
        <v>3.0886</v>
      </c>
      <c r="M14" s="61">
        <f t="shared" si="4"/>
        <v>12</v>
      </c>
      <c r="N14" s="60">
        <f>VLOOKUP($A14,'Return Data'!$B$7:$R$2292,17,0)</f>
        <v>2.1461000000000001</v>
      </c>
      <c r="O14" s="61">
        <f t="shared" si="5"/>
        <v>20</v>
      </c>
      <c r="P14" s="60">
        <f>VLOOKUP($A14,'Return Data'!$B$7:$R$2292,14,0)</f>
        <v>4.5099</v>
      </c>
      <c r="Q14" s="61">
        <f t="shared" si="7"/>
        <v>22</v>
      </c>
      <c r="R14" s="60">
        <f>VLOOKUP($A14,'Return Data'!$B$7:$R$2292,16,0)</f>
        <v>6.9683000000000002</v>
      </c>
      <c r="S14" s="62">
        <f t="shared" si="6"/>
        <v>14</v>
      </c>
    </row>
    <row r="15" spans="1:19" x14ac:dyDescent="0.3">
      <c r="A15" s="77" t="s">
        <v>90</v>
      </c>
      <c r="B15" s="59">
        <f>VLOOKUP($A15,'Return Data'!$B$7:$R$2292,3,0)</f>
        <v>44939</v>
      </c>
      <c r="C15" s="60">
        <f>VLOOKUP($A15,'Return Data'!$B$7:$R$2292,4,0)</f>
        <v>2745.5124000000001</v>
      </c>
      <c r="D15" s="60">
        <f>VLOOKUP($A15,'Return Data'!$B$7:$R$2292,9,0)</f>
        <v>5.4615999999999998</v>
      </c>
      <c r="E15" s="61">
        <f t="shared" si="0"/>
        <v>11</v>
      </c>
      <c r="F15" s="60">
        <f>VLOOKUP($A15,'Return Data'!$B$7:$R$2292,10,0)</f>
        <v>5.6920999999999999</v>
      </c>
      <c r="G15" s="61">
        <f t="shared" si="1"/>
        <v>22</v>
      </c>
      <c r="H15" s="60">
        <f>VLOOKUP($A15,'Return Data'!$B$7:$R$2292,11,0)</f>
        <v>3.6160000000000001</v>
      </c>
      <c r="I15" s="61">
        <f t="shared" si="2"/>
        <v>23</v>
      </c>
      <c r="J15" s="60">
        <f>VLOOKUP($A15,'Return Data'!$B$7:$R$2292,12,0)</f>
        <v>2.8974000000000002</v>
      </c>
      <c r="K15" s="61">
        <f t="shared" si="3"/>
        <v>23</v>
      </c>
      <c r="L15" s="60">
        <f>VLOOKUP($A15,'Return Data'!$B$7:$R$2292,13,0)</f>
        <v>1.8852</v>
      </c>
      <c r="M15" s="61">
        <f t="shared" si="4"/>
        <v>21</v>
      </c>
      <c r="N15" s="60">
        <f>VLOOKUP($A15,'Return Data'!$B$7:$R$2292,17,0)</f>
        <v>2.1602000000000001</v>
      </c>
      <c r="O15" s="61">
        <f t="shared" si="5"/>
        <v>19</v>
      </c>
      <c r="P15" s="60">
        <f>VLOOKUP($A15,'Return Data'!$B$7:$R$2292,14,0)</f>
        <v>5.4877000000000002</v>
      </c>
      <c r="Q15" s="61">
        <f t="shared" si="7"/>
        <v>14</v>
      </c>
      <c r="R15" s="60">
        <f>VLOOKUP($A15,'Return Data'!$B$7:$R$2292,16,0)</f>
        <v>6.6473000000000004</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44939</v>
      </c>
      <c r="C17" s="60">
        <f>VLOOKUP($A17,'Return Data'!$B$7:$R$2292,4,0)</f>
        <v>74.723399999999998</v>
      </c>
      <c r="D17" s="60">
        <f>VLOOKUP($A17,'Return Data'!$B$7:$R$2292,9,0)</f>
        <v>5.4503000000000004</v>
      </c>
      <c r="E17" s="61">
        <f t="shared" si="0"/>
        <v>12</v>
      </c>
      <c r="F17" s="60">
        <f>VLOOKUP($A17,'Return Data'!$B$7:$R$2292,10,0)</f>
        <v>7.0190000000000001</v>
      </c>
      <c r="G17" s="61">
        <f t="shared" si="1"/>
        <v>17</v>
      </c>
      <c r="H17" s="60">
        <f>VLOOKUP($A17,'Return Data'!$B$7:$R$2292,11,0)</f>
        <v>5.9573</v>
      </c>
      <c r="I17" s="61">
        <f t="shared" si="2"/>
        <v>10</v>
      </c>
      <c r="J17" s="60">
        <f>VLOOKUP($A17,'Return Data'!$B$7:$R$2292,12,0)</f>
        <v>4.2489999999999997</v>
      </c>
      <c r="K17" s="61">
        <f t="shared" si="3"/>
        <v>12</v>
      </c>
      <c r="L17" s="60">
        <f>VLOOKUP($A17,'Return Data'!$B$7:$R$2292,13,0)</f>
        <v>2.2541000000000002</v>
      </c>
      <c r="M17" s="61">
        <f t="shared" si="4"/>
        <v>17</v>
      </c>
      <c r="N17" s="60">
        <f>VLOOKUP($A17,'Return Data'!$B$7:$R$2292,17,0)</f>
        <v>4.6746999999999996</v>
      </c>
      <c r="O17" s="61">
        <f t="shared" si="5"/>
        <v>5</v>
      </c>
      <c r="P17" s="60">
        <f>VLOOKUP($A17,'Return Data'!$B$7:$R$2292,14,0)</f>
        <v>6.0357000000000003</v>
      </c>
      <c r="Q17" s="61">
        <f t="shared" si="7"/>
        <v>6</v>
      </c>
      <c r="R17" s="60">
        <f>VLOOKUP($A17,'Return Data'!$B$7:$R$2292,16,0)</f>
        <v>8.1305999999999994</v>
      </c>
      <c r="S17" s="62">
        <f t="shared" si="6"/>
        <v>2</v>
      </c>
    </row>
    <row r="18" spans="1:19" x14ac:dyDescent="0.3">
      <c r="A18" s="77" t="s">
        <v>94</v>
      </c>
      <c r="B18" s="59">
        <f>VLOOKUP($A18,'Return Data'!$B$7:$R$2292,3,0)</f>
        <v>44939</v>
      </c>
      <c r="C18" s="60">
        <f>VLOOKUP($A18,'Return Data'!$B$7:$R$2292,4,0)</f>
        <v>74.723399999999998</v>
      </c>
      <c r="D18" s="60">
        <f>VLOOKUP($A18,'Return Data'!$B$7:$R$2292,9,0)</f>
        <v>5.4503000000000004</v>
      </c>
      <c r="E18" s="61">
        <f t="shared" si="0"/>
        <v>12</v>
      </c>
      <c r="F18" s="60">
        <f>VLOOKUP($A18,'Return Data'!$B$7:$R$2292,10,0)</f>
        <v>7.0190000000000001</v>
      </c>
      <c r="G18" s="61">
        <f t="shared" si="1"/>
        <v>17</v>
      </c>
      <c r="H18" s="60">
        <f>VLOOKUP($A18,'Return Data'!$B$7:$R$2292,11,0)</f>
        <v>5.9573</v>
      </c>
      <c r="I18" s="61">
        <f t="shared" si="2"/>
        <v>10</v>
      </c>
      <c r="J18" s="60">
        <f>VLOOKUP($A18,'Return Data'!$B$7:$R$2292,12,0)</f>
        <v>4.2489999999999997</v>
      </c>
      <c r="K18" s="61">
        <f t="shared" si="3"/>
        <v>12</v>
      </c>
      <c r="L18" s="60">
        <f>VLOOKUP($A18,'Return Data'!$B$7:$R$2292,13,0)</f>
        <v>2.2541000000000002</v>
      </c>
      <c r="M18" s="61">
        <f t="shared" si="4"/>
        <v>17</v>
      </c>
      <c r="N18" s="60">
        <f>VLOOKUP($A18,'Return Data'!$B$7:$R$2292,17,0)</f>
        <v>4.6746999999999996</v>
      </c>
      <c r="O18" s="61">
        <f t="shared" si="5"/>
        <v>5</v>
      </c>
      <c r="P18" s="60">
        <f>VLOOKUP($A18,'Return Data'!$B$7:$R$2292,14,0)</f>
        <v>6.0357000000000003</v>
      </c>
      <c r="Q18" s="61">
        <f t="shared" si="7"/>
        <v>6</v>
      </c>
      <c r="R18" s="60">
        <f>VLOOKUP($A18,'Return Data'!$B$7:$R$2292,16,0)</f>
        <v>8.1305999999999994</v>
      </c>
      <c r="S18" s="62">
        <f t="shared" si="6"/>
        <v>2</v>
      </c>
    </row>
    <row r="19" spans="1:19" x14ac:dyDescent="0.3">
      <c r="A19" s="77" t="s">
        <v>95</v>
      </c>
      <c r="B19" s="59">
        <f>VLOOKUP($A19,'Return Data'!$B$7:$R$2292,3,0)</f>
        <v>44939</v>
      </c>
      <c r="C19" s="60">
        <f>VLOOKUP($A19,'Return Data'!$B$7:$R$2292,4,0)</f>
        <v>74.723399999999998</v>
      </c>
      <c r="D19" s="60">
        <f>VLOOKUP($A19,'Return Data'!$B$7:$R$2292,9,0)</f>
        <v>5.4503000000000004</v>
      </c>
      <c r="E19" s="61">
        <f t="shared" si="0"/>
        <v>12</v>
      </c>
      <c r="F19" s="60">
        <f>VLOOKUP($A19,'Return Data'!$B$7:$R$2292,10,0)</f>
        <v>7.0190000000000001</v>
      </c>
      <c r="G19" s="61">
        <f t="shared" si="1"/>
        <v>17</v>
      </c>
      <c r="H19" s="60">
        <f>VLOOKUP($A19,'Return Data'!$B$7:$R$2292,11,0)</f>
        <v>5.9573</v>
      </c>
      <c r="I19" s="61">
        <f t="shared" si="2"/>
        <v>10</v>
      </c>
      <c r="J19" s="60">
        <f>VLOOKUP($A19,'Return Data'!$B$7:$R$2292,12,0)</f>
        <v>4.2489999999999997</v>
      </c>
      <c r="K19" s="61">
        <f t="shared" si="3"/>
        <v>12</v>
      </c>
      <c r="L19" s="60">
        <f>VLOOKUP($A19,'Return Data'!$B$7:$R$2292,13,0)</f>
        <v>2.2541000000000002</v>
      </c>
      <c r="M19" s="61">
        <f t="shared" si="4"/>
        <v>17</v>
      </c>
      <c r="N19" s="60">
        <f>VLOOKUP($A19,'Return Data'!$B$7:$R$2292,17,0)</f>
        <v>4.6746999999999996</v>
      </c>
      <c r="O19" s="61">
        <f t="shared" si="5"/>
        <v>5</v>
      </c>
      <c r="P19" s="60">
        <f>VLOOKUP($A19,'Return Data'!$B$7:$R$2292,14,0)</f>
        <v>6.0357000000000003</v>
      </c>
      <c r="Q19" s="61">
        <f t="shared" si="7"/>
        <v>6</v>
      </c>
      <c r="R19" s="60">
        <f>VLOOKUP($A19,'Return Data'!$B$7:$R$2292,16,0)</f>
        <v>8.1305999999999994</v>
      </c>
      <c r="S19" s="62">
        <f t="shared" si="6"/>
        <v>2</v>
      </c>
    </row>
    <row r="20" spans="1:19" x14ac:dyDescent="0.3">
      <c r="A20" s="102" t="s">
        <v>2024</v>
      </c>
      <c r="B20" s="59">
        <f>VLOOKUP($A20,'Return Data'!$B$7:$R$2292,3,0)</f>
        <v>44939</v>
      </c>
      <c r="C20" s="60">
        <f>VLOOKUP($A20,'Return Data'!$B$7:$R$2292,4,0)</f>
        <v>24.590599999999998</v>
      </c>
      <c r="D20" s="60">
        <f>VLOOKUP($A20,'Return Data'!$B$7:$R$2292,9,0)</f>
        <v>4.7062999999999997</v>
      </c>
      <c r="E20" s="61">
        <f t="shared" si="0"/>
        <v>19</v>
      </c>
      <c r="F20" s="60">
        <f>VLOOKUP($A20,'Return Data'!$B$7:$R$2292,10,0)</f>
        <v>5.7980999999999998</v>
      </c>
      <c r="G20" s="61">
        <f t="shared" si="1"/>
        <v>21</v>
      </c>
      <c r="H20" s="60">
        <f>VLOOKUP($A20,'Return Data'!$B$7:$R$2292,11,0)</f>
        <v>4.5922999999999998</v>
      </c>
      <c r="I20" s="61">
        <f t="shared" si="2"/>
        <v>21</v>
      </c>
      <c r="J20" s="60">
        <f>VLOOKUP($A20,'Return Data'!$B$7:$R$2292,12,0)</f>
        <v>4.1336000000000004</v>
      </c>
      <c r="K20" s="61">
        <f t="shared" si="3"/>
        <v>15</v>
      </c>
      <c r="L20" s="60">
        <f>VLOOKUP($A20,'Return Data'!$B$7:$R$2292,13,0)</f>
        <v>3.1381000000000001</v>
      </c>
      <c r="M20" s="61">
        <f t="shared" si="4"/>
        <v>11</v>
      </c>
      <c r="N20" s="60">
        <f>VLOOKUP($A20,'Return Data'!$B$7:$R$2292,17,0)</f>
        <v>2.1716000000000002</v>
      </c>
      <c r="O20" s="61">
        <f t="shared" si="5"/>
        <v>18</v>
      </c>
      <c r="P20" s="60">
        <f>VLOOKUP($A20,'Return Data'!$B$7:$R$2292,14,0)</f>
        <v>4.7735000000000003</v>
      </c>
      <c r="Q20" s="61">
        <f t="shared" si="7"/>
        <v>18</v>
      </c>
      <c r="R20" s="60">
        <f>VLOOKUP($A20,'Return Data'!$B$7:$R$2292,16,0)</f>
        <v>5.6456</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44939</v>
      </c>
      <c r="C22" s="60">
        <f>VLOOKUP($A22,'Return Data'!$B$7:$R$2292,4,0)</f>
        <v>30.436499999999999</v>
      </c>
      <c r="D22" s="60">
        <f>VLOOKUP($A22,'Return Data'!$B$7:$R$2292,9,0)</f>
        <v>5.4291</v>
      </c>
      <c r="E22" s="61">
        <f t="shared" si="0"/>
        <v>15</v>
      </c>
      <c r="F22" s="60">
        <f>VLOOKUP($A22,'Return Data'!$B$7:$R$2292,10,0)</f>
        <v>7.5514000000000001</v>
      </c>
      <c r="G22" s="61">
        <f t="shared" si="1"/>
        <v>12</v>
      </c>
      <c r="H22" s="60">
        <f>VLOOKUP($A22,'Return Data'!$B$7:$R$2292,11,0)</f>
        <v>7.7472000000000003</v>
      </c>
      <c r="I22" s="61">
        <f t="shared" si="2"/>
        <v>3</v>
      </c>
      <c r="J22" s="60">
        <f>VLOOKUP($A22,'Return Data'!$B$7:$R$2292,12,0)</f>
        <v>6.4847999999999999</v>
      </c>
      <c r="K22" s="61">
        <f t="shared" si="3"/>
        <v>5</v>
      </c>
      <c r="L22" s="60">
        <f>VLOOKUP($A22,'Return Data'!$B$7:$R$2292,13,0)</f>
        <v>5.0795000000000003</v>
      </c>
      <c r="M22" s="61">
        <f t="shared" si="4"/>
        <v>4</v>
      </c>
      <c r="N22" s="60">
        <f>VLOOKUP($A22,'Return Data'!$B$7:$R$2292,17,0)</f>
        <v>4.5286999999999997</v>
      </c>
      <c r="O22" s="61">
        <f t="shared" si="5"/>
        <v>8</v>
      </c>
      <c r="P22" s="60">
        <f>VLOOKUP($A22,'Return Data'!$B$7:$R$2292,14,0)</f>
        <v>6.9016000000000002</v>
      </c>
      <c r="Q22" s="61">
        <f t="shared" si="7"/>
        <v>2</v>
      </c>
      <c r="R22" s="60">
        <f>VLOOKUP($A22,'Return Data'!$B$7:$R$2292,16,0)</f>
        <v>8.9471000000000007</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44939</v>
      </c>
      <c r="C24" s="60">
        <f>VLOOKUP($A24,'Return Data'!$B$7:$R$2292,4,0)</f>
        <v>28.304600000000001</v>
      </c>
      <c r="D24" s="60">
        <f>VLOOKUP($A24,'Return Data'!$B$7:$R$2292,9,0)</f>
        <v>7.6367000000000003</v>
      </c>
      <c r="E24" s="61">
        <f t="shared" si="0"/>
        <v>1</v>
      </c>
      <c r="F24" s="60">
        <f>VLOOKUP($A24,'Return Data'!$B$7:$R$2292,10,0)</f>
        <v>9.0300999999999991</v>
      </c>
      <c r="G24" s="61">
        <f t="shared" si="1"/>
        <v>6</v>
      </c>
      <c r="H24" s="60">
        <f>VLOOKUP($A24,'Return Data'!$B$7:$R$2292,11,0)</f>
        <v>4.8558000000000003</v>
      </c>
      <c r="I24" s="61">
        <f t="shared" si="2"/>
        <v>20</v>
      </c>
      <c r="J24" s="60">
        <f>VLOOKUP($A24,'Return Data'!$B$7:$R$2292,12,0)</f>
        <v>2.9870999999999999</v>
      </c>
      <c r="K24" s="61">
        <f t="shared" si="3"/>
        <v>22</v>
      </c>
      <c r="L24" s="60">
        <f>VLOOKUP($A24,'Return Data'!$B$7:$R$2292,13,0)</f>
        <v>1.7791999999999999</v>
      </c>
      <c r="M24" s="61">
        <f t="shared" si="4"/>
        <v>22</v>
      </c>
      <c r="N24" s="60">
        <f>VLOOKUP($A24,'Return Data'!$B$7:$R$2292,17,0)</f>
        <v>1.8335999999999999</v>
      </c>
      <c r="O24" s="61">
        <f t="shared" si="5"/>
        <v>22</v>
      </c>
      <c r="P24" s="60">
        <f>VLOOKUP($A24,'Return Data'!$B$7:$R$2292,14,0)</f>
        <v>5.4264000000000001</v>
      </c>
      <c r="Q24" s="61">
        <f t="shared" si="7"/>
        <v>15</v>
      </c>
      <c r="R24" s="60">
        <f>VLOOKUP($A24,'Return Data'!$B$7:$R$2292,16,0)</f>
        <v>7.6433999999999997</v>
      </c>
      <c r="S24" s="62">
        <f t="shared" si="6"/>
        <v>9</v>
      </c>
    </row>
    <row r="25" spans="1:19" x14ac:dyDescent="0.3">
      <c r="A25" s="77" t="s">
        <v>100</v>
      </c>
      <c r="B25" s="59">
        <f>VLOOKUP($A25,'Return Data'!$B$7:$R$2292,3,0)</f>
        <v>44939</v>
      </c>
      <c r="C25" s="60">
        <f>VLOOKUP($A25,'Return Data'!$B$7:$R$2292,4,0)</f>
        <v>18.433800000000002</v>
      </c>
      <c r="D25" s="60">
        <f>VLOOKUP($A25,'Return Data'!$B$7:$R$2292,9,0)</f>
        <v>4.0121000000000002</v>
      </c>
      <c r="E25" s="61">
        <f t="shared" si="0"/>
        <v>21</v>
      </c>
      <c r="F25" s="60">
        <f>VLOOKUP($A25,'Return Data'!$B$7:$R$2292,10,0)</f>
        <v>7.2027999999999999</v>
      </c>
      <c r="G25" s="61">
        <f t="shared" si="1"/>
        <v>16</v>
      </c>
      <c r="H25" s="60">
        <f>VLOOKUP($A25,'Return Data'!$B$7:$R$2292,11,0)</f>
        <v>5.6067999999999998</v>
      </c>
      <c r="I25" s="61">
        <f t="shared" si="2"/>
        <v>15</v>
      </c>
      <c r="J25" s="60">
        <f>VLOOKUP($A25,'Return Data'!$B$7:$R$2292,12,0)</f>
        <v>4.0872999999999999</v>
      </c>
      <c r="K25" s="61">
        <f t="shared" si="3"/>
        <v>16</v>
      </c>
      <c r="L25" s="60">
        <f>VLOOKUP($A25,'Return Data'!$B$7:$R$2292,13,0)</f>
        <v>3.6673</v>
      </c>
      <c r="M25" s="61">
        <f t="shared" si="4"/>
        <v>9</v>
      </c>
      <c r="N25" s="60">
        <f>VLOOKUP($A25,'Return Data'!$B$7:$R$2292,17,0)</f>
        <v>4.7733999999999996</v>
      </c>
      <c r="O25" s="61">
        <f t="shared" si="5"/>
        <v>4</v>
      </c>
      <c r="P25" s="60">
        <f>VLOOKUP($A25,'Return Data'!$B$7:$R$2292,14,0)</f>
        <v>5.7826000000000004</v>
      </c>
      <c r="Q25" s="61">
        <f t="shared" si="7"/>
        <v>10</v>
      </c>
      <c r="R25" s="60">
        <f>VLOOKUP($A25,'Return Data'!$B$7:$R$2292,16,0)</f>
        <v>6.6054000000000004</v>
      </c>
      <c r="S25" s="62">
        <f t="shared" si="6"/>
        <v>16</v>
      </c>
    </row>
    <row r="26" spans="1:19" x14ac:dyDescent="0.3">
      <c r="A26" s="77" t="s">
        <v>101</v>
      </c>
      <c r="B26" s="59">
        <f>VLOOKUP($A26,'Return Data'!$B$7:$R$2292,3,0)</f>
        <v>44939</v>
      </c>
      <c r="C26" s="60">
        <f>VLOOKUP($A26,'Return Data'!$B$7:$R$2292,4,0)</f>
        <v>1260.9186</v>
      </c>
      <c r="D26" s="60">
        <f>VLOOKUP($A26,'Return Data'!$B$7:$R$2292,9,0)</f>
        <v>6.8792999999999997</v>
      </c>
      <c r="E26" s="61">
        <f t="shared" si="0"/>
        <v>3</v>
      </c>
      <c r="F26" s="60">
        <f>VLOOKUP($A26,'Return Data'!$B$7:$R$2292,10,0)</f>
        <v>7.7150999999999996</v>
      </c>
      <c r="G26" s="61">
        <f t="shared" si="1"/>
        <v>11</v>
      </c>
      <c r="H26" s="60">
        <f>VLOOKUP($A26,'Return Data'!$B$7:$R$2292,11,0)</f>
        <v>5.7176</v>
      </c>
      <c r="I26" s="61">
        <f t="shared" si="2"/>
        <v>14</v>
      </c>
      <c r="J26" s="60">
        <f>VLOOKUP($A26,'Return Data'!$B$7:$R$2292,12,0)</f>
        <v>4.0266000000000002</v>
      </c>
      <c r="K26" s="61">
        <f t="shared" si="3"/>
        <v>17</v>
      </c>
      <c r="L26" s="60">
        <f>VLOOKUP($A26,'Return Data'!$B$7:$R$2292,13,0)</f>
        <v>3.0701999999999998</v>
      </c>
      <c r="M26" s="61">
        <f t="shared" si="4"/>
        <v>13</v>
      </c>
      <c r="N26" s="60">
        <f>VLOOKUP($A26,'Return Data'!$B$7:$R$2292,17,0)</f>
        <v>3.3761999999999999</v>
      </c>
      <c r="O26" s="61">
        <f t="shared" si="5"/>
        <v>12</v>
      </c>
      <c r="P26" s="60">
        <f>VLOOKUP($A26,'Return Data'!$B$7:$R$2292,14,0)</f>
        <v>4.5130999999999997</v>
      </c>
      <c r="Q26" s="61">
        <f t="shared" si="7"/>
        <v>21</v>
      </c>
      <c r="R26" s="60">
        <f>VLOOKUP($A26,'Return Data'!$B$7:$R$2292,16,0)</f>
        <v>5.7995999999999999</v>
      </c>
      <c r="S26" s="62">
        <f t="shared" si="6"/>
        <v>21</v>
      </c>
    </row>
    <row r="27" spans="1:19" x14ac:dyDescent="0.3">
      <c r="A27" s="77" t="s">
        <v>1941</v>
      </c>
      <c r="B27" s="59">
        <f>VLOOKUP($A27,'Return Data'!$B$7:$R$2292,3,0)</f>
        <v>44939</v>
      </c>
      <c r="C27" s="60">
        <f>VLOOKUP($A27,'Return Data'!$B$7:$R$2292,4,0)</f>
        <v>34.672699999999999</v>
      </c>
      <c r="D27" s="60">
        <f>VLOOKUP($A27,'Return Data'!$B$7:$R$2292,9,0)</f>
        <v>5.6127000000000002</v>
      </c>
      <c r="E27" s="61">
        <f t="shared" si="0"/>
        <v>10</v>
      </c>
      <c r="F27" s="60">
        <f>VLOOKUP($A27,'Return Data'!$B$7:$R$2292,10,0)</f>
        <v>7.3932000000000002</v>
      </c>
      <c r="G27" s="61">
        <f t="shared" si="1"/>
        <v>15</v>
      </c>
      <c r="H27" s="60">
        <f>VLOOKUP($A27,'Return Data'!$B$7:$R$2292,11,0)</f>
        <v>5.2441000000000004</v>
      </c>
      <c r="I27" s="61">
        <f t="shared" si="2"/>
        <v>17</v>
      </c>
      <c r="J27" s="60">
        <f>VLOOKUP($A27,'Return Data'!$B$7:$R$2292,12,0)</f>
        <v>4.8730000000000002</v>
      </c>
      <c r="K27" s="61">
        <f t="shared" si="3"/>
        <v>10</v>
      </c>
      <c r="L27" s="60">
        <f>VLOOKUP($A27,'Return Data'!$B$7:$R$2292,13,0)</f>
        <v>4.1928999999999998</v>
      </c>
      <c r="M27" s="61">
        <f t="shared" si="4"/>
        <v>7</v>
      </c>
      <c r="N27" s="60">
        <f>VLOOKUP($A27,'Return Data'!$B$7:$R$2292,17,0)</f>
        <v>3.6292</v>
      </c>
      <c r="O27" s="61">
        <f t="shared" si="5"/>
        <v>10</v>
      </c>
      <c r="P27" s="60">
        <f>VLOOKUP($A27,'Return Data'!$B$7:$R$2292,14,0)</f>
        <v>4.8258999999999999</v>
      </c>
      <c r="Q27" s="61">
        <f t="shared" si="7"/>
        <v>16</v>
      </c>
      <c r="R27" s="60">
        <f>VLOOKUP($A27,'Return Data'!$B$7:$R$2292,16,0)</f>
        <v>6.5606</v>
      </c>
      <c r="S27" s="62">
        <f t="shared" si="6"/>
        <v>17</v>
      </c>
    </row>
    <row r="28" spans="1:19" x14ac:dyDescent="0.3">
      <c r="A28" s="109" t="s">
        <v>103</v>
      </c>
      <c r="B28" s="59">
        <f>VLOOKUP($A28,'Return Data'!$B$7:$R$2292,3,0)</f>
        <v>44939</v>
      </c>
      <c r="C28" s="60">
        <f>VLOOKUP($A28,'Return Data'!$B$7:$R$2292,4,0)</f>
        <v>31.0137</v>
      </c>
      <c r="D28" s="60">
        <f>VLOOKUP($A28,'Return Data'!$B$7:$R$2292,9,0)</f>
        <v>3.3504</v>
      </c>
      <c r="E28" s="61">
        <f t="shared" si="0"/>
        <v>23</v>
      </c>
      <c r="F28" s="60">
        <f>VLOOKUP($A28,'Return Data'!$B$7:$R$2292,10,0)</f>
        <v>8.2690000000000001</v>
      </c>
      <c r="G28" s="61">
        <f t="shared" si="1"/>
        <v>10</v>
      </c>
      <c r="H28" s="60">
        <f>VLOOKUP($A28,'Return Data'!$B$7:$R$2292,11,0)</f>
        <v>6.1914999999999996</v>
      </c>
      <c r="I28" s="61">
        <f t="shared" si="2"/>
        <v>9</v>
      </c>
      <c r="J28" s="60">
        <f>VLOOKUP($A28,'Return Data'!$B$7:$R$2292,12,0)</f>
        <v>3.8637999999999999</v>
      </c>
      <c r="K28" s="61">
        <f t="shared" si="3"/>
        <v>18</v>
      </c>
      <c r="L28" s="60">
        <f>VLOOKUP($A28,'Return Data'!$B$7:$R$2292,13,0)</f>
        <v>2.9053</v>
      </c>
      <c r="M28" s="61">
        <f t="shared" si="4"/>
        <v>15</v>
      </c>
      <c r="N28" s="60">
        <f>VLOOKUP($A28,'Return Data'!$B$7:$R$2292,17,0)</f>
        <v>2.9693000000000001</v>
      </c>
      <c r="O28" s="61">
        <f t="shared" si="5"/>
        <v>14</v>
      </c>
      <c r="P28" s="60">
        <f>VLOOKUP($A28,'Return Data'!$B$7:$R$2292,14,0)</f>
        <v>5.7507999999999999</v>
      </c>
      <c r="Q28" s="61">
        <f t="shared" si="7"/>
        <v>11</v>
      </c>
      <c r="R28" s="60">
        <f>VLOOKUP($A28,'Return Data'!$B$7:$R$2292,16,0)</f>
        <v>8.0370000000000008</v>
      </c>
      <c r="S28" s="62">
        <f t="shared" si="6"/>
        <v>5</v>
      </c>
    </row>
    <row r="29" spans="1:19" x14ac:dyDescent="0.3">
      <c r="A29" s="77" t="s">
        <v>105</v>
      </c>
      <c r="B29" s="59">
        <f>VLOOKUP($A29,'Return Data'!$B$7:$R$2292,3,0)</f>
        <v>44939</v>
      </c>
      <c r="C29" s="60">
        <f>VLOOKUP($A29,'Return Data'!$B$7:$R$2292,4,0)</f>
        <v>13.7264</v>
      </c>
      <c r="D29" s="60">
        <f>VLOOKUP($A29,'Return Data'!$B$7:$R$2292,9,0)</f>
        <v>3.5015000000000001</v>
      </c>
      <c r="E29" s="61">
        <f t="shared" si="0"/>
        <v>22</v>
      </c>
      <c r="F29" s="60">
        <f>VLOOKUP($A29,'Return Data'!$B$7:$R$2292,10,0)</f>
        <v>9.4697999999999993</v>
      </c>
      <c r="G29" s="61">
        <f t="shared" si="1"/>
        <v>4</v>
      </c>
      <c r="H29" s="60">
        <f>VLOOKUP($A29,'Return Data'!$B$7:$R$2292,11,0)</f>
        <v>5.3106999999999998</v>
      </c>
      <c r="I29" s="61">
        <f t="shared" si="2"/>
        <v>16</v>
      </c>
      <c r="J29" s="60">
        <f>VLOOKUP($A29,'Return Data'!$B$7:$R$2292,12,0)</f>
        <v>3.2888000000000002</v>
      </c>
      <c r="K29" s="61">
        <f t="shared" si="3"/>
        <v>21</v>
      </c>
      <c r="L29" s="60">
        <f>VLOOKUP($A29,'Return Data'!$B$7:$R$2292,13,0)</f>
        <v>1.9534</v>
      </c>
      <c r="M29" s="61">
        <f t="shared" si="4"/>
        <v>20</v>
      </c>
      <c r="N29" s="60">
        <f>VLOOKUP($A29,'Return Data'!$B$7:$R$2292,17,0)</f>
        <v>2.1408999999999998</v>
      </c>
      <c r="O29" s="61">
        <f t="shared" si="5"/>
        <v>21</v>
      </c>
      <c r="P29" s="60">
        <f>VLOOKUP($A29,'Return Data'!$B$7:$R$2292,14,0)</f>
        <v>4.5728999999999997</v>
      </c>
      <c r="Q29" s="61">
        <f t="shared" si="7"/>
        <v>19</v>
      </c>
      <c r="R29" s="60">
        <f>VLOOKUP($A29,'Return Data'!$B$7:$R$2292,16,0)</f>
        <v>5.6018999999999997</v>
      </c>
      <c r="S29" s="62">
        <f t="shared" si="6"/>
        <v>23</v>
      </c>
    </row>
    <row r="30" spans="1:19" x14ac:dyDescent="0.3">
      <c r="A30" s="77" t="s">
        <v>106</v>
      </c>
      <c r="B30" s="59">
        <f>VLOOKUP($A30,'Return Data'!$B$7:$R$2292,3,0)</f>
        <v>44939</v>
      </c>
      <c r="C30" s="60">
        <f>VLOOKUP($A30,'Return Data'!$B$7:$R$2292,4,0)</f>
        <v>30.678000000000001</v>
      </c>
      <c r="D30" s="60">
        <f>VLOOKUP($A30,'Return Data'!$B$7:$R$2292,9,0)</f>
        <v>5.7813999999999997</v>
      </c>
      <c r="E30" s="61">
        <f t="shared" si="0"/>
        <v>7</v>
      </c>
      <c r="F30" s="60">
        <f>VLOOKUP($A30,'Return Data'!$B$7:$R$2292,10,0)</f>
        <v>10.575200000000001</v>
      </c>
      <c r="G30" s="61">
        <f t="shared" si="1"/>
        <v>2</v>
      </c>
      <c r="H30" s="60">
        <f>VLOOKUP($A30,'Return Data'!$B$7:$R$2292,11,0)</f>
        <v>7.4837999999999996</v>
      </c>
      <c r="I30" s="61">
        <f t="shared" si="2"/>
        <v>4</v>
      </c>
      <c r="J30" s="60">
        <f>VLOOKUP($A30,'Return Data'!$B$7:$R$2292,12,0)</f>
        <v>4.9142000000000001</v>
      </c>
      <c r="K30" s="61">
        <f t="shared" si="3"/>
        <v>9</v>
      </c>
      <c r="L30" s="60">
        <f>VLOOKUP($A30,'Return Data'!$B$7:$R$2292,13,0)</f>
        <v>3.2841999999999998</v>
      </c>
      <c r="M30" s="61">
        <f t="shared" si="4"/>
        <v>10</v>
      </c>
      <c r="N30" s="60">
        <f>VLOOKUP($A30,'Return Data'!$B$7:$R$2292,17,0)</f>
        <v>2.7111999999999998</v>
      </c>
      <c r="O30" s="61">
        <f t="shared" si="5"/>
        <v>15</v>
      </c>
      <c r="P30" s="60">
        <f>VLOOKUP($A30,'Return Data'!$B$7:$R$2292,14,0)</f>
        <v>5.5659999999999998</v>
      </c>
      <c r="Q30" s="61">
        <f t="shared" si="7"/>
        <v>13</v>
      </c>
      <c r="R30" s="60">
        <f>VLOOKUP($A30,'Return Data'!$B$7:$R$2292,16,0)</f>
        <v>6.3625999999999996</v>
      </c>
      <c r="S30" s="62">
        <f t="shared" si="6"/>
        <v>18</v>
      </c>
    </row>
    <row r="31" spans="1:19" x14ac:dyDescent="0.3">
      <c r="A31" s="77" t="s">
        <v>107</v>
      </c>
      <c r="B31" s="59">
        <f>VLOOKUP($A31,'Return Data'!$B$7:$R$2292,3,0)</f>
        <v>44939</v>
      </c>
      <c r="C31" s="60">
        <f>VLOOKUP($A31,'Return Data'!$B$7:$R$2292,4,0)</f>
        <v>2196.5124000000001</v>
      </c>
      <c r="D31" s="60">
        <f>VLOOKUP($A31,'Return Data'!$B$7:$R$2292,9,0)</f>
        <v>4.97</v>
      </c>
      <c r="E31" s="61">
        <f t="shared" si="0"/>
        <v>18</v>
      </c>
      <c r="F31" s="60">
        <f>VLOOKUP($A31,'Return Data'!$B$7:$R$2292,10,0)</f>
        <v>5.0499000000000001</v>
      </c>
      <c r="G31" s="61">
        <f t="shared" si="1"/>
        <v>23</v>
      </c>
      <c r="H31" s="60">
        <f>VLOOKUP($A31,'Return Data'!$B$7:$R$2292,11,0)</f>
        <v>4.1835000000000004</v>
      </c>
      <c r="I31" s="61">
        <f t="shared" si="2"/>
        <v>22</v>
      </c>
      <c r="J31" s="60">
        <f>VLOOKUP($A31,'Return Data'!$B$7:$R$2292,12,0)</f>
        <v>3.7801</v>
      </c>
      <c r="K31" s="61">
        <f t="shared" si="3"/>
        <v>19</v>
      </c>
      <c r="L31" s="60">
        <f>VLOOKUP($A31,'Return Data'!$B$7:$R$2292,13,0)</f>
        <v>2.7654999999999998</v>
      </c>
      <c r="M31" s="61">
        <f t="shared" si="4"/>
        <v>16</v>
      </c>
      <c r="N31" s="60">
        <f>VLOOKUP($A31,'Return Data'!$B$7:$R$2292,17,0)</f>
        <v>2.6358999999999999</v>
      </c>
      <c r="O31" s="61">
        <f t="shared" si="5"/>
        <v>17</v>
      </c>
      <c r="P31" s="60">
        <f>VLOOKUP($A31,'Return Data'!$B$7:$R$2292,14,0)</f>
        <v>4.5468999999999999</v>
      </c>
      <c r="Q31" s="61">
        <f t="shared" si="7"/>
        <v>20</v>
      </c>
      <c r="R31" s="60">
        <f>VLOOKUP($A31,'Return Data'!$B$7:$R$2292,16,0)</f>
        <v>7.4077999999999999</v>
      </c>
      <c r="S31" s="62">
        <f t="shared" si="6"/>
        <v>12</v>
      </c>
    </row>
    <row r="32" spans="1:19" x14ac:dyDescent="0.3">
      <c r="A32" s="77" t="s">
        <v>110</v>
      </c>
      <c r="B32" s="59">
        <f>VLOOKUP($A32,'Return Data'!$B$7:$R$2292,3,0)</f>
        <v>44939</v>
      </c>
      <c r="C32" s="60">
        <f>VLOOKUP($A32,'Return Data'!$B$7:$R$2292,4,0)</f>
        <v>17.619199999999999</v>
      </c>
      <c r="D32" s="60">
        <f>VLOOKUP($A32,'Return Data'!$B$7:$R$2292,9,0)</f>
        <v>6.3693999999999997</v>
      </c>
      <c r="E32" s="61">
        <f t="shared" si="0"/>
        <v>5</v>
      </c>
      <c r="F32" s="60">
        <f>VLOOKUP($A32,'Return Data'!$B$7:$R$2292,10,0)</f>
        <v>10.4316</v>
      </c>
      <c r="G32" s="61">
        <f t="shared" si="1"/>
        <v>3</v>
      </c>
      <c r="H32" s="60">
        <f>VLOOKUP($A32,'Return Data'!$B$7:$R$2292,11,0)</f>
        <v>7.2954999999999997</v>
      </c>
      <c r="I32" s="61">
        <f t="shared" si="2"/>
        <v>5</v>
      </c>
      <c r="J32" s="60">
        <f>VLOOKUP($A32,'Return Data'!$B$7:$R$2292,12,0)</f>
        <v>6.3304999999999998</v>
      </c>
      <c r="K32" s="61">
        <f t="shared" si="3"/>
        <v>6</v>
      </c>
      <c r="L32" s="60">
        <f>VLOOKUP($A32,'Return Data'!$B$7:$R$2292,13,0)</f>
        <v>5.0412999999999997</v>
      </c>
      <c r="M32" s="61">
        <f t="shared" si="4"/>
        <v>5</v>
      </c>
      <c r="N32" s="60">
        <f>VLOOKUP($A32,'Return Data'!$B$7:$R$2292,17,0)</f>
        <v>4.0911999999999997</v>
      </c>
      <c r="O32" s="61">
        <f t="shared" si="5"/>
        <v>9</v>
      </c>
      <c r="P32" s="60">
        <f>VLOOKUP($A32,'Return Data'!$B$7:$R$2292,14,0)</f>
        <v>5.7873999999999999</v>
      </c>
      <c r="Q32" s="61">
        <f t="shared" si="7"/>
        <v>9</v>
      </c>
      <c r="R32" s="60">
        <f>VLOOKUP($A32,'Return Data'!$B$7:$R$2292,16,0)</f>
        <v>7.6479999999999997</v>
      </c>
      <c r="S32" s="62">
        <f t="shared" si="6"/>
        <v>8</v>
      </c>
    </row>
    <row r="33" spans="1:19" x14ac:dyDescent="0.3">
      <c r="A33" s="77" t="s">
        <v>111</v>
      </c>
      <c r="B33" s="59">
        <f>VLOOKUP($A33,'Return Data'!$B$7:$R$2292,3,0)</f>
        <v>44939</v>
      </c>
      <c r="C33" s="60">
        <f>VLOOKUP($A33,'Return Data'!$B$7:$R$2292,4,0)</f>
        <v>29.640499999999999</v>
      </c>
      <c r="D33" s="60">
        <f>VLOOKUP($A33,'Return Data'!$B$7:$R$2292,9,0)</f>
        <v>6.9969000000000001</v>
      </c>
      <c r="E33" s="61">
        <f t="shared" si="0"/>
        <v>2</v>
      </c>
      <c r="F33" s="60">
        <f>VLOOKUP($A33,'Return Data'!$B$7:$R$2292,10,0)</f>
        <v>9.1698000000000004</v>
      </c>
      <c r="G33" s="61">
        <f t="shared" si="1"/>
        <v>5</v>
      </c>
      <c r="H33" s="60">
        <f>VLOOKUP($A33,'Return Data'!$B$7:$R$2292,11,0)</f>
        <v>8.3902000000000001</v>
      </c>
      <c r="I33" s="61">
        <f t="shared" si="2"/>
        <v>1</v>
      </c>
      <c r="J33" s="60">
        <f>VLOOKUP($A33,'Return Data'!$B$7:$R$2292,12,0)</f>
        <v>6.6646999999999998</v>
      </c>
      <c r="K33" s="61">
        <f t="shared" si="3"/>
        <v>4</v>
      </c>
      <c r="L33" s="60">
        <f>VLOOKUP($A33,'Return Data'!$B$7:$R$2292,13,0)</f>
        <v>4.7611999999999997</v>
      </c>
      <c r="M33" s="61">
        <f t="shared" si="4"/>
        <v>6</v>
      </c>
      <c r="N33" s="60">
        <f>VLOOKUP($A33,'Return Data'!$B$7:$R$2292,17,0)</f>
        <v>3.5101</v>
      </c>
      <c r="O33" s="61">
        <f t="shared" si="5"/>
        <v>11</v>
      </c>
      <c r="P33" s="60">
        <f>VLOOKUP($A33,'Return Data'!$B$7:$R$2292,14,0)</f>
        <v>5.5815999999999999</v>
      </c>
      <c r="Q33" s="61">
        <f t="shared" si="7"/>
        <v>12</v>
      </c>
      <c r="R33" s="60">
        <f>VLOOKUP($A33,'Return Data'!$B$7:$R$2292,16,0)</f>
        <v>5.8810000000000002</v>
      </c>
      <c r="S33" s="62">
        <f t="shared" si="6"/>
        <v>20</v>
      </c>
    </row>
    <row r="34" spans="1:19" x14ac:dyDescent="0.3">
      <c r="A34" s="77" t="s">
        <v>113</v>
      </c>
      <c r="B34" s="59">
        <f>VLOOKUP($A34,'Return Data'!$B$7:$R$2292,3,0)</f>
        <v>44939</v>
      </c>
      <c r="C34" s="60">
        <f>VLOOKUP($A34,'Return Data'!$B$7:$R$2292,4,0)</f>
        <v>19.505099999999999</v>
      </c>
      <c r="D34" s="60">
        <f>VLOOKUP($A34,'Return Data'!$B$7:$R$2292,9,0)</f>
        <v>5.7809999999999997</v>
      </c>
      <c r="E34" s="61">
        <f t="shared" si="0"/>
        <v>8</v>
      </c>
      <c r="F34" s="60">
        <f>VLOOKUP($A34,'Return Data'!$B$7:$R$2292,10,0)</f>
        <v>8.9880999999999993</v>
      </c>
      <c r="G34" s="61">
        <f t="shared" si="1"/>
        <v>7</v>
      </c>
      <c r="H34" s="60">
        <f>VLOOKUP($A34,'Return Data'!$B$7:$R$2292,11,0)</f>
        <v>5.1139000000000001</v>
      </c>
      <c r="I34" s="61">
        <f t="shared" si="2"/>
        <v>19</v>
      </c>
      <c r="J34" s="60">
        <f>VLOOKUP($A34,'Return Data'!$B$7:$R$2292,12,0)</f>
        <v>3.6446999999999998</v>
      </c>
      <c r="K34" s="61">
        <f t="shared" si="3"/>
        <v>20</v>
      </c>
      <c r="L34" s="60">
        <f>VLOOKUP($A34,'Return Data'!$B$7:$R$2292,13,0)</f>
        <v>1.2546999999999999</v>
      </c>
      <c r="M34" s="61">
        <f t="shared" si="4"/>
        <v>23</v>
      </c>
      <c r="N34" s="60">
        <f>VLOOKUP($A34,'Return Data'!$B$7:$R$2292,17,0)</f>
        <v>1.5167999999999999</v>
      </c>
      <c r="O34" s="61">
        <f t="shared" si="5"/>
        <v>23</v>
      </c>
      <c r="P34" s="60">
        <f>VLOOKUP($A34,'Return Data'!$B$7:$R$2292,14,0)</f>
        <v>4.4322999999999997</v>
      </c>
      <c r="Q34" s="61">
        <f t="shared" si="7"/>
        <v>23</v>
      </c>
      <c r="R34" s="60">
        <f>VLOOKUP($A34,'Return Data'!$B$7:$R$2292,16,0)</f>
        <v>6.3071000000000002</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44939</v>
      </c>
      <c r="C36" s="60">
        <f>VLOOKUP($A36,'Return Data'!$B$7:$R$2292,4,0)</f>
        <v>25.823899999999998</v>
      </c>
      <c r="D36" s="60">
        <f>VLOOKUP($A36,'Return Data'!$B$7:$R$2292,9,0)</f>
        <v>6.2198000000000002</v>
      </c>
      <c r="E36" s="61">
        <f t="shared" si="0"/>
        <v>6</v>
      </c>
      <c r="F36" s="60">
        <f>VLOOKUP($A36,'Return Data'!$B$7:$R$2292,10,0)</f>
        <v>6.1642999999999999</v>
      </c>
      <c r="G36" s="61">
        <f t="shared" si="1"/>
        <v>20</v>
      </c>
      <c r="H36" s="60">
        <f>VLOOKUP($A36,'Return Data'!$B$7:$R$2292,11,0)</f>
        <v>5.1914999999999996</v>
      </c>
      <c r="I36" s="61">
        <f t="shared" si="2"/>
        <v>18</v>
      </c>
      <c r="J36" s="60">
        <f>VLOOKUP($A36,'Return Data'!$B$7:$R$2292,12,0)</f>
        <v>14.4733</v>
      </c>
      <c r="K36" s="61">
        <f t="shared" si="3"/>
        <v>1</v>
      </c>
      <c r="L36" s="60">
        <f>VLOOKUP($A36,'Return Data'!$B$7:$R$2292,13,0)</f>
        <v>10.523400000000001</v>
      </c>
      <c r="M36" s="61">
        <f t="shared" si="4"/>
        <v>1</v>
      </c>
      <c r="N36" s="60">
        <f>VLOOKUP($A36,'Return Data'!$B$7:$R$2292,17,0)</f>
        <v>10.6706</v>
      </c>
      <c r="O36" s="61">
        <f>RANK(N36,N$8:N$36,0)</f>
        <v>1</v>
      </c>
      <c r="P36" s="60">
        <f>VLOOKUP($A36,'Return Data'!$B$7:$R$2292,14,0)</f>
        <v>8.9352</v>
      </c>
      <c r="Q36" s="61">
        <f>RANK(P36,P$8:P$36,0)</f>
        <v>1</v>
      </c>
      <c r="R36" s="60">
        <f>VLOOKUP($A36,'Return Data'!$B$7:$R$2292,16,0)</f>
        <v>7.8414000000000001</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4.3693</v>
      </c>
      <c r="E38" s="83"/>
      <c r="F38" s="84">
        <f>AVERAGE(F8:F36)</f>
        <v>6.3116586206896566</v>
      </c>
      <c r="G38" s="83"/>
      <c r="H38" s="84">
        <f>AVERAGE(H8:H36)</f>
        <v>4.7563620689655179</v>
      </c>
      <c r="I38" s="83"/>
      <c r="J38" s="84">
        <f>AVERAGE(J8:J36)</f>
        <v>4.190027586206897</v>
      </c>
      <c r="K38" s="83"/>
      <c r="L38" s="84">
        <f>AVERAGE(L8:L36)</f>
        <v>2.926686206896552</v>
      </c>
      <c r="M38" s="83"/>
      <c r="N38" s="84">
        <f>AVERAGE(N8:N36)</f>
        <v>3.0608285714285706</v>
      </c>
      <c r="O38" s="83"/>
      <c r="P38" s="84">
        <f>AVERAGE(P8:P36)</f>
        <v>5.0024384615384614</v>
      </c>
      <c r="Q38" s="83"/>
      <c r="R38" s="84">
        <f>AVERAGE(R8:R36)</f>
        <v>5.6803655172413787</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7.6367000000000003</v>
      </c>
      <c r="E40" s="87"/>
      <c r="F40" s="88">
        <f>MAX(F8:F36)</f>
        <v>11.0276</v>
      </c>
      <c r="G40" s="87"/>
      <c r="H40" s="88">
        <f>MAX(H8:H36)</f>
        <v>8.3902000000000001</v>
      </c>
      <c r="I40" s="87"/>
      <c r="J40" s="88">
        <f>MAX(J8:J36)</f>
        <v>14.4733</v>
      </c>
      <c r="K40" s="87"/>
      <c r="L40" s="88">
        <f>MAX(L8:L36)</f>
        <v>10.523400000000001</v>
      </c>
      <c r="M40" s="87"/>
      <c r="N40" s="88">
        <f>MAX(N8:N36)</f>
        <v>10.6706</v>
      </c>
      <c r="O40" s="87"/>
      <c r="P40" s="88">
        <f>MAX(P8:P36)</f>
        <v>8.9352</v>
      </c>
      <c r="Q40" s="87"/>
      <c r="R40" s="88">
        <f>MAX(R8:R36)</f>
        <v>8.9471000000000007</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44941</v>
      </c>
      <c r="C8" s="60">
        <f>VLOOKUP($A8,'Return Data'!$B$7:$R$2292,4,0)</f>
        <v>1196.713</v>
      </c>
      <c r="D8" s="60">
        <f>VLOOKUP($A8,'Return Data'!$B$7:$R$2292,5,0)</f>
        <v>6.1040999999999999</v>
      </c>
      <c r="E8" s="61">
        <f t="shared" ref="E8:E36" si="0">RANK(D8,D$8:D$36,0)</f>
        <v>10</v>
      </c>
      <c r="F8" s="60">
        <f>VLOOKUP($A8,'Return Data'!$B$7:$R$2292,6,0)</f>
        <v>6.0979999999999999</v>
      </c>
      <c r="G8" s="61">
        <f t="shared" ref="G8:G36" si="1">RANK(F8,F$8:F$36,0)</f>
        <v>11</v>
      </c>
      <c r="H8" s="60">
        <f>VLOOKUP($A8,'Return Data'!$B$7:$R$2292,7,0)</f>
        <v>5.9756999999999998</v>
      </c>
      <c r="I8" s="61">
        <f t="shared" ref="I8:I36" si="2">RANK(H8,H$8:H$36,0)</f>
        <v>15</v>
      </c>
      <c r="J8" s="60">
        <f>VLOOKUP($A8,'Return Data'!$B$7:$R$2292,8,0)</f>
        <v>5.9541000000000004</v>
      </c>
      <c r="K8" s="61">
        <f t="shared" ref="K8:K36" si="3">RANK(J8,J$8:J$36,0)</f>
        <v>22</v>
      </c>
      <c r="L8" s="60">
        <f>VLOOKUP($A8,'Return Data'!$B$7:$R$2292,9,0)</f>
        <v>6.1680999999999999</v>
      </c>
      <c r="M8" s="61">
        <f t="shared" ref="M8:M36" si="4">RANK(L8,L$8:L$36,0)</f>
        <v>17</v>
      </c>
      <c r="N8" s="60">
        <f>VLOOKUP($A8,'Return Data'!$B$7:$R$2292,10,0)</f>
        <v>5.9832000000000001</v>
      </c>
      <c r="O8" s="61">
        <f t="shared" ref="O8:O36" si="5">RANK(N8,N$8:N$36,0)</f>
        <v>17</v>
      </c>
      <c r="P8" s="60">
        <f>VLOOKUP($A8,'Return Data'!$B$7:$R$2292,11,0)</f>
        <v>5.6748000000000003</v>
      </c>
      <c r="Q8" s="61">
        <f t="shared" ref="Q8:Q36" si="6">RANK(P8,P$8:P$36,0)</f>
        <v>16</v>
      </c>
      <c r="R8" s="60">
        <f>VLOOKUP($A8,'Return Data'!$B$7:$R$2292,12,0)</f>
        <v>5.2314999999999996</v>
      </c>
      <c r="S8" s="61">
        <f t="shared" ref="S8:S36" si="7">RANK(R8,R$8:R$36,0)</f>
        <v>14</v>
      </c>
      <c r="T8" s="60">
        <f>VLOOKUP($A8,'Return Data'!$B$7:$R$2292,13,0)</f>
        <v>4.8216000000000001</v>
      </c>
      <c r="U8" s="61">
        <f t="shared" ref="U8:U36" si="8">RANK(T8,T$8:T$36,0)</f>
        <v>12</v>
      </c>
      <c r="V8" s="60">
        <f>VLOOKUP($A8,'Return Data'!$B$7:$R$2292,17,0)</f>
        <v>4.0236999999999998</v>
      </c>
      <c r="W8" s="61">
        <f>RANK(V8,V$8:V$36,0)</f>
        <v>7</v>
      </c>
      <c r="X8" s="60">
        <f>VLOOKUP($A8,'Return Data'!$B$7:$R$2292,14,0)</f>
        <v>3.7883</v>
      </c>
      <c r="Y8" s="61">
        <f>RANK(X8,X$8:X$36,0)</f>
        <v>4</v>
      </c>
      <c r="Z8" s="60">
        <f>VLOOKUP($A8,'Return Data'!$B$7:$R$2292,16,0)</f>
        <v>4.3597000000000001</v>
      </c>
      <c r="AA8" s="62">
        <f t="shared" ref="AA8:AA36" si="9">RANK(Z8,Z$8:Z$36,0)</f>
        <v>4</v>
      </c>
    </row>
    <row r="9" spans="1:27" x14ac:dyDescent="0.3">
      <c r="A9" s="58" t="s">
        <v>1174</v>
      </c>
      <c r="B9" s="59">
        <f>VLOOKUP($A9,'Return Data'!$B$7:$R$2292,3,0)</f>
        <v>44941</v>
      </c>
      <c r="C9" s="60">
        <f>VLOOKUP($A9,'Return Data'!$B$7:$R$2292,4,0)</f>
        <v>1170.1337000000001</v>
      </c>
      <c r="D9" s="60">
        <f>VLOOKUP($A9,'Return Data'!$B$7:$R$2292,5,0)</f>
        <v>6.1336000000000004</v>
      </c>
      <c r="E9" s="61">
        <f t="shared" si="0"/>
        <v>8</v>
      </c>
      <c r="F9" s="60">
        <f>VLOOKUP($A9,'Return Data'!$B$7:$R$2292,6,0)</f>
        <v>6.0949999999999998</v>
      </c>
      <c r="G9" s="61">
        <f t="shared" si="1"/>
        <v>12</v>
      </c>
      <c r="H9" s="60">
        <f>VLOOKUP($A9,'Return Data'!$B$7:$R$2292,7,0)</f>
        <v>6.0030999999999999</v>
      </c>
      <c r="I9" s="61">
        <f t="shared" si="2"/>
        <v>8</v>
      </c>
      <c r="J9" s="60">
        <f>VLOOKUP($A9,'Return Data'!$B$7:$R$2292,8,0)</f>
        <v>6.0030999999999999</v>
      </c>
      <c r="K9" s="61">
        <f t="shared" si="3"/>
        <v>10</v>
      </c>
      <c r="L9" s="60">
        <f>VLOOKUP($A9,'Return Data'!$B$7:$R$2292,9,0)</f>
        <v>6.2274000000000003</v>
      </c>
      <c r="M9" s="61">
        <f t="shared" si="4"/>
        <v>2</v>
      </c>
      <c r="N9" s="60">
        <f>VLOOKUP($A9,'Return Data'!$B$7:$R$2292,10,0)</f>
        <v>6.0297999999999998</v>
      </c>
      <c r="O9" s="61">
        <f t="shared" si="5"/>
        <v>3</v>
      </c>
      <c r="P9" s="60">
        <f>VLOOKUP($A9,'Return Data'!$B$7:$R$2292,11,0)</f>
        <v>5.7145000000000001</v>
      </c>
      <c r="Q9" s="61">
        <f t="shared" si="6"/>
        <v>3</v>
      </c>
      <c r="R9" s="60">
        <f>VLOOKUP($A9,'Return Data'!$B$7:$R$2292,12,0)</f>
        <v>5.2675000000000001</v>
      </c>
      <c r="S9" s="61">
        <f t="shared" si="7"/>
        <v>2</v>
      </c>
      <c r="T9" s="60">
        <f>VLOOKUP($A9,'Return Data'!$B$7:$R$2292,13,0)</f>
        <v>4.8551000000000002</v>
      </c>
      <c r="U9" s="61">
        <f t="shared" si="8"/>
        <v>2</v>
      </c>
      <c r="V9" s="60">
        <f>VLOOKUP($A9,'Return Data'!$B$7:$R$2292,17,0)</f>
        <v>4.0391000000000004</v>
      </c>
      <c r="W9" s="61">
        <f>RANK(V9,V$8:V$36,0)</f>
        <v>5</v>
      </c>
      <c r="X9" s="60"/>
      <c r="Y9" s="61"/>
      <c r="Z9" s="60">
        <f>VLOOKUP($A9,'Return Data'!$B$7:$R$2292,16,0)</f>
        <v>4.1753</v>
      </c>
      <c r="AA9" s="62">
        <f t="shared" si="9"/>
        <v>11</v>
      </c>
    </row>
    <row r="10" spans="1:27" x14ac:dyDescent="0.3">
      <c r="A10" s="58" t="s">
        <v>1931</v>
      </c>
      <c r="B10" s="59">
        <f>VLOOKUP($A10,'Return Data'!$B$7:$R$2292,3,0)</f>
        <v>44941</v>
      </c>
      <c r="C10" s="60">
        <f>VLOOKUP($A10,'Return Data'!$B$7:$R$2292,4,0)</f>
        <v>1162.0315000000001</v>
      </c>
      <c r="D10" s="60">
        <f>VLOOKUP($A10,'Return Data'!$B$7:$R$2292,5,0)</f>
        <v>6.1228999999999996</v>
      </c>
      <c r="E10" s="61">
        <f t="shared" si="0"/>
        <v>9</v>
      </c>
      <c r="F10" s="60">
        <f>VLOOKUP($A10,'Return Data'!$B$7:$R$2292,6,0)</f>
        <v>6.1166</v>
      </c>
      <c r="G10" s="61">
        <f t="shared" si="1"/>
        <v>7</v>
      </c>
      <c r="H10" s="60">
        <f>VLOOKUP($A10,'Return Data'!$B$7:$R$2292,7,0)</f>
        <v>6.0270000000000001</v>
      </c>
      <c r="I10" s="61">
        <f t="shared" si="2"/>
        <v>4</v>
      </c>
      <c r="J10" s="60">
        <f>VLOOKUP($A10,'Return Data'!$B$7:$R$2292,8,0)</f>
        <v>5.9856999999999996</v>
      </c>
      <c r="K10" s="61">
        <f t="shared" si="3"/>
        <v>16</v>
      </c>
      <c r="L10" s="60">
        <f>VLOOKUP($A10,'Return Data'!$B$7:$R$2292,9,0)</f>
        <v>6.1178999999999997</v>
      </c>
      <c r="M10" s="61">
        <f t="shared" si="4"/>
        <v>24</v>
      </c>
      <c r="N10" s="60">
        <f>VLOOKUP($A10,'Return Data'!$B$7:$R$2292,10,0)</f>
        <v>5.9851000000000001</v>
      </c>
      <c r="O10" s="61">
        <f t="shared" si="5"/>
        <v>15</v>
      </c>
      <c r="P10" s="60">
        <f>VLOOKUP($A10,'Return Data'!$B$7:$R$2292,11,0)</f>
        <v>5.6828000000000003</v>
      </c>
      <c r="Q10" s="61">
        <f t="shared" si="6"/>
        <v>10</v>
      </c>
      <c r="R10" s="60">
        <f>VLOOKUP($A10,'Return Data'!$B$7:$R$2292,12,0)</f>
        <v>5.2408999999999999</v>
      </c>
      <c r="S10" s="61">
        <f t="shared" si="7"/>
        <v>5</v>
      </c>
      <c r="T10" s="60">
        <f>VLOOKUP($A10,'Return Data'!$B$7:$R$2292,13,0)</f>
        <v>4.8193999999999999</v>
      </c>
      <c r="U10" s="61">
        <f t="shared" si="8"/>
        <v>14</v>
      </c>
      <c r="V10" s="60">
        <f>VLOOKUP($A10,'Return Data'!$B$7:$R$2292,17,0)</f>
        <v>4.0137999999999998</v>
      </c>
      <c r="W10" s="61">
        <f>RANK(V10,V$8:V$36,0)</f>
        <v>11</v>
      </c>
      <c r="X10" s="60"/>
      <c r="Y10" s="61"/>
      <c r="Z10" s="60">
        <f>VLOOKUP($A10,'Return Data'!$B$7:$R$2292,16,0)</f>
        <v>4.1048</v>
      </c>
      <c r="AA10" s="62">
        <f t="shared" si="9"/>
        <v>13</v>
      </c>
    </row>
    <row r="11" spans="1:27" x14ac:dyDescent="0.3">
      <c r="A11" s="58" t="s">
        <v>1981</v>
      </c>
      <c r="B11" s="59">
        <f>VLOOKUP($A11,'Return Data'!$B$7:$R$2292,3,0)</f>
        <v>44941</v>
      </c>
      <c r="C11" s="60">
        <f>VLOOKUP($A11,'Return Data'!$B$7:$R$2292,4,0)</f>
        <v>1120.9299000000001</v>
      </c>
      <c r="D11" s="60">
        <f>VLOOKUP($A11,'Return Data'!$B$7:$R$2292,5,0)</f>
        <v>6.1422999999999996</v>
      </c>
      <c r="E11" s="61">
        <f t="shared" si="0"/>
        <v>6</v>
      </c>
      <c r="F11" s="60">
        <f>VLOOKUP($A11,'Return Data'!$B$7:$R$2292,6,0)</f>
        <v>6.1443000000000003</v>
      </c>
      <c r="G11" s="61">
        <f t="shared" si="1"/>
        <v>5</v>
      </c>
      <c r="H11" s="60">
        <f>VLOOKUP($A11,'Return Data'!$B$7:$R$2292,7,0)</f>
        <v>6.0347</v>
      </c>
      <c r="I11" s="61">
        <f t="shared" si="2"/>
        <v>2</v>
      </c>
      <c r="J11" s="60">
        <f>VLOOKUP($A11,'Return Data'!$B$7:$R$2292,8,0)</f>
        <v>6.1045999999999996</v>
      </c>
      <c r="K11" s="61">
        <f t="shared" si="3"/>
        <v>2</v>
      </c>
      <c r="L11" s="60">
        <f>VLOOKUP($A11,'Return Data'!$B$7:$R$2292,9,0)</f>
        <v>6.2832999999999997</v>
      </c>
      <c r="M11" s="61">
        <f t="shared" si="4"/>
        <v>1</v>
      </c>
      <c r="N11" s="60">
        <f>VLOOKUP($A11,'Return Data'!$B$7:$R$2292,10,0)</f>
        <v>6.1063000000000001</v>
      </c>
      <c r="O11" s="61">
        <f t="shared" si="5"/>
        <v>1</v>
      </c>
      <c r="P11" s="60">
        <f>VLOOKUP($A11,'Return Data'!$B$7:$R$2292,11,0)</f>
        <v>5.7628000000000004</v>
      </c>
      <c r="Q11" s="61">
        <f t="shared" si="6"/>
        <v>1</v>
      </c>
      <c r="R11" s="60">
        <f>VLOOKUP($A11,'Return Data'!$B$7:$R$2292,12,0)</f>
        <v>5.3197000000000001</v>
      </c>
      <c r="S11" s="61">
        <f t="shared" si="7"/>
        <v>1</v>
      </c>
      <c r="T11" s="60">
        <f>VLOOKUP($A11,'Return Data'!$B$7:$R$2292,13,0)</f>
        <v>4.93</v>
      </c>
      <c r="U11" s="61">
        <f t="shared" si="8"/>
        <v>1</v>
      </c>
      <c r="V11" s="60"/>
      <c r="W11" s="61"/>
      <c r="X11" s="60"/>
      <c r="Y11" s="61"/>
      <c r="Z11" s="60">
        <f>VLOOKUP($A11,'Return Data'!$B$7:$R$2292,16,0)</f>
        <v>3.9178999999999999</v>
      </c>
      <c r="AA11" s="62">
        <f t="shared" si="9"/>
        <v>23</v>
      </c>
    </row>
    <row r="12" spans="1:27" x14ac:dyDescent="0.3">
      <c r="A12" s="58" t="s">
        <v>1178</v>
      </c>
      <c r="B12" s="59">
        <f>VLOOKUP($A12,'Return Data'!$B$7:$R$2292,3,0)</f>
        <v>44941</v>
      </c>
      <c r="C12" s="60">
        <f>VLOOKUP($A12,'Return Data'!$B$7:$R$2292,4,0)</f>
        <v>1145.3343</v>
      </c>
      <c r="D12" s="60">
        <f>VLOOKUP($A12,'Return Data'!$B$7:$R$2292,5,0)</f>
        <v>5.9985999999999997</v>
      </c>
      <c r="E12" s="61">
        <f t="shared" si="0"/>
        <v>23</v>
      </c>
      <c r="F12" s="60">
        <f>VLOOKUP($A12,'Return Data'!$B$7:$R$2292,6,0)</f>
        <v>6.008</v>
      </c>
      <c r="G12" s="61">
        <f t="shared" si="1"/>
        <v>22</v>
      </c>
      <c r="H12" s="60">
        <f>VLOOKUP($A12,'Return Data'!$B$7:$R$2292,7,0)</f>
        <v>5.9165000000000001</v>
      </c>
      <c r="I12" s="61">
        <f t="shared" si="2"/>
        <v>24</v>
      </c>
      <c r="J12" s="60">
        <f>VLOOKUP($A12,'Return Data'!$B$7:$R$2292,8,0)</f>
        <v>6.0648</v>
      </c>
      <c r="K12" s="61">
        <f t="shared" si="3"/>
        <v>3</v>
      </c>
      <c r="L12" s="60">
        <f>VLOOKUP($A12,'Return Data'!$B$7:$R$2292,9,0)</f>
        <v>6.1886000000000001</v>
      </c>
      <c r="M12" s="61">
        <f t="shared" si="4"/>
        <v>8</v>
      </c>
      <c r="N12" s="60">
        <f>VLOOKUP($A12,'Return Data'!$B$7:$R$2292,10,0)</f>
        <v>5.9786999999999999</v>
      </c>
      <c r="O12" s="61">
        <f t="shared" si="5"/>
        <v>18</v>
      </c>
      <c r="P12" s="60">
        <f>VLOOKUP($A12,'Return Data'!$B$7:$R$2292,11,0)</f>
        <v>5.6544999999999996</v>
      </c>
      <c r="Q12" s="61">
        <f t="shared" si="6"/>
        <v>21</v>
      </c>
      <c r="R12" s="60">
        <f>VLOOKUP($A12,'Return Data'!$B$7:$R$2292,12,0)</f>
        <v>5.2149999999999999</v>
      </c>
      <c r="S12" s="61">
        <f t="shared" si="7"/>
        <v>20</v>
      </c>
      <c r="T12" s="60">
        <f>VLOOKUP($A12,'Return Data'!$B$7:$R$2292,13,0)</f>
        <v>4.8047000000000004</v>
      </c>
      <c r="U12" s="61">
        <f t="shared" si="8"/>
        <v>18</v>
      </c>
      <c r="V12" s="60">
        <f>VLOOKUP($A12,'Return Data'!$B$7:$R$2292,17,0)</f>
        <v>3.9899</v>
      </c>
      <c r="W12" s="61">
        <f t="shared" ref="W12:W36" si="10">RANK(V12,V$8:V$36,0)</f>
        <v>20</v>
      </c>
      <c r="X12" s="60"/>
      <c r="Y12" s="61"/>
      <c r="Z12" s="60">
        <f>VLOOKUP($A12,'Return Data'!$B$7:$R$2292,16,0)</f>
        <v>3.9679000000000002</v>
      </c>
      <c r="AA12" s="62">
        <f t="shared" si="9"/>
        <v>21</v>
      </c>
    </row>
    <row r="13" spans="1:27" x14ac:dyDescent="0.3">
      <c r="A13" s="58" t="s">
        <v>1180</v>
      </c>
      <c r="B13" s="59">
        <f>VLOOKUP($A13,'Return Data'!$B$7:$R$2292,3,0)</f>
        <v>44941</v>
      </c>
      <c r="C13" s="60">
        <f>VLOOKUP($A13,'Return Data'!$B$7:$R$2292,4,0)</f>
        <v>1185.0842</v>
      </c>
      <c r="D13" s="60">
        <f>VLOOKUP($A13,'Return Data'!$B$7:$R$2292,5,0)</f>
        <v>6.1882000000000001</v>
      </c>
      <c r="E13" s="61">
        <f t="shared" si="0"/>
        <v>3</v>
      </c>
      <c r="F13" s="60">
        <f>VLOOKUP($A13,'Return Data'!$B$7:$R$2292,6,0)</f>
        <v>6.1475999999999997</v>
      </c>
      <c r="G13" s="61">
        <f t="shared" si="1"/>
        <v>4</v>
      </c>
      <c r="H13" s="60">
        <f>VLOOKUP($A13,'Return Data'!$B$7:$R$2292,7,0)</f>
        <v>6.0071000000000003</v>
      </c>
      <c r="I13" s="61">
        <f t="shared" si="2"/>
        <v>6</v>
      </c>
      <c r="J13" s="60">
        <f>VLOOKUP($A13,'Return Data'!$B$7:$R$2292,8,0)</f>
        <v>5.9867999999999997</v>
      </c>
      <c r="K13" s="61">
        <f t="shared" si="3"/>
        <v>15</v>
      </c>
      <c r="L13" s="60">
        <f>VLOOKUP($A13,'Return Data'!$B$7:$R$2292,9,0)</f>
        <v>6.1844000000000001</v>
      </c>
      <c r="M13" s="61">
        <f t="shared" si="4"/>
        <v>11</v>
      </c>
      <c r="N13" s="60">
        <f>VLOOKUP($A13,'Return Data'!$B$7:$R$2292,10,0)</f>
        <v>6.0094000000000003</v>
      </c>
      <c r="O13" s="61">
        <f t="shared" si="5"/>
        <v>5</v>
      </c>
      <c r="P13" s="60">
        <f>VLOOKUP($A13,'Return Data'!$B$7:$R$2292,11,0)</f>
        <v>5.6958000000000002</v>
      </c>
      <c r="Q13" s="61">
        <f t="shared" si="6"/>
        <v>6</v>
      </c>
      <c r="R13" s="60">
        <f>VLOOKUP($A13,'Return Data'!$B$7:$R$2292,12,0)</f>
        <v>5.2381000000000002</v>
      </c>
      <c r="S13" s="61">
        <f t="shared" si="7"/>
        <v>8</v>
      </c>
      <c r="T13" s="60">
        <f>VLOOKUP($A13,'Return Data'!$B$7:$R$2292,13,0)</f>
        <v>4.8311000000000002</v>
      </c>
      <c r="U13" s="61">
        <f t="shared" si="8"/>
        <v>9</v>
      </c>
      <c r="V13" s="60">
        <f>VLOOKUP($A13,'Return Data'!$B$7:$R$2292,17,0)</f>
        <v>4.0147000000000004</v>
      </c>
      <c r="W13" s="61">
        <f t="shared" si="10"/>
        <v>10</v>
      </c>
      <c r="X13" s="60">
        <f>VLOOKUP($A13,'Return Data'!$B$7:$R$2292,14,0)</f>
        <v>3.8330000000000002</v>
      </c>
      <c r="Y13" s="61">
        <f>RANK(X13,X$8:X$36,0)</f>
        <v>1</v>
      </c>
      <c r="Z13" s="60">
        <f>VLOOKUP($A13,'Return Data'!$B$7:$R$2292,16,0)</f>
        <v>4.3109999999999999</v>
      </c>
      <c r="AA13" s="62">
        <f t="shared" si="9"/>
        <v>8</v>
      </c>
    </row>
    <row r="14" spans="1:27" x14ac:dyDescent="0.3">
      <c r="A14" s="58" t="s">
        <v>1182</v>
      </c>
      <c r="B14" s="59">
        <f>VLOOKUP($A14,'Return Data'!$B$7:$R$2292,3,0)</f>
        <v>44941</v>
      </c>
      <c r="C14" s="60">
        <f>VLOOKUP($A14,'Return Data'!$B$7:$R$2292,4,0)</f>
        <v>1146.501</v>
      </c>
      <c r="D14" s="60">
        <f>VLOOKUP($A14,'Return Data'!$B$7:$R$2292,5,0)</f>
        <v>5.9861000000000004</v>
      </c>
      <c r="E14" s="61">
        <f t="shared" si="0"/>
        <v>24</v>
      </c>
      <c r="F14" s="60">
        <f>VLOOKUP($A14,'Return Data'!$B$7:$R$2292,6,0)</f>
        <v>5.9786000000000001</v>
      </c>
      <c r="G14" s="61">
        <f t="shared" si="1"/>
        <v>24</v>
      </c>
      <c r="H14" s="60">
        <f>VLOOKUP($A14,'Return Data'!$B$7:$R$2292,7,0)</f>
        <v>5.9318999999999997</v>
      </c>
      <c r="I14" s="61">
        <f t="shared" si="2"/>
        <v>23</v>
      </c>
      <c r="J14" s="60">
        <f>VLOOKUP($A14,'Return Data'!$B$7:$R$2292,8,0)</f>
        <v>5.9943999999999997</v>
      </c>
      <c r="K14" s="61">
        <f t="shared" si="3"/>
        <v>13</v>
      </c>
      <c r="L14" s="60">
        <f>VLOOKUP($A14,'Return Data'!$B$7:$R$2292,9,0)</f>
        <v>6.1059000000000001</v>
      </c>
      <c r="M14" s="61">
        <f t="shared" si="4"/>
        <v>26</v>
      </c>
      <c r="N14" s="60">
        <f>VLOOKUP($A14,'Return Data'!$B$7:$R$2292,10,0)</f>
        <v>5.9532999999999996</v>
      </c>
      <c r="O14" s="61">
        <f t="shared" si="5"/>
        <v>25</v>
      </c>
      <c r="P14" s="60">
        <f>VLOOKUP($A14,'Return Data'!$B$7:$R$2292,11,0)</f>
        <v>5.5987999999999998</v>
      </c>
      <c r="Q14" s="61">
        <f t="shared" si="6"/>
        <v>25</v>
      </c>
      <c r="R14" s="60">
        <f>VLOOKUP($A14,'Return Data'!$B$7:$R$2292,12,0)</f>
        <v>5.1584000000000003</v>
      </c>
      <c r="S14" s="61">
        <f t="shared" si="7"/>
        <v>25</v>
      </c>
      <c r="T14" s="60">
        <f>VLOOKUP($A14,'Return Data'!$B$7:$R$2292,13,0)</f>
        <v>4.7423000000000002</v>
      </c>
      <c r="U14" s="61">
        <f t="shared" si="8"/>
        <v>25</v>
      </c>
      <c r="V14" s="60">
        <f>VLOOKUP($A14,'Return Data'!$B$7:$R$2292,17,0)</f>
        <v>3.9523999999999999</v>
      </c>
      <c r="W14" s="61">
        <f t="shared" si="10"/>
        <v>24</v>
      </c>
      <c r="X14" s="60"/>
      <c r="Y14" s="61"/>
      <c r="Z14" s="60">
        <f>VLOOKUP($A14,'Return Data'!$B$7:$R$2292,16,0)</f>
        <v>3.9996</v>
      </c>
      <c r="AA14" s="62">
        <f t="shared" si="9"/>
        <v>17</v>
      </c>
    </row>
    <row r="15" spans="1:27" x14ac:dyDescent="0.3">
      <c r="A15" s="58" t="s">
        <v>1185</v>
      </c>
      <c r="B15" s="59">
        <f>VLOOKUP($A15,'Return Data'!$B$7:$R$2292,3,0)</f>
        <v>44941</v>
      </c>
      <c r="C15" s="60">
        <f>VLOOKUP($A15,'Return Data'!$B$7:$R$2292,4,0)</f>
        <v>1155.2910999999999</v>
      </c>
      <c r="D15" s="60">
        <f>VLOOKUP($A15,'Return Data'!$B$7:$R$2292,5,0)</f>
        <v>5.9405999999999999</v>
      </c>
      <c r="E15" s="61">
        <f t="shared" si="0"/>
        <v>26</v>
      </c>
      <c r="F15" s="60">
        <f>VLOOKUP($A15,'Return Data'!$B$7:$R$2292,6,0)</f>
        <v>5.9394</v>
      </c>
      <c r="G15" s="61">
        <f t="shared" si="1"/>
        <v>26</v>
      </c>
      <c r="H15" s="60">
        <f>VLOOKUP($A15,'Return Data'!$B$7:$R$2292,7,0)</f>
        <v>5.8617999999999997</v>
      </c>
      <c r="I15" s="61">
        <f t="shared" si="2"/>
        <v>26</v>
      </c>
      <c r="J15" s="60">
        <f>VLOOKUP($A15,'Return Data'!$B$7:$R$2292,8,0)</f>
        <v>6.0235000000000003</v>
      </c>
      <c r="K15" s="61">
        <f t="shared" si="3"/>
        <v>6</v>
      </c>
      <c r="L15" s="60">
        <f>VLOOKUP($A15,'Return Data'!$B$7:$R$2292,9,0)</f>
        <v>6.1651999999999996</v>
      </c>
      <c r="M15" s="61">
        <f t="shared" si="4"/>
        <v>18</v>
      </c>
      <c r="N15" s="60">
        <f>VLOOKUP($A15,'Return Data'!$B$7:$R$2292,10,0)</f>
        <v>5.9543999999999997</v>
      </c>
      <c r="O15" s="61">
        <f t="shared" si="5"/>
        <v>24</v>
      </c>
      <c r="P15" s="60">
        <f>VLOOKUP($A15,'Return Data'!$B$7:$R$2292,11,0)</f>
        <v>5.6344000000000003</v>
      </c>
      <c r="Q15" s="61">
        <f t="shared" si="6"/>
        <v>24</v>
      </c>
      <c r="R15" s="60">
        <f>VLOOKUP($A15,'Return Data'!$B$7:$R$2292,12,0)</f>
        <v>5.1882000000000001</v>
      </c>
      <c r="S15" s="61">
        <f t="shared" si="7"/>
        <v>23</v>
      </c>
      <c r="T15" s="60">
        <f>VLOOKUP($A15,'Return Data'!$B$7:$R$2292,13,0)</f>
        <v>4.7723000000000004</v>
      </c>
      <c r="U15" s="61">
        <f t="shared" si="8"/>
        <v>24</v>
      </c>
      <c r="V15" s="60">
        <f>VLOOKUP($A15,'Return Data'!$B$7:$R$2292,17,0)</f>
        <v>3.9613999999999998</v>
      </c>
      <c r="W15" s="61">
        <f t="shared" si="10"/>
        <v>23</v>
      </c>
      <c r="X15" s="60"/>
      <c r="Y15" s="61"/>
      <c r="Z15" s="60">
        <f>VLOOKUP($A15,'Return Data'!$B$7:$R$2292,16,0)</f>
        <v>3.9860000000000002</v>
      </c>
      <c r="AA15" s="62">
        <f t="shared" si="9"/>
        <v>18</v>
      </c>
    </row>
    <row r="16" spans="1:27" x14ac:dyDescent="0.3">
      <c r="A16" s="58" t="s">
        <v>1187</v>
      </c>
      <c r="B16" s="59">
        <f>VLOOKUP($A16,'Return Data'!$B$7:$R$2292,3,0)</f>
        <v>44941</v>
      </c>
      <c r="C16" s="60">
        <f>VLOOKUP($A16,'Return Data'!$B$7:$R$2292,4,0)</f>
        <v>3285.6165000000001</v>
      </c>
      <c r="D16" s="60">
        <f>VLOOKUP($A16,'Return Data'!$B$7:$R$2292,5,0)</f>
        <v>6.0431999999999997</v>
      </c>
      <c r="E16" s="61">
        <f t="shared" si="0"/>
        <v>21</v>
      </c>
      <c r="F16" s="60">
        <f>VLOOKUP($A16,'Return Data'!$B$7:$R$2292,6,0)</f>
        <v>6.1993999999999998</v>
      </c>
      <c r="G16" s="61">
        <f t="shared" si="1"/>
        <v>1</v>
      </c>
      <c r="H16" s="60">
        <f>VLOOKUP($A16,'Return Data'!$B$7:$R$2292,7,0)</f>
        <v>6.0201000000000002</v>
      </c>
      <c r="I16" s="61">
        <f t="shared" si="2"/>
        <v>5</v>
      </c>
      <c r="J16" s="60">
        <f>VLOOKUP($A16,'Return Data'!$B$7:$R$2292,8,0)</f>
        <v>5.9486999999999997</v>
      </c>
      <c r="K16" s="61">
        <f t="shared" si="3"/>
        <v>24</v>
      </c>
      <c r="L16" s="60">
        <f>VLOOKUP($A16,'Return Data'!$B$7:$R$2292,9,0)</f>
        <v>6.141</v>
      </c>
      <c r="M16" s="61">
        <f t="shared" si="4"/>
        <v>23</v>
      </c>
      <c r="N16" s="60">
        <f>VLOOKUP($A16,'Return Data'!$B$7:$R$2292,10,0)</f>
        <v>5.9573</v>
      </c>
      <c r="O16" s="61">
        <f t="shared" si="5"/>
        <v>23</v>
      </c>
      <c r="P16" s="60">
        <f>VLOOKUP($A16,'Return Data'!$B$7:$R$2292,11,0)</f>
        <v>5.6490999999999998</v>
      </c>
      <c r="Q16" s="61">
        <f t="shared" si="6"/>
        <v>23</v>
      </c>
      <c r="R16" s="60">
        <f>VLOOKUP($A16,'Return Data'!$B$7:$R$2292,12,0)</f>
        <v>5.1836000000000002</v>
      </c>
      <c r="S16" s="61">
        <f t="shared" si="7"/>
        <v>24</v>
      </c>
      <c r="T16" s="60">
        <f>VLOOKUP($A16,'Return Data'!$B$7:$R$2292,13,0)</f>
        <v>4.7744</v>
      </c>
      <c r="U16" s="61">
        <f t="shared" si="8"/>
        <v>23</v>
      </c>
      <c r="V16" s="60">
        <f>VLOOKUP($A16,'Return Data'!$B$7:$R$2292,17,0)</f>
        <v>3.9781</v>
      </c>
      <c r="W16" s="61">
        <f t="shared" si="10"/>
        <v>22</v>
      </c>
      <c r="X16" s="60">
        <f>VLOOKUP($A16,'Return Data'!$B$7:$R$2292,14,0)</f>
        <v>3.7427999999999999</v>
      </c>
      <c r="Y16" s="61">
        <f>RANK(X16,X$8:X$36,0)</f>
        <v>9</v>
      </c>
      <c r="Z16" s="60">
        <f>VLOOKUP($A16,'Return Data'!$B$7:$R$2292,16,0)</f>
        <v>5.9153000000000002</v>
      </c>
      <c r="AA16" s="62">
        <f t="shared" si="9"/>
        <v>3</v>
      </c>
    </row>
    <row r="17" spans="1:27" x14ac:dyDescent="0.3">
      <c r="A17" s="58" t="s">
        <v>1188</v>
      </c>
      <c r="B17" s="59">
        <f>VLOOKUP($A17,'Return Data'!$B$7:$R$2292,3,0)</f>
        <v>44941</v>
      </c>
      <c r="C17" s="60">
        <f>VLOOKUP($A17,'Return Data'!$B$7:$R$2292,4,0)</f>
        <v>1157.7474999999999</v>
      </c>
      <c r="D17" s="60">
        <f>VLOOKUP($A17,'Return Data'!$B$7:$R$2292,5,0)</f>
        <v>6.0804</v>
      </c>
      <c r="E17" s="61">
        <f t="shared" si="0"/>
        <v>16</v>
      </c>
      <c r="F17" s="60">
        <f>VLOOKUP($A17,'Return Data'!$B$7:$R$2292,6,0)</f>
        <v>6.0529999999999999</v>
      </c>
      <c r="G17" s="61">
        <f t="shared" si="1"/>
        <v>18</v>
      </c>
      <c r="H17" s="60">
        <f>VLOOKUP($A17,'Return Data'!$B$7:$R$2292,7,0)</f>
        <v>5.9630999999999998</v>
      </c>
      <c r="I17" s="61">
        <f t="shared" si="2"/>
        <v>17</v>
      </c>
      <c r="J17" s="60">
        <f>VLOOKUP($A17,'Return Data'!$B$7:$R$2292,8,0)</f>
        <v>6.0228999999999999</v>
      </c>
      <c r="K17" s="61">
        <f t="shared" si="3"/>
        <v>8</v>
      </c>
      <c r="L17" s="60">
        <f>VLOOKUP($A17,'Return Data'!$B$7:$R$2292,9,0)</f>
        <v>6.1722999999999999</v>
      </c>
      <c r="M17" s="61">
        <f t="shared" si="4"/>
        <v>13</v>
      </c>
      <c r="N17" s="60">
        <f>VLOOKUP($A17,'Return Data'!$B$7:$R$2292,10,0)</f>
        <v>6.0266999999999999</v>
      </c>
      <c r="O17" s="61">
        <f t="shared" si="5"/>
        <v>4</v>
      </c>
      <c r="P17" s="60">
        <f>VLOOKUP($A17,'Return Data'!$B$7:$R$2292,11,0)</f>
        <v>5.7004999999999999</v>
      </c>
      <c r="Q17" s="61">
        <f t="shared" si="6"/>
        <v>5</v>
      </c>
      <c r="R17" s="60">
        <f>VLOOKUP($A17,'Return Data'!$B$7:$R$2292,12,0)</f>
        <v>5.2396000000000003</v>
      </c>
      <c r="S17" s="61">
        <f t="shared" si="7"/>
        <v>6</v>
      </c>
      <c r="T17" s="60">
        <f>VLOOKUP($A17,'Return Data'!$B$7:$R$2292,13,0)</f>
        <v>4.8468999999999998</v>
      </c>
      <c r="U17" s="61">
        <f t="shared" si="8"/>
        <v>4</v>
      </c>
      <c r="V17" s="60">
        <f>VLOOKUP($A17,'Return Data'!$B$7:$R$2292,17,0)</f>
        <v>4.0583</v>
      </c>
      <c r="W17" s="61">
        <f t="shared" si="10"/>
        <v>1</v>
      </c>
      <c r="X17" s="60"/>
      <c r="Y17" s="61"/>
      <c r="Z17" s="60">
        <f>VLOOKUP($A17,'Return Data'!$B$7:$R$2292,16,0)</f>
        <v>4.0846</v>
      </c>
      <c r="AA17" s="62">
        <f t="shared" si="9"/>
        <v>15</v>
      </c>
    </row>
    <row r="18" spans="1:27" x14ac:dyDescent="0.3">
      <c r="A18" s="58" t="s">
        <v>1191</v>
      </c>
      <c r="B18" s="59">
        <f>VLOOKUP($A18,'Return Data'!$B$7:$R$2292,3,0)</f>
        <v>44941</v>
      </c>
      <c r="C18" s="60">
        <f>VLOOKUP($A18,'Return Data'!$B$7:$R$2292,4,0)</f>
        <v>1192.8173999999999</v>
      </c>
      <c r="D18" s="60">
        <f>VLOOKUP($A18,'Return Data'!$B$7:$R$2292,5,0)</f>
        <v>6.0899000000000001</v>
      </c>
      <c r="E18" s="61">
        <f t="shared" si="0"/>
        <v>13</v>
      </c>
      <c r="F18" s="60">
        <f>VLOOKUP($A18,'Return Data'!$B$7:$R$2292,6,0)</f>
        <v>6.0853000000000002</v>
      </c>
      <c r="G18" s="61">
        <f t="shared" si="1"/>
        <v>14</v>
      </c>
      <c r="H18" s="60">
        <f>VLOOKUP($A18,'Return Data'!$B$7:$R$2292,7,0)</f>
        <v>5.9680999999999997</v>
      </c>
      <c r="I18" s="61">
        <f t="shared" si="2"/>
        <v>16</v>
      </c>
      <c r="J18" s="60">
        <f>VLOOKUP($A18,'Return Data'!$B$7:$R$2292,8,0)</f>
        <v>5.9622000000000002</v>
      </c>
      <c r="K18" s="61">
        <f t="shared" si="3"/>
        <v>19</v>
      </c>
      <c r="L18" s="60">
        <f>VLOOKUP($A18,'Return Data'!$B$7:$R$2292,9,0)</f>
        <v>6.1536</v>
      </c>
      <c r="M18" s="61">
        <f t="shared" si="4"/>
        <v>21</v>
      </c>
      <c r="N18" s="60">
        <f>VLOOKUP($A18,'Return Data'!$B$7:$R$2292,10,0)</f>
        <v>5.9752000000000001</v>
      </c>
      <c r="O18" s="61">
        <f t="shared" si="5"/>
        <v>19</v>
      </c>
      <c r="P18" s="60">
        <f>VLOOKUP($A18,'Return Data'!$B$7:$R$2292,11,0)</f>
        <v>5.6627000000000001</v>
      </c>
      <c r="Q18" s="61">
        <f t="shared" si="6"/>
        <v>19</v>
      </c>
      <c r="R18" s="60">
        <f>VLOOKUP($A18,'Return Data'!$B$7:$R$2292,12,0)</f>
        <v>5.2068000000000003</v>
      </c>
      <c r="S18" s="61">
        <f t="shared" si="7"/>
        <v>21</v>
      </c>
      <c r="T18" s="60">
        <f>VLOOKUP($A18,'Return Data'!$B$7:$R$2292,13,0)</f>
        <v>4.8038999999999996</v>
      </c>
      <c r="U18" s="61">
        <f t="shared" si="8"/>
        <v>19</v>
      </c>
      <c r="V18" s="60">
        <f>VLOOKUP($A18,'Return Data'!$B$7:$R$2292,17,0)</f>
        <v>3.9977</v>
      </c>
      <c r="W18" s="61">
        <f t="shared" si="10"/>
        <v>17</v>
      </c>
      <c r="X18" s="60">
        <f>VLOOKUP($A18,'Return Data'!$B$7:$R$2292,14,0)</f>
        <v>3.7606000000000002</v>
      </c>
      <c r="Y18" s="61">
        <f>RANK(X18,X$8:X$36,0)</f>
        <v>8</v>
      </c>
      <c r="Z18" s="60">
        <f>VLOOKUP($A18,'Return Data'!$B$7:$R$2292,16,0)</f>
        <v>4.3151000000000002</v>
      </c>
      <c r="AA18" s="62">
        <f t="shared" si="9"/>
        <v>6</v>
      </c>
    </row>
    <row r="19" spans="1:27" x14ac:dyDescent="0.3">
      <c r="A19" s="58" t="s">
        <v>1192</v>
      </c>
      <c r="B19" s="59">
        <f>VLOOKUP($A19,'Return Data'!$B$7:$R$2292,3,0)</f>
        <v>44941</v>
      </c>
      <c r="C19" s="60">
        <f>VLOOKUP($A19,'Return Data'!$B$7:$R$2292,4,0)</f>
        <v>1180.1678999999999</v>
      </c>
      <c r="D19" s="60">
        <f>VLOOKUP($A19,'Return Data'!$B$7:$R$2292,5,0)</f>
        <v>6.0442999999999998</v>
      </c>
      <c r="E19" s="61">
        <f t="shared" si="0"/>
        <v>20</v>
      </c>
      <c r="F19" s="60">
        <f>VLOOKUP($A19,'Return Data'!$B$7:$R$2292,6,0)</f>
        <v>6.101</v>
      </c>
      <c r="G19" s="61">
        <f t="shared" si="1"/>
        <v>10</v>
      </c>
      <c r="H19" s="60">
        <f>VLOOKUP($A19,'Return Data'!$B$7:$R$2292,7,0)</f>
        <v>5.9808000000000003</v>
      </c>
      <c r="I19" s="61">
        <f t="shared" si="2"/>
        <v>13</v>
      </c>
      <c r="J19" s="60">
        <f>VLOOKUP($A19,'Return Data'!$B$7:$R$2292,8,0)</f>
        <v>6.0023</v>
      </c>
      <c r="K19" s="61">
        <f t="shared" si="3"/>
        <v>11</v>
      </c>
      <c r="L19" s="60">
        <f>VLOOKUP($A19,'Return Data'!$B$7:$R$2292,9,0)</f>
        <v>6.1886999999999999</v>
      </c>
      <c r="M19" s="61">
        <f t="shared" si="4"/>
        <v>7</v>
      </c>
      <c r="N19" s="60">
        <f>VLOOKUP($A19,'Return Data'!$B$7:$R$2292,10,0)</f>
        <v>6.0012999999999996</v>
      </c>
      <c r="O19" s="61">
        <f t="shared" si="5"/>
        <v>8</v>
      </c>
      <c r="P19" s="60">
        <f>VLOOKUP($A19,'Return Data'!$B$7:$R$2292,11,0)</f>
        <v>5.6826999999999996</v>
      </c>
      <c r="Q19" s="61">
        <f t="shared" si="6"/>
        <v>11</v>
      </c>
      <c r="R19" s="60">
        <f>VLOOKUP($A19,'Return Data'!$B$7:$R$2292,12,0)</f>
        <v>5.2371999999999996</v>
      </c>
      <c r="S19" s="61">
        <f t="shared" si="7"/>
        <v>10</v>
      </c>
      <c r="T19" s="60">
        <f>VLOOKUP($A19,'Return Data'!$B$7:$R$2292,13,0)</f>
        <v>4.8235999999999999</v>
      </c>
      <c r="U19" s="61">
        <f t="shared" si="8"/>
        <v>11</v>
      </c>
      <c r="V19" s="60">
        <f>VLOOKUP($A19,'Return Data'!$B$7:$R$2292,17,0)</f>
        <v>4.0042</v>
      </c>
      <c r="W19" s="61">
        <f t="shared" si="10"/>
        <v>16</v>
      </c>
      <c r="X19" s="60">
        <f>VLOOKUP($A19,'Return Data'!$B$7:$R$2292,14,0)</f>
        <v>3.7646999999999999</v>
      </c>
      <c r="Y19" s="61">
        <f>RANK(X19,X$8:X$36,0)</f>
        <v>6</v>
      </c>
      <c r="Z19" s="60">
        <f>VLOOKUP($A19,'Return Data'!$B$7:$R$2292,16,0)</f>
        <v>4.2343000000000002</v>
      </c>
      <c r="AA19" s="62">
        <f t="shared" si="9"/>
        <v>9</v>
      </c>
    </row>
    <row r="20" spans="1:27" x14ac:dyDescent="0.3">
      <c r="A20" s="58" t="s">
        <v>1194</v>
      </c>
      <c r="B20" s="59">
        <f>VLOOKUP($A20,'Return Data'!$B$7:$R$2292,3,0)</f>
        <v>44941</v>
      </c>
      <c r="C20" s="60">
        <f>VLOOKUP($A20,'Return Data'!$B$7:$R$2292,4,0)</f>
        <v>1145.0889</v>
      </c>
      <c r="D20" s="60">
        <f>VLOOKUP($A20,'Return Data'!$B$7:$R$2292,5,0)</f>
        <v>5.7065999999999999</v>
      </c>
      <c r="E20" s="61">
        <f t="shared" si="0"/>
        <v>27</v>
      </c>
      <c r="F20" s="60">
        <f>VLOOKUP($A20,'Return Data'!$B$7:$R$2292,6,0)</f>
        <v>5.7104999999999997</v>
      </c>
      <c r="G20" s="61">
        <f t="shared" si="1"/>
        <v>27</v>
      </c>
      <c r="H20" s="60">
        <f>VLOOKUP($A20,'Return Data'!$B$7:$R$2292,7,0)</f>
        <v>5.5403000000000002</v>
      </c>
      <c r="I20" s="61">
        <f t="shared" si="2"/>
        <v>27</v>
      </c>
      <c r="J20" s="60">
        <f>VLOOKUP($A20,'Return Data'!$B$7:$R$2292,8,0)</f>
        <v>6.2191000000000001</v>
      </c>
      <c r="K20" s="61">
        <f t="shared" si="3"/>
        <v>1</v>
      </c>
      <c r="L20" s="60">
        <f>VLOOKUP($A20,'Return Data'!$B$7:$R$2292,9,0)</f>
        <v>6.0694999999999997</v>
      </c>
      <c r="M20" s="61">
        <f t="shared" si="4"/>
        <v>27</v>
      </c>
      <c r="N20" s="60">
        <f>VLOOKUP($A20,'Return Data'!$B$7:$R$2292,10,0)</f>
        <v>5.7853000000000003</v>
      </c>
      <c r="O20" s="61">
        <f t="shared" si="5"/>
        <v>27</v>
      </c>
      <c r="P20" s="60">
        <f>VLOOKUP($A20,'Return Data'!$B$7:$R$2292,11,0)</f>
        <v>5.5003000000000002</v>
      </c>
      <c r="Q20" s="61">
        <f t="shared" si="6"/>
        <v>27</v>
      </c>
      <c r="R20" s="60">
        <f>VLOOKUP($A20,'Return Data'!$B$7:$R$2292,12,0)</f>
        <v>5.0854999999999997</v>
      </c>
      <c r="S20" s="61">
        <f t="shared" si="7"/>
        <v>27</v>
      </c>
      <c r="T20" s="60">
        <f>VLOOKUP($A20,'Return Data'!$B$7:$R$2292,13,0)</f>
        <v>4.6794000000000002</v>
      </c>
      <c r="U20" s="61">
        <f t="shared" si="8"/>
        <v>27</v>
      </c>
      <c r="V20" s="60">
        <f>VLOOKUP($A20,'Return Data'!$B$7:$R$2292,17,0)</f>
        <v>3.9034</v>
      </c>
      <c r="W20" s="61">
        <f t="shared" si="10"/>
        <v>26</v>
      </c>
      <c r="X20" s="60"/>
      <c r="Y20" s="61"/>
      <c r="Z20" s="60">
        <f>VLOOKUP($A20,'Return Data'!$B$7:$R$2292,16,0)</f>
        <v>3.9171</v>
      </c>
      <c r="AA20" s="62">
        <f t="shared" si="9"/>
        <v>24</v>
      </c>
    </row>
    <row r="21" spans="1:27" x14ac:dyDescent="0.3">
      <c r="A21" s="58" t="s">
        <v>1196</v>
      </c>
      <c r="B21" s="59">
        <f>VLOOKUP($A21,'Return Data'!$B$7:$R$2292,3,0)</f>
        <v>44941</v>
      </c>
      <c r="C21" s="60">
        <f>VLOOKUP($A21,'Return Data'!$B$7:$R$2292,4,0)</f>
        <v>1118.2224000000001</v>
      </c>
      <c r="D21" s="60">
        <f>VLOOKUP($A21,'Return Data'!$B$7:$R$2292,5,0)</f>
        <v>6.0037000000000003</v>
      </c>
      <c r="E21" s="61">
        <f t="shared" si="0"/>
        <v>22</v>
      </c>
      <c r="F21" s="60">
        <f>VLOOKUP($A21,'Return Data'!$B$7:$R$2292,6,0)</f>
        <v>6.0077999999999996</v>
      </c>
      <c r="G21" s="61">
        <f t="shared" si="1"/>
        <v>23</v>
      </c>
      <c r="H21" s="60">
        <f>VLOOKUP($A21,'Return Data'!$B$7:$R$2292,7,0)</f>
        <v>5.9344000000000001</v>
      </c>
      <c r="I21" s="61">
        <f t="shared" si="2"/>
        <v>21</v>
      </c>
      <c r="J21" s="60">
        <f>VLOOKUP($A21,'Return Data'!$B$7:$R$2292,8,0)</f>
        <v>5.9417999999999997</v>
      </c>
      <c r="K21" s="61">
        <f t="shared" si="3"/>
        <v>26</v>
      </c>
      <c r="L21" s="60">
        <f>VLOOKUP($A21,'Return Data'!$B$7:$R$2292,9,0)</f>
        <v>6.1581000000000001</v>
      </c>
      <c r="M21" s="61">
        <f t="shared" si="4"/>
        <v>20</v>
      </c>
      <c r="N21" s="60">
        <f>VLOOKUP($A21,'Return Data'!$B$7:$R$2292,10,0)</f>
        <v>5.9714999999999998</v>
      </c>
      <c r="O21" s="61">
        <f t="shared" si="5"/>
        <v>20</v>
      </c>
      <c r="P21" s="60">
        <f>VLOOKUP($A21,'Return Data'!$B$7:$R$2292,11,0)</f>
        <v>5.6578999999999997</v>
      </c>
      <c r="Q21" s="61">
        <f t="shared" si="6"/>
        <v>20</v>
      </c>
      <c r="R21" s="60">
        <f>VLOOKUP($A21,'Return Data'!$B$7:$R$2292,12,0)</f>
        <v>5.2202000000000002</v>
      </c>
      <c r="S21" s="61">
        <f t="shared" si="7"/>
        <v>17</v>
      </c>
      <c r="T21" s="60">
        <f>VLOOKUP($A21,'Return Data'!$B$7:$R$2292,13,0)</f>
        <v>4.8068999999999997</v>
      </c>
      <c r="U21" s="61">
        <f t="shared" si="8"/>
        <v>17</v>
      </c>
      <c r="V21" s="60">
        <f>VLOOKUP($A21,'Return Data'!$B$7:$R$2292,17,0)</f>
        <v>3.9956</v>
      </c>
      <c r="W21" s="61">
        <f t="shared" si="10"/>
        <v>18</v>
      </c>
      <c r="X21" s="60"/>
      <c r="Y21" s="61"/>
      <c r="Z21" s="60">
        <f>VLOOKUP($A21,'Return Data'!$B$7:$R$2292,16,0)</f>
        <v>3.7669000000000001</v>
      </c>
      <c r="AA21" s="62">
        <f t="shared" si="9"/>
        <v>27</v>
      </c>
    </row>
    <row r="22" spans="1:27" x14ac:dyDescent="0.3">
      <c r="A22" s="58" t="s">
        <v>1198</v>
      </c>
      <c r="B22" s="59">
        <f>VLOOKUP($A22,'Return Data'!$B$7:$R$2292,3,0)</f>
        <v>44941</v>
      </c>
      <c r="C22" s="60">
        <f>VLOOKUP($A22,'Return Data'!$B$7:$R$2292,4,0)</f>
        <v>1127.8016</v>
      </c>
      <c r="D22" s="60">
        <f>VLOOKUP($A22,'Return Data'!$B$7:$R$2292,5,0)</f>
        <v>5.9592000000000001</v>
      </c>
      <c r="E22" s="61">
        <f t="shared" si="0"/>
        <v>25</v>
      </c>
      <c r="F22" s="60">
        <f>VLOOKUP($A22,'Return Data'!$B$7:$R$2292,6,0)</f>
        <v>5.9633000000000003</v>
      </c>
      <c r="G22" s="61">
        <f t="shared" si="1"/>
        <v>25</v>
      </c>
      <c r="H22" s="60">
        <f>VLOOKUP($A22,'Return Data'!$B$7:$R$2292,7,0)</f>
        <v>5.8681999999999999</v>
      </c>
      <c r="I22" s="61">
        <f t="shared" si="2"/>
        <v>25</v>
      </c>
      <c r="J22" s="60">
        <f>VLOOKUP($A22,'Return Data'!$B$7:$R$2292,8,0)</f>
        <v>6.0049999999999999</v>
      </c>
      <c r="K22" s="61">
        <f t="shared" si="3"/>
        <v>9</v>
      </c>
      <c r="L22" s="60">
        <f>VLOOKUP($A22,'Return Data'!$B$7:$R$2292,9,0)</f>
        <v>6.1078000000000001</v>
      </c>
      <c r="M22" s="61">
        <f t="shared" si="4"/>
        <v>25</v>
      </c>
      <c r="N22" s="60">
        <f>VLOOKUP($A22,'Return Data'!$B$7:$R$2292,10,0)</f>
        <v>5.8906999999999998</v>
      </c>
      <c r="O22" s="61">
        <f t="shared" si="5"/>
        <v>26</v>
      </c>
      <c r="P22" s="60">
        <f>VLOOKUP($A22,'Return Data'!$B$7:$R$2292,11,0)</f>
        <v>5.5410000000000004</v>
      </c>
      <c r="Q22" s="61">
        <f t="shared" si="6"/>
        <v>26</v>
      </c>
      <c r="R22" s="60">
        <f>VLOOKUP($A22,'Return Data'!$B$7:$R$2292,12,0)</f>
        <v>5.1292999999999997</v>
      </c>
      <c r="S22" s="61">
        <f t="shared" si="7"/>
        <v>26</v>
      </c>
      <c r="T22" s="60">
        <f>VLOOKUP($A22,'Return Data'!$B$7:$R$2292,13,0)</f>
        <v>4.7161</v>
      </c>
      <c r="U22" s="61">
        <f t="shared" si="8"/>
        <v>26</v>
      </c>
      <c r="V22" s="60">
        <f>VLOOKUP($A22,'Return Data'!$B$7:$R$2292,17,0)</f>
        <v>3.9293999999999998</v>
      </c>
      <c r="W22" s="61">
        <f t="shared" si="10"/>
        <v>25</v>
      </c>
      <c r="X22" s="60"/>
      <c r="Y22" s="61"/>
      <c r="Z22" s="60">
        <f>VLOOKUP($A22,'Return Data'!$B$7:$R$2292,16,0)</f>
        <v>3.7936000000000001</v>
      </c>
      <c r="AA22" s="62">
        <f t="shared" si="9"/>
        <v>26</v>
      </c>
    </row>
    <row r="23" spans="1:27" x14ac:dyDescent="0.3">
      <c r="A23" s="58" t="s">
        <v>1200</v>
      </c>
      <c r="B23" s="59">
        <f>VLOOKUP($A23,'Return Data'!$B$7:$R$2292,3,0)</f>
        <v>44941</v>
      </c>
      <c r="C23" s="60">
        <f>VLOOKUP($A23,'Return Data'!$B$7:$R$2292,4,0)</f>
        <v>1124.5066999999999</v>
      </c>
      <c r="D23" s="60">
        <f>VLOOKUP($A23,'Return Data'!$B$7:$R$2292,5,0)</f>
        <v>6.0513000000000003</v>
      </c>
      <c r="E23" s="61">
        <f t="shared" si="0"/>
        <v>18</v>
      </c>
      <c r="F23" s="60">
        <f>VLOOKUP($A23,'Return Data'!$B$7:$R$2292,6,0)</f>
        <v>6.0533000000000001</v>
      </c>
      <c r="G23" s="61">
        <f t="shared" si="1"/>
        <v>17</v>
      </c>
      <c r="H23" s="60">
        <f>VLOOKUP($A23,'Return Data'!$B$7:$R$2292,7,0)</f>
        <v>5.9332000000000003</v>
      </c>
      <c r="I23" s="61">
        <f t="shared" si="2"/>
        <v>22</v>
      </c>
      <c r="J23" s="60">
        <f>VLOOKUP($A23,'Return Data'!$B$7:$R$2292,8,0)</f>
        <v>6.0010000000000003</v>
      </c>
      <c r="K23" s="61">
        <f t="shared" si="3"/>
        <v>12</v>
      </c>
      <c r="L23" s="60">
        <f>VLOOKUP($A23,'Return Data'!$B$7:$R$2292,9,0)</f>
        <v>6.1883999999999997</v>
      </c>
      <c r="M23" s="61">
        <f t="shared" si="4"/>
        <v>9</v>
      </c>
      <c r="N23" s="60">
        <f>VLOOKUP($A23,'Return Data'!$B$7:$R$2292,10,0)</f>
        <v>5.9713000000000003</v>
      </c>
      <c r="O23" s="61">
        <f t="shared" si="5"/>
        <v>21</v>
      </c>
      <c r="P23" s="60">
        <f>VLOOKUP($A23,'Return Data'!$B$7:$R$2292,11,0)</f>
        <v>5.6628999999999996</v>
      </c>
      <c r="Q23" s="61">
        <f t="shared" si="6"/>
        <v>18</v>
      </c>
      <c r="R23" s="60">
        <f>VLOOKUP($A23,'Return Data'!$B$7:$R$2292,12,0)</f>
        <v>5.2153</v>
      </c>
      <c r="S23" s="61">
        <f t="shared" si="7"/>
        <v>19</v>
      </c>
      <c r="T23" s="60">
        <f>VLOOKUP($A23,'Return Data'!$B$7:$R$2292,13,0)</f>
        <v>4.8036000000000003</v>
      </c>
      <c r="U23" s="61">
        <f t="shared" si="8"/>
        <v>20</v>
      </c>
      <c r="V23" s="60">
        <f>VLOOKUP($A23,'Return Data'!$B$7:$R$2292,17,0)</f>
        <v>4.0180999999999996</v>
      </c>
      <c r="W23" s="61">
        <f t="shared" si="10"/>
        <v>9</v>
      </c>
      <c r="X23" s="60"/>
      <c r="Y23" s="61"/>
      <c r="Z23" s="60">
        <f>VLOOKUP($A23,'Return Data'!$B$7:$R$2292,16,0)</f>
        <v>3.8319999999999999</v>
      </c>
      <c r="AA23" s="62">
        <f t="shared" si="9"/>
        <v>25</v>
      </c>
    </row>
    <row r="24" spans="1:27" x14ac:dyDescent="0.3">
      <c r="A24" s="58" t="s">
        <v>1202</v>
      </c>
      <c r="B24" s="59">
        <f>VLOOKUP($A24,'Return Data'!$B$7:$R$2292,3,0)</f>
        <v>44941</v>
      </c>
      <c r="C24" s="60">
        <f>VLOOKUP($A24,'Return Data'!$B$7:$R$2292,4,0)</f>
        <v>1180.2475999999999</v>
      </c>
      <c r="D24" s="60">
        <f>VLOOKUP($A24,'Return Data'!$B$7:$R$2292,5,0)</f>
        <v>6.0804999999999998</v>
      </c>
      <c r="E24" s="61">
        <f t="shared" si="0"/>
        <v>15</v>
      </c>
      <c r="F24" s="60">
        <f>VLOOKUP($A24,'Return Data'!$B$7:$R$2292,6,0)</f>
        <v>6.0758000000000001</v>
      </c>
      <c r="G24" s="61">
        <f t="shared" si="1"/>
        <v>16</v>
      </c>
      <c r="H24" s="60">
        <f>VLOOKUP($A24,'Return Data'!$B$7:$R$2292,7,0)</f>
        <v>5.9821</v>
      </c>
      <c r="I24" s="61">
        <f t="shared" si="2"/>
        <v>12</v>
      </c>
      <c r="J24" s="60">
        <f>VLOOKUP($A24,'Return Data'!$B$7:$R$2292,8,0)</f>
        <v>5.9579000000000004</v>
      </c>
      <c r="K24" s="61">
        <f t="shared" si="3"/>
        <v>20</v>
      </c>
      <c r="L24" s="60">
        <f>VLOOKUP($A24,'Return Data'!$B$7:$R$2292,9,0)</f>
        <v>6.1711</v>
      </c>
      <c r="M24" s="61">
        <f t="shared" si="4"/>
        <v>15</v>
      </c>
      <c r="N24" s="60">
        <f>VLOOKUP($A24,'Return Data'!$B$7:$R$2292,10,0)</f>
        <v>5.9985999999999997</v>
      </c>
      <c r="O24" s="61">
        <f t="shared" si="5"/>
        <v>10</v>
      </c>
      <c r="P24" s="60">
        <f>VLOOKUP($A24,'Return Data'!$B$7:$R$2292,11,0)</f>
        <v>5.6849999999999996</v>
      </c>
      <c r="Q24" s="61">
        <f t="shared" si="6"/>
        <v>9</v>
      </c>
      <c r="R24" s="60">
        <f>VLOOKUP($A24,'Return Data'!$B$7:$R$2292,12,0)</f>
        <v>5.2283999999999997</v>
      </c>
      <c r="S24" s="61">
        <f t="shared" si="7"/>
        <v>15</v>
      </c>
      <c r="T24" s="60">
        <f>VLOOKUP($A24,'Return Data'!$B$7:$R$2292,13,0)</f>
        <v>4.8239000000000001</v>
      </c>
      <c r="U24" s="61">
        <f t="shared" si="8"/>
        <v>10</v>
      </c>
      <c r="V24" s="60">
        <f>VLOOKUP($A24,'Return Data'!$B$7:$R$2292,17,0)</f>
        <v>4.0065999999999997</v>
      </c>
      <c r="W24" s="61">
        <f t="shared" si="10"/>
        <v>15</v>
      </c>
      <c r="X24" s="60">
        <f>VLOOKUP($A24,'Return Data'!$B$7:$R$2292,14,0)</f>
        <v>3.7677999999999998</v>
      </c>
      <c r="Y24" s="61">
        <f>RANK(X24,X$8:X$36,0)</f>
        <v>5</v>
      </c>
      <c r="Z24" s="60">
        <f>VLOOKUP($A24,'Return Data'!$B$7:$R$2292,16,0)</f>
        <v>4.2271999999999998</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44941</v>
      </c>
      <c r="C26" s="60">
        <f>VLOOKUP($A26,'Return Data'!$B$7:$R$2292,4,0)</f>
        <v>1147.1427000000001</v>
      </c>
      <c r="D26" s="60">
        <f>VLOOKUP($A26,'Return Data'!$B$7:$R$2292,5,0)</f>
        <v>6.2755999999999998</v>
      </c>
      <c r="E26" s="61">
        <f t="shared" si="0"/>
        <v>1</v>
      </c>
      <c r="F26" s="60">
        <f>VLOOKUP($A26,'Return Data'!$B$7:$R$2292,6,0)</f>
        <v>6.0473999999999997</v>
      </c>
      <c r="G26" s="61">
        <f t="shared" si="1"/>
        <v>20</v>
      </c>
      <c r="H26" s="60">
        <f>VLOOKUP($A26,'Return Data'!$B$7:$R$2292,7,0)</f>
        <v>5.9595000000000002</v>
      </c>
      <c r="I26" s="61">
        <f t="shared" si="2"/>
        <v>18</v>
      </c>
      <c r="J26" s="60">
        <f>VLOOKUP($A26,'Return Data'!$B$7:$R$2292,8,0)</f>
        <v>6.0233999999999996</v>
      </c>
      <c r="K26" s="61">
        <f t="shared" si="3"/>
        <v>7</v>
      </c>
      <c r="L26" s="60">
        <f>VLOOKUP($A26,'Return Data'!$B$7:$R$2292,9,0)</f>
        <v>6.1955</v>
      </c>
      <c r="M26" s="61">
        <f t="shared" si="4"/>
        <v>4</v>
      </c>
      <c r="N26" s="60">
        <f>VLOOKUP($A26,'Return Data'!$B$7:$R$2292,10,0)</f>
        <v>5.9992999999999999</v>
      </c>
      <c r="O26" s="61">
        <f t="shared" si="5"/>
        <v>9</v>
      </c>
      <c r="P26" s="60">
        <f>VLOOKUP($A26,'Return Data'!$B$7:$R$2292,11,0)</f>
        <v>5.6912000000000003</v>
      </c>
      <c r="Q26" s="61">
        <f t="shared" si="6"/>
        <v>7</v>
      </c>
      <c r="R26" s="60">
        <f>VLOOKUP($A26,'Return Data'!$B$7:$R$2292,12,0)</f>
        <v>5.2573999999999996</v>
      </c>
      <c r="S26" s="61">
        <f t="shared" si="7"/>
        <v>3</v>
      </c>
      <c r="T26" s="60">
        <f>VLOOKUP($A26,'Return Data'!$B$7:$R$2292,13,0)</f>
        <v>4.8449999999999998</v>
      </c>
      <c r="U26" s="61">
        <f t="shared" si="8"/>
        <v>6</v>
      </c>
      <c r="V26" s="60">
        <f>VLOOKUP($A26,'Return Data'!$B$7:$R$2292,17,0)</f>
        <v>4.0361000000000002</v>
      </c>
      <c r="W26" s="61">
        <f t="shared" si="10"/>
        <v>6</v>
      </c>
      <c r="X26" s="60"/>
      <c r="Y26" s="61"/>
      <c r="Z26" s="60">
        <f>VLOOKUP($A26,'Return Data'!$B$7:$R$2292,16,0)</f>
        <v>3.9851999999999999</v>
      </c>
      <c r="AA26" s="62">
        <f t="shared" si="9"/>
        <v>19</v>
      </c>
    </row>
    <row r="27" spans="1:27" x14ac:dyDescent="0.3">
      <c r="A27" s="58" t="s">
        <v>1208</v>
      </c>
      <c r="B27" s="59">
        <f>VLOOKUP($A27,'Return Data'!$B$7:$R$2292,3,0)</f>
        <v>44941</v>
      </c>
      <c r="C27" s="60">
        <f>VLOOKUP($A27,'Return Data'!$B$7:$R$2292,4,0)</f>
        <v>1145.4275</v>
      </c>
      <c r="D27" s="60">
        <f>VLOOKUP($A27,'Return Data'!$B$7:$R$2292,5,0)</f>
        <v>6.1001000000000003</v>
      </c>
      <c r="E27" s="61">
        <f t="shared" si="0"/>
        <v>12</v>
      </c>
      <c r="F27" s="60">
        <f>VLOOKUP($A27,'Return Data'!$B$7:$R$2292,6,0)</f>
        <v>6.0937000000000001</v>
      </c>
      <c r="G27" s="61">
        <f t="shared" si="1"/>
        <v>13</v>
      </c>
      <c r="H27" s="60">
        <f>VLOOKUP($A27,'Return Data'!$B$7:$R$2292,7,0)</f>
        <v>5.9866999999999999</v>
      </c>
      <c r="I27" s="61">
        <f t="shared" si="2"/>
        <v>11</v>
      </c>
      <c r="J27" s="60">
        <f>VLOOKUP($A27,'Return Data'!$B$7:$R$2292,8,0)</f>
        <v>5.9550000000000001</v>
      </c>
      <c r="K27" s="61">
        <f t="shared" si="3"/>
        <v>21</v>
      </c>
      <c r="L27" s="60">
        <f>VLOOKUP($A27,'Return Data'!$B$7:$R$2292,9,0)</f>
        <v>6.1715</v>
      </c>
      <c r="M27" s="61">
        <f t="shared" si="4"/>
        <v>14</v>
      </c>
      <c r="N27" s="60">
        <f>VLOOKUP($A27,'Return Data'!$B$7:$R$2292,10,0)</f>
        <v>5.9856999999999996</v>
      </c>
      <c r="O27" s="61">
        <f t="shared" si="5"/>
        <v>14</v>
      </c>
      <c r="P27" s="60">
        <f>VLOOKUP($A27,'Return Data'!$B$7:$R$2292,11,0)</f>
        <v>5.6794000000000002</v>
      </c>
      <c r="Q27" s="61">
        <f t="shared" si="6"/>
        <v>13</v>
      </c>
      <c r="R27" s="60">
        <f>VLOOKUP($A27,'Return Data'!$B$7:$R$2292,12,0)</f>
        <v>5.2374000000000001</v>
      </c>
      <c r="S27" s="61">
        <f t="shared" si="7"/>
        <v>9</v>
      </c>
      <c r="T27" s="60">
        <f>VLOOKUP($A27,'Return Data'!$B$7:$R$2292,13,0)</f>
        <v>4.8361000000000001</v>
      </c>
      <c r="U27" s="61">
        <f t="shared" si="8"/>
        <v>7</v>
      </c>
      <c r="V27" s="60">
        <f>VLOOKUP($A27,'Return Data'!$B$7:$R$2292,17,0)</f>
        <v>4.0419</v>
      </c>
      <c r="W27" s="61">
        <f t="shared" si="10"/>
        <v>4</v>
      </c>
      <c r="X27" s="60"/>
      <c r="Y27" s="61"/>
      <c r="Z27" s="60">
        <f>VLOOKUP($A27,'Return Data'!$B$7:$R$2292,16,0)</f>
        <v>3.9729999999999999</v>
      </c>
      <c r="AA27" s="62">
        <f t="shared" si="9"/>
        <v>20</v>
      </c>
    </row>
    <row r="28" spans="1:27" x14ac:dyDescent="0.3">
      <c r="A28" s="58" t="s">
        <v>1210</v>
      </c>
      <c r="B28" s="59">
        <f>VLOOKUP($A28,'Return Data'!$B$7:$R$2292,3,0)</f>
        <v>44941</v>
      </c>
      <c r="C28" s="60">
        <f>VLOOKUP($A28,'Return Data'!$B$7:$R$2292,4,0)</f>
        <v>1134.2546</v>
      </c>
      <c r="D28" s="60">
        <f>VLOOKUP($A28,'Return Data'!$B$7:$R$2292,5,0)</f>
        <v>6.1387</v>
      </c>
      <c r="E28" s="61">
        <f t="shared" si="0"/>
        <v>7</v>
      </c>
      <c r="F28" s="60">
        <f>VLOOKUP($A28,'Return Data'!$B$7:$R$2292,6,0)</f>
        <v>6.1280000000000001</v>
      </c>
      <c r="G28" s="61">
        <f t="shared" si="1"/>
        <v>6</v>
      </c>
      <c r="H28" s="60">
        <f>VLOOKUP($A28,'Return Data'!$B$7:$R$2292,7,0)</f>
        <v>6.0315000000000003</v>
      </c>
      <c r="I28" s="61">
        <f t="shared" si="2"/>
        <v>3</v>
      </c>
      <c r="J28" s="60">
        <f>VLOOKUP($A28,'Return Data'!$B$7:$R$2292,8,0)</f>
        <v>5.9893000000000001</v>
      </c>
      <c r="K28" s="61">
        <f t="shared" si="3"/>
        <v>14</v>
      </c>
      <c r="L28" s="60">
        <f>VLOOKUP($A28,'Return Data'!$B$7:$R$2292,9,0)</f>
        <v>6.2205000000000004</v>
      </c>
      <c r="M28" s="61">
        <f t="shared" si="4"/>
        <v>3</v>
      </c>
      <c r="N28" s="60">
        <f>VLOOKUP($A28,'Return Data'!$B$7:$R$2292,10,0)</f>
        <v>6.0449000000000002</v>
      </c>
      <c r="O28" s="61">
        <f t="shared" si="5"/>
        <v>2</v>
      </c>
      <c r="P28" s="60">
        <f>VLOOKUP($A28,'Return Data'!$B$7:$R$2292,11,0)</f>
        <v>5.7195999999999998</v>
      </c>
      <c r="Q28" s="61">
        <f t="shared" si="6"/>
        <v>2</v>
      </c>
      <c r="R28" s="60">
        <f>VLOOKUP($A28,'Return Data'!$B$7:$R$2292,12,0)</f>
        <v>5.2484999999999999</v>
      </c>
      <c r="S28" s="61">
        <f t="shared" si="7"/>
        <v>4</v>
      </c>
      <c r="T28" s="60">
        <f>VLOOKUP($A28,'Return Data'!$B$7:$R$2292,13,0)</f>
        <v>4.8544</v>
      </c>
      <c r="U28" s="61">
        <f t="shared" si="8"/>
        <v>3</v>
      </c>
      <c r="V28" s="60">
        <f>VLOOKUP($A28,'Return Data'!$B$7:$R$2292,17,0)</f>
        <v>4.0578000000000003</v>
      </c>
      <c r="W28" s="61">
        <f t="shared" si="10"/>
        <v>2</v>
      </c>
      <c r="X28" s="60"/>
      <c r="Y28" s="61"/>
      <c r="Z28" s="60">
        <f>VLOOKUP($A28,'Return Data'!$B$7:$R$2292,16,0)</f>
        <v>3.9462999999999999</v>
      </c>
      <c r="AA28" s="62">
        <f t="shared" si="9"/>
        <v>22</v>
      </c>
    </row>
    <row r="29" spans="1:27" x14ac:dyDescent="0.3">
      <c r="A29" s="58" t="s">
        <v>1212</v>
      </c>
      <c r="B29" s="59">
        <f>VLOOKUP($A29,'Return Data'!$B$7:$R$2292,3,0)</f>
        <v>44941</v>
      </c>
      <c r="C29" s="60">
        <f>VLOOKUP($A29,'Return Data'!$B$7:$R$2292,4,0)</f>
        <v>118.79510000000001</v>
      </c>
      <c r="D29" s="60">
        <f>VLOOKUP($A29,'Return Data'!$B$7:$R$2292,5,0)</f>
        <v>6.1768000000000001</v>
      </c>
      <c r="E29" s="61">
        <f t="shared" si="0"/>
        <v>4</v>
      </c>
      <c r="F29" s="60">
        <f>VLOOKUP($A29,'Return Data'!$B$7:$R$2292,6,0)</f>
        <v>6.1481000000000003</v>
      </c>
      <c r="G29" s="61">
        <f t="shared" si="1"/>
        <v>3</v>
      </c>
      <c r="H29" s="60">
        <f>VLOOKUP($A29,'Return Data'!$B$7:$R$2292,7,0)</f>
        <v>6.0071000000000003</v>
      </c>
      <c r="I29" s="61">
        <f t="shared" si="2"/>
        <v>6</v>
      </c>
      <c r="J29" s="60">
        <f>VLOOKUP($A29,'Return Data'!$B$7:$R$2292,8,0)</f>
        <v>5.9721000000000002</v>
      </c>
      <c r="K29" s="61">
        <f t="shared" si="3"/>
        <v>18</v>
      </c>
      <c r="L29" s="60">
        <f>VLOOKUP($A29,'Return Data'!$B$7:$R$2292,9,0)</f>
        <v>6.1772999999999998</v>
      </c>
      <c r="M29" s="61">
        <f t="shared" si="4"/>
        <v>12</v>
      </c>
      <c r="N29" s="60">
        <f>VLOOKUP($A29,'Return Data'!$B$7:$R$2292,10,0)</f>
        <v>6.0034000000000001</v>
      </c>
      <c r="O29" s="61">
        <f t="shared" si="5"/>
        <v>7</v>
      </c>
      <c r="P29" s="60">
        <f>VLOOKUP($A29,'Return Data'!$B$7:$R$2292,11,0)</f>
        <v>5.6905999999999999</v>
      </c>
      <c r="Q29" s="61">
        <f t="shared" si="6"/>
        <v>8</v>
      </c>
      <c r="R29" s="60">
        <f>VLOOKUP($A29,'Return Data'!$B$7:$R$2292,12,0)</f>
        <v>5.2321</v>
      </c>
      <c r="S29" s="61">
        <f t="shared" si="7"/>
        <v>13</v>
      </c>
      <c r="T29" s="60">
        <f>VLOOKUP($A29,'Return Data'!$B$7:$R$2292,13,0)</f>
        <v>4.8456999999999999</v>
      </c>
      <c r="U29" s="61">
        <f t="shared" si="8"/>
        <v>5</v>
      </c>
      <c r="V29" s="60">
        <f>VLOOKUP($A29,'Return Data'!$B$7:$R$2292,17,0)</f>
        <v>4.0223000000000004</v>
      </c>
      <c r="W29" s="61">
        <f t="shared" si="10"/>
        <v>8</v>
      </c>
      <c r="X29" s="60">
        <f>VLOOKUP($A29,'Return Data'!$B$7:$R$2292,14,0)</f>
        <v>3.8018999999999998</v>
      </c>
      <c r="Y29" s="61">
        <f>RANK(X29,X$8:X$36,0)</f>
        <v>2</v>
      </c>
      <c r="Z29" s="60">
        <f>VLOOKUP($A29,'Return Data'!$B$7:$R$2292,16,0)</f>
        <v>4.3122999999999996</v>
      </c>
      <c r="AA29" s="62">
        <f t="shared" si="9"/>
        <v>7</v>
      </c>
    </row>
    <row r="30" spans="1:27" x14ac:dyDescent="0.3">
      <c r="A30" s="58" t="s">
        <v>1214</v>
      </c>
      <c r="B30" s="59">
        <f>VLOOKUP($A30,'Return Data'!$B$7:$R$2292,3,0)</f>
        <v>44941</v>
      </c>
      <c r="C30" s="60">
        <f>VLOOKUP($A30,'Return Data'!$B$7:$R$2292,4,0)</f>
        <v>1142.2954</v>
      </c>
      <c r="D30" s="60">
        <f>VLOOKUP($A30,'Return Data'!$B$7:$R$2292,5,0)</f>
        <v>6.1456</v>
      </c>
      <c r="E30" s="61">
        <f t="shared" si="0"/>
        <v>5</v>
      </c>
      <c r="F30" s="60">
        <f>VLOOKUP($A30,'Return Data'!$B$7:$R$2292,6,0)</f>
        <v>6.1071999999999997</v>
      </c>
      <c r="G30" s="61">
        <f t="shared" si="1"/>
        <v>8</v>
      </c>
      <c r="H30" s="60">
        <f>VLOOKUP($A30,'Return Data'!$B$7:$R$2292,7,0)</f>
        <v>6.0937000000000001</v>
      </c>
      <c r="I30" s="61">
        <f t="shared" si="2"/>
        <v>1</v>
      </c>
      <c r="J30" s="60">
        <f>VLOOKUP($A30,'Return Data'!$B$7:$R$2292,8,0)</f>
        <v>6.0240999999999998</v>
      </c>
      <c r="K30" s="61">
        <f t="shared" si="3"/>
        <v>5</v>
      </c>
      <c r="L30" s="60">
        <f>VLOOKUP($A30,'Return Data'!$B$7:$R$2292,9,0)</f>
        <v>6.1905000000000001</v>
      </c>
      <c r="M30" s="61">
        <f t="shared" si="4"/>
        <v>6</v>
      </c>
      <c r="N30" s="60">
        <f>VLOOKUP($A30,'Return Data'!$B$7:$R$2292,10,0)</f>
        <v>6.0053000000000001</v>
      </c>
      <c r="O30" s="61">
        <f t="shared" si="5"/>
        <v>6</v>
      </c>
      <c r="P30" s="60">
        <f>VLOOKUP($A30,'Return Data'!$B$7:$R$2292,11,0)</f>
        <v>5.7114000000000003</v>
      </c>
      <c r="Q30" s="61">
        <f t="shared" si="6"/>
        <v>4</v>
      </c>
      <c r="R30" s="60">
        <f>VLOOKUP($A30,'Return Data'!$B$7:$R$2292,12,0)</f>
        <v>5.2388000000000003</v>
      </c>
      <c r="S30" s="61">
        <f t="shared" si="7"/>
        <v>7</v>
      </c>
      <c r="T30" s="60">
        <f>VLOOKUP($A30,'Return Data'!$B$7:$R$2292,13,0)</f>
        <v>4.8326000000000002</v>
      </c>
      <c r="U30" s="61">
        <f t="shared" si="8"/>
        <v>8</v>
      </c>
      <c r="V30" s="60">
        <f>VLOOKUP($A30,'Return Data'!$B$7:$R$2292,17,0)</f>
        <v>4.0431999999999997</v>
      </c>
      <c r="W30" s="61">
        <f t="shared" si="10"/>
        <v>3</v>
      </c>
      <c r="X30" s="60"/>
      <c r="Y30" s="61"/>
      <c r="Z30" s="60">
        <f>VLOOKUP($A30,'Return Data'!$B$7:$R$2292,16,0)</f>
        <v>4.0037000000000003</v>
      </c>
      <c r="AA30" s="62">
        <f t="shared" si="9"/>
        <v>16</v>
      </c>
    </row>
    <row r="31" spans="1:27" x14ac:dyDescent="0.3">
      <c r="A31" s="58" t="s">
        <v>1216</v>
      </c>
      <c r="B31" s="59">
        <f>VLOOKUP($A31,'Return Data'!$B$7:$R$2292,3,0)</f>
        <v>44941</v>
      </c>
      <c r="C31" s="60">
        <f>VLOOKUP($A31,'Return Data'!$B$7:$R$2292,4,0)</f>
        <v>3602.1480999999999</v>
      </c>
      <c r="D31" s="60">
        <f>VLOOKUP($A31,'Return Data'!$B$7:$R$2292,5,0)</f>
        <v>6.0544000000000002</v>
      </c>
      <c r="E31" s="61">
        <f t="shared" si="0"/>
        <v>17</v>
      </c>
      <c r="F31" s="60">
        <f>VLOOKUP($A31,'Return Data'!$B$7:$R$2292,6,0)</f>
        <v>6.0499000000000001</v>
      </c>
      <c r="G31" s="61">
        <f t="shared" si="1"/>
        <v>19</v>
      </c>
      <c r="H31" s="60">
        <f>VLOOKUP($A31,'Return Data'!$B$7:$R$2292,7,0)</f>
        <v>5.9532999999999996</v>
      </c>
      <c r="I31" s="61">
        <f t="shared" si="2"/>
        <v>20</v>
      </c>
      <c r="J31" s="60">
        <f>VLOOKUP($A31,'Return Data'!$B$7:$R$2292,8,0)</f>
        <v>5.9382000000000001</v>
      </c>
      <c r="K31" s="61">
        <f t="shared" si="3"/>
        <v>27</v>
      </c>
      <c r="L31" s="60">
        <f>VLOOKUP($A31,'Return Data'!$B$7:$R$2292,9,0)</f>
        <v>6.1478000000000002</v>
      </c>
      <c r="M31" s="61">
        <f t="shared" si="4"/>
        <v>22</v>
      </c>
      <c r="N31" s="60">
        <f>VLOOKUP($A31,'Return Data'!$B$7:$R$2292,10,0)</f>
        <v>5.9626000000000001</v>
      </c>
      <c r="O31" s="61">
        <f t="shared" si="5"/>
        <v>22</v>
      </c>
      <c r="P31" s="60">
        <f>VLOOKUP($A31,'Return Data'!$B$7:$R$2292,11,0)</f>
        <v>5.6493000000000002</v>
      </c>
      <c r="Q31" s="61">
        <f t="shared" si="6"/>
        <v>22</v>
      </c>
      <c r="R31" s="60">
        <f>VLOOKUP($A31,'Return Data'!$B$7:$R$2292,12,0)</f>
        <v>5.2053000000000003</v>
      </c>
      <c r="S31" s="61">
        <f t="shared" si="7"/>
        <v>22</v>
      </c>
      <c r="T31" s="60">
        <f>VLOOKUP($A31,'Return Data'!$B$7:$R$2292,13,0)</f>
        <v>4.7961999999999998</v>
      </c>
      <c r="U31" s="61">
        <f t="shared" si="8"/>
        <v>22</v>
      </c>
      <c r="V31" s="60">
        <f>VLOOKUP($A31,'Return Data'!$B$7:$R$2292,17,0)</f>
        <v>3.9927999999999999</v>
      </c>
      <c r="W31" s="61">
        <f t="shared" si="10"/>
        <v>19</v>
      </c>
      <c r="X31" s="60">
        <f>VLOOKUP($A31,'Return Data'!$B$7:$R$2292,14,0)</f>
        <v>3.7625999999999999</v>
      </c>
      <c r="Y31" s="61">
        <f>RANK(X31,X$8:X$36,0)</f>
        <v>7</v>
      </c>
      <c r="Z31" s="60">
        <f>VLOOKUP($A31,'Return Data'!$B$7:$R$2292,16,0)</f>
        <v>6.17</v>
      </c>
      <c r="AA31" s="62">
        <f t="shared" si="9"/>
        <v>2</v>
      </c>
    </row>
    <row r="32" spans="1:27" x14ac:dyDescent="0.3">
      <c r="A32" s="58" t="s">
        <v>1218</v>
      </c>
      <c r="B32" s="59">
        <f>VLOOKUP($A32,'Return Data'!$B$7:$R$2292,3,0)</f>
        <v>44941</v>
      </c>
      <c r="C32" s="60">
        <f>VLOOKUP($A32,'Return Data'!$B$7:$R$2292,4,0)</f>
        <v>1175.8987</v>
      </c>
      <c r="D32" s="60">
        <f>VLOOKUP($A32,'Return Data'!$B$7:$R$2292,5,0)</f>
        <v>6.0818000000000003</v>
      </c>
      <c r="E32" s="61">
        <f t="shared" si="0"/>
        <v>14</v>
      </c>
      <c r="F32" s="60">
        <f>VLOOKUP($A32,'Return Data'!$B$7:$R$2292,6,0)</f>
        <v>6.0776000000000003</v>
      </c>
      <c r="G32" s="61">
        <f t="shared" si="1"/>
        <v>15</v>
      </c>
      <c r="H32" s="60">
        <f>VLOOKUP($A32,'Return Data'!$B$7:$R$2292,7,0)</f>
        <v>5.9771999999999998</v>
      </c>
      <c r="I32" s="61">
        <f t="shared" si="2"/>
        <v>14</v>
      </c>
      <c r="J32" s="60">
        <f>VLOOKUP($A32,'Return Data'!$B$7:$R$2292,8,0)</f>
        <v>5.9522000000000004</v>
      </c>
      <c r="K32" s="61">
        <f t="shared" si="3"/>
        <v>23</v>
      </c>
      <c r="L32" s="60">
        <f>VLOOKUP($A32,'Return Data'!$B$7:$R$2292,9,0)</f>
        <v>6.1692999999999998</v>
      </c>
      <c r="M32" s="61">
        <f t="shared" si="4"/>
        <v>16</v>
      </c>
      <c r="N32" s="60">
        <f>VLOOKUP($A32,'Return Data'!$B$7:$R$2292,10,0)</f>
        <v>5.9915000000000003</v>
      </c>
      <c r="O32" s="61">
        <f t="shared" si="5"/>
        <v>12</v>
      </c>
      <c r="P32" s="60">
        <f>VLOOKUP($A32,'Return Data'!$B$7:$R$2292,11,0)</f>
        <v>5.6695000000000002</v>
      </c>
      <c r="Q32" s="61">
        <f t="shared" si="6"/>
        <v>17</v>
      </c>
      <c r="R32" s="60">
        <f>VLOOKUP($A32,'Return Data'!$B$7:$R$2292,12,0)</f>
        <v>5.2180999999999997</v>
      </c>
      <c r="S32" s="61">
        <f t="shared" si="7"/>
        <v>18</v>
      </c>
      <c r="T32" s="60">
        <f>VLOOKUP($A32,'Return Data'!$B$7:$R$2292,13,0)</f>
        <v>4.7988999999999997</v>
      </c>
      <c r="U32" s="61">
        <f t="shared" si="8"/>
        <v>21</v>
      </c>
      <c r="V32" s="60">
        <f>VLOOKUP($A32,'Return Data'!$B$7:$R$2292,17,0)</f>
        <v>3.9784999999999999</v>
      </c>
      <c r="W32" s="61">
        <f t="shared" si="10"/>
        <v>21</v>
      </c>
      <c r="X32" s="60"/>
      <c r="Y32" s="61"/>
      <c r="Z32" s="60">
        <f>VLOOKUP($A32,'Return Data'!$B$7:$R$2292,16,0)</f>
        <v>4.3243999999999998</v>
      </c>
      <c r="AA32" s="62">
        <f t="shared" si="9"/>
        <v>5</v>
      </c>
    </row>
    <row r="33" spans="1:27" x14ac:dyDescent="0.3">
      <c r="A33" s="58" t="s">
        <v>1220</v>
      </c>
      <c r="B33" s="59">
        <f>VLOOKUP($A33,'Return Data'!$B$7:$R$2292,3,0)</f>
        <v>44941</v>
      </c>
      <c r="C33" s="60">
        <f>VLOOKUP($A33,'Return Data'!$B$7:$R$2292,4,0)</f>
        <v>1167.3133</v>
      </c>
      <c r="D33" s="60">
        <f>VLOOKUP($A33,'Return Data'!$B$7:$R$2292,5,0)</f>
        <v>6.1014999999999997</v>
      </c>
      <c r="E33" s="61">
        <f t="shared" si="0"/>
        <v>11</v>
      </c>
      <c r="F33" s="60">
        <f>VLOOKUP($A33,'Return Data'!$B$7:$R$2292,6,0)</f>
        <v>6.1055999999999999</v>
      </c>
      <c r="G33" s="61">
        <f t="shared" si="1"/>
        <v>9</v>
      </c>
      <c r="H33" s="60">
        <f>VLOOKUP($A33,'Return Data'!$B$7:$R$2292,7,0)</f>
        <v>5.9961000000000002</v>
      </c>
      <c r="I33" s="61">
        <f t="shared" si="2"/>
        <v>10</v>
      </c>
      <c r="J33" s="60">
        <f>VLOOKUP($A33,'Return Data'!$B$7:$R$2292,8,0)</f>
        <v>6.0339999999999998</v>
      </c>
      <c r="K33" s="61">
        <f t="shared" si="3"/>
        <v>4</v>
      </c>
      <c r="L33" s="60">
        <f>VLOOKUP($A33,'Return Data'!$B$7:$R$2292,9,0)</f>
        <v>6.1920000000000002</v>
      </c>
      <c r="M33" s="61">
        <f t="shared" si="4"/>
        <v>5</v>
      </c>
      <c r="N33" s="60">
        <f>VLOOKUP($A33,'Return Data'!$B$7:$R$2292,10,0)</f>
        <v>5.9836</v>
      </c>
      <c r="O33" s="61">
        <f t="shared" si="5"/>
        <v>16</v>
      </c>
      <c r="P33" s="60">
        <f>VLOOKUP($A33,'Return Data'!$B$7:$R$2292,11,0)</f>
        <v>5.6810999999999998</v>
      </c>
      <c r="Q33" s="61">
        <f t="shared" si="6"/>
        <v>12</v>
      </c>
      <c r="R33" s="60">
        <f>VLOOKUP($A33,'Return Data'!$B$7:$R$2292,12,0)</f>
        <v>5.234</v>
      </c>
      <c r="S33" s="61">
        <f t="shared" si="7"/>
        <v>12</v>
      </c>
      <c r="T33" s="60">
        <f>VLOOKUP($A33,'Return Data'!$B$7:$R$2292,13,0)</f>
        <v>4.8178999999999998</v>
      </c>
      <c r="U33" s="61">
        <f t="shared" si="8"/>
        <v>15</v>
      </c>
      <c r="V33" s="60">
        <f>VLOOKUP($A33,'Return Data'!$B$7:$R$2292,17,0)</f>
        <v>4.0125999999999999</v>
      </c>
      <c r="W33" s="61">
        <f t="shared" si="10"/>
        <v>12</v>
      </c>
      <c r="X33" s="60"/>
      <c r="Y33" s="61"/>
      <c r="Z33" s="60">
        <f>VLOOKUP($A33,'Return Data'!$B$7:$R$2292,16,0)</f>
        <v>4.1368999999999998</v>
      </c>
      <c r="AA33" s="62">
        <f t="shared" si="9"/>
        <v>12</v>
      </c>
    </row>
    <row r="34" spans="1:27" x14ac:dyDescent="0.3">
      <c r="A34" s="58" t="s">
        <v>1222</v>
      </c>
      <c r="B34" s="59">
        <f>VLOOKUP($A34,'Return Data'!$B$7:$R$2292,3,0)</f>
        <v>44941</v>
      </c>
      <c r="C34" s="60">
        <f>VLOOKUP($A34,'Return Data'!$B$7:$R$2292,4,0)</f>
        <v>1165.0453</v>
      </c>
      <c r="D34" s="60">
        <f>VLOOKUP($A34,'Return Data'!$B$7:$R$2292,5,0)</f>
        <v>6.2073999999999998</v>
      </c>
      <c r="E34" s="61">
        <f t="shared" si="0"/>
        <v>2</v>
      </c>
      <c r="F34" s="60">
        <f>VLOOKUP($A34,'Return Data'!$B$7:$R$2292,6,0)</f>
        <v>6.1551</v>
      </c>
      <c r="G34" s="61">
        <f t="shared" si="1"/>
        <v>2</v>
      </c>
      <c r="H34" s="60">
        <f>VLOOKUP($A34,'Return Data'!$B$7:$R$2292,7,0)</f>
        <v>6.0029000000000003</v>
      </c>
      <c r="I34" s="61">
        <f t="shared" si="2"/>
        <v>9</v>
      </c>
      <c r="J34" s="60">
        <f>VLOOKUP($A34,'Return Data'!$B$7:$R$2292,8,0)</f>
        <v>5.9435000000000002</v>
      </c>
      <c r="K34" s="61">
        <f t="shared" si="3"/>
        <v>25</v>
      </c>
      <c r="L34" s="60">
        <f>VLOOKUP($A34,'Return Data'!$B$7:$R$2292,9,0)</f>
        <v>6.1604999999999999</v>
      </c>
      <c r="M34" s="61">
        <f t="shared" si="4"/>
        <v>19</v>
      </c>
      <c r="N34" s="60">
        <f>VLOOKUP($A34,'Return Data'!$B$7:$R$2292,10,0)</f>
        <v>5.9897</v>
      </c>
      <c r="O34" s="61">
        <f t="shared" si="5"/>
        <v>13</v>
      </c>
      <c r="P34" s="60">
        <f>VLOOKUP($A34,'Return Data'!$B$7:$R$2292,11,0)</f>
        <v>5.6773999999999996</v>
      </c>
      <c r="Q34" s="61">
        <f t="shared" si="6"/>
        <v>14</v>
      </c>
      <c r="R34" s="60">
        <f>VLOOKUP($A34,'Return Data'!$B$7:$R$2292,12,0)</f>
        <v>5.2256999999999998</v>
      </c>
      <c r="S34" s="61">
        <f t="shared" si="7"/>
        <v>16</v>
      </c>
      <c r="T34" s="60">
        <f>VLOOKUP($A34,'Return Data'!$B$7:$R$2292,13,0)</f>
        <v>4.8093000000000004</v>
      </c>
      <c r="U34" s="61">
        <f t="shared" si="8"/>
        <v>16</v>
      </c>
      <c r="V34" s="60">
        <f>VLOOKUP($A34,'Return Data'!$B$7:$R$2292,17,0)</f>
        <v>4.0086000000000004</v>
      </c>
      <c r="W34" s="61">
        <f t="shared" si="10"/>
        <v>14</v>
      </c>
      <c r="X34" s="60"/>
      <c r="Y34" s="61"/>
      <c r="Z34" s="60">
        <f>VLOOKUP($A34,'Return Data'!$B$7:$R$2292,16,0)</f>
        <v>4.0884</v>
      </c>
      <c r="AA34" s="62">
        <f t="shared" si="9"/>
        <v>14</v>
      </c>
    </row>
    <row r="35" spans="1:27" x14ac:dyDescent="0.3">
      <c r="A35" s="58" t="s">
        <v>1224</v>
      </c>
      <c r="B35" s="59">
        <f>VLOOKUP($A35,'Return Data'!$B$7:$R$2292,3,0)</f>
        <v>44941</v>
      </c>
      <c r="C35" s="60">
        <f>VLOOKUP($A35,'Return Data'!$B$7:$R$2292,4,0)</f>
        <v>3029.0457000000001</v>
      </c>
      <c r="D35" s="60">
        <f>VLOOKUP($A35,'Return Data'!$B$7:$R$2292,5,0)</f>
        <v>6.0476999999999999</v>
      </c>
      <c r="E35" s="61">
        <f t="shared" si="0"/>
        <v>19</v>
      </c>
      <c r="F35" s="60">
        <f>VLOOKUP($A35,'Return Data'!$B$7:$R$2292,6,0)</f>
        <v>6.0441000000000003</v>
      </c>
      <c r="G35" s="61">
        <f t="shared" si="1"/>
        <v>21</v>
      </c>
      <c r="H35" s="60">
        <f>VLOOKUP($A35,'Return Data'!$B$7:$R$2292,7,0)</f>
        <v>5.9561000000000002</v>
      </c>
      <c r="I35" s="61">
        <f t="shared" si="2"/>
        <v>19</v>
      </c>
      <c r="J35" s="60">
        <f>VLOOKUP($A35,'Return Data'!$B$7:$R$2292,8,0)</f>
        <v>5.9843000000000002</v>
      </c>
      <c r="K35" s="61">
        <f t="shared" si="3"/>
        <v>17</v>
      </c>
      <c r="L35" s="60">
        <f>VLOOKUP($A35,'Return Data'!$B$7:$R$2292,9,0)</f>
        <v>6.1859999999999999</v>
      </c>
      <c r="M35" s="61">
        <f t="shared" si="4"/>
        <v>10</v>
      </c>
      <c r="N35" s="60">
        <f>VLOOKUP($A35,'Return Data'!$B$7:$R$2292,10,0)</f>
        <v>5.9916999999999998</v>
      </c>
      <c r="O35" s="61">
        <f t="shared" si="5"/>
        <v>11</v>
      </c>
      <c r="P35" s="60">
        <f>VLOOKUP($A35,'Return Data'!$B$7:$R$2292,11,0)</f>
        <v>5.6772999999999998</v>
      </c>
      <c r="Q35" s="61">
        <f t="shared" si="6"/>
        <v>15</v>
      </c>
      <c r="R35" s="60">
        <f>VLOOKUP($A35,'Return Data'!$B$7:$R$2292,12,0)</f>
        <v>5.2344999999999997</v>
      </c>
      <c r="S35" s="61">
        <f t="shared" si="7"/>
        <v>11</v>
      </c>
      <c r="T35" s="60">
        <f>VLOOKUP($A35,'Return Data'!$B$7:$R$2292,13,0)</f>
        <v>4.82</v>
      </c>
      <c r="U35" s="61">
        <f t="shared" si="8"/>
        <v>13</v>
      </c>
      <c r="V35" s="60">
        <f>VLOOKUP($A35,'Return Data'!$B$7:$R$2292,17,0)</f>
        <v>4.0105000000000004</v>
      </c>
      <c r="W35" s="61">
        <f t="shared" si="10"/>
        <v>13</v>
      </c>
      <c r="X35" s="60">
        <f>VLOOKUP($A35,'Return Data'!$B$7:$R$2292,14,0)</f>
        <v>3.7902</v>
      </c>
      <c r="Y35" s="61">
        <f>RANK(X35,X$8:X$36,0)</f>
        <v>3</v>
      </c>
      <c r="Z35" s="60">
        <f>VLOOKUP($A35,'Return Data'!$B$7:$R$2292,16,0)</f>
        <v>6.2599</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5.6553482758620666</v>
      </c>
      <c r="E38" s="69"/>
      <c r="F38" s="70">
        <f>AVERAGE(F8:F36)</f>
        <v>5.645986206896553</v>
      </c>
      <c r="G38" s="69"/>
      <c r="H38" s="70">
        <f>AVERAGE(H8:H36)</f>
        <v>5.5486965517241398</v>
      </c>
      <c r="I38" s="69"/>
      <c r="J38" s="70">
        <f>AVERAGE(J8:J36)</f>
        <v>5.5859999999999994</v>
      </c>
      <c r="K38" s="69"/>
      <c r="L38" s="70">
        <f>AVERAGE(L8:L36)</f>
        <v>5.7449034482758625</v>
      </c>
      <c r="M38" s="69"/>
      <c r="N38" s="70">
        <f>AVERAGE(N8:N36)</f>
        <v>5.5701999999999998</v>
      </c>
      <c r="O38" s="69"/>
      <c r="P38" s="70">
        <f>AVERAGE(P8:P36)</f>
        <v>5.2761137931034465</v>
      </c>
      <c r="Q38" s="69"/>
      <c r="R38" s="70">
        <f>AVERAGE(R8:R36)</f>
        <v>4.8598965517241375</v>
      </c>
      <c r="S38" s="69"/>
      <c r="T38" s="70">
        <f>AVERAGE(T8:T36)</f>
        <v>4.4796999999999993</v>
      </c>
      <c r="U38" s="69"/>
      <c r="V38" s="70">
        <f>AVERAGE(V8:V36)</f>
        <v>3.7175249999999997</v>
      </c>
      <c r="W38" s="69"/>
      <c r="X38" s="70">
        <f>AVERAGE(X8:X36)</f>
        <v>3.4011900000000006</v>
      </c>
      <c r="Y38" s="69"/>
      <c r="Z38" s="70">
        <f>AVERAGE(Z8:Z36)</f>
        <v>4.0037379310344816</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6.2755999999999998</v>
      </c>
      <c r="E40" s="73"/>
      <c r="F40" s="74">
        <f>MAX(F8:F36)</f>
        <v>6.1993999999999998</v>
      </c>
      <c r="G40" s="73"/>
      <c r="H40" s="74">
        <f>MAX(H8:H36)</f>
        <v>6.0937000000000001</v>
      </c>
      <c r="I40" s="73"/>
      <c r="J40" s="74">
        <f>MAX(J8:J36)</f>
        <v>6.2191000000000001</v>
      </c>
      <c r="K40" s="73"/>
      <c r="L40" s="74">
        <f>MAX(L8:L36)</f>
        <v>6.2832999999999997</v>
      </c>
      <c r="M40" s="73"/>
      <c r="N40" s="74">
        <f>MAX(N8:N36)</f>
        <v>6.1063000000000001</v>
      </c>
      <c r="O40" s="73"/>
      <c r="P40" s="74">
        <f>MAX(P8:P36)</f>
        <v>5.7628000000000004</v>
      </c>
      <c r="Q40" s="73"/>
      <c r="R40" s="74">
        <f>MAX(R8:R36)</f>
        <v>5.3197000000000001</v>
      </c>
      <c r="S40" s="73"/>
      <c r="T40" s="74">
        <f>MAX(T8:T36)</f>
        <v>4.93</v>
      </c>
      <c r="U40" s="73"/>
      <c r="V40" s="74">
        <f>MAX(V8:V36)</f>
        <v>4.0583</v>
      </c>
      <c r="W40" s="73"/>
      <c r="X40" s="74">
        <f>MAX(X8:X36)</f>
        <v>3.8330000000000002</v>
      </c>
      <c r="Y40" s="73"/>
      <c r="Z40" s="74">
        <f>MAX(Z8:Z36)</f>
        <v>6.2599</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44941</v>
      </c>
      <c r="C8" s="60">
        <f>VLOOKUP($A8,'Return Data'!$B$7:$R$2292,4,0)</f>
        <v>1190.6914999999999</v>
      </c>
      <c r="D8" s="60">
        <f>VLOOKUP($A8,'Return Data'!$B$7:$R$2292,5,0)</f>
        <v>6.0030999999999999</v>
      </c>
      <c r="E8" s="61">
        <f t="shared" ref="E8:E36" si="0">RANK(D8,D$8:D$36,0)</f>
        <v>10</v>
      </c>
      <c r="F8" s="60">
        <f>VLOOKUP($A8,'Return Data'!$B$7:$R$2292,6,0)</f>
        <v>6</v>
      </c>
      <c r="G8" s="61">
        <f t="shared" ref="G8:G36" si="1">RANK(F8,F$8:F$36,0)</f>
        <v>10</v>
      </c>
      <c r="H8" s="60">
        <f>VLOOKUP($A8,'Return Data'!$B$7:$R$2292,7,0)</f>
        <v>5.8765000000000001</v>
      </c>
      <c r="I8" s="61">
        <f t="shared" ref="I8:I36" si="2">RANK(H8,H$8:H$36,0)</f>
        <v>17</v>
      </c>
      <c r="J8" s="60">
        <f>VLOOKUP($A8,'Return Data'!$B$7:$R$2292,8,0)</f>
        <v>5.8543000000000003</v>
      </c>
      <c r="K8" s="61">
        <f t="shared" ref="K8:K36" si="3">RANK(J8,J$8:J$36,0)</f>
        <v>23</v>
      </c>
      <c r="L8" s="60">
        <f>VLOOKUP($A8,'Return Data'!$B$7:$R$2292,9,0)</f>
        <v>6.0678000000000001</v>
      </c>
      <c r="M8" s="61">
        <f t="shared" ref="M8:M36" si="4">RANK(L8,L$8:L$36,0)</f>
        <v>16</v>
      </c>
      <c r="N8" s="60">
        <f>VLOOKUP($A8,'Return Data'!$B$7:$R$2292,10,0)</f>
        <v>5.8818999999999999</v>
      </c>
      <c r="O8" s="61">
        <f t="shared" ref="O8:O36" si="5">RANK(N8,N$8:N$36,0)</f>
        <v>18</v>
      </c>
      <c r="P8" s="60">
        <f>VLOOKUP($A8,'Return Data'!$B$7:$R$2292,11,0)</f>
        <v>5.5713999999999997</v>
      </c>
      <c r="Q8" s="61">
        <f t="shared" ref="Q8:Q36" si="6">RANK(P8,P$8:P$36,0)</f>
        <v>16</v>
      </c>
      <c r="R8" s="60">
        <f>VLOOKUP($A8,'Return Data'!$B$7:$R$2292,12,0)</f>
        <v>5.1203000000000003</v>
      </c>
      <c r="S8" s="61">
        <f t="shared" ref="S8:S36" si="7">RANK(R8,R$8:R$36,0)</f>
        <v>19</v>
      </c>
      <c r="T8" s="60">
        <f>VLOOKUP($A8,'Return Data'!$B$7:$R$2292,13,0)</f>
        <v>4.7061000000000002</v>
      </c>
      <c r="U8" s="61">
        <f t="shared" ref="U8:U36" si="8">RANK(T8,T$8:T$36,0)</f>
        <v>20</v>
      </c>
      <c r="V8" s="60">
        <f>VLOOKUP($A8,'Return Data'!$B$7:$R$2292,17,0)</f>
        <v>3.9076</v>
      </c>
      <c r="W8" s="61">
        <f>RANK(V8,V$8:V$36,0)</f>
        <v>15</v>
      </c>
      <c r="X8" s="60">
        <f>VLOOKUP($A8,'Return Data'!$B$7:$R$2292,14,0)</f>
        <v>3.6699000000000002</v>
      </c>
      <c r="Y8" s="61">
        <f>RANK(X8,X$8:X$36,0)</f>
        <v>5</v>
      </c>
      <c r="Z8" s="60">
        <f>VLOOKUP($A8,'Return Data'!$B$7:$R$2292,16,0)</f>
        <v>4.2347000000000001</v>
      </c>
      <c r="AA8" s="62">
        <f t="shared" ref="AA8:AA36" si="9">RANK(Z8,Z$8:Z$36,0)</f>
        <v>4</v>
      </c>
    </row>
    <row r="9" spans="1:27" x14ac:dyDescent="0.3">
      <c r="A9" s="58" t="s">
        <v>1175</v>
      </c>
      <c r="B9" s="59">
        <f>VLOOKUP($A9,'Return Data'!$B$7:$R$2292,3,0)</f>
        <v>44941</v>
      </c>
      <c r="C9" s="60">
        <f>VLOOKUP($A9,'Return Data'!$B$7:$R$2292,4,0)</f>
        <v>1167.4657</v>
      </c>
      <c r="D9" s="60">
        <f>VLOOKUP($A9,'Return Data'!$B$7:$R$2292,5,0)</f>
        <v>6.0724999999999998</v>
      </c>
      <c r="E9" s="61">
        <f t="shared" si="0"/>
        <v>6</v>
      </c>
      <c r="F9" s="60">
        <f>VLOOKUP($A9,'Return Data'!$B$7:$R$2292,6,0)</f>
        <v>6.0339</v>
      </c>
      <c r="G9" s="61">
        <f t="shared" si="1"/>
        <v>7</v>
      </c>
      <c r="H9" s="60">
        <f>VLOOKUP($A9,'Return Data'!$B$7:$R$2292,7,0)</f>
        <v>5.9424999999999999</v>
      </c>
      <c r="I9" s="61">
        <f t="shared" si="2"/>
        <v>4</v>
      </c>
      <c r="J9" s="60">
        <f>VLOOKUP($A9,'Return Data'!$B$7:$R$2292,8,0)</f>
        <v>5.9428000000000001</v>
      </c>
      <c r="K9" s="61">
        <f t="shared" si="3"/>
        <v>6</v>
      </c>
      <c r="L9" s="60">
        <f>VLOOKUP($A9,'Return Data'!$B$7:$R$2292,9,0)</f>
        <v>6.1669999999999998</v>
      </c>
      <c r="M9" s="61">
        <f t="shared" si="4"/>
        <v>3</v>
      </c>
      <c r="N9" s="60">
        <f>VLOOKUP($A9,'Return Data'!$B$7:$R$2292,10,0)</f>
        <v>5.9687999999999999</v>
      </c>
      <c r="O9" s="61">
        <f t="shared" si="5"/>
        <v>2</v>
      </c>
      <c r="P9" s="60">
        <f>VLOOKUP($A9,'Return Data'!$B$7:$R$2292,11,0)</f>
        <v>5.6527000000000003</v>
      </c>
      <c r="Q9" s="61">
        <f t="shared" si="6"/>
        <v>2</v>
      </c>
      <c r="R9" s="60">
        <f>VLOOKUP($A9,'Return Data'!$B$7:$R$2292,12,0)</f>
        <v>5.2050999999999998</v>
      </c>
      <c r="S9" s="61">
        <f t="shared" si="7"/>
        <v>2</v>
      </c>
      <c r="T9" s="60">
        <f>VLOOKUP($A9,'Return Data'!$B$7:$R$2292,13,0)</f>
        <v>4.7922000000000002</v>
      </c>
      <c r="U9" s="61">
        <f t="shared" si="8"/>
        <v>3</v>
      </c>
      <c r="V9" s="60">
        <f>VLOOKUP($A9,'Return Data'!$B$7:$R$2292,17,0)</f>
        <v>3.9773999999999998</v>
      </c>
      <c r="W9" s="61">
        <f>RANK(V9,V$8:V$36,0)</f>
        <v>2</v>
      </c>
      <c r="X9" s="60"/>
      <c r="Y9" s="61"/>
      <c r="Z9" s="60">
        <f>VLOOKUP($A9,'Return Data'!$B$7:$R$2292,16,0)</f>
        <v>4.1134000000000004</v>
      </c>
      <c r="AA9" s="62">
        <f t="shared" si="9"/>
        <v>11</v>
      </c>
    </row>
    <row r="10" spans="1:27" x14ac:dyDescent="0.3">
      <c r="A10" s="58" t="s">
        <v>1932</v>
      </c>
      <c r="B10" s="59">
        <f>VLOOKUP($A10,'Return Data'!$B$7:$R$2292,3,0)</f>
        <v>44941</v>
      </c>
      <c r="C10" s="60">
        <f>VLOOKUP($A10,'Return Data'!$B$7:$R$2292,4,0)</f>
        <v>1159.5805</v>
      </c>
      <c r="D10" s="60">
        <f>VLOOKUP($A10,'Return Data'!$B$7:$R$2292,5,0)</f>
        <v>6.0635000000000003</v>
      </c>
      <c r="E10" s="61">
        <f t="shared" si="0"/>
        <v>7</v>
      </c>
      <c r="F10" s="60">
        <f>VLOOKUP($A10,'Return Data'!$B$7:$R$2292,6,0)</f>
        <v>6.0571000000000002</v>
      </c>
      <c r="G10" s="61">
        <f t="shared" si="1"/>
        <v>4</v>
      </c>
      <c r="H10" s="60">
        <f>VLOOKUP($A10,'Return Data'!$B$7:$R$2292,7,0)</f>
        <v>5.9672000000000001</v>
      </c>
      <c r="I10" s="61">
        <f t="shared" si="2"/>
        <v>3</v>
      </c>
      <c r="J10" s="60">
        <f>VLOOKUP($A10,'Return Data'!$B$7:$R$2292,8,0)</f>
        <v>5.9257</v>
      </c>
      <c r="K10" s="61">
        <f t="shared" si="3"/>
        <v>10</v>
      </c>
      <c r="L10" s="60">
        <f>VLOOKUP($A10,'Return Data'!$B$7:$R$2292,9,0)</f>
        <v>6.0575000000000001</v>
      </c>
      <c r="M10" s="61">
        <f t="shared" si="4"/>
        <v>20</v>
      </c>
      <c r="N10" s="60">
        <f>VLOOKUP($A10,'Return Data'!$B$7:$R$2292,10,0)</f>
        <v>5.9241999999999999</v>
      </c>
      <c r="O10" s="61">
        <f t="shared" si="5"/>
        <v>7</v>
      </c>
      <c r="P10" s="60">
        <f>VLOOKUP($A10,'Return Data'!$B$7:$R$2292,11,0)</f>
        <v>5.6210000000000004</v>
      </c>
      <c r="Q10" s="61">
        <f t="shared" si="6"/>
        <v>6</v>
      </c>
      <c r="R10" s="60">
        <f>VLOOKUP($A10,'Return Data'!$B$7:$R$2292,12,0)</f>
        <v>5.1779999999999999</v>
      </c>
      <c r="S10" s="61">
        <f t="shared" si="7"/>
        <v>5</v>
      </c>
      <c r="T10" s="60">
        <f>VLOOKUP($A10,'Return Data'!$B$7:$R$2292,13,0)</f>
        <v>4.7561</v>
      </c>
      <c r="U10" s="61">
        <f t="shared" si="8"/>
        <v>7</v>
      </c>
      <c r="V10" s="60">
        <f>VLOOKUP($A10,'Return Data'!$B$7:$R$2292,17,0)</f>
        <v>3.9544000000000001</v>
      </c>
      <c r="W10" s="61">
        <f>RANK(V10,V$8:V$36,0)</f>
        <v>5</v>
      </c>
      <c r="X10" s="60"/>
      <c r="Y10" s="61"/>
      <c r="Z10" s="60">
        <f>VLOOKUP($A10,'Return Data'!$B$7:$R$2292,16,0)</f>
        <v>4.0458999999999996</v>
      </c>
      <c r="AA10" s="62">
        <f t="shared" si="9"/>
        <v>12</v>
      </c>
    </row>
    <row r="11" spans="1:27" x14ac:dyDescent="0.3">
      <c r="A11" s="58" t="s">
        <v>1982</v>
      </c>
      <c r="B11" s="59">
        <f>VLOOKUP($A11,'Return Data'!$B$7:$R$2292,3,0)</f>
        <v>44941</v>
      </c>
      <c r="C11" s="60">
        <f>VLOOKUP($A11,'Return Data'!$B$7:$R$2292,4,0)</f>
        <v>1118.4110000000001</v>
      </c>
      <c r="D11" s="60">
        <f>VLOOKUP($A11,'Return Data'!$B$7:$R$2292,5,0)</f>
        <v>6.0876000000000001</v>
      </c>
      <c r="E11" s="61">
        <f t="shared" si="0"/>
        <v>4</v>
      </c>
      <c r="F11" s="60">
        <f>VLOOKUP($A11,'Return Data'!$B$7:$R$2292,6,0)</f>
        <v>6.0884999999999998</v>
      </c>
      <c r="G11" s="61">
        <f t="shared" si="1"/>
        <v>2</v>
      </c>
      <c r="H11" s="60">
        <f>VLOOKUP($A11,'Return Data'!$B$7:$R$2292,7,0)</f>
        <v>5.9795999999999996</v>
      </c>
      <c r="I11" s="61">
        <f t="shared" si="2"/>
        <v>2</v>
      </c>
      <c r="J11" s="60">
        <f>VLOOKUP($A11,'Return Data'!$B$7:$R$2292,8,0)</f>
        <v>6.0464000000000002</v>
      </c>
      <c r="K11" s="61">
        <f t="shared" si="3"/>
        <v>3</v>
      </c>
      <c r="L11" s="60">
        <f>VLOOKUP($A11,'Return Data'!$B$7:$R$2292,9,0)</f>
        <v>6.2257999999999996</v>
      </c>
      <c r="M11" s="61">
        <f t="shared" si="4"/>
        <v>1</v>
      </c>
      <c r="N11" s="60">
        <f>VLOOKUP($A11,'Return Data'!$B$7:$R$2292,10,0)</f>
        <v>6.0472999999999999</v>
      </c>
      <c r="O11" s="61">
        <f t="shared" si="5"/>
        <v>1</v>
      </c>
      <c r="P11" s="60">
        <f>VLOOKUP($A11,'Return Data'!$B$7:$R$2292,11,0)</f>
        <v>5.7053000000000003</v>
      </c>
      <c r="Q11" s="61">
        <f t="shared" si="6"/>
        <v>1</v>
      </c>
      <c r="R11" s="60">
        <f>VLOOKUP($A11,'Return Data'!$B$7:$R$2292,12,0)</f>
        <v>5.2641</v>
      </c>
      <c r="S11" s="61">
        <f t="shared" si="7"/>
        <v>1</v>
      </c>
      <c r="T11" s="60">
        <f>VLOOKUP($A11,'Return Data'!$B$7:$R$2292,13,0)</f>
        <v>4.8708</v>
      </c>
      <c r="U11" s="61">
        <f t="shared" si="8"/>
        <v>1</v>
      </c>
      <c r="V11" s="60"/>
      <c r="W11" s="61"/>
      <c r="X11" s="60"/>
      <c r="Y11" s="61"/>
      <c r="Z11" s="60">
        <f>VLOOKUP($A11,'Return Data'!$B$7:$R$2292,16,0)</f>
        <v>3.8393000000000002</v>
      </c>
      <c r="AA11" s="62">
        <f t="shared" si="9"/>
        <v>23</v>
      </c>
    </row>
    <row r="12" spans="1:27" x14ac:dyDescent="0.3">
      <c r="A12" s="58" t="s">
        <v>1179</v>
      </c>
      <c r="B12" s="59">
        <f>VLOOKUP($A12,'Return Data'!$B$7:$R$2292,3,0)</f>
        <v>44941</v>
      </c>
      <c r="C12" s="60">
        <f>VLOOKUP($A12,'Return Data'!$B$7:$R$2292,4,0)</f>
        <v>1144.5083999999999</v>
      </c>
      <c r="D12" s="60">
        <f>VLOOKUP($A12,'Return Data'!$B$7:$R$2292,5,0)</f>
        <v>5.9870000000000001</v>
      </c>
      <c r="E12" s="61">
        <f t="shared" si="0"/>
        <v>15</v>
      </c>
      <c r="F12" s="60">
        <f>VLOOKUP($A12,'Return Data'!$B$7:$R$2292,6,0)</f>
        <v>5.9974999999999996</v>
      </c>
      <c r="G12" s="61">
        <f t="shared" si="1"/>
        <v>12</v>
      </c>
      <c r="H12" s="60">
        <f>VLOOKUP($A12,'Return Data'!$B$7:$R$2292,7,0)</f>
        <v>5.9066000000000001</v>
      </c>
      <c r="I12" s="61">
        <f t="shared" si="2"/>
        <v>9</v>
      </c>
      <c r="J12" s="60">
        <f>VLOOKUP($A12,'Return Data'!$B$7:$R$2292,8,0)</f>
        <v>6.0547000000000004</v>
      </c>
      <c r="K12" s="61">
        <f t="shared" si="3"/>
        <v>2</v>
      </c>
      <c r="L12" s="60">
        <f>VLOOKUP($A12,'Return Data'!$B$7:$R$2292,9,0)</f>
        <v>6.1783999999999999</v>
      </c>
      <c r="M12" s="61">
        <f t="shared" si="4"/>
        <v>2</v>
      </c>
      <c r="N12" s="60">
        <f>VLOOKUP($A12,'Return Data'!$B$7:$R$2292,10,0)</f>
        <v>5.9684999999999997</v>
      </c>
      <c r="O12" s="61">
        <f t="shared" si="5"/>
        <v>3</v>
      </c>
      <c r="P12" s="60">
        <f>VLOOKUP($A12,'Return Data'!$B$7:$R$2292,11,0)</f>
        <v>5.6440999999999999</v>
      </c>
      <c r="Q12" s="61">
        <f t="shared" si="6"/>
        <v>3</v>
      </c>
      <c r="R12" s="60">
        <f>VLOOKUP($A12,'Return Data'!$B$7:$R$2292,12,0)</f>
        <v>5.2046000000000001</v>
      </c>
      <c r="S12" s="61">
        <f t="shared" si="7"/>
        <v>3</v>
      </c>
      <c r="T12" s="60">
        <f>VLOOKUP($A12,'Return Data'!$B$7:$R$2292,13,0)</f>
        <v>4.7942</v>
      </c>
      <c r="U12" s="61">
        <f t="shared" si="8"/>
        <v>2</v>
      </c>
      <c r="V12" s="60">
        <f>VLOOKUP($A12,'Return Data'!$B$7:$R$2292,17,0)</f>
        <v>3.9763000000000002</v>
      </c>
      <c r="W12" s="61">
        <f t="shared" ref="W12:W36" si="10">RANK(V12,V$8:V$36,0)</f>
        <v>3</v>
      </c>
      <c r="X12" s="60"/>
      <c r="Y12" s="61"/>
      <c r="Z12" s="60">
        <f>VLOOKUP($A12,'Return Data'!$B$7:$R$2292,16,0)</f>
        <v>3.9464000000000001</v>
      </c>
      <c r="AA12" s="62">
        <f t="shared" si="9"/>
        <v>15</v>
      </c>
    </row>
    <row r="13" spans="1:27" x14ac:dyDescent="0.3">
      <c r="A13" s="58" t="s">
        <v>1181</v>
      </c>
      <c r="B13" s="59">
        <f>VLOOKUP($A13,'Return Data'!$B$7:$R$2292,3,0)</f>
        <v>44941</v>
      </c>
      <c r="C13" s="60">
        <f>VLOOKUP($A13,'Return Data'!$B$7:$R$2292,4,0)</f>
        <v>1181.0603000000001</v>
      </c>
      <c r="D13" s="60">
        <f>VLOOKUP($A13,'Return Data'!$B$7:$R$2292,5,0)</f>
        <v>6.1087999999999996</v>
      </c>
      <c r="E13" s="61">
        <f t="shared" si="0"/>
        <v>2</v>
      </c>
      <c r="F13" s="60">
        <f>VLOOKUP($A13,'Return Data'!$B$7:$R$2292,6,0)</f>
        <v>6.0685000000000002</v>
      </c>
      <c r="G13" s="61">
        <f t="shared" si="1"/>
        <v>3</v>
      </c>
      <c r="H13" s="60">
        <f>VLOOKUP($A13,'Return Data'!$B$7:$R$2292,7,0)</f>
        <v>5.9271000000000003</v>
      </c>
      <c r="I13" s="61">
        <f t="shared" si="2"/>
        <v>6</v>
      </c>
      <c r="J13" s="60">
        <f>VLOOKUP($A13,'Return Data'!$B$7:$R$2292,8,0)</f>
        <v>5.9066000000000001</v>
      </c>
      <c r="K13" s="61">
        <f t="shared" si="3"/>
        <v>13</v>
      </c>
      <c r="L13" s="60">
        <f>VLOOKUP($A13,'Return Data'!$B$7:$R$2292,9,0)</f>
        <v>6.1040000000000001</v>
      </c>
      <c r="M13" s="61">
        <f t="shared" si="4"/>
        <v>8</v>
      </c>
      <c r="N13" s="60">
        <f>VLOOKUP($A13,'Return Data'!$B$7:$R$2292,10,0)</f>
        <v>5.9229000000000003</v>
      </c>
      <c r="O13" s="61">
        <f t="shared" si="5"/>
        <v>8</v>
      </c>
      <c r="P13" s="60">
        <f>VLOOKUP($A13,'Return Data'!$B$7:$R$2292,11,0)</f>
        <v>5.6081000000000003</v>
      </c>
      <c r="Q13" s="61">
        <f t="shared" si="6"/>
        <v>8</v>
      </c>
      <c r="R13" s="60">
        <f>VLOOKUP($A13,'Return Data'!$B$7:$R$2292,12,0)</f>
        <v>5.1509</v>
      </c>
      <c r="S13" s="61">
        <f t="shared" si="7"/>
        <v>8</v>
      </c>
      <c r="T13" s="60">
        <f>VLOOKUP($A13,'Return Data'!$B$7:$R$2292,13,0)</f>
        <v>4.7430000000000003</v>
      </c>
      <c r="U13" s="61">
        <f t="shared" si="8"/>
        <v>9</v>
      </c>
      <c r="V13" s="60">
        <f>VLOOKUP($A13,'Return Data'!$B$7:$R$2292,17,0)</f>
        <v>3.9306999999999999</v>
      </c>
      <c r="W13" s="61">
        <f t="shared" si="10"/>
        <v>10</v>
      </c>
      <c r="X13" s="60">
        <f>VLOOKUP($A13,'Return Data'!$B$7:$R$2292,14,0)</f>
        <v>3.7505999999999999</v>
      </c>
      <c r="Y13" s="61">
        <f>RANK(X13,X$8:X$36,0)</f>
        <v>1</v>
      </c>
      <c r="Z13" s="60">
        <f>VLOOKUP($A13,'Return Data'!$B$7:$R$2292,16,0)</f>
        <v>4.2228000000000003</v>
      </c>
      <c r="AA13" s="62">
        <f t="shared" si="9"/>
        <v>5</v>
      </c>
    </row>
    <row r="14" spans="1:27" x14ac:dyDescent="0.3">
      <c r="A14" s="58" t="s">
        <v>1183</v>
      </c>
      <c r="B14" s="59">
        <f>VLOOKUP($A14,'Return Data'!$B$7:$R$2292,3,0)</f>
        <v>44941</v>
      </c>
      <c r="C14" s="60">
        <f>VLOOKUP($A14,'Return Data'!$B$7:$R$2292,4,0)</f>
        <v>1144.1748</v>
      </c>
      <c r="D14" s="60">
        <f>VLOOKUP($A14,'Return Data'!$B$7:$R$2292,5,0)</f>
        <v>5.9377000000000004</v>
      </c>
      <c r="E14" s="61">
        <f t="shared" si="0"/>
        <v>24</v>
      </c>
      <c r="F14" s="60">
        <f>VLOOKUP($A14,'Return Data'!$B$7:$R$2292,6,0)</f>
        <v>5.9290000000000003</v>
      </c>
      <c r="G14" s="61">
        <f t="shared" si="1"/>
        <v>23</v>
      </c>
      <c r="H14" s="60">
        <f>VLOOKUP($A14,'Return Data'!$B$7:$R$2292,7,0)</f>
        <v>5.8818000000000001</v>
      </c>
      <c r="I14" s="61">
        <f t="shared" si="2"/>
        <v>14</v>
      </c>
      <c r="J14" s="60">
        <f>VLOOKUP($A14,'Return Data'!$B$7:$R$2292,8,0)</f>
        <v>5.9443000000000001</v>
      </c>
      <c r="K14" s="61">
        <f t="shared" si="3"/>
        <v>5</v>
      </c>
      <c r="L14" s="60">
        <f>VLOOKUP($A14,'Return Data'!$B$7:$R$2292,9,0)</f>
        <v>6.0556999999999999</v>
      </c>
      <c r="M14" s="61">
        <f t="shared" si="4"/>
        <v>21</v>
      </c>
      <c r="N14" s="60">
        <f>VLOOKUP($A14,'Return Data'!$B$7:$R$2292,10,0)</f>
        <v>5.9025999999999996</v>
      </c>
      <c r="O14" s="61">
        <f t="shared" si="5"/>
        <v>12</v>
      </c>
      <c r="P14" s="60">
        <f>VLOOKUP($A14,'Return Data'!$B$7:$R$2292,11,0)</f>
        <v>5.5473999999999997</v>
      </c>
      <c r="Q14" s="61">
        <f t="shared" si="6"/>
        <v>24</v>
      </c>
      <c r="R14" s="60">
        <f>VLOOKUP($A14,'Return Data'!$B$7:$R$2292,12,0)</f>
        <v>5.1064999999999996</v>
      </c>
      <c r="S14" s="61">
        <f t="shared" si="7"/>
        <v>22</v>
      </c>
      <c r="T14" s="60">
        <f>VLOOKUP($A14,'Return Data'!$B$7:$R$2292,13,0)</f>
        <v>4.6898999999999997</v>
      </c>
      <c r="U14" s="61">
        <f t="shared" si="8"/>
        <v>24</v>
      </c>
      <c r="V14" s="60">
        <f>VLOOKUP($A14,'Return Data'!$B$7:$R$2292,17,0)</f>
        <v>3.9003999999999999</v>
      </c>
      <c r="W14" s="61">
        <f t="shared" si="10"/>
        <v>18</v>
      </c>
      <c r="X14" s="60"/>
      <c r="Y14" s="61"/>
      <c r="Z14" s="60">
        <f>VLOOKUP($A14,'Return Data'!$B$7:$R$2292,16,0)</f>
        <v>3.9390000000000001</v>
      </c>
      <c r="AA14" s="62">
        <f t="shared" si="9"/>
        <v>16</v>
      </c>
    </row>
    <row r="15" spans="1:27" x14ac:dyDescent="0.3">
      <c r="A15" s="58" t="s">
        <v>1184</v>
      </c>
      <c r="B15" s="59">
        <f>VLOOKUP($A15,'Return Data'!$B$7:$R$2292,3,0)</f>
        <v>44941</v>
      </c>
      <c r="C15" s="60">
        <f>VLOOKUP($A15,'Return Data'!$B$7:$R$2292,4,0)</f>
        <v>1152.9803999999999</v>
      </c>
      <c r="D15" s="60">
        <f>VLOOKUP($A15,'Return Data'!$B$7:$R$2292,5,0)</f>
        <v>5.8955000000000002</v>
      </c>
      <c r="E15" s="61">
        <f t="shared" si="0"/>
        <v>25</v>
      </c>
      <c r="F15" s="60">
        <f>VLOOKUP($A15,'Return Data'!$B$7:$R$2292,6,0)</f>
        <v>5.89</v>
      </c>
      <c r="G15" s="61">
        <f t="shared" si="1"/>
        <v>25</v>
      </c>
      <c r="H15" s="60">
        <f>VLOOKUP($A15,'Return Data'!$B$7:$R$2292,7,0)</f>
        <v>5.8118999999999996</v>
      </c>
      <c r="I15" s="61">
        <f t="shared" si="2"/>
        <v>25</v>
      </c>
      <c r="J15" s="60">
        <f>VLOOKUP($A15,'Return Data'!$B$7:$R$2292,8,0)</f>
        <v>5.9736000000000002</v>
      </c>
      <c r="K15" s="61">
        <f t="shared" si="3"/>
        <v>4</v>
      </c>
      <c r="L15" s="60">
        <f>VLOOKUP($A15,'Return Data'!$B$7:$R$2292,9,0)</f>
        <v>6.1151</v>
      </c>
      <c r="M15" s="61">
        <f t="shared" si="4"/>
        <v>7</v>
      </c>
      <c r="N15" s="60">
        <f>VLOOKUP($A15,'Return Data'!$B$7:$R$2292,10,0)</f>
        <v>5.9038000000000004</v>
      </c>
      <c r="O15" s="61">
        <f t="shared" si="5"/>
        <v>11</v>
      </c>
      <c r="P15" s="60">
        <f>VLOOKUP($A15,'Return Data'!$B$7:$R$2292,11,0)</f>
        <v>5.5830000000000002</v>
      </c>
      <c r="Q15" s="61">
        <f t="shared" si="6"/>
        <v>12</v>
      </c>
      <c r="R15" s="60">
        <f>VLOOKUP($A15,'Return Data'!$B$7:$R$2292,12,0)</f>
        <v>5.1363000000000003</v>
      </c>
      <c r="S15" s="61">
        <f t="shared" si="7"/>
        <v>13</v>
      </c>
      <c r="T15" s="60">
        <f>VLOOKUP($A15,'Return Data'!$B$7:$R$2292,13,0)</f>
        <v>4.72</v>
      </c>
      <c r="U15" s="61">
        <f t="shared" si="8"/>
        <v>13</v>
      </c>
      <c r="V15" s="60">
        <f>VLOOKUP($A15,'Return Data'!$B$7:$R$2292,17,0)</f>
        <v>3.9091999999999998</v>
      </c>
      <c r="W15" s="61">
        <f t="shared" si="10"/>
        <v>13</v>
      </c>
      <c r="X15" s="60"/>
      <c r="Y15" s="61"/>
      <c r="Z15" s="60">
        <f>VLOOKUP($A15,'Return Data'!$B$7:$R$2292,16,0)</f>
        <v>3.9297</v>
      </c>
      <c r="AA15" s="62">
        <f t="shared" si="9"/>
        <v>17</v>
      </c>
    </row>
    <row r="16" spans="1:27" x14ac:dyDescent="0.3">
      <c r="A16" s="58" t="s">
        <v>1186</v>
      </c>
      <c r="B16" s="59">
        <f>VLOOKUP($A16,'Return Data'!$B$7:$R$2292,3,0)</f>
        <v>44941</v>
      </c>
      <c r="C16" s="60">
        <f>VLOOKUP($A16,'Return Data'!$B$7:$R$2292,4,0)</f>
        <v>3260.6731</v>
      </c>
      <c r="D16" s="60">
        <f>VLOOKUP($A16,'Return Data'!$B$7:$R$2292,5,0)</f>
        <v>5.9439000000000002</v>
      </c>
      <c r="E16" s="61">
        <f t="shared" si="0"/>
        <v>21</v>
      </c>
      <c r="F16" s="60">
        <f>VLOOKUP($A16,'Return Data'!$B$7:$R$2292,6,0)</f>
        <v>6.0997000000000003</v>
      </c>
      <c r="G16" s="61">
        <f t="shared" si="1"/>
        <v>1</v>
      </c>
      <c r="H16" s="60">
        <f>VLOOKUP($A16,'Return Data'!$B$7:$R$2292,7,0)</f>
        <v>5.92</v>
      </c>
      <c r="I16" s="61">
        <f t="shared" si="2"/>
        <v>7</v>
      </c>
      <c r="J16" s="60">
        <f>VLOOKUP($A16,'Return Data'!$B$7:$R$2292,8,0)</f>
        <v>5.8491999999999997</v>
      </c>
      <c r="K16" s="61">
        <f t="shared" si="3"/>
        <v>25</v>
      </c>
      <c r="L16" s="60">
        <f>VLOOKUP($A16,'Return Data'!$B$7:$R$2292,9,0)</f>
        <v>6.0407999999999999</v>
      </c>
      <c r="M16" s="61">
        <f t="shared" si="4"/>
        <v>25</v>
      </c>
      <c r="N16" s="60">
        <f>VLOOKUP($A16,'Return Data'!$B$7:$R$2292,10,0)</f>
        <v>5.8558000000000003</v>
      </c>
      <c r="O16" s="61">
        <f t="shared" si="5"/>
        <v>25</v>
      </c>
      <c r="P16" s="60">
        <f>VLOOKUP($A16,'Return Data'!$B$7:$R$2292,11,0)</f>
        <v>5.5461</v>
      </c>
      <c r="Q16" s="61">
        <f t="shared" si="6"/>
        <v>25</v>
      </c>
      <c r="R16" s="60">
        <f>VLOOKUP($A16,'Return Data'!$B$7:$R$2292,12,0)</f>
        <v>5.0792000000000002</v>
      </c>
      <c r="S16" s="61">
        <f t="shared" si="7"/>
        <v>25</v>
      </c>
      <c r="T16" s="60">
        <f>VLOOKUP($A16,'Return Data'!$B$7:$R$2292,13,0)</f>
        <v>4.6692</v>
      </c>
      <c r="U16" s="61">
        <f t="shared" si="8"/>
        <v>25</v>
      </c>
      <c r="V16" s="60">
        <f>VLOOKUP($A16,'Return Data'!$B$7:$R$2292,17,0)</f>
        <v>3.8738999999999999</v>
      </c>
      <c r="W16" s="61">
        <f t="shared" si="10"/>
        <v>24</v>
      </c>
      <c r="X16" s="60">
        <f>VLOOKUP($A16,'Return Data'!$B$7:$R$2292,14,0)</f>
        <v>3.6389</v>
      </c>
      <c r="Y16" s="61">
        <f>RANK(X16,X$8:X$36,0)</f>
        <v>9</v>
      </c>
      <c r="Z16" s="60">
        <f>VLOOKUP($A16,'Return Data'!$B$7:$R$2292,16,0)</f>
        <v>5.8029000000000002</v>
      </c>
      <c r="AA16" s="62">
        <f t="shared" si="9"/>
        <v>3</v>
      </c>
    </row>
    <row r="17" spans="1:27" x14ac:dyDescent="0.3">
      <c r="A17" s="58" t="s">
        <v>1189</v>
      </c>
      <c r="B17" s="59">
        <f>VLOOKUP($A17,'Return Data'!$B$7:$R$2292,3,0)</f>
        <v>44941</v>
      </c>
      <c r="C17" s="60">
        <f>VLOOKUP($A17,'Return Data'!$B$7:$R$2292,4,0)</f>
        <v>1151.4223</v>
      </c>
      <c r="D17" s="60">
        <f>VLOOKUP($A17,'Return Data'!$B$7:$R$2292,5,0)</f>
        <v>5.9805999999999999</v>
      </c>
      <c r="E17" s="61">
        <f t="shared" si="0"/>
        <v>17</v>
      </c>
      <c r="F17" s="60">
        <f>VLOOKUP($A17,'Return Data'!$B$7:$R$2292,6,0)</f>
        <v>5.9530000000000003</v>
      </c>
      <c r="G17" s="61">
        <f t="shared" si="1"/>
        <v>21</v>
      </c>
      <c r="H17" s="60">
        <f>VLOOKUP($A17,'Return Data'!$B$7:$R$2292,7,0)</f>
        <v>5.8634000000000004</v>
      </c>
      <c r="I17" s="61">
        <f t="shared" si="2"/>
        <v>20</v>
      </c>
      <c r="J17" s="60">
        <f>VLOOKUP($A17,'Return Data'!$B$7:$R$2292,8,0)</f>
        <v>5.9154999999999998</v>
      </c>
      <c r="K17" s="61">
        <f t="shared" si="3"/>
        <v>12</v>
      </c>
      <c r="L17" s="60">
        <f>VLOOKUP($A17,'Return Data'!$B$7:$R$2292,9,0)</f>
        <v>6.0408999999999997</v>
      </c>
      <c r="M17" s="61">
        <f t="shared" si="4"/>
        <v>24</v>
      </c>
      <c r="N17" s="60">
        <f>VLOOKUP($A17,'Return Data'!$B$7:$R$2292,10,0)</f>
        <v>5.8811</v>
      </c>
      <c r="O17" s="61">
        <f t="shared" si="5"/>
        <v>19</v>
      </c>
      <c r="P17" s="60">
        <f>VLOOKUP($A17,'Return Data'!$B$7:$R$2292,11,0)</f>
        <v>5.5495999999999999</v>
      </c>
      <c r="Q17" s="61">
        <f t="shared" si="6"/>
        <v>23</v>
      </c>
      <c r="R17" s="60">
        <f>VLOOKUP($A17,'Return Data'!$B$7:$R$2292,12,0)</f>
        <v>5.0860000000000003</v>
      </c>
      <c r="S17" s="61">
        <f t="shared" si="7"/>
        <v>24</v>
      </c>
      <c r="T17" s="60">
        <f>VLOOKUP($A17,'Return Data'!$B$7:$R$2292,13,0)</f>
        <v>4.6913999999999998</v>
      </c>
      <c r="U17" s="61">
        <f t="shared" si="8"/>
        <v>23</v>
      </c>
      <c r="V17" s="60">
        <f>VLOOKUP($A17,'Return Data'!$B$7:$R$2292,17,0)</f>
        <v>3.9032</v>
      </c>
      <c r="W17" s="61">
        <f t="shared" si="10"/>
        <v>16</v>
      </c>
      <c r="X17" s="60"/>
      <c r="Y17" s="61"/>
      <c r="Z17" s="60">
        <f>VLOOKUP($A17,'Return Data'!$B$7:$R$2292,16,0)</f>
        <v>3.9287999999999998</v>
      </c>
      <c r="AA17" s="62">
        <f t="shared" si="9"/>
        <v>18</v>
      </c>
    </row>
    <row r="18" spans="1:27" x14ac:dyDescent="0.3">
      <c r="A18" s="58" t="s">
        <v>1190</v>
      </c>
      <c r="B18" s="59">
        <f>VLOOKUP($A18,'Return Data'!$B$7:$R$2292,3,0)</f>
        <v>44941</v>
      </c>
      <c r="C18" s="60">
        <f>VLOOKUP($A18,'Return Data'!$B$7:$R$2292,4,0)</f>
        <v>1187.9631999999999</v>
      </c>
      <c r="D18" s="60">
        <f>VLOOKUP($A18,'Return Data'!$B$7:$R$2292,5,0)</f>
        <v>5.9995000000000003</v>
      </c>
      <c r="E18" s="61">
        <f t="shared" si="0"/>
        <v>12</v>
      </c>
      <c r="F18" s="60">
        <f>VLOOKUP($A18,'Return Data'!$B$7:$R$2292,6,0)</f>
        <v>5.9953000000000003</v>
      </c>
      <c r="G18" s="61">
        <f t="shared" si="1"/>
        <v>13</v>
      </c>
      <c r="H18" s="60">
        <f>VLOOKUP($A18,'Return Data'!$B$7:$R$2292,7,0)</f>
        <v>5.8785999999999996</v>
      </c>
      <c r="I18" s="61">
        <f t="shared" si="2"/>
        <v>15</v>
      </c>
      <c r="J18" s="60">
        <f>VLOOKUP($A18,'Return Data'!$B$7:$R$2292,8,0)</f>
        <v>5.8722000000000003</v>
      </c>
      <c r="K18" s="61">
        <f t="shared" si="3"/>
        <v>20</v>
      </c>
      <c r="L18" s="60">
        <f>VLOOKUP($A18,'Return Data'!$B$7:$R$2292,9,0)</f>
        <v>6.0632000000000001</v>
      </c>
      <c r="M18" s="61">
        <f t="shared" si="4"/>
        <v>19</v>
      </c>
      <c r="N18" s="60">
        <f>VLOOKUP($A18,'Return Data'!$B$7:$R$2292,10,0)</f>
        <v>5.8837999999999999</v>
      </c>
      <c r="O18" s="61">
        <f t="shared" si="5"/>
        <v>17</v>
      </c>
      <c r="P18" s="60">
        <f>VLOOKUP($A18,'Return Data'!$B$7:$R$2292,11,0)</f>
        <v>5.5701000000000001</v>
      </c>
      <c r="Q18" s="61">
        <f t="shared" si="6"/>
        <v>17</v>
      </c>
      <c r="R18" s="60">
        <f>VLOOKUP($A18,'Return Data'!$B$7:$R$2292,12,0)</f>
        <v>5.1132999999999997</v>
      </c>
      <c r="S18" s="61">
        <f t="shared" si="7"/>
        <v>21</v>
      </c>
      <c r="T18" s="60">
        <f>VLOOKUP($A18,'Return Data'!$B$7:$R$2292,13,0)</f>
        <v>4.7091000000000003</v>
      </c>
      <c r="U18" s="61">
        <f t="shared" si="8"/>
        <v>17</v>
      </c>
      <c r="V18" s="60">
        <f>VLOOKUP($A18,'Return Data'!$B$7:$R$2292,17,0)</f>
        <v>3.8986000000000001</v>
      </c>
      <c r="W18" s="61">
        <f t="shared" si="10"/>
        <v>20</v>
      </c>
      <c r="X18" s="60">
        <f>VLOOKUP($A18,'Return Data'!$B$7:$R$2292,14,0)</f>
        <v>3.6602000000000001</v>
      </c>
      <c r="Y18" s="61">
        <f>RANK(X18,X$8:X$36,0)</f>
        <v>7</v>
      </c>
      <c r="Z18" s="60">
        <f>VLOOKUP($A18,'Return Data'!$B$7:$R$2292,16,0)</f>
        <v>4.2131999999999996</v>
      </c>
      <c r="AA18" s="62">
        <f t="shared" si="9"/>
        <v>7</v>
      </c>
    </row>
    <row r="19" spans="1:27" x14ac:dyDescent="0.3">
      <c r="A19" s="58" t="s">
        <v>1193</v>
      </c>
      <c r="B19" s="59">
        <f>VLOOKUP($A19,'Return Data'!$B$7:$R$2292,3,0)</f>
        <v>44941</v>
      </c>
      <c r="C19" s="60">
        <f>VLOOKUP($A19,'Return Data'!$B$7:$R$2292,4,0)</f>
        <v>1174.8248000000001</v>
      </c>
      <c r="D19" s="60">
        <f>VLOOKUP($A19,'Return Data'!$B$7:$R$2292,5,0)</f>
        <v>5.9413</v>
      </c>
      <c r="E19" s="61">
        <f t="shared" si="0"/>
        <v>23</v>
      </c>
      <c r="F19" s="60">
        <f>VLOOKUP($A19,'Return Data'!$B$7:$R$2292,6,0)</f>
        <v>5.9992000000000001</v>
      </c>
      <c r="G19" s="61">
        <f t="shared" si="1"/>
        <v>11</v>
      </c>
      <c r="H19" s="60">
        <f>VLOOKUP($A19,'Return Data'!$B$7:$R$2292,7,0)</f>
        <v>5.8785999999999996</v>
      </c>
      <c r="I19" s="61">
        <f t="shared" si="2"/>
        <v>15</v>
      </c>
      <c r="J19" s="60">
        <f>VLOOKUP($A19,'Return Data'!$B$7:$R$2292,8,0)</f>
        <v>5.9001000000000001</v>
      </c>
      <c r="K19" s="61">
        <f t="shared" si="3"/>
        <v>15</v>
      </c>
      <c r="L19" s="60">
        <f>VLOOKUP($A19,'Return Data'!$B$7:$R$2292,9,0)</f>
        <v>6.0861000000000001</v>
      </c>
      <c r="M19" s="61">
        <f t="shared" si="4"/>
        <v>12</v>
      </c>
      <c r="N19" s="60">
        <f>VLOOKUP($A19,'Return Data'!$B$7:$R$2292,10,0)</f>
        <v>5.8977000000000004</v>
      </c>
      <c r="O19" s="61">
        <f t="shared" si="5"/>
        <v>15</v>
      </c>
      <c r="P19" s="60">
        <f>VLOOKUP($A19,'Return Data'!$B$7:$R$2292,11,0)</f>
        <v>5.5785</v>
      </c>
      <c r="Q19" s="61">
        <f t="shared" si="6"/>
        <v>14</v>
      </c>
      <c r="R19" s="60">
        <f>VLOOKUP($A19,'Return Data'!$B$7:$R$2292,12,0)</f>
        <v>5.1318000000000001</v>
      </c>
      <c r="S19" s="61">
        <f t="shared" si="7"/>
        <v>15</v>
      </c>
      <c r="T19" s="60">
        <f>VLOOKUP($A19,'Return Data'!$B$7:$R$2292,13,0)</f>
        <v>4.7168000000000001</v>
      </c>
      <c r="U19" s="61">
        <f t="shared" si="8"/>
        <v>14</v>
      </c>
      <c r="V19" s="60">
        <f>VLOOKUP($A19,'Return Data'!$B$7:$R$2292,17,0)</f>
        <v>3.8988999999999998</v>
      </c>
      <c r="W19" s="61">
        <f t="shared" si="10"/>
        <v>19</v>
      </c>
      <c r="X19" s="60">
        <f>VLOOKUP($A19,'Return Data'!$B$7:$R$2292,14,0)</f>
        <v>3.6494</v>
      </c>
      <c r="Y19" s="61">
        <f>RANK(X19,X$8:X$36,0)</f>
        <v>8</v>
      </c>
      <c r="Z19" s="60">
        <f>VLOOKUP($A19,'Return Data'!$B$7:$R$2292,16,0)</f>
        <v>4.1159999999999997</v>
      </c>
      <c r="AA19" s="62">
        <f t="shared" si="9"/>
        <v>10</v>
      </c>
    </row>
    <row r="20" spans="1:27" x14ac:dyDescent="0.3">
      <c r="A20" s="58" t="s">
        <v>1195</v>
      </c>
      <c r="B20" s="59">
        <f>VLOOKUP($A20,'Return Data'!$B$7:$R$2292,3,0)</f>
        <v>44941</v>
      </c>
      <c r="C20" s="60">
        <f>VLOOKUP($A20,'Return Data'!$B$7:$R$2292,4,0)</f>
        <v>1141.3680999999999</v>
      </c>
      <c r="D20" s="60">
        <f>VLOOKUP($A20,'Return Data'!$B$7:$R$2292,5,0)</f>
        <v>5.6580000000000004</v>
      </c>
      <c r="E20" s="61">
        <f t="shared" si="0"/>
        <v>27</v>
      </c>
      <c r="F20" s="60">
        <f>VLOOKUP($A20,'Return Data'!$B$7:$R$2292,6,0)</f>
        <v>5.6608000000000001</v>
      </c>
      <c r="G20" s="61">
        <f t="shared" si="1"/>
        <v>27</v>
      </c>
      <c r="H20" s="60">
        <f>VLOOKUP($A20,'Return Data'!$B$7:$R$2292,7,0)</f>
        <v>5.4888000000000003</v>
      </c>
      <c r="I20" s="61">
        <f t="shared" si="2"/>
        <v>27</v>
      </c>
      <c r="J20" s="60">
        <f>VLOOKUP($A20,'Return Data'!$B$7:$R$2292,8,0)</f>
        <v>6.1614000000000004</v>
      </c>
      <c r="K20" s="61">
        <f t="shared" si="3"/>
        <v>1</v>
      </c>
      <c r="L20" s="60">
        <f>VLOOKUP($A20,'Return Data'!$B$7:$R$2292,9,0)</f>
        <v>6.0156000000000001</v>
      </c>
      <c r="M20" s="61">
        <f t="shared" si="4"/>
        <v>26</v>
      </c>
      <c r="N20" s="60">
        <f>VLOOKUP($A20,'Return Data'!$B$7:$R$2292,10,0)</f>
        <v>5.7367999999999997</v>
      </c>
      <c r="O20" s="61">
        <f t="shared" si="5"/>
        <v>27</v>
      </c>
      <c r="P20" s="60">
        <f>VLOOKUP($A20,'Return Data'!$B$7:$R$2292,11,0)</f>
        <v>5.4551999999999996</v>
      </c>
      <c r="Q20" s="61">
        <f t="shared" si="6"/>
        <v>26</v>
      </c>
      <c r="R20" s="60">
        <f>VLOOKUP($A20,'Return Data'!$B$7:$R$2292,12,0)</f>
        <v>5.0202</v>
      </c>
      <c r="S20" s="61">
        <f t="shared" si="7"/>
        <v>26</v>
      </c>
      <c r="T20" s="60">
        <f>VLOOKUP($A20,'Return Data'!$B$7:$R$2292,13,0)</f>
        <v>4.6040000000000001</v>
      </c>
      <c r="U20" s="61">
        <f t="shared" si="8"/>
        <v>26</v>
      </c>
      <c r="V20" s="60">
        <f>VLOOKUP($A20,'Return Data'!$B$7:$R$2292,17,0)</f>
        <v>3.8142</v>
      </c>
      <c r="W20" s="61">
        <f t="shared" si="10"/>
        <v>26</v>
      </c>
      <c r="X20" s="60"/>
      <c r="Y20" s="61"/>
      <c r="Z20" s="60">
        <f>VLOOKUP($A20,'Return Data'!$B$7:$R$2292,16,0)</f>
        <v>3.8212000000000002</v>
      </c>
      <c r="AA20" s="62">
        <f t="shared" si="9"/>
        <v>24</v>
      </c>
    </row>
    <row r="21" spans="1:27" x14ac:dyDescent="0.3">
      <c r="A21" s="58" t="s">
        <v>1197</v>
      </c>
      <c r="B21" s="59">
        <f>VLOOKUP($A21,'Return Data'!$B$7:$R$2292,3,0)</f>
        <v>44941</v>
      </c>
      <c r="C21" s="60">
        <f>VLOOKUP($A21,'Return Data'!$B$7:$R$2292,4,0)</f>
        <v>1116.1895</v>
      </c>
      <c r="D21" s="60">
        <f>VLOOKUP($A21,'Return Data'!$B$7:$R$2292,5,0)</f>
        <v>5.9427000000000003</v>
      </c>
      <c r="E21" s="61">
        <f t="shared" si="0"/>
        <v>22</v>
      </c>
      <c r="F21" s="60">
        <f>VLOOKUP($A21,'Return Data'!$B$7:$R$2292,6,0)</f>
        <v>5.9478999999999997</v>
      </c>
      <c r="G21" s="61">
        <f t="shared" si="1"/>
        <v>22</v>
      </c>
      <c r="H21" s="60">
        <f>VLOOKUP($A21,'Return Data'!$B$7:$R$2292,7,0)</f>
        <v>5.8739999999999997</v>
      </c>
      <c r="I21" s="61">
        <f t="shared" si="2"/>
        <v>18</v>
      </c>
      <c r="J21" s="60">
        <f>VLOOKUP($A21,'Return Data'!$B$7:$R$2292,8,0)</f>
        <v>5.8821000000000003</v>
      </c>
      <c r="K21" s="61">
        <f t="shared" si="3"/>
        <v>18</v>
      </c>
      <c r="L21" s="60">
        <f>VLOOKUP($A21,'Return Data'!$B$7:$R$2292,9,0)</f>
        <v>6.0979999999999999</v>
      </c>
      <c r="M21" s="61">
        <f t="shared" si="4"/>
        <v>9</v>
      </c>
      <c r="N21" s="60">
        <f>VLOOKUP($A21,'Return Data'!$B$7:$R$2292,10,0)</f>
        <v>5.9107000000000003</v>
      </c>
      <c r="O21" s="61">
        <f t="shared" si="5"/>
        <v>10</v>
      </c>
      <c r="P21" s="60">
        <f>VLOOKUP($A21,'Return Data'!$B$7:$R$2292,11,0)</f>
        <v>5.5961999999999996</v>
      </c>
      <c r="Q21" s="61">
        <f t="shared" si="6"/>
        <v>10</v>
      </c>
      <c r="R21" s="60">
        <f>VLOOKUP($A21,'Return Data'!$B$7:$R$2292,12,0)</f>
        <v>5.1576000000000004</v>
      </c>
      <c r="S21" s="61">
        <f t="shared" si="7"/>
        <v>7</v>
      </c>
      <c r="T21" s="60">
        <f>VLOOKUP($A21,'Return Data'!$B$7:$R$2292,13,0)</f>
        <v>4.7438000000000002</v>
      </c>
      <c r="U21" s="61">
        <f t="shared" si="8"/>
        <v>8</v>
      </c>
      <c r="V21" s="60">
        <f>VLOOKUP($A21,'Return Data'!$B$7:$R$2292,17,0)</f>
        <v>3.9329999999999998</v>
      </c>
      <c r="W21" s="61">
        <f t="shared" si="10"/>
        <v>9</v>
      </c>
      <c r="X21" s="60"/>
      <c r="Y21" s="61"/>
      <c r="Z21" s="60">
        <f>VLOOKUP($A21,'Return Data'!$B$7:$R$2292,16,0)</f>
        <v>3.7044000000000001</v>
      </c>
      <c r="AA21" s="62">
        <f t="shared" si="9"/>
        <v>26</v>
      </c>
    </row>
    <row r="22" spans="1:27" x14ac:dyDescent="0.3">
      <c r="A22" s="58" t="s">
        <v>1199</v>
      </c>
      <c r="B22" s="59">
        <f>VLOOKUP($A22,'Return Data'!$B$7:$R$2292,3,0)</f>
        <v>44941</v>
      </c>
      <c r="C22" s="60">
        <f>VLOOKUP($A22,'Return Data'!$B$7:$R$2292,4,0)</f>
        <v>1124.0609999999999</v>
      </c>
      <c r="D22" s="60">
        <f>VLOOKUP($A22,'Return Data'!$B$7:$R$2292,5,0)</f>
        <v>5.8620999999999999</v>
      </c>
      <c r="E22" s="61">
        <f t="shared" si="0"/>
        <v>26</v>
      </c>
      <c r="F22" s="60">
        <f>VLOOKUP($A22,'Return Data'!$B$7:$R$2292,6,0)</f>
        <v>5.8639000000000001</v>
      </c>
      <c r="G22" s="61">
        <f t="shared" si="1"/>
        <v>26</v>
      </c>
      <c r="H22" s="60">
        <f>VLOOKUP($A22,'Return Data'!$B$7:$R$2292,7,0)</f>
        <v>5.7682000000000002</v>
      </c>
      <c r="I22" s="61">
        <f t="shared" si="2"/>
        <v>26</v>
      </c>
      <c r="J22" s="60">
        <f>VLOOKUP($A22,'Return Data'!$B$7:$R$2292,8,0)</f>
        <v>5.9062000000000001</v>
      </c>
      <c r="K22" s="61">
        <f t="shared" si="3"/>
        <v>14</v>
      </c>
      <c r="L22" s="60">
        <f>VLOOKUP($A22,'Return Data'!$B$7:$R$2292,9,0)</f>
        <v>6.0076999999999998</v>
      </c>
      <c r="M22" s="61">
        <f t="shared" si="4"/>
        <v>27</v>
      </c>
      <c r="N22" s="60">
        <f>VLOOKUP($A22,'Return Data'!$B$7:$R$2292,10,0)</f>
        <v>5.7892999999999999</v>
      </c>
      <c r="O22" s="61">
        <f t="shared" si="5"/>
        <v>26</v>
      </c>
      <c r="P22" s="60">
        <f>VLOOKUP($A22,'Return Data'!$B$7:$R$2292,11,0)</f>
        <v>5.4393000000000002</v>
      </c>
      <c r="Q22" s="61">
        <f t="shared" si="6"/>
        <v>27</v>
      </c>
      <c r="R22" s="60">
        <f>VLOOKUP($A22,'Return Data'!$B$7:$R$2292,12,0)</f>
        <v>5.0122999999999998</v>
      </c>
      <c r="S22" s="61">
        <f t="shared" si="7"/>
        <v>27</v>
      </c>
      <c r="T22" s="60">
        <f>VLOOKUP($A22,'Return Data'!$B$7:$R$2292,13,0)</f>
        <v>4.6016000000000004</v>
      </c>
      <c r="U22" s="61">
        <f t="shared" si="8"/>
        <v>27</v>
      </c>
      <c r="V22" s="60">
        <f>VLOOKUP($A22,'Return Data'!$B$7:$R$2292,17,0)</f>
        <v>3.8206000000000002</v>
      </c>
      <c r="W22" s="61">
        <f t="shared" si="10"/>
        <v>25</v>
      </c>
      <c r="X22" s="60"/>
      <c r="Y22" s="61"/>
      <c r="Z22" s="60">
        <f>VLOOKUP($A22,'Return Data'!$B$7:$R$2292,16,0)</f>
        <v>3.6869000000000001</v>
      </c>
      <c r="AA22" s="62">
        <f t="shared" si="9"/>
        <v>27</v>
      </c>
    </row>
    <row r="23" spans="1:27" x14ac:dyDescent="0.3">
      <c r="A23" s="58" t="s">
        <v>1201</v>
      </c>
      <c r="B23" s="59">
        <f>VLOOKUP($A23,'Return Data'!$B$7:$R$2292,3,0)</f>
        <v>44941</v>
      </c>
      <c r="C23" s="60">
        <f>VLOOKUP($A23,'Return Data'!$B$7:$R$2292,4,0)</f>
        <v>1122.0673999999999</v>
      </c>
      <c r="D23" s="60">
        <f>VLOOKUP($A23,'Return Data'!$B$7:$R$2292,5,0)</f>
        <v>5.9831000000000003</v>
      </c>
      <c r="E23" s="61">
        <f t="shared" si="0"/>
        <v>16</v>
      </c>
      <c r="F23" s="60">
        <f>VLOOKUP($A23,'Return Data'!$B$7:$R$2292,6,0)</f>
        <v>5.9828999999999999</v>
      </c>
      <c r="G23" s="61">
        <f t="shared" si="1"/>
        <v>17</v>
      </c>
      <c r="H23" s="60">
        <f>VLOOKUP($A23,'Return Data'!$B$7:$R$2292,7,0)</f>
        <v>5.8632</v>
      </c>
      <c r="I23" s="61">
        <f t="shared" si="2"/>
        <v>22</v>
      </c>
      <c r="J23" s="60">
        <f>VLOOKUP($A23,'Return Data'!$B$7:$R$2292,8,0)</f>
        <v>5.931</v>
      </c>
      <c r="K23" s="61">
        <f t="shared" si="3"/>
        <v>8</v>
      </c>
      <c r="L23" s="60">
        <f>VLOOKUP($A23,'Return Data'!$B$7:$R$2292,9,0)</f>
        <v>6.1177999999999999</v>
      </c>
      <c r="M23" s="61">
        <f t="shared" si="4"/>
        <v>5</v>
      </c>
      <c r="N23" s="60">
        <f>VLOOKUP($A23,'Return Data'!$B$7:$R$2292,10,0)</f>
        <v>5.9001999999999999</v>
      </c>
      <c r="O23" s="61">
        <f t="shared" si="5"/>
        <v>13</v>
      </c>
      <c r="P23" s="60">
        <f>VLOOKUP($A23,'Return Data'!$B$7:$R$2292,11,0)</f>
        <v>5.5907999999999998</v>
      </c>
      <c r="Q23" s="61">
        <f t="shared" si="6"/>
        <v>11</v>
      </c>
      <c r="R23" s="60">
        <f>VLOOKUP($A23,'Return Data'!$B$7:$R$2292,12,0)</f>
        <v>5.1426999999999996</v>
      </c>
      <c r="S23" s="61">
        <f t="shared" si="7"/>
        <v>10</v>
      </c>
      <c r="T23" s="60">
        <f>VLOOKUP($A23,'Return Data'!$B$7:$R$2292,13,0)</f>
        <v>4.7305999999999999</v>
      </c>
      <c r="U23" s="61">
        <f t="shared" si="8"/>
        <v>12</v>
      </c>
      <c r="V23" s="60">
        <f>VLOOKUP($A23,'Return Data'!$B$7:$R$2292,17,0)</f>
        <v>3.9453999999999998</v>
      </c>
      <c r="W23" s="61">
        <f t="shared" si="10"/>
        <v>7</v>
      </c>
      <c r="X23" s="60"/>
      <c r="Y23" s="61"/>
      <c r="Z23" s="60">
        <f>VLOOKUP($A23,'Return Data'!$B$7:$R$2292,16,0)</f>
        <v>3.7597</v>
      </c>
      <c r="AA23" s="62">
        <f t="shared" si="9"/>
        <v>25</v>
      </c>
    </row>
    <row r="24" spans="1:27" x14ac:dyDescent="0.3">
      <c r="A24" s="58" t="s">
        <v>1203</v>
      </c>
      <c r="B24" s="59">
        <f>VLOOKUP($A24,'Return Data'!$B$7:$R$2292,3,0)</f>
        <v>44941</v>
      </c>
      <c r="C24" s="60">
        <f>VLOOKUP($A24,'Return Data'!$B$7:$R$2292,4,0)</f>
        <v>1176.0447999999999</v>
      </c>
      <c r="D24" s="60">
        <f>VLOOKUP($A24,'Return Data'!$B$7:$R$2292,5,0)</f>
        <v>5.9608999999999996</v>
      </c>
      <c r="E24" s="61">
        <f t="shared" si="0"/>
        <v>20</v>
      </c>
      <c r="F24" s="60">
        <f>VLOOKUP($A24,'Return Data'!$B$7:$R$2292,6,0)</f>
        <v>5.9557000000000002</v>
      </c>
      <c r="G24" s="61">
        <f t="shared" si="1"/>
        <v>20</v>
      </c>
      <c r="H24" s="60">
        <f>VLOOKUP($A24,'Return Data'!$B$7:$R$2292,7,0)</f>
        <v>5.8617999999999997</v>
      </c>
      <c r="I24" s="61">
        <f t="shared" si="2"/>
        <v>23</v>
      </c>
      <c r="J24" s="60">
        <f>VLOOKUP($A24,'Return Data'!$B$7:$R$2292,8,0)</f>
        <v>5.8376999999999999</v>
      </c>
      <c r="K24" s="61">
        <f t="shared" si="3"/>
        <v>27</v>
      </c>
      <c r="L24" s="60">
        <f>VLOOKUP($A24,'Return Data'!$B$7:$R$2292,9,0)</f>
        <v>6.0505000000000004</v>
      </c>
      <c r="M24" s="61">
        <f t="shared" si="4"/>
        <v>23</v>
      </c>
      <c r="N24" s="60">
        <f>VLOOKUP($A24,'Return Data'!$B$7:$R$2292,10,0)</f>
        <v>5.8766999999999996</v>
      </c>
      <c r="O24" s="61">
        <f t="shared" si="5"/>
        <v>22</v>
      </c>
      <c r="P24" s="60">
        <f>VLOOKUP($A24,'Return Data'!$B$7:$R$2292,11,0)</f>
        <v>5.5614999999999997</v>
      </c>
      <c r="Q24" s="61">
        <f t="shared" si="6"/>
        <v>20</v>
      </c>
      <c r="R24" s="60">
        <f>VLOOKUP($A24,'Return Data'!$B$7:$R$2292,12,0)</f>
        <v>5.1036999999999999</v>
      </c>
      <c r="S24" s="61">
        <f t="shared" si="7"/>
        <v>23</v>
      </c>
      <c r="T24" s="60">
        <f>VLOOKUP($A24,'Return Data'!$B$7:$R$2292,13,0)</f>
        <v>4.7009999999999996</v>
      </c>
      <c r="U24" s="61">
        <f t="shared" si="8"/>
        <v>22</v>
      </c>
      <c r="V24" s="60">
        <f>VLOOKUP($A24,'Return Data'!$B$7:$R$2292,17,0)</f>
        <v>3.8935</v>
      </c>
      <c r="W24" s="61">
        <f t="shared" si="10"/>
        <v>22</v>
      </c>
      <c r="X24" s="60">
        <f>VLOOKUP($A24,'Return Data'!$B$7:$R$2292,14,0)</f>
        <v>3.6623000000000001</v>
      </c>
      <c r="Y24" s="61">
        <f>RANK(X24,X$8:X$36,0)</f>
        <v>6</v>
      </c>
      <c r="Z24" s="60">
        <f>VLOOKUP($A24,'Return Data'!$B$7:$R$2292,16,0)</f>
        <v>4.1342999999999996</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44941</v>
      </c>
      <c r="C26" s="60">
        <f>VLOOKUP($A26,'Return Data'!$B$7:$R$2292,4,0)</f>
        <v>1141.9314999999999</v>
      </c>
      <c r="D26" s="60">
        <f>VLOOKUP($A26,'Return Data'!$B$7:$R$2292,5,0)</f>
        <v>6.1444000000000001</v>
      </c>
      <c r="E26" s="61">
        <f t="shared" si="0"/>
        <v>1</v>
      </c>
      <c r="F26" s="60">
        <f>VLOOKUP($A26,'Return Data'!$B$7:$R$2292,6,0)</f>
        <v>5.9161000000000001</v>
      </c>
      <c r="G26" s="61">
        <f t="shared" si="1"/>
        <v>24</v>
      </c>
      <c r="H26" s="60">
        <f>VLOOKUP($A26,'Return Data'!$B$7:$R$2292,7,0)</f>
        <v>5.8292999999999999</v>
      </c>
      <c r="I26" s="61">
        <f t="shared" si="2"/>
        <v>24</v>
      </c>
      <c r="J26" s="60">
        <f>VLOOKUP($A26,'Return Data'!$B$7:$R$2292,8,0)</f>
        <v>5.8929999999999998</v>
      </c>
      <c r="K26" s="61">
        <f t="shared" si="3"/>
        <v>16</v>
      </c>
      <c r="L26" s="60">
        <f>VLOOKUP($A26,'Return Data'!$B$7:$R$2292,9,0)</f>
        <v>6.0647000000000002</v>
      </c>
      <c r="M26" s="61">
        <f t="shared" si="4"/>
        <v>18</v>
      </c>
      <c r="N26" s="60">
        <f>VLOOKUP($A26,'Return Data'!$B$7:$R$2292,10,0)</f>
        <v>5.8673000000000002</v>
      </c>
      <c r="O26" s="61">
        <f t="shared" si="5"/>
        <v>24</v>
      </c>
      <c r="P26" s="60">
        <f>VLOOKUP($A26,'Return Data'!$B$7:$R$2292,11,0)</f>
        <v>5.5575000000000001</v>
      </c>
      <c r="Q26" s="61">
        <f t="shared" si="6"/>
        <v>21</v>
      </c>
      <c r="R26" s="60">
        <f>VLOOKUP($A26,'Return Data'!$B$7:$R$2292,12,0)</f>
        <v>5.1223999999999998</v>
      </c>
      <c r="S26" s="61">
        <f t="shared" si="7"/>
        <v>17</v>
      </c>
      <c r="T26" s="60">
        <f>VLOOKUP($A26,'Return Data'!$B$7:$R$2292,13,0)</f>
        <v>4.7088000000000001</v>
      </c>
      <c r="U26" s="61">
        <f t="shared" si="8"/>
        <v>18</v>
      </c>
      <c r="V26" s="60">
        <f>VLOOKUP($A26,'Return Data'!$B$7:$R$2292,17,0)</f>
        <v>3.9009</v>
      </c>
      <c r="W26" s="61">
        <f t="shared" si="10"/>
        <v>17</v>
      </c>
      <c r="X26" s="60"/>
      <c r="Y26" s="61"/>
      <c r="Z26" s="60">
        <f>VLOOKUP($A26,'Return Data'!$B$7:$R$2292,16,0)</f>
        <v>3.8500999999999999</v>
      </c>
      <c r="AA26" s="62">
        <f t="shared" si="9"/>
        <v>21</v>
      </c>
    </row>
    <row r="27" spans="1:27" x14ac:dyDescent="0.3">
      <c r="A27" s="58" t="s">
        <v>1209</v>
      </c>
      <c r="B27" s="59">
        <f>VLOOKUP($A27,'Return Data'!$B$7:$R$2292,3,0)</f>
        <v>44941</v>
      </c>
      <c r="C27" s="60">
        <f>VLOOKUP($A27,'Return Data'!$B$7:$R$2292,4,0)</f>
        <v>1141.3804</v>
      </c>
      <c r="D27" s="60">
        <f>VLOOKUP($A27,'Return Data'!$B$7:$R$2292,5,0)</f>
        <v>6.0002000000000004</v>
      </c>
      <c r="E27" s="61">
        <f t="shared" si="0"/>
        <v>11</v>
      </c>
      <c r="F27" s="60">
        <f>VLOOKUP($A27,'Return Data'!$B$7:$R$2292,6,0)</f>
        <v>5.9936999999999996</v>
      </c>
      <c r="G27" s="61">
        <f t="shared" si="1"/>
        <v>15</v>
      </c>
      <c r="H27" s="60">
        <f>VLOOKUP($A27,'Return Data'!$B$7:$R$2292,7,0)</f>
        <v>5.8865999999999996</v>
      </c>
      <c r="I27" s="61">
        <f t="shared" si="2"/>
        <v>12</v>
      </c>
      <c r="J27" s="60">
        <f>VLOOKUP($A27,'Return Data'!$B$7:$R$2292,8,0)</f>
        <v>5.8547000000000002</v>
      </c>
      <c r="K27" s="61">
        <f t="shared" si="3"/>
        <v>22</v>
      </c>
      <c r="L27" s="60">
        <f>VLOOKUP($A27,'Return Data'!$B$7:$R$2292,9,0)</f>
        <v>6.0709999999999997</v>
      </c>
      <c r="M27" s="61">
        <f t="shared" si="4"/>
        <v>15</v>
      </c>
      <c r="N27" s="60">
        <f>VLOOKUP($A27,'Return Data'!$B$7:$R$2292,10,0)</f>
        <v>5.8842999999999996</v>
      </c>
      <c r="O27" s="61">
        <f t="shared" si="5"/>
        <v>16</v>
      </c>
      <c r="P27" s="60">
        <f>VLOOKUP($A27,'Return Data'!$B$7:$R$2292,11,0)</f>
        <v>5.5766</v>
      </c>
      <c r="Q27" s="61">
        <f t="shared" si="6"/>
        <v>15</v>
      </c>
      <c r="R27" s="60">
        <f>VLOOKUP($A27,'Return Data'!$B$7:$R$2292,12,0)</f>
        <v>5.1326999999999998</v>
      </c>
      <c r="S27" s="61">
        <f t="shared" si="7"/>
        <v>14</v>
      </c>
      <c r="T27" s="60">
        <f>VLOOKUP($A27,'Return Data'!$B$7:$R$2292,13,0)</f>
        <v>4.7306999999999997</v>
      </c>
      <c r="U27" s="61">
        <f t="shared" si="8"/>
        <v>11</v>
      </c>
      <c r="V27" s="60">
        <f>VLOOKUP($A27,'Return Data'!$B$7:$R$2292,17,0)</f>
        <v>3.9363000000000001</v>
      </c>
      <c r="W27" s="61">
        <f t="shared" si="10"/>
        <v>8</v>
      </c>
      <c r="X27" s="60"/>
      <c r="Y27" s="61"/>
      <c r="Z27" s="60">
        <f>VLOOKUP($A27,'Return Data'!$B$7:$R$2292,16,0)</f>
        <v>3.8675000000000002</v>
      </c>
      <c r="AA27" s="62">
        <f t="shared" si="9"/>
        <v>20</v>
      </c>
    </row>
    <row r="28" spans="1:27" x14ac:dyDescent="0.3">
      <c r="A28" s="58" t="s">
        <v>1211</v>
      </c>
      <c r="B28" s="59">
        <f>VLOOKUP($A28,'Return Data'!$B$7:$R$2292,3,0)</f>
        <v>44941</v>
      </c>
      <c r="C28" s="60">
        <f>VLOOKUP($A28,'Return Data'!$B$7:$R$2292,4,0)</f>
        <v>1130.7166</v>
      </c>
      <c r="D28" s="60">
        <f>VLOOKUP($A28,'Return Data'!$B$7:$R$2292,5,0)</f>
        <v>6.0368000000000004</v>
      </c>
      <c r="E28" s="61">
        <f t="shared" si="0"/>
        <v>9</v>
      </c>
      <c r="F28" s="60">
        <f>VLOOKUP($A28,'Return Data'!$B$7:$R$2292,6,0)</f>
        <v>6.0254000000000003</v>
      </c>
      <c r="G28" s="61">
        <f t="shared" si="1"/>
        <v>8</v>
      </c>
      <c r="H28" s="60">
        <f>VLOOKUP($A28,'Return Data'!$B$7:$R$2292,7,0)</f>
        <v>5.9283000000000001</v>
      </c>
      <c r="I28" s="61">
        <f t="shared" si="2"/>
        <v>5</v>
      </c>
      <c r="J28" s="60">
        <f>VLOOKUP($A28,'Return Data'!$B$7:$R$2292,8,0)</f>
        <v>5.8864999999999998</v>
      </c>
      <c r="K28" s="61">
        <f t="shared" si="3"/>
        <v>17</v>
      </c>
      <c r="L28" s="60">
        <f>VLOOKUP($A28,'Return Data'!$B$7:$R$2292,9,0)</f>
        <v>6.1154999999999999</v>
      </c>
      <c r="M28" s="61">
        <f t="shared" si="4"/>
        <v>6</v>
      </c>
      <c r="N28" s="60">
        <f>VLOOKUP($A28,'Return Data'!$B$7:$R$2292,10,0)</f>
        <v>5.9424000000000001</v>
      </c>
      <c r="O28" s="61">
        <f t="shared" si="5"/>
        <v>4</v>
      </c>
      <c r="P28" s="60">
        <f>VLOOKUP($A28,'Return Data'!$B$7:$R$2292,11,0)</f>
        <v>5.6135999999999999</v>
      </c>
      <c r="Q28" s="61">
        <f t="shared" si="6"/>
        <v>7</v>
      </c>
      <c r="R28" s="60">
        <f>VLOOKUP($A28,'Return Data'!$B$7:$R$2292,12,0)</f>
        <v>5.15</v>
      </c>
      <c r="S28" s="61">
        <f t="shared" si="7"/>
        <v>9</v>
      </c>
      <c r="T28" s="60">
        <f>VLOOKUP($A28,'Return Data'!$B$7:$R$2292,13,0)</f>
        <v>4.7572000000000001</v>
      </c>
      <c r="U28" s="61">
        <f t="shared" si="8"/>
        <v>6</v>
      </c>
      <c r="V28" s="60">
        <f>VLOOKUP($A28,'Return Data'!$B$7:$R$2292,17,0)</f>
        <v>3.9620000000000002</v>
      </c>
      <c r="W28" s="61">
        <f t="shared" si="10"/>
        <v>4</v>
      </c>
      <c r="X28" s="60"/>
      <c r="Y28" s="61"/>
      <c r="Z28" s="60">
        <f>VLOOKUP($A28,'Return Data'!$B$7:$R$2292,16,0)</f>
        <v>3.8466</v>
      </c>
      <c r="AA28" s="62">
        <f t="shared" si="9"/>
        <v>22</v>
      </c>
    </row>
    <row r="29" spans="1:27" x14ac:dyDescent="0.3">
      <c r="A29" s="58" t="s">
        <v>1213</v>
      </c>
      <c r="B29" s="59">
        <f>VLOOKUP($A29,'Return Data'!$B$7:$R$2292,3,0)</f>
        <v>44941</v>
      </c>
      <c r="C29" s="60">
        <f>VLOOKUP($A29,'Return Data'!$B$7:$R$2292,4,0)</f>
        <v>118.32340000000001</v>
      </c>
      <c r="D29" s="60">
        <f>VLOOKUP($A29,'Return Data'!$B$7:$R$2292,5,0)</f>
        <v>6.0780000000000003</v>
      </c>
      <c r="E29" s="61">
        <f t="shared" si="0"/>
        <v>5</v>
      </c>
      <c r="F29" s="60">
        <f>VLOOKUP($A29,'Return Data'!$B$7:$R$2292,6,0)</f>
        <v>6.0491000000000001</v>
      </c>
      <c r="G29" s="61">
        <f t="shared" si="1"/>
        <v>6</v>
      </c>
      <c r="H29" s="60">
        <f>VLOOKUP($A29,'Return Data'!$B$7:$R$2292,7,0)</f>
        <v>5.9161999999999999</v>
      </c>
      <c r="I29" s="61">
        <f t="shared" si="2"/>
        <v>8</v>
      </c>
      <c r="J29" s="60">
        <f>VLOOKUP($A29,'Return Data'!$B$7:$R$2292,8,0)</f>
        <v>5.8808999999999996</v>
      </c>
      <c r="K29" s="61">
        <f t="shared" si="3"/>
        <v>19</v>
      </c>
      <c r="L29" s="60">
        <f>VLOOKUP($A29,'Return Data'!$B$7:$R$2292,9,0)</f>
        <v>6.0864000000000003</v>
      </c>
      <c r="M29" s="61">
        <f t="shared" si="4"/>
        <v>11</v>
      </c>
      <c r="N29" s="60">
        <f>VLOOKUP($A29,'Return Data'!$B$7:$R$2292,10,0)</f>
        <v>5.9112999999999998</v>
      </c>
      <c r="O29" s="61">
        <f t="shared" si="5"/>
        <v>9</v>
      </c>
      <c r="P29" s="60">
        <f>VLOOKUP($A29,'Return Data'!$B$7:$R$2292,11,0)</f>
        <v>5.5975999999999999</v>
      </c>
      <c r="Q29" s="61">
        <f t="shared" si="6"/>
        <v>9</v>
      </c>
      <c r="R29" s="60">
        <f>VLOOKUP($A29,'Return Data'!$B$7:$R$2292,12,0)</f>
        <v>5.1368</v>
      </c>
      <c r="S29" s="61">
        <f t="shared" si="7"/>
        <v>12</v>
      </c>
      <c r="T29" s="60">
        <f>VLOOKUP($A29,'Return Data'!$B$7:$R$2292,13,0)</f>
        <v>4.7363999999999997</v>
      </c>
      <c r="U29" s="61">
        <f t="shared" si="8"/>
        <v>10</v>
      </c>
      <c r="V29" s="60">
        <f>VLOOKUP($A29,'Return Data'!$B$7:$R$2292,17,0)</f>
        <v>3.9211999999999998</v>
      </c>
      <c r="W29" s="61">
        <f t="shared" si="10"/>
        <v>11</v>
      </c>
      <c r="X29" s="60">
        <f>VLOOKUP($A29,'Return Data'!$B$7:$R$2292,14,0)</f>
        <v>3.7017000000000002</v>
      </c>
      <c r="Y29" s="61">
        <f>RANK(X29,X$8:X$36,0)</f>
        <v>3</v>
      </c>
      <c r="Z29" s="60">
        <f>VLOOKUP($A29,'Return Data'!$B$7:$R$2292,16,0)</f>
        <v>4.2106000000000003</v>
      </c>
      <c r="AA29" s="62">
        <f t="shared" si="9"/>
        <v>8</v>
      </c>
    </row>
    <row r="30" spans="1:27" x14ac:dyDescent="0.3">
      <c r="A30" s="58" t="s">
        <v>1215</v>
      </c>
      <c r="B30" s="59">
        <f>VLOOKUP($A30,'Return Data'!$B$7:$R$2292,3,0)</f>
        <v>44941</v>
      </c>
      <c r="C30" s="60">
        <f>VLOOKUP($A30,'Return Data'!$B$7:$R$2292,4,0)</f>
        <v>1139.1789000000001</v>
      </c>
      <c r="D30" s="60">
        <f>VLOOKUP($A30,'Return Data'!$B$7:$R$2292,5,0)</f>
        <v>6.0471000000000004</v>
      </c>
      <c r="E30" s="61">
        <f t="shared" si="0"/>
        <v>8</v>
      </c>
      <c r="F30" s="60">
        <f>VLOOKUP($A30,'Return Data'!$B$7:$R$2292,6,0)</f>
        <v>6.0095000000000001</v>
      </c>
      <c r="G30" s="61">
        <f t="shared" si="1"/>
        <v>9</v>
      </c>
      <c r="H30" s="60">
        <f>VLOOKUP($A30,'Return Data'!$B$7:$R$2292,7,0)</f>
        <v>5.9988999999999999</v>
      </c>
      <c r="I30" s="61">
        <f t="shared" si="2"/>
        <v>1</v>
      </c>
      <c r="J30" s="60">
        <f>VLOOKUP($A30,'Return Data'!$B$7:$R$2292,8,0)</f>
        <v>5.9280999999999997</v>
      </c>
      <c r="K30" s="61">
        <f t="shared" si="3"/>
        <v>9</v>
      </c>
      <c r="L30" s="60">
        <f>VLOOKUP($A30,'Return Data'!$B$7:$R$2292,9,0)</f>
        <v>6.0945999999999998</v>
      </c>
      <c r="M30" s="61">
        <f t="shared" si="4"/>
        <v>10</v>
      </c>
      <c r="N30" s="60">
        <f>VLOOKUP($A30,'Return Data'!$B$7:$R$2292,10,0)</f>
        <v>5.9321999999999999</v>
      </c>
      <c r="O30" s="61">
        <f t="shared" si="5"/>
        <v>6</v>
      </c>
      <c r="P30" s="60">
        <f>VLOOKUP($A30,'Return Data'!$B$7:$R$2292,11,0)</f>
        <v>5.6436000000000002</v>
      </c>
      <c r="Q30" s="61">
        <f t="shared" si="6"/>
        <v>4</v>
      </c>
      <c r="R30" s="60">
        <f>VLOOKUP($A30,'Return Data'!$B$7:$R$2292,12,0)</f>
        <v>5.1725000000000003</v>
      </c>
      <c r="S30" s="61">
        <f t="shared" si="7"/>
        <v>6</v>
      </c>
      <c r="T30" s="60">
        <f>VLOOKUP($A30,'Return Data'!$B$7:$R$2292,13,0)</f>
        <v>4.7667000000000002</v>
      </c>
      <c r="U30" s="61">
        <f t="shared" si="8"/>
        <v>4</v>
      </c>
      <c r="V30" s="60">
        <f>VLOOKUP($A30,'Return Data'!$B$7:$R$2292,17,0)</f>
        <v>3.9788999999999999</v>
      </c>
      <c r="W30" s="61">
        <f t="shared" si="10"/>
        <v>1</v>
      </c>
      <c r="X30" s="60"/>
      <c r="Y30" s="61"/>
      <c r="Z30" s="60">
        <f>VLOOKUP($A30,'Return Data'!$B$7:$R$2292,16,0)</f>
        <v>3.9198</v>
      </c>
      <c r="AA30" s="62">
        <f t="shared" si="9"/>
        <v>19</v>
      </c>
    </row>
    <row r="31" spans="1:27" x14ac:dyDescent="0.3">
      <c r="A31" s="58" t="s">
        <v>1217</v>
      </c>
      <c r="B31" s="59">
        <f>VLOOKUP($A31,'Return Data'!$B$7:$R$2292,3,0)</f>
        <v>44941</v>
      </c>
      <c r="C31" s="60">
        <f>VLOOKUP($A31,'Return Data'!$B$7:$R$2292,4,0)</f>
        <v>3562.3364000000001</v>
      </c>
      <c r="D31" s="60">
        <f>VLOOKUP($A31,'Return Data'!$B$7:$R$2292,5,0)</f>
        <v>5.9744000000000002</v>
      </c>
      <c r="E31" s="61">
        <f t="shared" si="0"/>
        <v>18</v>
      </c>
      <c r="F31" s="60">
        <f>VLOOKUP($A31,'Return Data'!$B$7:$R$2292,6,0)</f>
        <v>5.9699</v>
      </c>
      <c r="G31" s="61">
        <f t="shared" si="1"/>
        <v>18</v>
      </c>
      <c r="H31" s="60">
        <f>VLOOKUP($A31,'Return Data'!$B$7:$R$2292,7,0)</f>
        <v>5.8731999999999998</v>
      </c>
      <c r="I31" s="61">
        <f t="shared" si="2"/>
        <v>19</v>
      </c>
      <c r="J31" s="60">
        <f>VLOOKUP($A31,'Return Data'!$B$7:$R$2292,8,0)</f>
        <v>5.8578999999999999</v>
      </c>
      <c r="K31" s="61">
        <f t="shared" si="3"/>
        <v>21</v>
      </c>
      <c r="L31" s="60">
        <f>VLOOKUP($A31,'Return Data'!$B$7:$R$2292,9,0)</f>
        <v>6.0673000000000004</v>
      </c>
      <c r="M31" s="61">
        <f t="shared" si="4"/>
        <v>17</v>
      </c>
      <c r="N31" s="60">
        <f>VLOOKUP($A31,'Return Data'!$B$7:$R$2292,10,0)</f>
        <v>5.8807</v>
      </c>
      <c r="O31" s="61">
        <f t="shared" si="5"/>
        <v>20</v>
      </c>
      <c r="P31" s="60">
        <f>VLOOKUP($A31,'Return Data'!$B$7:$R$2292,11,0)</f>
        <v>5.5666000000000002</v>
      </c>
      <c r="Q31" s="61">
        <f t="shared" si="6"/>
        <v>18</v>
      </c>
      <c r="R31" s="60">
        <f>VLOOKUP($A31,'Return Data'!$B$7:$R$2292,12,0)</f>
        <v>5.1218000000000004</v>
      </c>
      <c r="S31" s="61">
        <f t="shared" si="7"/>
        <v>18</v>
      </c>
      <c r="T31" s="60">
        <f>VLOOKUP($A31,'Return Data'!$B$7:$R$2292,13,0)</f>
        <v>4.7119999999999997</v>
      </c>
      <c r="U31" s="61">
        <f t="shared" si="8"/>
        <v>15</v>
      </c>
      <c r="V31" s="60">
        <f>VLOOKUP($A31,'Return Data'!$B$7:$R$2292,17,0)</f>
        <v>3.9125999999999999</v>
      </c>
      <c r="W31" s="61">
        <f t="shared" si="10"/>
        <v>12</v>
      </c>
      <c r="X31" s="60">
        <f>VLOOKUP($A31,'Return Data'!$B$7:$R$2292,14,0)</f>
        <v>3.6850000000000001</v>
      </c>
      <c r="Y31" s="61">
        <f>RANK(X31,X$8:X$36,0)</f>
        <v>4</v>
      </c>
      <c r="Z31" s="60">
        <f>VLOOKUP($A31,'Return Data'!$B$7:$R$2292,16,0)</f>
        <v>6.4505999999999997</v>
      </c>
      <c r="AA31" s="62">
        <f t="shared" si="9"/>
        <v>1</v>
      </c>
    </row>
    <row r="32" spans="1:27" x14ac:dyDescent="0.3">
      <c r="A32" s="58" t="s">
        <v>1219</v>
      </c>
      <c r="B32" s="59">
        <f>VLOOKUP($A32,'Return Data'!$B$7:$R$2292,3,0)</f>
        <v>44941</v>
      </c>
      <c r="C32" s="60">
        <f>VLOOKUP($A32,'Return Data'!$B$7:$R$2292,4,0)</f>
        <v>1171.3599999999999</v>
      </c>
      <c r="D32" s="60">
        <f>VLOOKUP($A32,'Return Data'!$B$7:$R$2292,5,0)</f>
        <v>5.9682000000000004</v>
      </c>
      <c r="E32" s="61">
        <f t="shared" si="0"/>
        <v>19</v>
      </c>
      <c r="F32" s="60">
        <f>VLOOKUP($A32,'Return Data'!$B$7:$R$2292,6,0)</f>
        <v>5.9638999999999998</v>
      </c>
      <c r="G32" s="61">
        <f t="shared" si="1"/>
        <v>19</v>
      </c>
      <c r="H32" s="60">
        <f>VLOOKUP($A32,'Return Data'!$B$7:$R$2292,7,0)</f>
        <v>5.8634000000000004</v>
      </c>
      <c r="I32" s="61">
        <f t="shared" si="2"/>
        <v>20</v>
      </c>
      <c r="J32" s="60">
        <f>VLOOKUP($A32,'Return Data'!$B$7:$R$2292,8,0)</f>
        <v>5.8387000000000002</v>
      </c>
      <c r="K32" s="61">
        <f t="shared" si="3"/>
        <v>26</v>
      </c>
      <c r="L32" s="60">
        <f>VLOOKUP($A32,'Return Data'!$B$7:$R$2292,9,0)</f>
        <v>6.0556000000000001</v>
      </c>
      <c r="M32" s="61">
        <f t="shared" si="4"/>
        <v>22</v>
      </c>
      <c r="N32" s="60">
        <f>VLOOKUP($A32,'Return Data'!$B$7:$R$2292,10,0)</f>
        <v>5.8768000000000002</v>
      </c>
      <c r="O32" s="61">
        <f t="shared" si="5"/>
        <v>21</v>
      </c>
      <c r="P32" s="60">
        <f>VLOOKUP($A32,'Return Data'!$B$7:$R$2292,11,0)</f>
        <v>5.5533999999999999</v>
      </c>
      <c r="Q32" s="61">
        <f t="shared" si="6"/>
        <v>22</v>
      </c>
      <c r="R32" s="60">
        <f>VLOOKUP($A32,'Return Data'!$B$7:$R$2292,12,0)</f>
        <v>5.1387</v>
      </c>
      <c r="S32" s="61">
        <f t="shared" si="7"/>
        <v>11</v>
      </c>
      <c r="T32" s="60">
        <f>VLOOKUP($A32,'Return Data'!$B$7:$R$2292,13,0)</f>
        <v>4.7095000000000002</v>
      </c>
      <c r="U32" s="61">
        <f t="shared" si="8"/>
        <v>16</v>
      </c>
      <c r="V32" s="60">
        <f>VLOOKUP($A32,'Return Data'!$B$7:$R$2292,17,0)</f>
        <v>3.8748999999999998</v>
      </c>
      <c r="W32" s="61">
        <f t="shared" si="10"/>
        <v>23</v>
      </c>
      <c r="X32" s="60"/>
      <c r="Y32" s="61"/>
      <c r="Z32" s="60">
        <f>VLOOKUP($A32,'Return Data'!$B$7:$R$2292,16,0)</f>
        <v>4.2190000000000003</v>
      </c>
      <c r="AA32" s="62">
        <f t="shared" si="9"/>
        <v>6</v>
      </c>
    </row>
    <row r="33" spans="1:27" x14ac:dyDescent="0.3">
      <c r="A33" s="58" t="s">
        <v>1221</v>
      </c>
      <c r="B33" s="59">
        <f>VLOOKUP($A33,'Return Data'!$B$7:$R$2292,3,0)</f>
        <v>44941</v>
      </c>
      <c r="C33" s="60">
        <f>VLOOKUP($A33,'Return Data'!$B$7:$R$2292,4,0)</f>
        <v>1162.5836999999999</v>
      </c>
      <c r="D33" s="60">
        <f>VLOOKUP($A33,'Return Data'!$B$7:$R$2292,5,0)</f>
        <v>5.9912999999999998</v>
      </c>
      <c r="E33" s="61">
        <f t="shared" si="0"/>
        <v>14</v>
      </c>
      <c r="F33" s="60">
        <f>VLOOKUP($A33,'Return Data'!$B$7:$R$2292,6,0)</f>
        <v>5.9931999999999999</v>
      </c>
      <c r="G33" s="61">
        <f t="shared" si="1"/>
        <v>16</v>
      </c>
      <c r="H33" s="60">
        <f>VLOOKUP($A33,'Return Data'!$B$7:$R$2292,7,0)</f>
        <v>5.8842999999999996</v>
      </c>
      <c r="I33" s="61">
        <f t="shared" si="2"/>
        <v>13</v>
      </c>
      <c r="J33" s="60">
        <f>VLOOKUP($A33,'Return Data'!$B$7:$R$2292,8,0)</f>
        <v>5.9215999999999998</v>
      </c>
      <c r="K33" s="61">
        <f t="shared" si="3"/>
        <v>11</v>
      </c>
      <c r="L33" s="60">
        <f>VLOOKUP($A33,'Return Data'!$B$7:$R$2292,9,0)</f>
        <v>6.0721999999999996</v>
      </c>
      <c r="M33" s="61">
        <f t="shared" si="4"/>
        <v>14</v>
      </c>
      <c r="N33" s="60">
        <f>VLOOKUP($A33,'Return Data'!$B$7:$R$2292,10,0)</f>
        <v>5.8677000000000001</v>
      </c>
      <c r="O33" s="61">
        <f t="shared" si="5"/>
        <v>23</v>
      </c>
      <c r="P33" s="60">
        <f>VLOOKUP($A33,'Return Data'!$B$7:$R$2292,11,0)</f>
        <v>5.5627000000000004</v>
      </c>
      <c r="Q33" s="61">
        <f t="shared" si="6"/>
        <v>19</v>
      </c>
      <c r="R33" s="60">
        <f>VLOOKUP($A33,'Return Data'!$B$7:$R$2292,12,0)</f>
        <v>5.1151999999999997</v>
      </c>
      <c r="S33" s="61">
        <f t="shared" si="7"/>
        <v>20</v>
      </c>
      <c r="T33" s="60">
        <f>VLOOKUP($A33,'Return Data'!$B$7:$R$2292,13,0)</f>
        <v>4.7013999999999996</v>
      </c>
      <c r="U33" s="61">
        <f t="shared" si="8"/>
        <v>21</v>
      </c>
      <c r="V33" s="60">
        <f>VLOOKUP($A33,'Return Data'!$B$7:$R$2292,17,0)</f>
        <v>3.8975</v>
      </c>
      <c r="W33" s="61">
        <f t="shared" si="10"/>
        <v>21</v>
      </c>
      <c r="X33" s="60"/>
      <c r="Y33" s="61"/>
      <c r="Z33" s="60">
        <f>VLOOKUP($A33,'Return Data'!$B$7:$R$2292,16,0)</f>
        <v>4.0259999999999998</v>
      </c>
      <c r="AA33" s="62">
        <f t="shared" si="9"/>
        <v>13</v>
      </c>
    </row>
    <row r="34" spans="1:27" x14ac:dyDescent="0.3">
      <c r="A34" s="58" t="s">
        <v>1223</v>
      </c>
      <c r="B34" s="59">
        <f>VLOOKUP($A34,'Return Data'!$B$7:$R$2292,3,0)</f>
        <v>44941</v>
      </c>
      <c r="C34" s="60">
        <f>VLOOKUP($A34,'Return Data'!$B$7:$R$2292,4,0)</f>
        <v>1160.7002</v>
      </c>
      <c r="D34" s="60">
        <f>VLOOKUP($A34,'Return Data'!$B$7:$R$2292,5,0)</f>
        <v>6.1048</v>
      </c>
      <c r="E34" s="61">
        <f t="shared" si="0"/>
        <v>3</v>
      </c>
      <c r="F34" s="60">
        <f>VLOOKUP($A34,'Return Data'!$B$7:$R$2292,6,0)</f>
        <v>6.0544000000000002</v>
      </c>
      <c r="G34" s="61">
        <f t="shared" si="1"/>
        <v>5</v>
      </c>
      <c r="H34" s="60">
        <f>VLOOKUP($A34,'Return Data'!$B$7:$R$2292,7,0)</f>
        <v>5.9024999999999999</v>
      </c>
      <c r="I34" s="61">
        <f t="shared" si="2"/>
        <v>11</v>
      </c>
      <c r="J34" s="60">
        <f>VLOOKUP($A34,'Return Data'!$B$7:$R$2292,8,0)</f>
        <v>5.8512000000000004</v>
      </c>
      <c r="K34" s="61">
        <f t="shared" si="3"/>
        <v>24</v>
      </c>
      <c r="L34" s="60">
        <f>VLOOKUP($A34,'Return Data'!$B$7:$R$2292,9,0)</f>
        <v>6.0830000000000002</v>
      </c>
      <c r="M34" s="61">
        <f t="shared" si="4"/>
        <v>13</v>
      </c>
      <c r="N34" s="60">
        <f>VLOOKUP($A34,'Return Data'!$B$7:$R$2292,10,0)</f>
        <v>5.899</v>
      </c>
      <c r="O34" s="61">
        <f t="shared" si="5"/>
        <v>14</v>
      </c>
      <c r="P34" s="60">
        <f>VLOOKUP($A34,'Return Data'!$B$7:$R$2292,11,0)</f>
        <v>5.5800999999999998</v>
      </c>
      <c r="Q34" s="61">
        <f t="shared" si="6"/>
        <v>13</v>
      </c>
      <c r="R34" s="60">
        <f>VLOOKUP($A34,'Return Data'!$B$7:$R$2292,12,0)</f>
        <v>5.1254999999999997</v>
      </c>
      <c r="S34" s="61">
        <f t="shared" si="7"/>
        <v>16</v>
      </c>
      <c r="T34" s="60">
        <f>VLOOKUP($A34,'Return Data'!$B$7:$R$2292,13,0)</f>
        <v>4.7074999999999996</v>
      </c>
      <c r="U34" s="61">
        <f t="shared" si="8"/>
        <v>19</v>
      </c>
      <c r="V34" s="60">
        <f>VLOOKUP($A34,'Return Data'!$B$7:$R$2292,17,0)</f>
        <v>3.9083999999999999</v>
      </c>
      <c r="W34" s="61">
        <f t="shared" si="10"/>
        <v>14</v>
      </c>
      <c r="X34" s="60"/>
      <c r="Y34" s="61"/>
      <c r="Z34" s="60">
        <f>VLOOKUP($A34,'Return Data'!$B$7:$R$2292,16,0)</f>
        <v>3.9864000000000002</v>
      </c>
      <c r="AA34" s="62">
        <f t="shared" si="9"/>
        <v>14</v>
      </c>
    </row>
    <row r="35" spans="1:27" x14ac:dyDescent="0.3">
      <c r="A35" s="58" t="s">
        <v>1225</v>
      </c>
      <c r="B35" s="59">
        <f>VLOOKUP($A35,'Return Data'!$B$7:$R$2292,3,0)</f>
        <v>44941</v>
      </c>
      <c r="C35" s="60">
        <f>VLOOKUP($A35,'Return Data'!$B$7:$R$2292,4,0)</f>
        <v>3000.2211000000002</v>
      </c>
      <c r="D35" s="60">
        <f>VLOOKUP($A35,'Return Data'!$B$7:$R$2292,5,0)</f>
        <v>5.9987000000000004</v>
      </c>
      <c r="E35" s="61">
        <f t="shared" si="0"/>
        <v>13</v>
      </c>
      <c r="F35" s="60">
        <f>VLOOKUP($A35,'Return Data'!$B$7:$R$2292,6,0)</f>
        <v>5.9942000000000002</v>
      </c>
      <c r="G35" s="61">
        <f t="shared" si="1"/>
        <v>14</v>
      </c>
      <c r="H35" s="60">
        <f>VLOOKUP($A35,'Return Data'!$B$7:$R$2292,7,0)</f>
        <v>5.9059999999999997</v>
      </c>
      <c r="I35" s="61">
        <f t="shared" si="2"/>
        <v>10</v>
      </c>
      <c r="J35" s="60">
        <f>VLOOKUP($A35,'Return Data'!$B$7:$R$2292,8,0)</f>
        <v>5.9341999999999997</v>
      </c>
      <c r="K35" s="61">
        <f t="shared" si="3"/>
        <v>7</v>
      </c>
      <c r="L35" s="60">
        <f>VLOOKUP($A35,'Return Data'!$B$7:$R$2292,9,0)</f>
        <v>6.1356999999999999</v>
      </c>
      <c r="M35" s="61">
        <f t="shared" si="4"/>
        <v>4</v>
      </c>
      <c r="N35" s="60">
        <f>VLOOKUP($A35,'Return Data'!$B$7:$R$2292,10,0)</f>
        <v>5.9409000000000001</v>
      </c>
      <c r="O35" s="61">
        <f t="shared" si="5"/>
        <v>5</v>
      </c>
      <c r="P35" s="60">
        <f>VLOOKUP($A35,'Return Data'!$B$7:$R$2292,11,0)</f>
        <v>5.6257999999999999</v>
      </c>
      <c r="Q35" s="61">
        <f t="shared" si="6"/>
        <v>5</v>
      </c>
      <c r="R35" s="60">
        <f>VLOOKUP($A35,'Return Data'!$B$7:$R$2292,12,0)</f>
        <v>5.1802000000000001</v>
      </c>
      <c r="S35" s="61">
        <f t="shared" si="7"/>
        <v>4</v>
      </c>
      <c r="T35" s="60">
        <f>VLOOKUP($A35,'Return Data'!$B$7:$R$2292,13,0)</f>
        <v>4.7630999999999997</v>
      </c>
      <c r="U35" s="61">
        <f t="shared" si="8"/>
        <v>5</v>
      </c>
      <c r="V35" s="60">
        <f>VLOOKUP($A35,'Return Data'!$B$7:$R$2292,17,0)</f>
        <v>3.9510999999999998</v>
      </c>
      <c r="W35" s="61">
        <f t="shared" si="10"/>
        <v>6</v>
      </c>
      <c r="X35" s="60">
        <f>VLOOKUP($A35,'Return Data'!$B$7:$R$2292,14,0)</f>
        <v>3.7284000000000002</v>
      </c>
      <c r="Y35" s="61">
        <f>RANK(X35,X$8:X$36,0)</f>
        <v>2</v>
      </c>
      <c r="Z35" s="60">
        <f>VLOOKUP($A35,'Return Data'!$B$7:$R$2292,16,0)</f>
        <v>5.9161000000000001</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5.5783344827586223</v>
      </c>
      <c r="E38" s="69"/>
      <c r="F38" s="70">
        <f>AVERAGE(F8:F36)</f>
        <v>5.5686999999999998</v>
      </c>
      <c r="G38" s="69"/>
      <c r="H38" s="70">
        <f>AVERAGE(H8:H36)</f>
        <v>5.4716724137931037</v>
      </c>
      <c r="I38" s="69"/>
      <c r="J38" s="70">
        <f>AVERAGE(J8:J36)</f>
        <v>5.5086413793103439</v>
      </c>
      <c r="K38" s="69"/>
      <c r="L38" s="70">
        <f>AVERAGE(L8:L36)</f>
        <v>5.6668241379310338</v>
      </c>
      <c r="M38" s="69"/>
      <c r="N38" s="70">
        <f>AVERAGE(N8:N36)</f>
        <v>5.4915413793103456</v>
      </c>
      <c r="O38" s="69"/>
      <c r="P38" s="70">
        <f>AVERAGE(P8:P36)</f>
        <v>5.1964758620689668</v>
      </c>
      <c r="Q38" s="69"/>
      <c r="R38" s="70">
        <f>AVERAGE(R8:R36)</f>
        <v>4.7795999999999994</v>
      </c>
      <c r="S38" s="69"/>
      <c r="T38" s="70">
        <f>AVERAGE(T8:T36)</f>
        <v>4.3976931034482751</v>
      </c>
      <c r="U38" s="69"/>
      <c r="V38" s="70">
        <f>AVERAGE(V8:V36)</f>
        <v>3.635039285714285</v>
      </c>
      <c r="W38" s="69"/>
      <c r="X38" s="70">
        <f>AVERAGE(X8:X36)</f>
        <v>3.3146399999999998</v>
      </c>
      <c r="Y38" s="69"/>
      <c r="Z38" s="70">
        <f>AVERAGE(Z8:Z36)</f>
        <v>3.9217689655172405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6.1444000000000001</v>
      </c>
      <c r="E40" s="73"/>
      <c r="F40" s="74">
        <f>MAX(F8:F36)</f>
        <v>6.0997000000000003</v>
      </c>
      <c r="G40" s="73"/>
      <c r="H40" s="74">
        <f>MAX(H8:H36)</f>
        <v>5.9988999999999999</v>
      </c>
      <c r="I40" s="73"/>
      <c r="J40" s="74">
        <f>MAX(J8:J36)</f>
        <v>6.1614000000000004</v>
      </c>
      <c r="K40" s="73"/>
      <c r="L40" s="74">
        <f>MAX(L8:L36)</f>
        <v>6.2257999999999996</v>
      </c>
      <c r="M40" s="73"/>
      <c r="N40" s="74">
        <f>MAX(N8:N36)</f>
        <v>6.0472999999999999</v>
      </c>
      <c r="O40" s="73"/>
      <c r="P40" s="74">
        <f>MAX(P8:P36)</f>
        <v>5.7053000000000003</v>
      </c>
      <c r="Q40" s="73"/>
      <c r="R40" s="74">
        <f>MAX(R8:R36)</f>
        <v>5.2641</v>
      </c>
      <c r="S40" s="73"/>
      <c r="T40" s="74">
        <f>MAX(T8:T36)</f>
        <v>4.8708</v>
      </c>
      <c r="U40" s="73"/>
      <c r="V40" s="74">
        <f>MAX(V8:V36)</f>
        <v>3.9788999999999999</v>
      </c>
      <c r="W40" s="73"/>
      <c r="X40" s="74">
        <f>MAX(X8:X36)</f>
        <v>3.7505999999999999</v>
      </c>
      <c r="Y40" s="73"/>
      <c r="Z40" s="74">
        <f>MAX(Z8:Z36)</f>
        <v>6.4505999999999997</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44939</v>
      </c>
      <c r="C8" s="60">
        <f>VLOOKUP($A8,'Return Data'!$B$7:$R$2292,4,0)</f>
        <v>602.05269999999996</v>
      </c>
      <c r="D8" s="60">
        <f>VLOOKUP($A8,'Return Data'!$B$7:$R$2292,5,0)</f>
        <v>4.7778999999999998</v>
      </c>
      <c r="E8" s="61">
        <f t="shared" ref="E8:E28" si="0">RANK(D8,D$8:D$28,0)</f>
        <v>19</v>
      </c>
      <c r="F8" s="60">
        <f>VLOOKUP($A8,'Return Data'!$B$7:$R$2292,6,0)</f>
        <v>6.3750999999999998</v>
      </c>
      <c r="G8" s="61">
        <f t="shared" ref="G8:G28" si="1">RANK(F8,F$8:F$28,0)</f>
        <v>15</v>
      </c>
      <c r="H8" s="60">
        <f>VLOOKUP($A8,'Return Data'!$B$7:$R$2292,7,0)</f>
        <v>6.2058999999999997</v>
      </c>
      <c r="I8" s="61">
        <f t="shared" ref="I8:I28" si="2">RANK(H8,H$8:H$28,0)</f>
        <v>20</v>
      </c>
      <c r="J8" s="60">
        <f>VLOOKUP($A8,'Return Data'!$B$7:$R$2292,8,0)</f>
        <v>6.1319999999999997</v>
      </c>
      <c r="K8" s="61">
        <f t="shared" ref="K8:K28" si="3">RANK(J8,J$8:J$28,0)</f>
        <v>18</v>
      </c>
      <c r="L8" s="60">
        <f>VLOOKUP($A8,'Return Data'!$B$7:$R$2292,9,0)</f>
        <v>6.6947999999999999</v>
      </c>
      <c r="M8" s="61">
        <f t="shared" ref="M8:M28" si="4">RANK(L8,L$8:L$28,0)</f>
        <v>7</v>
      </c>
      <c r="N8" s="60">
        <f>VLOOKUP($A8,'Return Data'!$B$7:$R$2292,10,0)</f>
        <v>7.0488999999999997</v>
      </c>
      <c r="O8" s="61">
        <f t="shared" ref="O8:O28" si="5">RANK(N8,N$8:N$28,0)</f>
        <v>7</v>
      </c>
      <c r="P8" s="60">
        <f>VLOOKUP($A8,'Return Data'!$B$7:$R$2292,11,0)</f>
        <v>6.1829999999999998</v>
      </c>
      <c r="Q8" s="61">
        <f t="shared" ref="Q8:Q28" si="6">RANK(P8,P$8:P$28,0)</f>
        <v>4</v>
      </c>
      <c r="R8" s="60">
        <f>VLOOKUP($A8,'Return Data'!$B$7:$R$2292,12,0)</f>
        <v>5.4387999999999996</v>
      </c>
      <c r="S8" s="61">
        <f t="shared" ref="S8:S28" si="7">RANK(R8,R$8:R$28,0)</f>
        <v>1</v>
      </c>
      <c r="T8" s="60">
        <f>VLOOKUP($A8,'Return Data'!$B$7:$R$2292,13,0)</f>
        <v>5.1938000000000004</v>
      </c>
      <c r="U8" s="61">
        <f t="shared" ref="U8:U28" si="8">RANK(T8,T$8:T$28,0)</f>
        <v>1</v>
      </c>
      <c r="V8" s="60">
        <f>VLOOKUP($A8,'Return Data'!$B$7:$R$2292,17,0)</f>
        <v>4.8258999999999999</v>
      </c>
      <c r="W8" s="61">
        <f t="shared" ref="W8:W28" si="9">RANK(V8,V$8:V$28,0)</f>
        <v>3</v>
      </c>
      <c r="X8" s="60">
        <f>VLOOKUP($A8,'Return Data'!$B$7:$R$2292,14,0)</f>
        <v>5.9786999999999999</v>
      </c>
      <c r="Y8" s="61">
        <f t="shared" ref="Y8:Y28" si="10">RANK(X8,X$8:X$28,0)</f>
        <v>3</v>
      </c>
      <c r="Z8" s="60">
        <f>VLOOKUP($A8,'Return Data'!$B$7:$R$2292,16,0)</f>
        <v>8.0223999999999993</v>
      </c>
      <c r="AA8" s="62">
        <f t="shared" ref="AA8:AA28" si="11">RANK(Z8,Z$8:Z$28,0)</f>
        <v>1</v>
      </c>
    </row>
    <row r="9" spans="1:27" x14ac:dyDescent="0.3">
      <c r="A9" s="58" t="s">
        <v>942</v>
      </c>
      <c r="B9" s="59">
        <f>VLOOKUP($A9,'Return Data'!$B$7:$R$2292,3,0)</f>
        <v>44939</v>
      </c>
      <c r="C9" s="60">
        <f>VLOOKUP($A9,'Return Data'!$B$7:$R$2292,4,0)</f>
        <v>2688.6660999999999</v>
      </c>
      <c r="D9" s="60">
        <f>VLOOKUP($A9,'Return Data'!$B$7:$R$2292,5,0)</f>
        <v>8.1280999999999999</v>
      </c>
      <c r="E9" s="61">
        <f t="shared" si="0"/>
        <v>7</v>
      </c>
      <c r="F9" s="60">
        <f>VLOOKUP($A9,'Return Data'!$B$7:$R$2292,6,0)</f>
        <v>6.9292999999999996</v>
      </c>
      <c r="G9" s="61">
        <f t="shared" si="1"/>
        <v>12</v>
      </c>
      <c r="H9" s="60">
        <f>VLOOKUP($A9,'Return Data'!$B$7:$R$2292,7,0)</f>
        <v>6.5434000000000001</v>
      </c>
      <c r="I9" s="61">
        <f t="shared" si="2"/>
        <v>15</v>
      </c>
      <c r="J9" s="60">
        <f>VLOOKUP($A9,'Return Data'!$B$7:$R$2292,8,0)</f>
        <v>6.3334999999999999</v>
      </c>
      <c r="K9" s="61">
        <f t="shared" si="3"/>
        <v>16</v>
      </c>
      <c r="L9" s="60">
        <f>VLOOKUP($A9,'Return Data'!$B$7:$R$2292,9,0)</f>
        <v>6.6654999999999998</v>
      </c>
      <c r="M9" s="61">
        <f t="shared" si="4"/>
        <v>9</v>
      </c>
      <c r="N9" s="60">
        <f>VLOOKUP($A9,'Return Data'!$B$7:$R$2292,10,0)</f>
        <v>6.8630000000000004</v>
      </c>
      <c r="O9" s="61">
        <f t="shared" si="5"/>
        <v>12</v>
      </c>
      <c r="P9" s="60">
        <f>VLOOKUP($A9,'Return Data'!$B$7:$R$2292,11,0)</f>
        <v>5.8784000000000001</v>
      </c>
      <c r="Q9" s="61">
        <f t="shared" si="6"/>
        <v>8</v>
      </c>
      <c r="R9" s="60">
        <f>VLOOKUP($A9,'Return Data'!$B$7:$R$2292,12,0)</f>
        <v>5.1140999999999996</v>
      </c>
      <c r="S9" s="61">
        <f t="shared" si="7"/>
        <v>8</v>
      </c>
      <c r="T9" s="60">
        <f>VLOOKUP($A9,'Return Data'!$B$7:$R$2292,13,0)</f>
        <v>4.7843</v>
      </c>
      <c r="U9" s="61">
        <f t="shared" si="8"/>
        <v>7</v>
      </c>
      <c r="V9" s="60">
        <f>VLOOKUP($A9,'Return Data'!$B$7:$R$2292,17,0)</f>
        <v>4.4828999999999999</v>
      </c>
      <c r="W9" s="61">
        <f t="shared" si="9"/>
        <v>7</v>
      </c>
      <c r="X9" s="60">
        <f>VLOOKUP($A9,'Return Data'!$B$7:$R$2292,14,0)</f>
        <v>5.4496000000000002</v>
      </c>
      <c r="Y9" s="61">
        <f t="shared" si="10"/>
        <v>9</v>
      </c>
      <c r="Z9" s="60">
        <f>VLOOKUP($A9,'Return Data'!$B$7:$R$2292,16,0)</f>
        <v>7.6925999999999997</v>
      </c>
      <c r="AA9" s="62">
        <f t="shared" si="11"/>
        <v>4</v>
      </c>
    </row>
    <row r="10" spans="1:27" x14ac:dyDescent="0.3">
      <c r="A10" s="58" t="s">
        <v>1925</v>
      </c>
      <c r="B10" s="59">
        <f>VLOOKUP($A10,'Return Data'!$B$7:$R$2292,3,0)</f>
        <v>44939</v>
      </c>
      <c r="C10" s="60">
        <f>VLOOKUP($A10,'Return Data'!$B$7:$R$2292,4,0)</f>
        <v>36.4176</v>
      </c>
      <c r="D10" s="60">
        <f>VLOOKUP($A10,'Return Data'!$B$7:$R$2292,5,0)</f>
        <v>8.6214999999999993</v>
      </c>
      <c r="E10" s="61">
        <f t="shared" si="0"/>
        <v>5</v>
      </c>
      <c r="F10" s="60">
        <f>VLOOKUP($A10,'Return Data'!$B$7:$R$2292,6,0)</f>
        <v>7.0533000000000001</v>
      </c>
      <c r="G10" s="61">
        <f t="shared" si="1"/>
        <v>7</v>
      </c>
      <c r="H10" s="60">
        <f>VLOOKUP($A10,'Return Data'!$B$7:$R$2292,7,0)</f>
        <v>6.9965999999999999</v>
      </c>
      <c r="I10" s="61">
        <f t="shared" si="2"/>
        <v>9</v>
      </c>
      <c r="J10" s="60">
        <f>VLOOKUP($A10,'Return Data'!$B$7:$R$2292,8,0)</f>
        <v>6.4878999999999998</v>
      </c>
      <c r="K10" s="61">
        <f t="shared" si="3"/>
        <v>14</v>
      </c>
      <c r="L10" s="60">
        <f>VLOOKUP($A10,'Return Data'!$B$7:$R$2292,9,0)</f>
        <v>6.1783999999999999</v>
      </c>
      <c r="M10" s="61">
        <f t="shared" si="4"/>
        <v>19</v>
      </c>
      <c r="N10" s="60">
        <f>VLOOKUP($A10,'Return Data'!$B$7:$R$2292,10,0)</f>
        <v>6.7507999999999999</v>
      </c>
      <c r="O10" s="61">
        <f t="shared" si="5"/>
        <v>15</v>
      </c>
      <c r="P10" s="60">
        <f>VLOOKUP($A10,'Return Data'!$B$7:$R$2292,11,0)</f>
        <v>5.8113000000000001</v>
      </c>
      <c r="Q10" s="61">
        <f t="shared" si="6"/>
        <v>12</v>
      </c>
      <c r="R10" s="60">
        <f>VLOOKUP($A10,'Return Data'!$B$7:$R$2292,12,0)</f>
        <v>4.8369999999999997</v>
      </c>
      <c r="S10" s="61">
        <f t="shared" si="7"/>
        <v>15</v>
      </c>
      <c r="T10" s="60">
        <f>VLOOKUP($A10,'Return Data'!$B$7:$R$2292,13,0)</f>
        <v>4.5551000000000004</v>
      </c>
      <c r="U10" s="61">
        <f t="shared" si="8"/>
        <v>15</v>
      </c>
      <c r="V10" s="60">
        <f>VLOOKUP($A10,'Return Data'!$B$7:$R$2292,17,0)</f>
        <v>4.45</v>
      </c>
      <c r="W10" s="61">
        <f t="shared" si="9"/>
        <v>9</v>
      </c>
      <c r="X10" s="60">
        <f>VLOOKUP($A10,'Return Data'!$B$7:$R$2292,14,0)</f>
        <v>5.6101999999999999</v>
      </c>
      <c r="Y10" s="61">
        <f t="shared" si="10"/>
        <v>8</v>
      </c>
      <c r="Z10" s="60">
        <f>VLOOKUP($A10,'Return Data'!$B$7:$R$2292,16,0)</f>
        <v>7.6025999999999998</v>
      </c>
      <c r="AA10" s="62">
        <f t="shared" si="11"/>
        <v>7</v>
      </c>
    </row>
    <row r="11" spans="1:27" x14ac:dyDescent="0.3">
      <c r="A11" s="58" t="s">
        <v>946</v>
      </c>
      <c r="B11" s="59">
        <f>VLOOKUP($A11,'Return Data'!$B$7:$R$2292,3,0)</f>
        <v>44939</v>
      </c>
      <c r="C11" s="60">
        <f>VLOOKUP($A11,'Return Data'!$B$7:$R$2292,4,0)</f>
        <v>36.099400000000003</v>
      </c>
      <c r="D11" s="60">
        <f>VLOOKUP($A11,'Return Data'!$B$7:$R$2292,5,0)</f>
        <v>7.4836999999999998</v>
      </c>
      <c r="E11" s="61">
        <f t="shared" si="0"/>
        <v>9</v>
      </c>
      <c r="F11" s="60">
        <f>VLOOKUP($A11,'Return Data'!$B$7:$R$2292,6,0)</f>
        <v>6.3057999999999996</v>
      </c>
      <c r="G11" s="61">
        <f t="shared" si="1"/>
        <v>17</v>
      </c>
      <c r="H11" s="60">
        <f>VLOOKUP($A11,'Return Data'!$B$7:$R$2292,7,0)</f>
        <v>6.4211</v>
      </c>
      <c r="I11" s="61">
        <f t="shared" si="2"/>
        <v>17</v>
      </c>
      <c r="J11" s="60">
        <f>VLOOKUP($A11,'Return Data'!$B$7:$R$2292,8,0)</f>
        <v>6.4073000000000002</v>
      </c>
      <c r="K11" s="61">
        <f t="shared" si="3"/>
        <v>15</v>
      </c>
      <c r="L11" s="60">
        <f>VLOOKUP($A11,'Return Data'!$B$7:$R$2292,9,0)</f>
        <v>6.6189</v>
      </c>
      <c r="M11" s="61">
        <f t="shared" si="4"/>
        <v>12</v>
      </c>
      <c r="N11" s="60">
        <f>VLOOKUP($A11,'Return Data'!$B$7:$R$2292,10,0)</f>
        <v>7.032</v>
      </c>
      <c r="O11" s="61">
        <f t="shared" si="5"/>
        <v>8</v>
      </c>
      <c r="P11" s="60">
        <f>VLOOKUP($A11,'Return Data'!$B$7:$R$2292,11,0)</f>
        <v>5.4977</v>
      </c>
      <c r="Q11" s="61">
        <f t="shared" si="6"/>
        <v>17</v>
      </c>
      <c r="R11" s="60">
        <f>VLOOKUP($A11,'Return Data'!$B$7:$R$2292,12,0)</f>
        <v>4.7531999999999996</v>
      </c>
      <c r="S11" s="61">
        <f t="shared" si="7"/>
        <v>19</v>
      </c>
      <c r="T11" s="60">
        <f>VLOOKUP($A11,'Return Data'!$B$7:$R$2292,13,0)</f>
        <v>4.4355000000000002</v>
      </c>
      <c r="U11" s="61">
        <f t="shared" si="8"/>
        <v>20</v>
      </c>
      <c r="V11" s="60">
        <f>VLOOKUP($A11,'Return Data'!$B$7:$R$2292,17,0)</f>
        <v>3.9792999999999998</v>
      </c>
      <c r="W11" s="61">
        <f t="shared" si="9"/>
        <v>21</v>
      </c>
      <c r="X11" s="60">
        <f>VLOOKUP($A11,'Return Data'!$B$7:$R$2292,14,0)</f>
        <v>4.7728000000000002</v>
      </c>
      <c r="Y11" s="61">
        <f t="shared" si="10"/>
        <v>20</v>
      </c>
      <c r="Z11" s="60">
        <f>VLOOKUP($A11,'Return Data'!$B$7:$R$2292,16,0)</f>
        <v>7.2176999999999998</v>
      </c>
      <c r="AA11" s="62">
        <f t="shared" si="11"/>
        <v>12</v>
      </c>
    </row>
    <row r="12" spans="1:27" x14ac:dyDescent="0.3">
      <c r="A12" s="58" t="s">
        <v>948</v>
      </c>
      <c r="B12" s="59">
        <f>VLOOKUP($A12,'Return Data'!$B$7:$R$2292,3,0)</f>
        <v>44939</v>
      </c>
      <c r="C12" s="60">
        <f>VLOOKUP($A12,'Return Data'!$B$7:$R$2292,4,0)</f>
        <v>17.058199999999999</v>
      </c>
      <c r="D12" s="60">
        <f>VLOOKUP($A12,'Return Data'!$B$7:$R$2292,5,0)</f>
        <v>4.4939999999999998</v>
      </c>
      <c r="E12" s="61">
        <f t="shared" si="0"/>
        <v>21</v>
      </c>
      <c r="F12" s="60">
        <f>VLOOKUP($A12,'Return Data'!$B$7:$R$2292,6,0)</f>
        <v>5.9942000000000002</v>
      </c>
      <c r="G12" s="61">
        <f t="shared" si="1"/>
        <v>18</v>
      </c>
      <c r="H12" s="60">
        <f>VLOOKUP($A12,'Return Data'!$B$7:$R$2292,7,0)</f>
        <v>6.2432999999999996</v>
      </c>
      <c r="I12" s="61">
        <f t="shared" si="2"/>
        <v>19</v>
      </c>
      <c r="J12" s="60">
        <f>VLOOKUP($A12,'Return Data'!$B$7:$R$2292,8,0)</f>
        <v>6.1740000000000004</v>
      </c>
      <c r="K12" s="61">
        <f t="shared" si="3"/>
        <v>17</v>
      </c>
      <c r="L12" s="60">
        <f>VLOOKUP($A12,'Return Data'!$B$7:$R$2292,9,0)</f>
        <v>6.6288999999999998</v>
      </c>
      <c r="M12" s="61">
        <f t="shared" si="4"/>
        <v>11</v>
      </c>
      <c r="N12" s="60">
        <f>VLOOKUP($A12,'Return Data'!$B$7:$R$2292,10,0)</f>
        <v>6.8326000000000002</v>
      </c>
      <c r="O12" s="61">
        <f t="shared" si="5"/>
        <v>14</v>
      </c>
      <c r="P12" s="60">
        <f>VLOOKUP($A12,'Return Data'!$B$7:$R$2292,11,0)</f>
        <v>5.5</v>
      </c>
      <c r="Q12" s="61">
        <f t="shared" si="6"/>
        <v>16</v>
      </c>
      <c r="R12" s="60">
        <f>VLOOKUP($A12,'Return Data'!$B$7:$R$2292,12,0)</f>
        <v>4.8212000000000002</v>
      </c>
      <c r="S12" s="61">
        <f t="shared" si="7"/>
        <v>17</v>
      </c>
      <c r="T12" s="60">
        <f>VLOOKUP($A12,'Return Data'!$B$7:$R$2292,13,0)</f>
        <v>4.5495000000000001</v>
      </c>
      <c r="U12" s="61">
        <f t="shared" si="8"/>
        <v>16</v>
      </c>
      <c r="V12" s="60">
        <f>VLOOKUP($A12,'Return Data'!$B$7:$R$2292,17,0)</f>
        <v>4.2305000000000001</v>
      </c>
      <c r="W12" s="61">
        <f t="shared" si="9"/>
        <v>15</v>
      </c>
      <c r="X12" s="60">
        <f>VLOOKUP($A12,'Return Data'!$B$7:$R$2292,14,0)</f>
        <v>5.0307000000000004</v>
      </c>
      <c r="Y12" s="61">
        <f t="shared" si="10"/>
        <v>18</v>
      </c>
      <c r="Z12" s="60">
        <f>VLOOKUP($A12,'Return Data'!$B$7:$R$2292,16,0)</f>
        <v>7.0380000000000003</v>
      </c>
      <c r="AA12" s="62">
        <f t="shared" si="11"/>
        <v>14</v>
      </c>
    </row>
    <row r="13" spans="1:27" x14ac:dyDescent="0.3">
      <c r="A13" s="58" t="s">
        <v>955</v>
      </c>
      <c r="B13" s="59">
        <f>VLOOKUP($A13,'Return Data'!$B$7:$R$2292,3,0)</f>
        <v>44939</v>
      </c>
      <c r="C13" s="60">
        <f>VLOOKUP($A13,'Return Data'!$B$7:$R$2292,4,0)</f>
        <v>51.734299999999998</v>
      </c>
      <c r="D13" s="60">
        <f>VLOOKUP($A13,'Return Data'!$B$7:$R$2292,5,0)</f>
        <v>11.2919</v>
      </c>
      <c r="E13" s="61">
        <f t="shared" si="0"/>
        <v>2</v>
      </c>
      <c r="F13" s="60">
        <f>VLOOKUP($A13,'Return Data'!$B$7:$R$2292,6,0)</f>
        <v>7.5067000000000004</v>
      </c>
      <c r="G13" s="61">
        <f t="shared" si="1"/>
        <v>5</v>
      </c>
      <c r="H13" s="60">
        <f>VLOOKUP($A13,'Return Data'!$B$7:$R$2292,7,0)</f>
        <v>7.4893000000000001</v>
      </c>
      <c r="I13" s="61">
        <f t="shared" si="2"/>
        <v>4</v>
      </c>
      <c r="J13" s="60">
        <f>VLOOKUP($A13,'Return Data'!$B$7:$R$2292,8,0)</f>
        <v>6.7553000000000001</v>
      </c>
      <c r="K13" s="61">
        <f t="shared" si="3"/>
        <v>8</v>
      </c>
      <c r="L13" s="60">
        <f>VLOOKUP($A13,'Return Data'!$B$7:$R$2292,9,0)</f>
        <v>6.6626000000000003</v>
      </c>
      <c r="M13" s="61">
        <f t="shared" si="4"/>
        <v>10</v>
      </c>
      <c r="N13" s="60">
        <f>VLOOKUP($A13,'Return Data'!$B$7:$R$2292,10,0)</f>
        <v>6.8335999999999997</v>
      </c>
      <c r="O13" s="61">
        <f t="shared" si="5"/>
        <v>13</v>
      </c>
      <c r="P13" s="60">
        <f>VLOOKUP($A13,'Return Data'!$B$7:$R$2292,11,0)</f>
        <v>6.3639000000000001</v>
      </c>
      <c r="Q13" s="61">
        <f t="shared" si="6"/>
        <v>2</v>
      </c>
      <c r="R13" s="60">
        <f>VLOOKUP($A13,'Return Data'!$B$7:$R$2292,12,0)</f>
        <v>5.2404000000000002</v>
      </c>
      <c r="S13" s="61">
        <f t="shared" si="7"/>
        <v>5</v>
      </c>
      <c r="T13" s="60">
        <f>VLOOKUP($A13,'Return Data'!$B$7:$R$2292,13,0)</f>
        <v>4.8605</v>
      </c>
      <c r="U13" s="61">
        <f t="shared" si="8"/>
        <v>5</v>
      </c>
      <c r="V13" s="60">
        <f>VLOOKUP($A13,'Return Data'!$B$7:$R$2292,17,0)</f>
        <v>4.5621999999999998</v>
      </c>
      <c r="W13" s="61">
        <f t="shared" si="9"/>
        <v>5</v>
      </c>
      <c r="X13" s="60">
        <f>VLOOKUP($A13,'Return Data'!$B$7:$R$2292,14,0)</f>
        <v>5.9259000000000004</v>
      </c>
      <c r="Y13" s="61">
        <f t="shared" si="10"/>
        <v>4</v>
      </c>
      <c r="Z13" s="60">
        <f>VLOOKUP($A13,'Return Data'!$B$7:$R$2292,16,0)</f>
        <v>7.6631</v>
      </c>
      <c r="AA13" s="62">
        <f t="shared" si="11"/>
        <v>5</v>
      </c>
    </row>
    <row r="14" spans="1:27" x14ac:dyDescent="0.3">
      <c r="A14" s="58" t="s">
        <v>956</v>
      </c>
      <c r="B14" s="59">
        <f>VLOOKUP($A14,'Return Data'!$B$7:$R$2292,3,0)</f>
        <v>44939</v>
      </c>
      <c r="C14" s="60">
        <f>VLOOKUP($A14,'Return Data'!$B$7:$R$2292,4,0)</f>
        <v>24.758099999999999</v>
      </c>
      <c r="D14" s="60">
        <f>VLOOKUP($A14,'Return Data'!$B$7:$R$2292,5,0)</f>
        <v>8.2577999999999996</v>
      </c>
      <c r="E14" s="61">
        <f t="shared" si="0"/>
        <v>6</v>
      </c>
      <c r="F14" s="60">
        <f>VLOOKUP($A14,'Return Data'!$B$7:$R$2292,6,0)</f>
        <v>7.0313999999999997</v>
      </c>
      <c r="G14" s="61">
        <f t="shared" si="1"/>
        <v>9</v>
      </c>
      <c r="H14" s="60">
        <f>VLOOKUP($A14,'Return Data'!$B$7:$R$2292,7,0)</f>
        <v>6.8327</v>
      </c>
      <c r="I14" s="61">
        <f t="shared" si="2"/>
        <v>12</v>
      </c>
      <c r="J14" s="60">
        <f>VLOOKUP($A14,'Return Data'!$B$7:$R$2292,8,0)</f>
        <v>6.5876000000000001</v>
      </c>
      <c r="K14" s="61">
        <f t="shared" si="3"/>
        <v>13</v>
      </c>
      <c r="L14" s="60">
        <f>VLOOKUP($A14,'Return Data'!$B$7:$R$2292,9,0)</f>
        <v>6.59</v>
      </c>
      <c r="M14" s="61">
        <f t="shared" si="4"/>
        <v>14</v>
      </c>
      <c r="N14" s="60">
        <f>VLOOKUP($A14,'Return Data'!$B$7:$R$2292,10,0)</f>
        <v>7.0871000000000004</v>
      </c>
      <c r="O14" s="61">
        <f t="shared" si="5"/>
        <v>6</v>
      </c>
      <c r="P14" s="60">
        <f>VLOOKUP($A14,'Return Data'!$B$7:$R$2292,11,0)</f>
        <v>5.7225999999999999</v>
      </c>
      <c r="Q14" s="61">
        <f t="shared" si="6"/>
        <v>13</v>
      </c>
      <c r="R14" s="60">
        <f>VLOOKUP($A14,'Return Data'!$B$7:$R$2292,12,0)</f>
        <v>4.9469000000000003</v>
      </c>
      <c r="S14" s="61">
        <f t="shared" si="7"/>
        <v>13</v>
      </c>
      <c r="T14" s="60">
        <f>VLOOKUP($A14,'Return Data'!$B$7:$R$2292,13,0)</f>
        <v>4.6943000000000001</v>
      </c>
      <c r="U14" s="61">
        <f t="shared" si="8"/>
        <v>12</v>
      </c>
      <c r="V14" s="60">
        <f>VLOOKUP($A14,'Return Data'!$B$7:$R$2292,17,0)</f>
        <v>4.4634999999999998</v>
      </c>
      <c r="W14" s="61">
        <f t="shared" si="9"/>
        <v>8</v>
      </c>
      <c r="X14" s="60">
        <f>VLOOKUP($A14,'Return Data'!$B$7:$R$2292,14,0)</f>
        <v>5.3369</v>
      </c>
      <c r="Y14" s="61">
        <f t="shared" si="10"/>
        <v>11</v>
      </c>
      <c r="Z14" s="60">
        <f>VLOOKUP($A14,'Return Data'!$B$7:$R$2292,16,0)</f>
        <v>7.5105000000000004</v>
      </c>
      <c r="AA14" s="62">
        <f t="shared" si="11"/>
        <v>8</v>
      </c>
    </row>
    <row r="15" spans="1:27" x14ac:dyDescent="0.3">
      <c r="A15" s="58" t="s">
        <v>958</v>
      </c>
      <c r="B15" s="59">
        <f>VLOOKUP($A15,'Return Data'!$B$7:$R$2292,3,0)</f>
        <v>44939</v>
      </c>
      <c r="C15" s="60">
        <f>VLOOKUP($A15,'Return Data'!$B$7:$R$2292,4,0)</f>
        <v>455.42910000000001</v>
      </c>
      <c r="D15" s="60">
        <f>VLOOKUP($A15,'Return Data'!$B$7:$R$2292,5,0)</f>
        <v>11.6487</v>
      </c>
      <c r="E15" s="61">
        <f t="shared" si="0"/>
        <v>1</v>
      </c>
      <c r="F15" s="60">
        <f>VLOOKUP($A15,'Return Data'!$B$7:$R$2292,6,0)</f>
        <v>5.6848999999999998</v>
      </c>
      <c r="G15" s="61">
        <f t="shared" si="1"/>
        <v>20</v>
      </c>
      <c r="H15" s="60">
        <f>VLOOKUP($A15,'Return Data'!$B$7:$R$2292,7,0)</f>
        <v>6.6661999999999999</v>
      </c>
      <c r="I15" s="61">
        <f t="shared" si="2"/>
        <v>14</v>
      </c>
      <c r="J15" s="60">
        <f>VLOOKUP($A15,'Return Data'!$B$7:$R$2292,8,0)</f>
        <v>6.9566999999999997</v>
      </c>
      <c r="K15" s="61">
        <f t="shared" si="3"/>
        <v>5</v>
      </c>
      <c r="L15" s="60">
        <f>VLOOKUP($A15,'Return Data'!$B$7:$R$2292,9,0)</f>
        <v>6.0448000000000004</v>
      </c>
      <c r="M15" s="61">
        <f t="shared" si="4"/>
        <v>21</v>
      </c>
      <c r="N15" s="60">
        <f>VLOOKUP($A15,'Return Data'!$B$7:$R$2292,10,0)</f>
        <v>6.609</v>
      </c>
      <c r="O15" s="61">
        <f t="shared" si="5"/>
        <v>18</v>
      </c>
      <c r="P15" s="60">
        <f>VLOOKUP($A15,'Return Data'!$B$7:$R$2292,11,0)</f>
        <v>7.5002000000000004</v>
      </c>
      <c r="Q15" s="61">
        <f t="shared" si="6"/>
        <v>1</v>
      </c>
      <c r="R15" s="60">
        <f>VLOOKUP($A15,'Return Data'!$B$7:$R$2292,12,0)</f>
        <v>5.4055999999999997</v>
      </c>
      <c r="S15" s="61">
        <f t="shared" si="7"/>
        <v>2</v>
      </c>
      <c r="T15" s="60">
        <f>VLOOKUP($A15,'Return Data'!$B$7:$R$2292,13,0)</f>
        <v>4.8048999999999999</v>
      </c>
      <c r="U15" s="61">
        <f t="shared" si="8"/>
        <v>6</v>
      </c>
      <c r="V15" s="60">
        <f>VLOOKUP($A15,'Return Data'!$B$7:$R$2292,17,0)</f>
        <v>4.3170000000000002</v>
      </c>
      <c r="W15" s="61">
        <f t="shared" si="9"/>
        <v>12</v>
      </c>
      <c r="X15" s="60">
        <f>VLOOKUP($A15,'Return Data'!$B$7:$R$2292,14,0)</f>
        <v>5.6959999999999997</v>
      </c>
      <c r="Y15" s="61">
        <f t="shared" si="10"/>
        <v>7</v>
      </c>
      <c r="Z15" s="60">
        <f>VLOOKUP($A15,'Return Data'!$B$7:$R$2292,16,0)</f>
        <v>7.7896999999999998</v>
      </c>
      <c r="AA15" s="62">
        <f t="shared" si="11"/>
        <v>3</v>
      </c>
    </row>
    <row r="16" spans="1:27" x14ac:dyDescent="0.3">
      <c r="A16" s="58" t="s">
        <v>959</v>
      </c>
      <c r="B16" s="59">
        <f>VLOOKUP($A16,'Return Data'!$B$7:$R$2292,3,0)</f>
        <v>44939</v>
      </c>
      <c r="C16" s="60">
        <f>VLOOKUP($A16,'Return Data'!$B$7:$R$2292,4,0)</f>
        <v>32.987400000000001</v>
      </c>
      <c r="D16" s="60">
        <f>VLOOKUP($A16,'Return Data'!$B$7:$R$2292,5,0)</f>
        <v>6.8615000000000004</v>
      </c>
      <c r="E16" s="61">
        <f t="shared" si="0"/>
        <v>14</v>
      </c>
      <c r="F16" s="60">
        <f>VLOOKUP($A16,'Return Data'!$B$7:$R$2292,6,0)</f>
        <v>9.2277000000000005</v>
      </c>
      <c r="G16" s="61">
        <f t="shared" si="1"/>
        <v>2</v>
      </c>
      <c r="H16" s="60">
        <f>VLOOKUP($A16,'Return Data'!$B$7:$R$2292,7,0)</f>
        <v>8.8352000000000004</v>
      </c>
      <c r="I16" s="61">
        <f t="shared" si="2"/>
        <v>1</v>
      </c>
      <c r="J16" s="60">
        <f>VLOOKUP($A16,'Return Data'!$B$7:$R$2292,8,0)</f>
        <v>7.1405000000000003</v>
      </c>
      <c r="K16" s="61">
        <f t="shared" si="3"/>
        <v>3</v>
      </c>
      <c r="L16" s="60">
        <f>VLOOKUP($A16,'Return Data'!$B$7:$R$2292,9,0)</f>
        <v>6.9618000000000002</v>
      </c>
      <c r="M16" s="61">
        <f t="shared" si="4"/>
        <v>3</v>
      </c>
      <c r="N16" s="60">
        <f>VLOOKUP($A16,'Return Data'!$B$7:$R$2292,10,0)</f>
        <v>7.1951999999999998</v>
      </c>
      <c r="O16" s="61">
        <f t="shared" si="5"/>
        <v>3</v>
      </c>
      <c r="P16" s="60">
        <f>VLOOKUP($A16,'Return Data'!$B$7:$R$2292,11,0)</f>
        <v>5.6033999999999997</v>
      </c>
      <c r="Q16" s="61">
        <f t="shared" si="6"/>
        <v>15</v>
      </c>
      <c r="R16" s="60">
        <f>VLOOKUP($A16,'Return Data'!$B$7:$R$2292,12,0)</f>
        <v>4.8318000000000003</v>
      </c>
      <c r="S16" s="61">
        <f t="shared" si="7"/>
        <v>16</v>
      </c>
      <c r="T16" s="60">
        <f>VLOOKUP($A16,'Return Data'!$B$7:$R$2292,13,0)</f>
        <v>4.4474</v>
      </c>
      <c r="U16" s="61">
        <f t="shared" si="8"/>
        <v>19</v>
      </c>
      <c r="V16" s="60">
        <f>VLOOKUP($A16,'Return Data'!$B$7:$R$2292,17,0)</f>
        <v>4.1239999999999997</v>
      </c>
      <c r="W16" s="61">
        <f t="shared" si="9"/>
        <v>18</v>
      </c>
      <c r="X16" s="60">
        <f>VLOOKUP($A16,'Return Data'!$B$7:$R$2292,14,0)</f>
        <v>5.0439999999999996</v>
      </c>
      <c r="Y16" s="61">
        <f t="shared" si="10"/>
        <v>17</v>
      </c>
      <c r="Z16" s="60">
        <f>VLOOKUP($A16,'Return Data'!$B$7:$R$2292,16,0)</f>
        <v>7.5</v>
      </c>
      <c r="AA16" s="62">
        <f t="shared" si="11"/>
        <v>10</v>
      </c>
    </row>
    <row r="17" spans="1:27" x14ac:dyDescent="0.3">
      <c r="A17" s="58" t="s">
        <v>962</v>
      </c>
      <c r="B17" s="59">
        <f>VLOOKUP($A17,'Return Data'!$B$7:$R$2292,3,0)</f>
        <v>44939</v>
      </c>
      <c r="C17" s="60">
        <f>VLOOKUP($A17,'Return Data'!$B$7:$R$2292,4,0)</f>
        <v>3286.5077000000001</v>
      </c>
      <c r="D17" s="60">
        <f>VLOOKUP($A17,'Return Data'!$B$7:$R$2292,5,0)</f>
        <v>7.2747999999999999</v>
      </c>
      <c r="E17" s="61">
        <f t="shared" si="0"/>
        <v>10</v>
      </c>
      <c r="F17" s="60">
        <f>VLOOKUP($A17,'Return Data'!$B$7:$R$2292,6,0)</f>
        <v>8.1816999999999993</v>
      </c>
      <c r="G17" s="61">
        <f t="shared" si="1"/>
        <v>3</v>
      </c>
      <c r="H17" s="60">
        <f>VLOOKUP($A17,'Return Data'!$B$7:$R$2292,7,0)</f>
        <v>8.1778999999999993</v>
      </c>
      <c r="I17" s="61">
        <f t="shared" si="2"/>
        <v>2</v>
      </c>
      <c r="J17" s="60">
        <f>VLOOKUP($A17,'Return Data'!$B$7:$R$2292,8,0)</f>
        <v>7.1738999999999997</v>
      </c>
      <c r="K17" s="61">
        <f t="shared" si="3"/>
        <v>2</v>
      </c>
      <c r="L17" s="60">
        <f>VLOOKUP($A17,'Return Data'!$B$7:$R$2292,9,0)</f>
        <v>6.7131999999999996</v>
      </c>
      <c r="M17" s="61">
        <f t="shared" si="4"/>
        <v>6</v>
      </c>
      <c r="N17" s="60">
        <f>VLOOKUP($A17,'Return Data'!$B$7:$R$2292,10,0)</f>
        <v>6.9574999999999996</v>
      </c>
      <c r="O17" s="61">
        <f t="shared" si="5"/>
        <v>11</v>
      </c>
      <c r="P17" s="60">
        <f>VLOOKUP($A17,'Return Data'!$B$7:$R$2292,11,0)</f>
        <v>5.444</v>
      </c>
      <c r="Q17" s="61">
        <f t="shared" si="6"/>
        <v>18</v>
      </c>
      <c r="R17" s="60">
        <f>VLOOKUP($A17,'Return Data'!$B$7:$R$2292,12,0)</f>
        <v>4.7416</v>
      </c>
      <c r="S17" s="61">
        <f t="shared" si="7"/>
        <v>20</v>
      </c>
      <c r="T17" s="60">
        <f>VLOOKUP($A17,'Return Data'!$B$7:$R$2292,13,0)</f>
        <v>4.4630000000000001</v>
      </c>
      <c r="U17" s="61">
        <f t="shared" si="8"/>
        <v>18</v>
      </c>
      <c r="V17" s="60">
        <f>VLOOKUP($A17,'Return Data'!$B$7:$R$2292,17,0)</f>
        <v>4.1820000000000004</v>
      </c>
      <c r="W17" s="61">
        <f t="shared" si="9"/>
        <v>17</v>
      </c>
      <c r="X17" s="60">
        <f>VLOOKUP($A17,'Return Data'!$B$7:$R$2292,14,0)</f>
        <v>5.1660000000000004</v>
      </c>
      <c r="Y17" s="61">
        <f t="shared" si="10"/>
        <v>16</v>
      </c>
      <c r="Z17" s="60">
        <f>VLOOKUP($A17,'Return Data'!$B$7:$R$2292,16,0)</f>
        <v>7.5065999999999997</v>
      </c>
      <c r="AA17" s="62">
        <f t="shared" si="11"/>
        <v>9</v>
      </c>
    </row>
    <row r="18" spans="1:27" x14ac:dyDescent="0.3">
      <c r="A18" s="58" t="s">
        <v>964</v>
      </c>
      <c r="B18" s="59">
        <f>VLOOKUP($A18,'Return Data'!$B$7:$R$2292,3,0)</f>
        <v>44939</v>
      </c>
      <c r="C18" s="60">
        <f>VLOOKUP($A18,'Return Data'!$B$7:$R$2292,4,0)</f>
        <v>31.750399999999999</v>
      </c>
      <c r="D18" s="60">
        <f>VLOOKUP($A18,'Return Data'!$B$7:$R$2292,5,0)</f>
        <v>7.0138999999999996</v>
      </c>
      <c r="E18" s="61">
        <f t="shared" si="0"/>
        <v>13</v>
      </c>
      <c r="F18" s="60">
        <f>VLOOKUP($A18,'Return Data'!$B$7:$R$2292,6,0)</f>
        <v>6.3643999999999998</v>
      </c>
      <c r="G18" s="61">
        <f t="shared" si="1"/>
        <v>16</v>
      </c>
      <c r="H18" s="60">
        <f>VLOOKUP($A18,'Return Data'!$B$7:$R$2292,7,0)</f>
        <v>6.4127000000000001</v>
      </c>
      <c r="I18" s="61">
        <f t="shared" si="2"/>
        <v>18</v>
      </c>
      <c r="J18" s="60">
        <f>VLOOKUP($A18,'Return Data'!$B$7:$R$2292,8,0)</f>
        <v>6.8333000000000004</v>
      </c>
      <c r="K18" s="61">
        <f t="shared" si="3"/>
        <v>6</v>
      </c>
      <c r="L18" s="60">
        <f>VLOOKUP($A18,'Return Data'!$B$7:$R$2292,9,0)</f>
        <v>6.5968</v>
      </c>
      <c r="M18" s="61">
        <f t="shared" si="4"/>
        <v>13</v>
      </c>
      <c r="N18" s="60">
        <f>VLOOKUP($A18,'Return Data'!$B$7:$R$2292,10,0)</f>
        <v>6.5865</v>
      </c>
      <c r="O18" s="61">
        <f t="shared" si="5"/>
        <v>19</v>
      </c>
      <c r="P18" s="60">
        <f>VLOOKUP($A18,'Return Data'!$B$7:$R$2292,11,0)</f>
        <v>5.4428000000000001</v>
      </c>
      <c r="Q18" s="61">
        <f t="shared" si="6"/>
        <v>19</v>
      </c>
      <c r="R18" s="60">
        <f>VLOOKUP($A18,'Return Data'!$B$7:$R$2292,12,0)</f>
        <v>4.8707000000000003</v>
      </c>
      <c r="S18" s="61">
        <f t="shared" si="7"/>
        <v>14</v>
      </c>
      <c r="T18" s="60">
        <f>VLOOKUP($A18,'Return Data'!$B$7:$R$2292,13,0)</f>
        <v>4.66</v>
      </c>
      <c r="U18" s="61">
        <f t="shared" si="8"/>
        <v>13</v>
      </c>
      <c r="V18" s="60">
        <f>VLOOKUP($A18,'Return Data'!$B$7:$R$2292,17,0)</f>
        <v>4.1178999999999997</v>
      </c>
      <c r="W18" s="61">
        <f t="shared" si="9"/>
        <v>19</v>
      </c>
      <c r="X18" s="60">
        <f>VLOOKUP($A18,'Return Data'!$B$7:$R$2292,14,0)</f>
        <v>11.141</v>
      </c>
      <c r="Y18" s="61">
        <f t="shared" si="10"/>
        <v>1</v>
      </c>
      <c r="Z18" s="60">
        <f>VLOOKUP($A18,'Return Data'!$B$7:$R$2292,16,0)</f>
        <v>6.8780000000000001</v>
      </c>
      <c r="AA18" s="62">
        <f t="shared" si="11"/>
        <v>17</v>
      </c>
    </row>
    <row r="19" spans="1:27" x14ac:dyDescent="0.3">
      <c r="A19" s="58" t="s">
        <v>966</v>
      </c>
      <c r="B19" s="59">
        <f>VLOOKUP($A19,'Return Data'!$B$7:$R$2292,3,0)</f>
        <v>44939</v>
      </c>
      <c r="C19" s="60">
        <f>VLOOKUP($A19,'Return Data'!$B$7:$R$2292,4,0)</f>
        <v>3012.0765000000001</v>
      </c>
      <c r="D19" s="60">
        <f>VLOOKUP($A19,'Return Data'!$B$7:$R$2292,5,0)</f>
        <v>7.6600999999999999</v>
      </c>
      <c r="E19" s="61">
        <f t="shared" si="0"/>
        <v>8</v>
      </c>
      <c r="F19" s="60">
        <f>VLOOKUP($A19,'Return Data'!$B$7:$R$2292,6,0)</f>
        <v>6.9321000000000002</v>
      </c>
      <c r="G19" s="61">
        <f t="shared" si="1"/>
        <v>11</v>
      </c>
      <c r="H19" s="60">
        <f>VLOOKUP($A19,'Return Data'!$B$7:$R$2292,7,0)</f>
        <v>6.8609999999999998</v>
      </c>
      <c r="I19" s="61">
        <f t="shared" si="2"/>
        <v>11</v>
      </c>
      <c r="J19" s="60">
        <f>VLOOKUP($A19,'Return Data'!$B$7:$R$2292,8,0)</f>
        <v>5.9699</v>
      </c>
      <c r="K19" s="61">
        <f t="shared" si="3"/>
        <v>19</v>
      </c>
      <c r="L19" s="60">
        <f>VLOOKUP($A19,'Return Data'!$B$7:$R$2292,9,0)</f>
        <v>6.2878999999999996</v>
      </c>
      <c r="M19" s="61">
        <f t="shared" si="4"/>
        <v>18</v>
      </c>
      <c r="N19" s="60">
        <f>VLOOKUP($A19,'Return Data'!$B$7:$R$2292,10,0)</f>
        <v>6.9767000000000001</v>
      </c>
      <c r="O19" s="61">
        <f t="shared" si="5"/>
        <v>10</v>
      </c>
      <c r="P19" s="60">
        <f>VLOOKUP($A19,'Return Data'!$B$7:$R$2292,11,0)</f>
        <v>6.3308999999999997</v>
      </c>
      <c r="Q19" s="61">
        <f t="shared" si="6"/>
        <v>3</v>
      </c>
      <c r="R19" s="60">
        <f>VLOOKUP($A19,'Return Data'!$B$7:$R$2292,12,0)</f>
        <v>5.1531000000000002</v>
      </c>
      <c r="S19" s="61">
        <f t="shared" si="7"/>
        <v>7</v>
      </c>
      <c r="T19" s="60">
        <f>VLOOKUP($A19,'Return Data'!$B$7:$R$2292,13,0)</f>
        <v>4.7462</v>
      </c>
      <c r="U19" s="61">
        <f t="shared" si="8"/>
        <v>8</v>
      </c>
      <c r="V19" s="60">
        <f>VLOOKUP($A19,'Return Data'!$B$7:$R$2292,17,0)</f>
        <v>4.5265000000000004</v>
      </c>
      <c r="W19" s="61">
        <f t="shared" si="9"/>
        <v>6</v>
      </c>
      <c r="X19" s="60">
        <f>VLOOKUP($A19,'Return Data'!$B$7:$R$2292,14,0)</f>
        <v>5.8300999999999998</v>
      </c>
      <c r="Y19" s="61">
        <f t="shared" si="10"/>
        <v>6</v>
      </c>
      <c r="Z19" s="60">
        <f>VLOOKUP($A19,'Return Data'!$B$7:$R$2292,16,0)</f>
        <v>7.9683999999999999</v>
      </c>
      <c r="AA19" s="62">
        <f t="shared" si="11"/>
        <v>2</v>
      </c>
    </row>
    <row r="20" spans="1:27" x14ac:dyDescent="0.3">
      <c r="A20" s="58" t="s">
        <v>968</v>
      </c>
      <c r="B20" s="59">
        <f>VLOOKUP($A20,'Return Data'!$B$7:$R$2292,3,0)</f>
        <v>44939</v>
      </c>
      <c r="C20" s="60">
        <f>VLOOKUP($A20,'Return Data'!$B$7:$R$2292,4,0)</f>
        <v>35.671300000000002</v>
      </c>
      <c r="D20" s="60">
        <f>VLOOKUP($A20,'Return Data'!$B$7:$R$2292,5,0)</f>
        <v>6.8569000000000004</v>
      </c>
      <c r="E20" s="61">
        <f t="shared" si="0"/>
        <v>15</v>
      </c>
      <c r="F20" s="60">
        <f>VLOOKUP($A20,'Return Data'!$B$7:$R$2292,6,0)</f>
        <v>5.9375999999999998</v>
      </c>
      <c r="G20" s="61">
        <f t="shared" si="1"/>
        <v>19</v>
      </c>
      <c r="H20" s="60">
        <f>VLOOKUP($A20,'Return Data'!$B$7:$R$2292,7,0)</f>
        <v>6.9379999999999997</v>
      </c>
      <c r="I20" s="61">
        <f t="shared" si="2"/>
        <v>10</v>
      </c>
      <c r="J20" s="60">
        <f>VLOOKUP($A20,'Return Data'!$B$7:$R$2292,8,0)</f>
        <v>5.9042000000000003</v>
      </c>
      <c r="K20" s="61">
        <f t="shared" si="3"/>
        <v>20</v>
      </c>
      <c r="L20" s="60">
        <f>VLOOKUP($A20,'Return Data'!$B$7:$R$2292,9,0)</f>
        <v>6.1382000000000003</v>
      </c>
      <c r="M20" s="61">
        <f t="shared" si="4"/>
        <v>20</v>
      </c>
      <c r="N20" s="60">
        <f>VLOOKUP($A20,'Return Data'!$B$7:$R$2292,10,0)</f>
        <v>6.5171999999999999</v>
      </c>
      <c r="O20" s="61">
        <f t="shared" si="5"/>
        <v>20</v>
      </c>
      <c r="P20" s="60">
        <f>VLOOKUP($A20,'Return Data'!$B$7:$R$2292,11,0)</f>
        <v>5.4104999999999999</v>
      </c>
      <c r="Q20" s="61">
        <f t="shared" si="6"/>
        <v>20</v>
      </c>
      <c r="R20" s="60">
        <f>VLOOKUP($A20,'Return Data'!$B$7:$R$2292,12,0)</f>
        <v>4.7847999999999997</v>
      </c>
      <c r="S20" s="61">
        <f t="shared" si="7"/>
        <v>18</v>
      </c>
      <c r="T20" s="60">
        <f>VLOOKUP($A20,'Return Data'!$B$7:$R$2292,13,0)</f>
        <v>4.4684999999999997</v>
      </c>
      <c r="U20" s="61">
        <f t="shared" si="8"/>
        <v>17</v>
      </c>
      <c r="V20" s="60">
        <f>VLOOKUP($A20,'Return Data'!$B$7:$R$2292,17,0)</f>
        <v>4.0937999999999999</v>
      </c>
      <c r="W20" s="61">
        <f t="shared" si="9"/>
        <v>20</v>
      </c>
      <c r="X20" s="60">
        <f>VLOOKUP($A20,'Return Data'!$B$7:$R$2292,14,0)</f>
        <v>5.3929</v>
      </c>
      <c r="Y20" s="61">
        <f t="shared" si="10"/>
        <v>10</v>
      </c>
      <c r="Z20" s="60">
        <f>VLOOKUP($A20,'Return Data'!$B$7:$R$2292,16,0)</f>
        <v>7.1193999999999997</v>
      </c>
      <c r="AA20" s="62">
        <f t="shared" si="11"/>
        <v>13</v>
      </c>
    </row>
    <row r="21" spans="1:27" x14ac:dyDescent="0.3">
      <c r="A21" s="58" t="s">
        <v>969</v>
      </c>
      <c r="B21" s="59">
        <f>VLOOKUP($A21,'Return Data'!$B$7:$R$2292,3,0)</f>
        <v>44939</v>
      </c>
      <c r="C21" s="60">
        <f>VLOOKUP($A21,'Return Data'!$B$7:$R$2292,4,0)</f>
        <v>1452.306</v>
      </c>
      <c r="D21" s="60">
        <f>VLOOKUP($A21,'Return Data'!$B$7:$R$2292,5,0)</f>
        <v>6.7065999999999999</v>
      </c>
      <c r="E21" s="61">
        <f t="shared" si="0"/>
        <v>16</v>
      </c>
      <c r="F21" s="60">
        <f>VLOOKUP($A21,'Return Data'!$B$7:$R$2292,6,0)</f>
        <v>6.7317</v>
      </c>
      <c r="G21" s="61">
        <f t="shared" si="1"/>
        <v>14</v>
      </c>
      <c r="H21" s="60">
        <f>VLOOKUP($A21,'Return Data'!$B$7:$R$2292,7,0)</f>
        <v>7.1642999999999999</v>
      </c>
      <c r="I21" s="61">
        <f t="shared" si="2"/>
        <v>8</v>
      </c>
      <c r="J21" s="60">
        <f>VLOOKUP($A21,'Return Data'!$B$7:$R$2292,8,0)</f>
        <v>6.6704999999999997</v>
      </c>
      <c r="K21" s="61">
        <f t="shared" si="3"/>
        <v>11</v>
      </c>
      <c r="L21" s="60">
        <f>VLOOKUP($A21,'Return Data'!$B$7:$R$2292,9,0)</f>
        <v>6.7603</v>
      </c>
      <c r="M21" s="61">
        <f t="shared" si="4"/>
        <v>4</v>
      </c>
      <c r="N21" s="60">
        <f>VLOOKUP($A21,'Return Data'!$B$7:$R$2292,10,0)</f>
        <v>7.0102000000000002</v>
      </c>
      <c r="O21" s="61">
        <f t="shared" si="5"/>
        <v>9</v>
      </c>
      <c r="P21" s="60">
        <f>VLOOKUP($A21,'Return Data'!$B$7:$R$2292,11,0)</f>
        <v>5.8251999999999997</v>
      </c>
      <c r="Q21" s="61">
        <f t="shared" si="6"/>
        <v>10</v>
      </c>
      <c r="R21" s="60">
        <f>VLOOKUP($A21,'Return Data'!$B$7:$R$2292,12,0)</f>
        <v>5.0446999999999997</v>
      </c>
      <c r="S21" s="61">
        <f t="shared" si="7"/>
        <v>11</v>
      </c>
      <c r="T21" s="60">
        <f>VLOOKUP($A21,'Return Data'!$B$7:$R$2292,13,0)</f>
        <v>4.6528999999999998</v>
      </c>
      <c r="U21" s="61">
        <f t="shared" si="8"/>
        <v>14</v>
      </c>
      <c r="V21" s="60">
        <f>VLOOKUP($A21,'Return Data'!$B$7:$R$2292,17,0)</f>
        <v>4.3598999999999997</v>
      </c>
      <c r="W21" s="61">
        <f t="shared" si="9"/>
        <v>11</v>
      </c>
      <c r="X21" s="60">
        <f>VLOOKUP($A21,'Return Data'!$B$7:$R$2292,14,0)</f>
        <v>5.2260999999999997</v>
      </c>
      <c r="Y21" s="61">
        <f t="shared" si="10"/>
        <v>13</v>
      </c>
      <c r="Z21" s="60">
        <f>VLOOKUP($A21,'Return Data'!$B$7:$R$2292,16,0)</f>
        <v>6.5148999999999999</v>
      </c>
      <c r="AA21" s="62">
        <f t="shared" si="11"/>
        <v>19</v>
      </c>
    </row>
    <row r="22" spans="1:27" x14ac:dyDescent="0.3">
      <c r="A22" s="58" t="s">
        <v>971</v>
      </c>
      <c r="B22" s="59">
        <f>VLOOKUP($A22,'Return Data'!$B$7:$R$2292,3,0)</f>
        <v>44939</v>
      </c>
      <c r="C22" s="60">
        <f>VLOOKUP($A22,'Return Data'!$B$7:$R$2292,4,0)</f>
        <v>2040.8557000000001</v>
      </c>
      <c r="D22" s="60">
        <f>VLOOKUP($A22,'Return Data'!$B$7:$R$2292,5,0)</f>
        <v>10.345599999999999</v>
      </c>
      <c r="E22" s="61">
        <f t="shared" si="0"/>
        <v>3</v>
      </c>
      <c r="F22" s="60">
        <f>VLOOKUP($A22,'Return Data'!$B$7:$R$2292,6,0)</f>
        <v>7.0076999999999998</v>
      </c>
      <c r="G22" s="61">
        <f t="shared" si="1"/>
        <v>10</v>
      </c>
      <c r="H22" s="60">
        <f>VLOOKUP($A22,'Return Data'!$B$7:$R$2292,7,0)</f>
        <v>7.1890999999999998</v>
      </c>
      <c r="I22" s="61">
        <f t="shared" si="2"/>
        <v>7</v>
      </c>
      <c r="J22" s="60">
        <f>VLOOKUP($A22,'Return Data'!$B$7:$R$2292,8,0)</f>
        <v>6.7500999999999998</v>
      </c>
      <c r="K22" s="61">
        <f t="shared" si="3"/>
        <v>9</v>
      </c>
      <c r="L22" s="60">
        <f>VLOOKUP($A22,'Return Data'!$B$7:$R$2292,9,0)</f>
        <v>6.5133999999999999</v>
      </c>
      <c r="M22" s="61">
        <f t="shared" si="4"/>
        <v>16</v>
      </c>
      <c r="N22" s="60">
        <f>VLOOKUP($A22,'Return Data'!$B$7:$R$2292,10,0)</f>
        <v>6.7282000000000002</v>
      </c>
      <c r="O22" s="61">
        <f t="shared" si="5"/>
        <v>16</v>
      </c>
      <c r="P22" s="60">
        <f>VLOOKUP($A22,'Return Data'!$B$7:$R$2292,11,0)</f>
        <v>5.8212999999999999</v>
      </c>
      <c r="Q22" s="61">
        <f t="shared" si="6"/>
        <v>11</v>
      </c>
      <c r="R22" s="60">
        <f>VLOOKUP($A22,'Return Data'!$B$7:$R$2292,12,0)</f>
        <v>5.0948000000000002</v>
      </c>
      <c r="S22" s="61">
        <f t="shared" si="7"/>
        <v>9</v>
      </c>
      <c r="T22" s="60">
        <f>VLOOKUP($A22,'Return Data'!$B$7:$R$2292,13,0)</f>
        <v>4.7183000000000002</v>
      </c>
      <c r="U22" s="61">
        <f t="shared" si="8"/>
        <v>10</v>
      </c>
      <c r="V22" s="60">
        <f>VLOOKUP($A22,'Return Data'!$B$7:$R$2292,17,0)</f>
        <v>4.2659000000000002</v>
      </c>
      <c r="W22" s="61">
        <f t="shared" si="9"/>
        <v>13</v>
      </c>
      <c r="X22" s="60">
        <f>VLOOKUP($A22,'Return Data'!$B$7:$R$2292,14,0)</f>
        <v>5.1939000000000002</v>
      </c>
      <c r="Y22" s="61">
        <f t="shared" si="10"/>
        <v>15</v>
      </c>
      <c r="Z22" s="60">
        <f>VLOOKUP($A22,'Return Data'!$B$7:$R$2292,16,0)</f>
        <v>6.8978999999999999</v>
      </c>
      <c r="AA22" s="62">
        <f t="shared" si="11"/>
        <v>16</v>
      </c>
    </row>
    <row r="23" spans="1:27" x14ac:dyDescent="0.3">
      <c r="A23" s="58" t="s">
        <v>974</v>
      </c>
      <c r="B23" s="59">
        <f>VLOOKUP($A23,'Return Data'!$B$7:$R$2292,3,0)</f>
        <v>44939</v>
      </c>
      <c r="C23" s="60">
        <f>VLOOKUP($A23,'Return Data'!$B$7:$R$2292,4,0)</f>
        <v>3291.2872000000002</v>
      </c>
      <c r="D23" s="60">
        <f>VLOOKUP($A23,'Return Data'!$B$7:$R$2292,5,0)</f>
        <v>7.2598000000000003</v>
      </c>
      <c r="E23" s="61">
        <f t="shared" si="0"/>
        <v>11</v>
      </c>
      <c r="F23" s="60">
        <f>VLOOKUP($A23,'Return Data'!$B$7:$R$2292,6,0)</f>
        <v>7.1946000000000003</v>
      </c>
      <c r="G23" s="61">
        <f t="shared" si="1"/>
        <v>6</v>
      </c>
      <c r="H23" s="60">
        <f>VLOOKUP($A23,'Return Data'!$B$7:$R$2292,7,0)</f>
        <v>6.5212000000000003</v>
      </c>
      <c r="I23" s="61">
        <f t="shared" si="2"/>
        <v>16</v>
      </c>
      <c r="J23" s="60">
        <f>VLOOKUP($A23,'Return Data'!$B$7:$R$2292,8,0)</f>
        <v>6.6201999999999996</v>
      </c>
      <c r="K23" s="61">
        <f t="shared" si="3"/>
        <v>12</v>
      </c>
      <c r="L23" s="60">
        <f>VLOOKUP($A23,'Return Data'!$B$7:$R$2292,9,0)</f>
        <v>6.5186999999999999</v>
      </c>
      <c r="M23" s="61">
        <f t="shared" si="4"/>
        <v>15</v>
      </c>
      <c r="N23" s="60">
        <f>VLOOKUP($A23,'Return Data'!$B$7:$R$2292,10,0)</f>
        <v>7.1818</v>
      </c>
      <c r="O23" s="61">
        <f t="shared" si="5"/>
        <v>4</v>
      </c>
      <c r="P23" s="60">
        <f>VLOOKUP($A23,'Return Data'!$B$7:$R$2292,11,0)</f>
        <v>5.8559999999999999</v>
      </c>
      <c r="Q23" s="61">
        <f t="shared" si="6"/>
        <v>9</v>
      </c>
      <c r="R23" s="60">
        <f>VLOOKUP($A23,'Return Data'!$B$7:$R$2292,12,0)</f>
        <v>5.1675000000000004</v>
      </c>
      <c r="S23" s="61">
        <f t="shared" si="7"/>
        <v>6</v>
      </c>
      <c r="T23" s="60">
        <f>VLOOKUP($A23,'Return Data'!$B$7:$R$2292,13,0)</f>
        <v>4.9008000000000003</v>
      </c>
      <c r="U23" s="61">
        <f t="shared" si="8"/>
        <v>4</v>
      </c>
      <c r="V23" s="60">
        <f>VLOOKUP($A23,'Return Data'!$B$7:$R$2292,17,0)</f>
        <v>4.9124999999999996</v>
      </c>
      <c r="W23" s="61">
        <f t="shared" si="9"/>
        <v>2</v>
      </c>
      <c r="X23" s="60">
        <f>VLOOKUP($A23,'Return Data'!$B$7:$R$2292,14,0)</f>
        <v>5.8418000000000001</v>
      </c>
      <c r="Y23" s="61">
        <f t="shared" si="10"/>
        <v>5</v>
      </c>
      <c r="Z23" s="60">
        <f>VLOOKUP($A23,'Return Data'!$B$7:$R$2292,16,0)</f>
        <v>7.6497999999999999</v>
      </c>
      <c r="AA23" s="62">
        <f t="shared" si="11"/>
        <v>6</v>
      </c>
    </row>
    <row r="24" spans="1:27" x14ac:dyDescent="0.3">
      <c r="A24" s="58" t="s">
        <v>976</v>
      </c>
      <c r="B24" s="59">
        <f>VLOOKUP($A24,'Return Data'!$B$7:$R$2292,3,0)</f>
        <v>44939</v>
      </c>
      <c r="C24" s="60">
        <f>VLOOKUP($A24,'Return Data'!$B$7:$R$2292,4,0)</f>
        <v>26.581399999999999</v>
      </c>
      <c r="D24" s="60">
        <f>VLOOKUP($A24,'Return Data'!$B$7:$R$2292,5,0)</f>
        <v>6.1802000000000001</v>
      </c>
      <c r="E24" s="61">
        <f t="shared" si="0"/>
        <v>17</v>
      </c>
      <c r="F24" s="60">
        <f>VLOOKUP($A24,'Return Data'!$B$7:$R$2292,6,0)</f>
        <v>7.0529000000000002</v>
      </c>
      <c r="G24" s="61">
        <f t="shared" si="1"/>
        <v>8</v>
      </c>
      <c r="H24" s="60">
        <f>VLOOKUP($A24,'Return Data'!$B$7:$R$2292,7,0)</f>
        <v>7.6616</v>
      </c>
      <c r="I24" s="61">
        <f t="shared" si="2"/>
        <v>3</v>
      </c>
      <c r="J24" s="60">
        <f>VLOOKUP($A24,'Return Data'!$B$7:$R$2292,8,0)</f>
        <v>7.0514999999999999</v>
      </c>
      <c r="K24" s="61">
        <f t="shared" si="3"/>
        <v>4</v>
      </c>
      <c r="L24" s="60">
        <f>VLOOKUP($A24,'Return Data'!$B$7:$R$2292,9,0)</f>
        <v>7.0404</v>
      </c>
      <c r="M24" s="61">
        <f t="shared" si="4"/>
        <v>2</v>
      </c>
      <c r="N24" s="60">
        <f>VLOOKUP($A24,'Return Data'!$B$7:$R$2292,10,0)</f>
        <v>7.1148999999999996</v>
      </c>
      <c r="O24" s="61">
        <f t="shared" si="5"/>
        <v>5</v>
      </c>
      <c r="P24" s="60">
        <f>VLOOKUP($A24,'Return Data'!$B$7:$R$2292,11,0)</f>
        <v>6.0031999999999996</v>
      </c>
      <c r="Q24" s="61">
        <f t="shared" si="6"/>
        <v>6</v>
      </c>
      <c r="R24" s="60">
        <f>VLOOKUP($A24,'Return Data'!$B$7:$R$2292,12,0)</f>
        <v>5.3666</v>
      </c>
      <c r="S24" s="61">
        <f t="shared" si="7"/>
        <v>3</v>
      </c>
      <c r="T24" s="60">
        <f>VLOOKUP($A24,'Return Data'!$B$7:$R$2292,13,0)</f>
        <v>5.0876999999999999</v>
      </c>
      <c r="U24" s="61">
        <f t="shared" si="8"/>
        <v>2</v>
      </c>
      <c r="V24" s="60">
        <f>VLOOKUP($A24,'Return Data'!$B$7:$R$2292,17,0)</f>
        <v>4.59</v>
      </c>
      <c r="W24" s="61">
        <f t="shared" si="9"/>
        <v>4</v>
      </c>
      <c r="X24" s="60">
        <f>VLOOKUP($A24,'Return Data'!$B$7:$R$2292,14,0)</f>
        <v>3.964</v>
      </c>
      <c r="Y24" s="61">
        <f t="shared" si="10"/>
        <v>21</v>
      </c>
      <c r="Z24" s="60">
        <f>VLOOKUP($A24,'Return Data'!$B$7:$R$2292,16,0)</f>
        <v>5.6475</v>
      </c>
      <c r="AA24" s="62">
        <f t="shared" si="11"/>
        <v>20</v>
      </c>
    </row>
    <row r="25" spans="1:27" x14ac:dyDescent="0.3">
      <c r="A25" s="58" t="s">
        <v>977</v>
      </c>
      <c r="B25" s="59">
        <f>VLOOKUP($A25,'Return Data'!$B$7:$R$2292,3,0)</f>
        <v>44939</v>
      </c>
      <c r="C25" s="60">
        <f>VLOOKUP($A25,'Return Data'!$B$7:$R$2292,4,0)</f>
        <v>3019.3146000000002</v>
      </c>
      <c r="D25" s="60">
        <f>VLOOKUP($A25,'Return Data'!$B$7:$R$2292,5,0)</f>
        <v>8.9745000000000008</v>
      </c>
      <c r="E25" s="61">
        <f t="shared" si="0"/>
        <v>4</v>
      </c>
      <c r="F25" s="60">
        <f>VLOOKUP($A25,'Return Data'!$B$7:$R$2292,6,0)</f>
        <v>7.7050999999999998</v>
      </c>
      <c r="G25" s="61">
        <f t="shared" si="1"/>
        <v>4</v>
      </c>
      <c r="H25" s="60">
        <f>VLOOKUP($A25,'Return Data'!$B$7:$R$2292,7,0)</f>
        <v>7.4828000000000001</v>
      </c>
      <c r="I25" s="61">
        <f t="shared" si="2"/>
        <v>5</v>
      </c>
      <c r="J25" s="60">
        <f>VLOOKUP($A25,'Return Data'!$B$7:$R$2292,8,0)</f>
        <v>6.8215000000000003</v>
      </c>
      <c r="K25" s="61">
        <f t="shared" si="3"/>
        <v>7</v>
      </c>
      <c r="L25" s="60">
        <f>VLOOKUP($A25,'Return Data'!$B$7:$R$2292,9,0)</f>
        <v>6.7470999999999997</v>
      </c>
      <c r="M25" s="61">
        <f t="shared" si="4"/>
        <v>5</v>
      </c>
      <c r="N25" s="60">
        <f>VLOOKUP($A25,'Return Data'!$B$7:$R$2292,10,0)</f>
        <v>7.2173999999999996</v>
      </c>
      <c r="O25" s="61">
        <f t="shared" si="5"/>
        <v>2</v>
      </c>
      <c r="P25" s="60">
        <f>VLOOKUP($A25,'Return Data'!$B$7:$R$2292,11,0)</f>
        <v>5.8869999999999996</v>
      </c>
      <c r="Q25" s="61">
        <f t="shared" si="6"/>
        <v>7</v>
      </c>
      <c r="R25" s="60">
        <f>VLOOKUP($A25,'Return Data'!$B$7:$R$2292,12,0)</f>
        <v>5.0156999999999998</v>
      </c>
      <c r="S25" s="61">
        <f t="shared" si="7"/>
        <v>12</v>
      </c>
      <c r="T25" s="60">
        <f>VLOOKUP($A25,'Return Data'!$B$7:$R$2292,13,0)</f>
        <v>4.7016999999999998</v>
      </c>
      <c r="U25" s="61">
        <f t="shared" si="8"/>
        <v>11</v>
      </c>
      <c r="V25" s="60">
        <f>VLOOKUP($A25,'Return Data'!$B$7:$R$2292,17,0)</f>
        <v>4.2465999999999999</v>
      </c>
      <c r="W25" s="61">
        <f t="shared" si="9"/>
        <v>14</v>
      </c>
      <c r="X25" s="60">
        <f>VLOOKUP($A25,'Return Data'!$B$7:$R$2292,14,0)</f>
        <v>5.2000999999999999</v>
      </c>
      <c r="Y25" s="61">
        <f t="shared" si="10"/>
        <v>14</v>
      </c>
      <c r="Z25" s="60">
        <f>VLOOKUP($A25,'Return Data'!$B$7:$R$2292,16,0)</f>
        <v>7.3954000000000004</v>
      </c>
      <c r="AA25" s="62">
        <f t="shared" si="11"/>
        <v>11</v>
      </c>
    </row>
    <row r="26" spans="1:27" x14ac:dyDescent="0.3">
      <c r="A26" s="58" t="s">
        <v>978</v>
      </c>
      <c r="B26" s="59">
        <f>VLOOKUP($A26,'Return Data'!$B$7:$R$2292,3,0)</f>
        <v>44939</v>
      </c>
      <c r="C26" s="60">
        <f>VLOOKUP($A26,'Return Data'!$B$7:$R$2292,4,0)</f>
        <v>3079.7015000000001</v>
      </c>
      <c r="D26" s="60">
        <f>VLOOKUP($A26,'Return Data'!$B$7:$R$2292,5,0)</f>
        <v>4.7626999999999997</v>
      </c>
      <c r="E26" s="61">
        <f t="shared" si="0"/>
        <v>20</v>
      </c>
      <c r="F26" s="60">
        <f>VLOOKUP($A26,'Return Data'!$B$7:$R$2292,6,0)</f>
        <v>13.2644</v>
      </c>
      <c r="G26" s="61">
        <f t="shared" si="1"/>
        <v>1</v>
      </c>
      <c r="H26" s="60">
        <f>VLOOKUP($A26,'Return Data'!$B$7:$R$2292,7,0)</f>
        <v>7.3955000000000002</v>
      </c>
      <c r="I26" s="61">
        <f t="shared" si="2"/>
        <v>6</v>
      </c>
      <c r="J26" s="60">
        <f>VLOOKUP($A26,'Return Data'!$B$7:$R$2292,8,0)</f>
        <v>8.3048999999999999</v>
      </c>
      <c r="K26" s="61">
        <f t="shared" si="3"/>
        <v>1</v>
      </c>
      <c r="L26" s="60">
        <f>VLOOKUP($A26,'Return Data'!$B$7:$R$2292,9,0)</f>
        <v>7.2945000000000002</v>
      </c>
      <c r="M26" s="61">
        <f t="shared" si="4"/>
        <v>1</v>
      </c>
      <c r="N26" s="60">
        <f>VLOOKUP($A26,'Return Data'!$B$7:$R$2292,10,0)</f>
        <v>7.4912000000000001</v>
      </c>
      <c r="O26" s="61">
        <f t="shared" si="5"/>
        <v>1</v>
      </c>
      <c r="P26" s="60">
        <f>VLOOKUP($A26,'Return Data'!$B$7:$R$2292,11,0)</f>
        <v>6.1699000000000002</v>
      </c>
      <c r="Q26" s="61">
        <f t="shared" si="6"/>
        <v>5</v>
      </c>
      <c r="R26" s="60">
        <f>VLOOKUP($A26,'Return Data'!$B$7:$R$2292,12,0)</f>
        <v>5.3109000000000002</v>
      </c>
      <c r="S26" s="61">
        <f t="shared" si="7"/>
        <v>4</v>
      </c>
      <c r="T26" s="60">
        <f>VLOOKUP($A26,'Return Data'!$B$7:$R$2292,13,0)</f>
        <v>5.0185000000000004</v>
      </c>
      <c r="U26" s="61">
        <f t="shared" si="8"/>
        <v>3</v>
      </c>
      <c r="V26" s="60">
        <f>VLOOKUP($A26,'Return Data'!$B$7:$R$2292,17,0)</f>
        <v>4.4184000000000001</v>
      </c>
      <c r="W26" s="61">
        <f t="shared" si="9"/>
        <v>10</v>
      </c>
      <c r="X26" s="60">
        <f>VLOOKUP($A26,'Return Data'!$B$7:$R$2292,14,0)</f>
        <v>4.9740000000000002</v>
      </c>
      <c r="Y26" s="61">
        <f t="shared" si="10"/>
        <v>19</v>
      </c>
      <c r="Z26" s="60">
        <f>VLOOKUP($A26,'Return Data'!$B$7:$R$2292,16,0)</f>
        <v>5.3529</v>
      </c>
      <c r="AA26" s="62">
        <f t="shared" si="11"/>
        <v>21</v>
      </c>
    </row>
    <row r="27" spans="1:27" x14ac:dyDescent="0.3">
      <c r="A27" s="58" t="s">
        <v>980</v>
      </c>
      <c r="B27" s="59">
        <f>VLOOKUP($A27,'Return Data'!$B$7:$R$2292,3,0)</f>
        <v>44939</v>
      </c>
      <c r="C27" s="60">
        <f>VLOOKUP($A27,'Return Data'!$B$7:$R$2292,4,0)</f>
        <v>3363.9371999999998</v>
      </c>
      <c r="D27" s="60">
        <f>VLOOKUP($A27,'Return Data'!$B$7:$R$2292,5,0)</f>
        <v>5.2317</v>
      </c>
      <c r="E27" s="61">
        <f t="shared" si="0"/>
        <v>18</v>
      </c>
      <c r="F27" s="60">
        <f>VLOOKUP($A27,'Return Data'!$B$7:$R$2292,6,0)</f>
        <v>4.8701999999999996</v>
      </c>
      <c r="G27" s="61">
        <f t="shared" si="1"/>
        <v>21</v>
      </c>
      <c r="H27" s="60">
        <f>VLOOKUP($A27,'Return Data'!$B$7:$R$2292,7,0)</f>
        <v>5.1016000000000004</v>
      </c>
      <c r="I27" s="61">
        <f t="shared" si="2"/>
        <v>21</v>
      </c>
      <c r="J27" s="60">
        <f>VLOOKUP($A27,'Return Data'!$B$7:$R$2292,8,0)</f>
        <v>5.5963000000000003</v>
      </c>
      <c r="K27" s="61">
        <f t="shared" si="3"/>
        <v>21</v>
      </c>
      <c r="L27" s="60">
        <f>VLOOKUP($A27,'Return Data'!$B$7:$R$2292,9,0)</f>
        <v>6.3082000000000003</v>
      </c>
      <c r="M27" s="61">
        <f t="shared" si="4"/>
        <v>17</v>
      </c>
      <c r="N27" s="60">
        <f>VLOOKUP($A27,'Return Data'!$B$7:$R$2292,10,0)</f>
        <v>6.3792999999999997</v>
      </c>
      <c r="O27" s="61">
        <f t="shared" si="5"/>
        <v>21</v>
      </c>
      <c r="P27" s="60">
        <f>VLOOKUP($A27,'Return Data'!$B$7:$R$2292,11,0)</f>
        <v>5.3654000000000002</v>
      </c>
      <c r="Q27" s="61">
        <f t="shared" si="6"/>
        <v>21</v>
      </c>
      <c r="R27" s="60">
        <f>VLOOKUP($A27,'Return Data'!$B$7:$R$2292,12,0)</f>
        <v>4.7187999999999999</v>
      </c>
      <c r="S27" s="61">
        <f t="shared" si="7"/>
        <v>21</v>
      </c>
      <c r="T27" s="60">
        <f>VLOOKUP($A27,'Return Data'!$B$7:$R$2292,13,0)</f>
        <v>4.4257999999999997</v>
      </c>
      <c r="U27" s="61">
        <f t="shared" si="8"/>
        <v>21</v>
      </c>
      <c r="V27" s="60">
        <f>VLOOKUP($A27,'Return Data'!$B$7:$R$2292,17,0)</f>
        <v>4.2267999999999999</v>
      </c>
      <c r="W27" s="61">
        <f t="shared" si="9"/>
        <v>16</v>
      </c>
      <c r="X27" s="60">
        <f>VLOOKUP($A27,'Return Data'!$B$7:$R$2292,14,0)</f>
        <v>5.2619999999999996</v>
      </c>
      <c r="Y27" s="61">
        <f t="shared" si="10"/>
        <v>12</v>
      </c>
      <c r="Z27" s="60">
        <f>VLOOKUP($A27,'Return Data'!$B$7:$R$2292,16,0)</f>
        <v>6.9046000000000003</v>
      </c>
      <c r="AA27" s="62">
        <f t="shared" si="11"/>
        <v>15</v>
      </c>
    </row>
    <row r="28" spans="1:27" x14ac:dyDescent="0.3">
      <c r="A28" s="58" t="s">
        <v>982</v>
      </c>
      <c r="B28" s="59">
        <f>VLOOKUP($A28,'Return Data'!$B$7:$R$2292,3,0)</f>
        <v>44939</v>
      </c>
      <c r="C28" s="60">
        <f>VLOOKUP($A28,'Return Data'!$B$7:$R$2292,4,0)</f>
        <v>3001.4413</v>
      </c>
      <c r="D28" s="60">
        <f>VLOOKUP($A28,'Return Data'!$B$7:$R$2292,5,0)</f>
        <v>7.1349</v>
      </c>
      <c r="E28" s="61">
        <f t="shared" si="0"/>
        <v>12</v>
      </c>
      <c r="F28" s="60">
        <f>VLOOKUP($A28,'Return Data'!$B$7:$R$2292,6,0)</f>
        <v>6.8941999999999997</v>
      </c>
      <c r="G28" s="61">
        <f t="shared" si="1"/>
        <v>13</v>
      </c>
      <c r="H28" s="60">
        <f>VLOOKUP($A28,'Return Data'!$B$7:$R$2292,7,0)</f>
        <v>6.7404000000000002</v>
      </c>
      <c r="I28" s="61">
        <f t="shared" si="2"/>
        <v>13</v>
      </c>
      <c r="J28" s="60">
        <f>VLOOKUP($A28,'Return Data'!$B$7:$R$2292,8,0)</f>
        <v>6.6860999999999997</v>
      </c>
      <c r="K28" s="61">
        <f t="shared" si="3"/>
        <v>10</v>
      </c>
      <c r="L28" s="60">
        <f>VLOOKUP($A28,'Return Data'!$B$7:$R$2292,9,0)</f>
        <v>6.6890999999999998</v>
      </c>
      <c r="M28" s="61">
        <f t="shared" si="4"/>
        <v>8</v>
      </c>
      <c r="N28" s="60">
        <f>VLOOKUP($A28,'Return Data'!$B$7:$R$2292,10,0)</f>
        <v>6.6315</v>
      </c>
      <c r="O28" s="61">
        <f t="shared" si="5"/>
        <v>17</v>
      </c>
      <c r="P28" s="60">
        <f>VLOOKUP($A28,'Return Data'!$B$7:$R$2292,11,0)</f>
        <v>5.6056999999999997</v>
      </c>
      <c r="Q28" s="61">
        <f t="shared" si="6"/>
        <v>14</v>
      </c>
      <c r="R28" s="60">
        <f>VLOOKUP($A28,'Return Data'!$B$7:$R$2292,12,0)</f>
        <v>5.0507</v>
      </c>
      <c r="S28" s="61">
        <f t="shared" si="7"/>
        <v>10</v>
      </c>
      <c r="T28" s="60">
        <f>VLOOKUP($A28,'Return Data'!$B$7:$R$2292,13,0)</f>
        <v>4.7240000000000002</v>
      </c>
      <c r="U28" s="61">
        <f t="shared" si="8"/>
        <v>9</v>
      </c>
      <c r="V28" s="60">
        <f>VLOOKUP($A28,'Return Data'!$B$7:$R$2292,17,0)</f>
        <v>6.9391999999999996</v>
      </c>
      <c r="W28" s="61">
        <f t="shared" si="9"/>
        <v>1</v>
      </c>
      <c r="X28" s="60">
        <f>VLOOKUP($A28,'Return Data'!$B$7:$R$2292,14,0)</f>
        <v>6.9913999999999996</v>
      </c>
      <c r="Y28" s="61">
        <f t="shared" si="10"/>
        <v>2</v>
      </c>
      <c r="Z28" s="60">
        <f>VLOOKUP($A28,'Return Data'!$B$7:$R$2292,16,0)</f>
        <v>6.7972999999999999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7.4746095238095229</v>
      </c>
      <c r="E30" s="69"/>
      <c r="F30" s="70">
        <f>AVERAGE(F8:F28)</f>
        <v>7.1545238095238108</v>
      </c>
      <c r="G30" s="69"/>
      <c r="H30" s="70">
        <f>AVERAGE(H8:H28)</f>
        <v>6.9466571428571413</v>
      </c>
      <c r="I30" s="69"/>
      <c r="J30" s="70">
        <f>AVERAGE(J8:J28)</f>
        <v>6.6360571428571449</v>
      </c>
      <c r="K30" s="69"/>
      <c r="L30" s="70">
        <f>AVERAGE(L8:L28)</f>
        <v>6.6025476190476198</v>
      </c>
      <c r="M30" s="69"/>
      <c r="N30" s="70">
        <f>AVERAGE(N8:N28)</f>
        <v>6.9068857142857132</v>
      </c>
      <c r="O30" s="69"/>
      <c r="P30" s="70">
        <f>AVERAGE(P8:P28)</f>
        <v>5.8677333333333319</v>
      </c>
      <c r="Q30" s="69"/>
      <c r="R30" s="70">
        <f>AVERAGE(R8:R28)</f>
        <v>5.0337571428571444</v>
      </c>
      <c r="S30" s="69"/>
      <c r="T30" s="70">
        <f>AVERAGE(T8:T28)</f>
        <v>4.7091761904761906</v>
      </c>
      <c r="U30" s="69"/>
      <c r="V30" s="70">
        <f>AVERAGE(V8:V28)</f>
        <v>4.4911809523809527</v>
      </c>
      <c r="W30" s="69"/>
      <c r="X30" s="70">
        <f>AVERAGE(X8:X28)</f>
        <v>5.6680047619047622</v>
      </c>
      <c r="Y30" s="69"/>
      <c r="Z30" s="70">
        <f>AVERAGE(Z8:Z28)</f>
        <v>7.174728571428572</v>
      </c>
      <c r="AA30" s="71"/>
    </row>
    <row r="31" spans="1:27" x14ac:dyDescent="0.3">
      <c r="A31" s="68" t="s">
        <v>28</v>
      </c>
      <c r="B31" s="69"/>
      <c r="C31" s="69"/>
      <c r="D31" s="70">
        <f>MIN(D8:D28)</f>
        <v>4.4939999999999998</v>
      </c>
      <c r="E31" s="69"/>
      <c r="F31" s="70">
        <f>MIN(F8:F28)</f>
        <v>4.8701999999999996</v>
      </c>
      <c r="G31" s="69"/>
      <c r="H31" s="70">
        <f>MIN(H8:H28)</f>
        <v>5.1016000000000004</v>
      </c>
      <c r="I31" s="69"/>
      <c r="J31" s="70">
        <f>MIN(J8:J28)</f>
        <v>5.5963000000000003</v>
      </c>
      <c r="K31" s="69"/>
      <c r="L31" s="70">
        <f>MIN(L8:L28)</f>
        <v>6.0448000000000004</v>
      </c>
      <c r="M31" s="69"/>
      <c r="N31" s="70">
        <f>MIN(N8:N28)</f>
        <v>6.3792999999999997</v>
      </c>
      <c r="O31" s="69"/>
      <c r="P31" s="70">
        <f>MIN(P8:P28)</f>
        <v>5.3654000000000002</v>
      </c>
      <c r="Q31" s="69"/>
      <c r="R31" s="70">
        <f>MIN(R8:R28)</f>
        <v>4.7187999999999999</v>
      </c>
      <c r="S31" s="69"/>
      <c r="T31" s="70">
        <f>MIN(T8:T28)</f>
        <v>4.4257999999999997</v>
      </c>
      <c r="U31" s="69"/>
      <c r="V31" s="70">
        <f>MIN(V8:V28)</f>
        <v>3.9792999999999998</v>
      </c>
      <c r="W31" s="69"/>
      <c r="X31" s="70">
        <f>MIN(X8:X28)</f>
        <v>3.964</v>
      </c>
      <c r="Y31" s="69"/>
      <c r="Z31" s="70">
        <f>MIN(Z8:Z28)</f>
        <v>5.3529</v>
      </c>
      <c r="AA31" s="71"/>
    </row>
    <row r="32" spans="1:27" ht="15" thickBot="1" x14ac:dyDescent="0.35">
      <c r="A32" s="72" t="s">
        <v>29</v>
      </c>
      <c r="B32" s="73"/>
      <c r="C32" s="73"/>
      <c r="D32" s="74">
        <f>MAX(D8:D28)</f>
        <v>11.6487</v>
      </c>
      <c r="E32" s="73"/>
      <c r="F32" s="74">
        <f>MAX(F8:F28)</f>
        <v>13.2644</v>
      </c>
      <c r="G32" s="73"/>
      <c r="H32" s="74">
        <f>MAX(H8:H28)</f>
        <v>8.8352000000000004</v>
      </c>
      <c r="I32" s="73"/>
      <c r="J32" s="74">
        <f>MAX(J8:J28)</f>
        <v>8.3048999999999999</v>
      </c>
      <c r="K32" s="73"/>
      <c r="L32" s="74">
        <f>MAX(L8:L28)</f>
        <v>7.2945000000000002</v>
      </c>
      <c r="M32" s="73"/>
      <c r="N32" s="74">
        <f>MAX(N8:N28)</f>
        <v>7.4912000000000001</v>
      </c>
      <c r="O32" s="73"/>
      <c r="P32" s="74">
        <f>MAX(P8:P28)</f>
        <v>7.5002000000000004</v>
      </c>
      <c r="Q32" s="73"/>
      <c r="R32" s="74">
        <f>MAX(R8:R28)</f>
        <v>5.4387999999999996</v>
      </c>
      <c r="S32" s="73"/>
      <c r="T32" s="74">
        <f>MAX(T8:T28)</f>
        <v>5.1938000000000004</v>
      </c>
      <c r="U32" s="73"/>
      <c r="V32" s="74">
        <f>MAX(V8:V28)</f>
        <v>6.9391999999999996</v>
      </c>
      <c r="W32" s="73"/>
      <c r="X32" s="74">
        <f>MAX(X8:X28)</f>
        <v>11.141</v>
      </c>
      <c r="Y32" s="73"/>
      <c r="Z32" s="74">
        <f>MAX(Z8:Z28)</f>
        <v>8.0223999999999993</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44939</v>
      </c>
      <c r="C8" s="60">
        <f>VLOOKUP($A8,'Return Data'!$B$7:$R$2292,4,0)</f>
        <v>554.23270000000002</v>
      </c>
      <c r="D8" s="60">
        <f>VLOOKUP($A8,'Return Data'!$B$7:$R$2292,5,0)</f>
        <v>3.9584000000000001</v>
      </c>
      <c r="E8" s="61">
        <f t="shared" ref="E8:E28" si="0">RANK(D8,D$8:D$28,0)</f>
        <v>20</v>
      </c>
      <c r="F8" s="60">
        <f>VLOOKUP($A8,'Return Data'!$B$7:$R$2292,6,0)</f>
        <v>5.5476999999999999</v>
      </c>
      <c r="G8" s="61">
        <f t="shared" ref="G8:G28" si="1">RANK(F8,F$8:F$28,0)</f>
        <v>19</v>
      </c>
      <c r="H8" s="60">
        <f>VLOOKUP($A8,'Return Data'!$B$7:$R$2292,7,0)</f>
        <v>5.3765999999999998</v>
      </c>
      <c r="I8" s="61">
        <f t="shared" ref="I8:I28" si="2">RANK(H8,H$8:H$28,0)</f>
        <v>20</v>
      </c>
      <c r="J8" s="60">
        <f>VLOOKUP($A8,'Return Data'!$B$7:$R$2292,8,0)</f>
        <v>5.3009000000000004</v>
      </c>
      <c r="K8" s="61">
        <f t="shared" ref="K8:K28" si="3">RANK(J8,J$8:J$28,0)</f>
        <v>19</v>
      </c>
      <c r="L8" s="60">
        <f>VLOOKUP($A8,'Return Data'!$B$7:$R$2292,9,0)</f>
        <v>5.8608000000000002</v>
      </c>
      <c r="M8" s="61">
        <f t="shared" ref="M8:M28" si="4">RANK(L8,L$8:L$28,0)</f>
        <v>16</v>
      </c>
      <c r="N8" s="60">
        <f>VLOOKUP($A8,'Return Data'!$B$7:$R$2292,10,0)</f>
        <v>6.2047999999999996</v>
      </c>
      <c r="O8" s="61">
        <f t="shared" ref="O8:O28" si="5">RANK(N8,N$8:N$28,0)</f>
        <v>14</v>
      </c>
      <c r="P8" s="60">
        <f>VLOOKUP($A8,'Return Data'!$B$7:$R$2292,11,0)</f>
        <v>5.3204000000000002</v>
      </c>
      <c r="Q8" s="61">
        <f t="shared" ref="Q8:Q28" si="6">RANK(P8,P$8:P$28,0)</f>
        <v>8</v>
      </c>
      <c r="R8" s="60">
        <f>VLOOKUP($A8,'Return Data'!$B$7:$R$2292,12,0)</f>
        <v>4.5716999999999999</v>
      </c>
      <c r="S8" s="61">
        <f t="shared" ref="S8:S28" si="7">RANK(R8,R$8:R$28,0)</f>
        <v>7</v>
      </c>
      <c r="T8" s="60">
        <f>VLOOKUP($A8,'Return Data'!$B$7:$R$2292,13,0)</f>
        <v>4.32</v>
      </c>
      <c r="U8" s="61">
        <f t="shared" ref="U8:U28" si="8">RANK(T8,T$8:T$28,0)</f>
        <v>4</v>
      </c>
      <c r="V8" s="60">
        <f>VLOOKUP($A8,'Return Data'!$B$7:$R$2292,17,0)</f>
        <v>3.9746999999999999</v>
      </c>
      <c r="W8" s="61">
        <f t="shared" ref="W8:W28" si="9">RANK(V8,V$8:V$28,0)</f>
        <v>5</v>
      </c>
      <c r="X8" s="60">
        <f>VLOOKUP($A8,'Return Data'!$B$7:$R$2292,14,0)</f>
        <v>5.1139000000000001</v>
      </c>
      <c r="Y8" s="61">
        <f t="shared" ref="Y8:Y28" si="10">RANK(X8,X$8:X$28,0)</f>
        <v>7</v>
      </c>
      <c r="Z8" s="60">
        <f>VLOOKUP($A8,'Return Data'!$B$7:$R$2292,16,0)</f>
        <v>7.1833999999999998</v>
      </c>
      <c r="AA8" s="62">
        <f t="shared" ref="AA8:AA28" si="11">RANK(Z8,Z$8:Z$28,0)</f>
        <v>11</v>
      </c>
    </row>
    <row r="9" spans="1:27" x14ac:dyDescent="0.3">
      <c r="A9" s="58" t="s">
        <v>943</v>
      </c>
      <c r="B9" s="59">
        <f>VLOOKUP($A9,'Return Data'!$B$7:$R$2292,3,0)</f>
        <v>44939</v>
      </c>
      <c r="C9" s="60">
        <f>VLOOKUP($A9,'Return Data'!$B$7:$R$2292,4,0)</f>
        <v>2585.2583</v>
      </c>
      <c r="D9" s="60">
        <f>VLOOKUP($A9,'Return Data'!$B$7:$R$2292,5,0)</f>
        <v>7.7923</v>
      </c>
      <c r="E9" s="61">
        <f t="shared" si="0"/>
        <v>6</v>
      </c>
      <c r="F9" s="60">
        <f>VLOOKUP($A9,'Return Data'!$B$7:$R$2292,6,0)</f>
        <v>6.5936000000000003</v>
      </c>
      <c r="G9" s="61">
        <f t="shared" si="1"/>
        <v>8</v>
      </c>
      <c r="H9" s="60">
        <f>VLOOKUP($A9,'Return Data'!$B$7:$R$2292,7,0)</f>
        <v>6.2080000000000002</v>
      </c>
      <c r="I9" s="61">
        <f t="shared" si="2"/>
        <v>14</v>
      </c>
      <c r="J9" s="60">
        <f>VLOOKUP($A9,'Return Data'!$B$7:$R$2292,8,0)</f>
        <v>5.9974999999999996</v>
      </c>
      <c r="K9" s="61">
        <f t="shared" si="3"/>
        <v>13</v>
      </c>
      <c r="L9" s="60">
        <f>VLOOKUP($A9,'Return Data'!$B$7:$R$2292,9,0)</f>
        <v>6.3282999999999996</v>
      </c>
      <c r="M9" s="61">
        <f t="shared" si="4"/>
        <v>7</v>
      </c>
      <c r="N9" s="60">
        <f>VLOOKUP($A9,'Return Data'!$B$7:$R$2292,10,0)</f>
        <v>6.5262000000000002</v>
      </c>
      <c r="O9" s="61">
        <f t="shared" si="5"/>
        <v>7</v>
      </c>
      <c r="P9" s="60">
        <f>VLOOKUP($A9,'Return Data'!$B$7:$R$2292,11,0)</f>
        <v>5.5296000000000003</v>
      </c>
      <c r="Q9" s="61">
        <f t="shared" si="6"/>
        <v>4</v>
      </c>
      <c r="R9" s="60">
        <f>VLOOKUP($A9,'Return Data'!$B$7:$R$2292,12,0)</f>
        <v>4.7592999999999996</v>
      </c>
      <c r="S9" s="61">
        <f t="shared" si="7"/>
        <v>3</v>
      </c>
      <c r="T9" s="60">
        <f>VLOOKUP($A9,'Return Data'!$B$7:$R$2292,13,0)</f>
        <v>4.4329999999999998</v>
      </c>
      <c r="U9" s="61">
        <f t="shared" si="8"/>
        <v>3</v>
      </c>
      <c r="V9" s="60">
        <f>VLOOKUP($A9,'Return Data'!$B$7:$R$2292,17,0)</f>
        <v>4.1451000000000002</v>
      </c>
      <c r="W9" s="61">
        <f t="shared" si="9"/>
        <v>4</v>
      </c>
      <c r="X9" s="60">
        <f>VLOOKUP($A9,'Return Data'!$B$7:$R$2292,14,0)</f>
        <v>5.1151</v>
      </c>
      <c r="Y9" s="61">
        <f t="shared" si="10"/>
        <v>6</v>
      </c>
      <c r="Z9" s="60">
        <f>VLOOKUP($A9,'Return Data'!$B$7:$R$2292,16,0)</f>
        <v>7.4194000000000004</v>
      </c>
      <c r="AA9" s="62">
        <f t="shared" si="11"/>
        <v>4</v>
      </c>
    </row>
    <row r="10" spans="1:27" x14ac:dyDescent="0.3">
      <c r="A10" s="58" t="s">
        <v>1924</v>
      </c>
      <c r="B10" s="59">
        <f>VLOOKUP($A10,'Return Data'!$B$7:$R$2292,3,0)</f>
        <v>44939</v>
      </c>
      <c r="C10" s="60">
        <f>VLOOKUP($A10,'Return Data'!$B$7:$R$2292,4,0)</f>
        <v>33.877400000000002</v>
      </c>
      <c r="D10" s="60">
        <f>VLOOKUP($A10,'Return Data'!$B$7:$R$2292,5,0)</f>
        <v>8.0823999999999998</v>
      </c>
      <c r="E10" s="61">
        <f t="shared" si="0"/>
        <v>5</v>
      </c>
      <c r="F10" s="60">
        <f>VLOOKUP($A10,'Return Data'!$B$7:$R$2292,6,0)</f>
        <v>6.4320000000000004</v>
      </c>
      <c r="G10" s="61">
        <f t="shared" si="1"/>
        <v>10</v>
      </c>
      <c r="H10" s="60">
        <f>VLOOKUP($A10,'Return Data'!$B$7:$R$2292,7,0)</f>
        <v>6.3644999999999996</v>
      </c>
      <c r="I10" s="61">
        <f t="shared" si="2"/>
        <v>12</v>
      </c>
      <c r="J10" s="60">
        <f>VLOOKUP($A10,'Return Data'!$B$7:$R$2292,8,0)</f>
        <v>5.8541999999999996</v>
      </c>
      <c r="K10" s="61">
        <f t="shared" si="3"/>
        <v>17</v>
      </c>
      <c r="L10" s="60">
        <f>VLOOKUP($A10,'Return Data'!$B$7:$R$2292,9,0)</f>
        <v>5.5450999999999997</v>
      </c>
      <c r="M10" s="61">
        <f t="shared" si="4"/>
        <v>20</v>
      </c>
      <c r="N10" s="60">
        <f>VLOOKUP($A10,'Return Data'!$B$7:$R$2292,10,0)</f>
        <v>6.1109999999999998</v>
      </c>
      <c r="O10" s="61">
        <f t="shared" si="5"/>
        <v>18</v>
      </c>
      <c r="P10" s="60">
        <f>VLOOKUP($A10,'Return Data'!$B$7:$R$2292,11,0)</f>
        <v>5.1589</v>
      </c>
      <c r="Q10" s="61">
        <f t="shared" si="6"/>
        <v>14</v>
      </c>
      <c r="R10" s="60">
        <f>VLOOKUP($A10,'Return Data'!$B$7:$R$2292,12,0)</f>
        <v>4.1323999999999996</v>
      </c>
      <c r="S10" s="61">
        <f t="shared" si="7"/>
        <v>21</v>
      </c>
      <c r="T10" s="60">
        <f>VLOOKUP($A10,'Return Data'!$B$7:$R$2292,13,0)</f>
        <v>3.7885</v>
      </c>
      <c r="U10" s="61">
        <f t="shared" si="8"/>
        <v>21</v>
      </c>
      <c r="V10" s="60">
        <f>VLOOKUP($A10,'Return Data'!$B$7:$R$2292,17,0)</f>
        <v>3.6368</v>
      </c>
      <c r="W10" s="61">
        <f t="shared" si="9"/>
        <v>18</v>
      </c>
      <c r="X10" s="60">
        <f>VLOOKUP($A10,'Return Data'!$B$7:$R$2292,14,0)</f>
        <v>4.7758000000000003</v>
      </c>
      <c r="Y10" s="61">
        <f t="shared" si="10"/>
        <v>13</v>
      </c>
      <c r="Z10" s="60">
        <f>VLOOKUP($A10,'Return Data'!$B$7:$R$2292,16,0)</f>
        <v>7.3334999999999999</v>
      </c>
      <c r="AA10" s="62">
        <f t="shared" si="11"/>
        <v>6</v>
      </c>
    </row>
    <row r="11" spans="1:27" x14ac:dyDescent="0.3">
      <c r="A11" s="58" t="s">
        <v>947</v>
      </c>
      <c r="B11" s="59">
        <f>VLOOKUP($A11,'Return Data'!$B$7:$R$2292,3,0)</f>
        <v>44939</v>
      </c>
      <c r="C11" s="60">
        <f>VLOOKUP($A11,'Return Data'!$B$7:$R$2292,4,0)</f>
        <v>35.378100000000003</v>
      </c>
      <c r="D11" s="60">
        <f>VLOOKUP($A11,'Return Data'!$B$7:$R$2292,5,0)</f>
        <v>7.1201999999999996</v>
      </c>
      <c r="E11" s="61">
        <f t="shared" si="0"/>
        <v>8</v>
      </c>
      <c r="F11" s="60">
        <f>VLOOKUP($A11,'Return Data'!$B$7:$R$2292,6,0)</f>
        <v>6.0213000000000001</v>
      </c>
      <c r="G11" s="61">
        <f t="shared" si="1"/>
        <v>14</v>
      </c>
      <c r="H11" s="60">
        <f>VLOOKUP($A11,'Return Data'!$B$7:$R$2292,7,0)</f>
        <v>6.1532999999999998</v>
      </c>
      <c r="I11" s="61">
        <f t="shared" si="2"/>
        <v>15</v>
      </c>
      <c r="J11" s="60">
        <f>VLOOKUP($A11,'Return Data'!$B$7:$R$2292,8,0)</f>
        <v>6.1458000000000004</v>
      </c>
      <c r="K11" s="61">
        <f t="shared" si="3"/>
        <v>9</v>
      </c>
      <c r="L11" s="60">
        <f>VLOOKUP($A11,'Return Data'!$B$7:$R$2292,9,0)</f>
        <v>6.3441000000000001</v>
      </c>
      <c r="M11" s="61">
        <f t="shared" si="4"/>
        <v>4</v>
      </c>
      <c r="N11" s="60">
        <f>VLOOKUP($A11,'Return Data'!$B$7:$R$2292,10,0)</f>
        <v>6.7656999999999998</v>
      </c>
      <c r="O11" s="61">
        <f t="shared" si="5"/>
        <v>2</v>
      </c>
      <c r="P11" s="60">
        <f>VLOOKUP($A11,'Return Data'!$B$7:$R$2292,11,0)</f>
        <v>5.2342000000000004</v>
      </c>
      <c r="Q11" s="61">
        <f t="shared" si="6"/>
        <v>10</v>
      </c>
      <c r="R11" s="60">
        <f>VLOOKUP($A11,'Return Data'!$B$7:$R$2292,12,0)</f>
        <v>4.4866000000000001</v>
      </c>
      <c r="S11" s="61">
        <f t="shared" si="7"/>
        <v>9</v>
      </c>
      <c r="T11" s="60">
        <f>VLOOKUP($A11,'Return Data'!$B$7:$R$2292,13,0)</f>
        <v>4.1742999999999997</v>
      </c>
      <c r="U11" s="61">
        <f t="shared" si="8"/>
        <v>10</v>
      </c>
      <c r="V11" s="60">
        <f>VLOOKUP($A11,'Return Data'!$B$7:$R$2292,17,0)</f>
        <v>3.7111000000000001</v>
      </c>
      <c r="W11" s="61">
        <f t="shared" si="9"/>
        <v>15</v>
      </c>
      <c r="X11" s="60">
        <f>VLOOKUP($A11,'Return Data'!$B$7:$R$2292,14,0)</f>
        <v>4.5106999999999999</v>
      </c>
      <c r="Y11" s="61">
        <f t="shared" si="10"/>
        <v>19</v>
      </c>
      <c r="Z11" s="60">
        <f>VLOOKUP($A11,'Return Data'!$B$7:$R$2292,16,0)</f>
        <v>7.3247999999999998</v>
      </c>
      <c r="AA11" s="62">
        <f t="shared" si="11"/>
        <v>7</v>
      </c>
    </row>
    <row r="12" spans="1:27" x14ac:dyDescent="0.3">
      <c r="A12" s="58" t="s">
        <v>949</v>
      </c>
      <c r="B12" s="59">
        <f>VLOOKUP($A12,'Return Data'!$B$7:$R$2292,3,0)</f>
        <v>44939</v>
      </c>
      <c r="C12" s="60">
        <f>VLOOKUP($A12,'Return Data'!$B$7:$R$2292,4,0)</f>
        <v>16.647200000000002</v>
      </c>
      <c r="D12" s="60">
        <f>VLOOKUP($A12,'Return Data'!$B$7:$R$2292,5,0)</f>
        <v>4.1662999999999997</v>
      </c>
      <c r="E12" s="61">
        <f t="shared" si="0"/>
        <v>19</v>
      </c>
      <c r="F12" s="60">
        <f>VLOOKUP($A12,'Return Data'!$B$7:$R$2292,6,0)</f>
        <v>5.7032999999999996</v>
      </c>
      <c r="G12" s="61">
        <f t="shared" si="1"/>
        <v>17</v>
      </c>
      <c r="H12" s="60">
        <f>VLOOKUP($A12,'Return Data'!$B$7:$R$2292,7,0)</f>
        <v>5.9580000000000002</v>
      </c>
      <c r="I12" s="61">
        <f t="shared" si="2"/>
        <v>17</v>
      </c>
      <c r="J12" s="60">
        <f>VLOOKUP($A12,'Return Data'!$B$7:$R$2292,8,0)</f>
        <v>5.8861999999999997</v>
      </c>
      <c r="K12" s="61">
        <f t="shared" si="3"/>
        <v>15</v>
      </c>
      <c r="L12" s="60">
        <f>VLOOKUP($A12,'Return Data'!$B$7:$R$2292,9,0)</f>
        <v>6.3357999999999999</v>
      </c>
      <c r="M12" s="61">
        <f t="shared" si="4"/>
        <v>6</v>
      </c>
      <c r="N12" s="60">
        <f>VLOOKUP($A12,'Return Data'!$B$7:$R$2292,10,0)</f>
        <v>6.5285000000000002</v>
      </c>
      <c r="O12" s="61">
        <f t="shared" si="5"/>
        <v>6</v>
      </c>
      <c r="P12" s="60">
        <f>VLOOKUP($A12,'Return Data'!$B$7:$R$2292,11,0)</f>
        <v>5.1894999999999998</v>
      </c>
      <c r="Q12" s="61">
        <f t="shared" si="6"/>
        <v>12</v>
      </c>
      <c r="R12" s="60">
        <f>VLOOKUP($A12,'Return Data'!$B$7:$R$2292,12,0)</f>
        <v>4.5060000000000002</v>
      </c>
      <c r="S12" s="61">
        <f t="shared" si="7"/>
        <v>8</v>
      </c>
      <c r="T12" s="60">
        <f>VLOOKUP($A12,'Return Data'!$B$7:$R$2292,13,0)</f>
        <v>4.2346000000000004</v>
      </c>
      <c r="U12" s="61">
        <f t="shared" si="8"/>
        <v>6</v>
      </c>
      <c r="V12" s="60">
        <f>VLOOKUP($A12,'Return Data'!$B$7:$R$2292,17,0)</f>
        <v>3.9257</v>
      </c>
      <c r="W12" s="61">
        <f t="shared" si="9"/>
        <v>7</v>
      </c>
      <c r="X12" s="60">
        <f>VLOOKUP($A12,'Return Data'!$B$7:$R$2292,14,0)</f>
        <v>4.7324999999999999</v>
      </c>
      <c r="Y12" s="61">
        <f t="shared" si="10"/>
        <v>14</v>
      </c>
      <c r="Z12" s="60">
        <f>VLOOKUP($A12,'Return Data'!$B$7:$R$2292,16,0)</f>
        <v>6.7060000000000004</v>
      </c>
      <c r="AA12" s="62">
        <f t="shared" si="11"/>
        <v>16</v>
      </c>
    </row>
    <row r="13" spans="1:27" x14ac:dyDescent="0.3">
      <c r="A13" s="58" t="s">
        <v>954</v>
      </c>
      <c r="B13" s="59">
        <f>VLOOKUP($A13,'Return Data'!$B$7:$R$2292,3,0)</f>
        <v>44939</v>
      </c>
      <c r="C13" s="60">
        <f>VLOOKUP($A13,'Return Data'!$B$7:$R$2292,4,0)</f>
        <v>48.409100000000002</v>
      </c>
      <c r="D13" s="60">
        <f>VLOOKUP($A13,'Return Data'!$B$7:$R$2292,5,0)</f>
        <v>10.634399999999999</v>
      </c>
      <c r="E13" s="61">
        <f t="shared" si="0"/>
        <v>2</v>
      </c>
      <c r="F13" s="60">
        <f>VLOOKUP($A13,'Return Data'!$B$7:$R$2292,6,0)</f>
        <v>6.8902999999999999</v>
      </c>
      <c r="G13" s="61">
        <f t="shared" si="1"/>
        <v>5</v>
      </c>
      <c r="H13" s="60">
        <f>VLOOKUP($A13,'Return Data'!$B$7:$R$2292,7,0)</f>
        <v>6.8811999999999998</v>
      </c>
      <c r="I13" s="61">
        <f t="shared" si="2"/>
        <v>4</v>
      </c>
      <c r="J13" s="60">
        <f>VLOOKUP($A13,'Return Data'!$B$7:$R$2292,8,0)</f>
        <v>6.1433</v>
      </c>
      <c r="K13" s="61">
        <f t="shared" si="3"/>
        <v>10</v>
      </c>
      <c r="L13" s="60">
        <f>VLOOKUP($A13,'Return Data'!$B$7:$R$2292,9,0)</f>
        <v>6.0507</v>
      </c>
      <c r="M13" s="61">
        <f t="shared" si="4"/>
        <v>11</v>
      </c>
      <c r="N13" s="60">
        <f>VLOOKUP($A13,'Return Data'!$B$7:$R$2292,10,0)</f>
        <v>6.2130000000000001</v>
      </c>
      <c r="O13" s="61">
        <f t="shared" si="5"/>
        <v>13</v>
      </c>
      <c r="P13" s="60">
        <f>VLOOKUP($A13,'Return Data'!$B$7:$R$2292,11,0)</f>
        <v>5.7348999999999997</v>
      </c>
      <c r="Q13" s="61">
        <f t="shared" si="6"/>
        <v>2</v>
      </c>
      <c r="R13" s="60">
        <f>VLOOKUP($A13,'Return Data'!$B$7:$R$2292,12,0)</f>
        <v>4.6043000000000003</v>
      </c>
      <c r="S13" s="61">
        <f t="shared" si="7"/>
        <v>4</v>
      </c>
      <c r="T13" s="60">
        <f>VLOOKUP($A13,'Return Data'!$B$7:$R$2292,13,0)</f>
        <v>4.21</v>
      </c>
      <c r="U13" s="61">
        <f t="shared" si="8"/>
        <v>8</v>
      </c>
      <c r="V13" s="60">
        <f>VLOOKUP($A13,'Return Data'!$B$7:$R$2292,17,0)</f>
        <v>3.9220999999999999</v>
      </c>
      <c r="W13" s="61">
        <f t="shared" si="9"/>
        <v>8</v>
      </c>
      <c r="X13" s="60">
        <f>VLOOKUP($A13,'Return Data'!$B$7:$R$2292,14,0)</f>
        <v>5.2826000000000004</v>
      </c>
      <c r="Y13" s="61">
        <f t="shared" si="10"/>
        <v>4</v>
      </c>
      <c r="Z13" s="60">
        <f>VLOOKUP($A13,'Return Data'!$B$7:$R$2292,16,0)</f>
        <v>7.0437000000000003</v>
      </c>
      <c r="AA13" s="62">
        <f t="shared" si="11"/>
        <v>15</v>
      </c>
    </row>
    <row r="14" spans="1:27" x14ac:dyDescent="0.3">
      <c r="A14" t="s">
        <v>2040</v>
      </c>
      <c r="B14" s="59">
        <f>VLOOKUP($A14,'Return Data'!$B$7:$R$2292,3,0)</f>
        <v>44939</v>
      </c>
      <c r="C14" s="60">
        <f>VLOOKUP($A14,'Return Data'!$B$7:$R$2292,4,0)</f>
        <v>23.7163</v>
      </c>
      <c r="D14" s="60">
        <f>VLOOKUP($A14,'Return Data'!$B$7:$R$2292,5,0)</f>
        <v>7.6967999999999996</v>
      </c>
      <c r="E14" s="61">
        <f t="shared" si="0"/>
        <v>7</v>
      </c>
      <c r="F14" s="60">
        <f>VLOOKUP($A14,'Return Data'!$B$7:$R$2292,6,0)</f>
        <v>6.6214000000000004</v>
      </c>
      <c r="G14" s="61">
        <f t="shared" si="1"/>
        <v>7</v>
      </c>
      <c r="H14" s="60">
        <f>VLOOKUP($A14,'Return Data'!$B$7:$R$2292,7,0)</f>
        <v>6.4279000000000002</v>
      </c>
      <c r="I14" s="61">
        <f t="shared" si="2"/>
        <v>10</v>
      </c>
      <c r="J14" s="60">
        <f>VLOOKUP($A14,'Return Data'!$B$7:$R$2292,8,0)</f>
        <v>6.1154000000000002</v>
      </c>
      <c r="K14" s="61">
        <f t="shared" si="3"/>
        <v>11</v>
      </c>
      <c r="L14" s="60">
        <f>VLOOKUP($A14,'Return Data'!$B$7:$R$2292,9,0)</f>
        <v>6.0179</v>
      </c>
      <c r="M14" s="61">
        <f t="shared" si="4"/>
        <v>12</v>
      </c>
      <c r="N14" s="60">
        <f>VLOOKUP($A14,'Return Data'!$B$7:$R$2292,10,0)</f>
        <v>6.4534000000000002</v>
      </c>
      <c r="O14" s="61">
        <f t="shared" si="5"/>
        <v>11</v>
      </c>
      <c r="P14" s="60">
        <f>VLOOKUP($A14,'Return Data'!$B$7:$R$2292,11,0)</f>
        <v>5.0670000000000002</v>
      </c>
      <c r="Q14" s="61">
        <f t="shared" si="6"/>
        <v>18</v>
      </c>
      <c r="R14" s="60">
        <f>VLOOKUP($A14,'Return Data'!$B$7:$R$2292,12,0)</f>
        <v>4.2824999999999998</v>
      </c>
      <c r="S14" s="61">
        <f t="shared" si="7"/>
        <v>18</v>
      </c>
      <c r="T14" s="60">
        <f>VLOOKUP($A14,'Return Data'!$B$7:$R$2292,13,0)</f>
        <v>4.0262000000000002</v>
      </c>
      <c r="U14" s="61">
        <f t="shared" si="8"/>
        <v>17</v>
      </c>
      <c r="V14" s="60">
        <f>VLOOKUP($A14,'Return Data'!$B$7:$R$2292,17,0)</f>
        <v>3.7917999999999998</v>
      </c>
      <c r="W14" s="61">
        <f t="shared" si="9"/>
        <v>12</v>
      </c>
      <c r="X14" s="60">
        <f>VLOOKUP($A14,'Return Data'!$B$7:$R$2292,14,0)</f>
        <v>4.6824000000000003</v>
      </c>
      <c r="Y14" s="61">
        <f t="shared" si="10"/>
        <v>15</v>
      </c>
      <c r="Z14" s="60">
        <f>VLOOKUP($A14,'Return Data'!$B$7:$R$2292,16,0)</f>
        <v>7.3865999999999996</v>
      </c>
      <c r="AA14" s="62">
        <f t="shared" si="11"/>
        <v>5</v>
      </c>
    </row>
    <row r="15" spans="1:27" x14ac:dyDescent="0.3">
      <c r="A15" s="58" t="s">
        <v>957</v>
      </c>
      <c r="B15" s="59">
        <f>VLOOKUP($A15,'Return Data'!$B$7:$R$2292,3,0)</f>
        <v>44939</v>
      </c>
      <c r="C15" s="60">
        <f>VLOOKUP($A15,'Return Data'!$B$7:$R$2292,4,0)</f>
        <v>450.48869999999999</v>
      </c>
      <c r="D15" s="60">
        <f>VLOOKUP($A15,'Return Data'!$B$7:$R$2292,5,0)</f>
        <v>11.5657</v>
      </c>
      <c r="E15" s="61">
        <f t="shared" si="0"/>
        <v>1</v>
      </c>
      <c r="F15" s="60">
        <f>VLOOKUP($A15,'Return Data'!$B$7:$R$2292,6,0)</f>
        <v>5.5959000000000003</v>
      </c>
      <c r="G15" s="61">
        <f t="shared" si="1"/>
        <v>18</v>
      </c>
      <c r="H15" s="60">
        <f>VLOOKUP($A15,'Return Data'!$B$7:$R$2292,7,0)</f>
        <v>6.5758000000000001</v>
      </c>
      <c r="I15" s="61">
        <f t="shared" si="2"/>
        <v>7</v>
      </c>
      <c r="J15" s="60">
        <f>VLOOKUP($A15,'Return Data'!$B$7:$R$2292,8,0)</f>
        <v>6.8662000000000001</v>
      </c>
      <c r="K15" s="61">
        <f t="shared" si="3"/>
        <v>3</v>
      </c>
      <c r="L15" s="60">
        <f>VLOOKUP($A15,'Return Data'!$B$7:$R$2292,9,0)</f>
        <v>5.9542999999999999</v>
      </c>
      <c r="M15" s="61">
        <f t="shared" si="4"/>
        <v>15</v>
      </c>
      <c r="N15" s="60">
        <f>VLOOKUP($A15,'Return Data'!$B$7:$R$2292,10,0)</f>
        <v>6.4976000000000003</v>
      </c>
      <c r="O15" s="61">
        <f t="shared" si="5"/>
        <v>10</v>
      </c>
      <c r="P15" s="60">
        <f>VLOOKUP($A15,'Return Data'!$B$7:$R$2292,11,0)</f>
        <v>7.3810000000000002</v>
      </c>
      <c r="Q15" s="61">
        <f t="shared" si="6"/>
        <v>1</v>
      </c>
      <c r="R15" s="60">
        <f>VLOOKUP($A15,'Return Data'!$B$7:$R$2292,12,0)</f>
        <v>5.2843999999999998</v>
      </c>
      <c r="S15" s="61">
        <f t="shared" si="7"/>
        <v>1</v>
      </c>
      <c r="T15" s="60">
        <f>VLOOKUP($A15,'Return Data'!$B$7:$R$2292,13,0)</f>
        <v>4.6820000000000004</v>
      </c>
      <c r="U15" s="61">
        <f t="shared" si="8"/>
        <v>1</v>
      </c>
      <c r="V15" s="60">
        <f>VLOOKUP($A15,'Return Data'!$B$7:$R$2292,17,0)</f>
        <v>4.1962000000000002</v>
      </c>
      <c r="W15" s="61">
        <f t="shared" si="9"/>
        <v>3</v>
      </c>
      <c r="X15" s="60">
        <f>VLOOKUP($A15,'Return Data'!$B$7:$R$2292,14,0)</f>
        <v>5.5789</v>
      </c>
      <c r="Y15" s="61">
        <f t="shared" si="10"/>
        <v>3</v>
      </c>
      <c r="Z15" s="60">
        <f>VLOOKUP($A15,'Return Data'!$B$7:$R$2292,16,0)</f>
        <v>7.6925999999999997</v>
      </c>
      <c r="AA15" s="62">
        <f t="shared" si="11"/>
        <v>1</v>
      </c>
    </row>
    <row r="16" spans="1:27" x14ac:dyDescent="0.3">
      <c r="A16" s="58" t="s">
        <v>960</v>
      </c>
      <c r="B16" s="59">
        <f>VLOOKUP($A16,'Return Data'!$B$7:$R$2292,3,0)</f>
        <v>44939</v>
      </c>
      <c r="C16" s="60">
        <f>VLOOKUP($A16,'Return Data'!$B$7:$R$2292,4,0)</f>
        <v>32.402799999999999</v>
      </c>
      <c r="D16" s="60">
        <f>VLOOKUP($A16,'Return Data'!$B$7:$R$2292,5,0)</f>
        <v>6.6471999999999998</v>
      </c>
      <c r="E16" s="61">
        <f t="shared" si="0"/>
        <v>13</v>
      </c>
      <c r="F16" s="60">
        <f>VLOOKUP($A16,'Return Data'!$B$7:$R$2292,6,0)</f>
        <v>8.9806000000000008</v>
      </c>
      <c r="G16" s="61">
        <f t="shared" si="1"/>
        <v>2</v>
      </c>
      <c r="H16" s="60">
        <f>VLOOKUP($A16,'Return Data'!$B$7:$R$2292,7,0)</f>
        <v>8.5751000000000008</v>
      </c>
      <c r="I16" s="61">
        <f t="shared" si="2"/>
        <v>1</v>
      </c>
      <c r="J16" s="60">
        <f>VLOOKUP($A16,'Return Data'!$B$7:$R$2292,8,0)</f>
        <v>6.8814000000000002</v>
      </c>
      <c r="K16" s="61">
        <f t="shared" si="3"/>
        <v>2</v>
      </c>
      <c r="L16" s="60">
        <f>VLOOKUP($A16,'Return Data'!$B$7:$R$2292,9,0)</f>
        <v>6.7058</v>
      </c>
      <c r="M16" s="61">
        <f t="shared" si="4"/>
        <v>1</v>
      </c>
      <c r="N16" s="60">
        <f>VLOOKUP($A16,'Return Data'!$B$7:$R$2292,10,0)</f>
        <v>6.9391999999999996</v>
      </c>
      <c r="O16" s="61">
        <f t="shared" si="5"/>
        <v>1</v>
      </c>
      <c r="P16" s="60">
        <f>VLOOKUP($A16,'Return Data'!$B$7:$R$2292,11,0)</f>
        <v>5.3476999999999997</v>
      </c>
      <c r="Q16" s="61">
        <f t="shared" si="6"/>
        <v>7</v>
      </c>
      <c r="R16" s="60">
        <f>VLOOKUP($A16,'Return Data'!$B$7:$R$2292,12,0)</f>
        <v>4.5738000000000003</v>
      </c>
      <c r="S16" s="61">
        <f t="shared" si="7"/>
        <v>6</v>
      </c>
      <c r="T16" s="60">
        <f>VLOOKUP($A16,'Return Data'!$B$7:$R$2292,13,0)</f>
        <v>4.1820000000000004</v>
      </c>
      <c r="U16" s="61">
        <f t="shared" si="8"/>
        <v>9</v>
      </c>
      <c r="V16" s="60">
        <f>VLOOKUP($A16,'Return Data'!$B$7:$R$2292,17,0)</f>
        <v>3.8776999999999999</v>
      </c>
      <c r="W16" s="61">
        <f t="shared" si="9"/>
        <v>10</v>
      </c>
      <c r="X16" s="60">
        <f>VLOOKUP($A16,'Return Data'!$B$7:$R$2292,14,0)</f>
        <v>4.8014000000000001</v>
      </c>
      <c r="Y16" s="61">
        <f t="shared" si="10"/>
        <v>12</v>
      </c>
      <c r="Z16" s="60">
        <f>VLOOKUP($A16,'Return Data'!$B$7:$R$2292,16,0)</f>
        <v>7.1604000000000001</v>
      </c>
      <c r="AA16" s="62">
        <f t="shared" si="11"/>
        <v>12</v>
      </c>
    </row>
    <row r="17" spans="1:27" x14ac:dyDescent="0.3">
      <c r="A17" s="58" t="s">
        <v>961</v>
      </c>
      <c r="B17" s="59">
        <f>VLOOKUP($A17,'Return Data'!$B$7:$R$2292,3,0)</f>
        <v>44939</v>
      </c>
      <c r="C17" s="60">
        <f>VLOOKUP($A17,'Return Data'!$B$7:$R$2292,4,0)</f>
        <v>3174.7181999999998</v>
      </c>
      <c r="D17" s="60">
        <f>VLOOKUP($A17,'Return Data'!$B$7:$R$2292,5,0)</f>
        <v>6.9455999999999998</v>
      </c>
      <c r="E17" s="61">
        <f t="shared" si="0"/>
        <v>10</v>
      </c>
      <c r="F17" s="60">
        <f>VLOOKUP($A17,'Return Data'!$B$7:$R$2292,6,0)</f>
        <v>7.8517999999999999</v>
      </c>
      <c r="G17" s="61">
        <f t="shared" si="1"/>
        <v>3</v>
      </c>
      <c r="H17" s="60">
        <f>VLOOKUP($A17,'Return Data'!$B$7:$R$2292,7,0)</f>
        <v>7.8475000000000001</v>
      </c>
      <c r="I17" s="61">
        <f t="shared" si="2"/>
        <v>2</v>
      </c>
      <c r="J17" s="60">
        <f>VLOOKUP($A17,'Return Data'!$B$7:$R$2292,8,0)</f>
        <v>6.8430999999999997</v>
      </c>
      <c r="K17" s="61">
        <f t="shared" si="3"/>
        <v>4</v>
      </c>
      <c r="L17" s="60">
        <f>VLOOKUP($A17,'Return Data'!$B$7:$R$2292,9,0)</f>
        <v>6.3814000000000002</v>
      </c>
      <c r="M17" s="61">
        <f t="shared" si="4"/>
        <v>3</v>
      </c>
      <c r="N17" s="60">
        <f>VLOOKUP($A17,'Return Data'!$B$7:$R$2292,10,0)</f>
        <v>6.6218000000000004</v>
      </c>
      <c r="O17" s="61">
        <f t="shared" si="5"/>
        <v>5</v>
      </c>
      <c r="P17" s="60">
        <f>VLOOKUP($A17,'Return Data'!$B$7:$R$2292,11,0)</f>
        <v>5.1054000000000004</v>
      </c>
      <c r="Q17" s="61">
        <f t="shared" si="6"/>
        <v>15</v>
      </c>
      <c r="R17" s="60">
        <f>VLOOKUP($A17,'Return Data'!$B$7:$R$2292,12,0)</f>
        <v>4.4024000000000001</v>
      </c>
      <c r="S17" s="61">
        <f t="shared" si="7"/>
        <v>15</v>
      </c>
      <c r="T17" s="60">
        <f>VLOOKUP($A17,'Return Data'!$B$7:$R$2292,13,0)</f>
        <v>4.1204999999999998</v>
      </c>
      <c r="U17" s="61">
        <f t="shared" si="8"/>
        <v>14</v>
      </c>
      <c r="V17" s="60">
        <f>VLOOKUP($A17,'Return Data'!$B$7:$R$2292,17,0)</f>
        <v>3.8395999999999999</v>
      </c>
      <c r="W17" s="61">
        <f t="shared" si="9"/>
        <v>11</v>
      </c>
      <c r="X17" s="60">
        <f>VLOOKUP($A17,'Return Data'!$B$7:$R$2292,14,0)</f>
        <v>4.8255999999999997</v>
      </c>
      <c r="Y17" s="61">
        <f t="shared" si="10"/>
        <v>10</v>
      </c>
      <c r="Z17" s="60">
        <f>VLOOKUP($A17,'Return Data'!$B$7:$R$2292,16,0)</f>
        <v>7.4870999999999999</v>
      </c>
      <c r="AA17" s="62">
        <f t="shared" si="11"/>
        <v>3</v>
      </c>
    </row>
    <row r="18" spans="1:27" x14ac:dyDescent="0.3">
      <c r="A18" s="58" t="s">
        <v>963</v>
      </c>
      <c r="B18" s="59">
        <f>VLOOKUP($A18,'Return Data'!$B$7:$R$2292,3,0)</f>
        <v>44939</v>
      </c>
      <c r="C18" s="60">
        <f>VLOOKUP($A18,'Return Data'!$B$7:$R$2292,4,0)</f>
        <v>31.230399999999999</v>
      </c>
      <c r="D18" s="60">
        <f>VLOOKUP($A18,'Return Data'!$B$7:$R$2292,5,0)</f>
        <v>6.6630000000000003</v>
      </c>
      <c r="E18" s="61">
        <f t="shared" si="0"/>
        <v>12</v>
      </c>
      <c r="F18" s="60">
        <f>VLOOKUP($A18,'Return Data'!$B$7:$R$2292,6,0)</f>
        <v>5.8855000000000004</v>
      </c>
      <c r="G18" s="61">
        <f t="shared" si="1"/>
        <v>16</v>
      </c>
      <c r="H18" s="60">
        <f>VLOOKUP($A18,'Return Data'!$B$7:$R$2292,7,0)</f>
        <v>5.9505999999999997</v>
      </c>
      <c r="I18" s="61">
        <f t="shared" si="2"/>
        <v>18</v>
      </c>
      <c r="J18" s="60">
        <f>VLOOKUP($A18,'Return Data'!$B$7:$R$2292,8,0)</f>
        <v>6.3852000000000002</v>
      </c>
      <c r="K18" s="61">
        <f t="shared" si="3"/>
        <v>6</v>
      </c>
      <c r="L18" s="60">
        <f>VLOOKUP($A18,'Return Data'!$B$7:$R$2292,9,0)</f>
        <v>6.1432000000000002</v>
      </c>
      <c r="M18" s="61">
        <f t="shared" si="4"/>
        <v>10</v>
      </c>
      <c r="N18" s="60">
        <f>VLOOKUP($A18,'Return Data'!$B$7:$R$2292,10,0)</f>
        <v>6.13</v>
      </c>
      <c r="O18" s="61">
        <f t="shared" si="5"/>
        <v>17</v>
      </c>
      <c r="P18" s="60">
        <f>VLOOKUP($A18,'Return Data'!$B$7:$R$2292,11,0)</f>
        <v>5.0286</v>
      </c>
      <c r="Q18" s="61">
        <f t="shared" si="6"/>
        <v>19</v>
      </c>
      <c r="R18" s="60">
        <f>VLOOKUP($A18,'Return Data'!$B$7:$R$2292,12,0)</f>
        <v>4.3860000000000001</v>
      </c>
      <c r="S18" s="61">
        <f t="shared" si="7"/>
        <v>16</v>
      </c>
      <c r="T18" s="60">
        <f>VLOOKUP($A18,'Return Data'!$B$7:$R$2292,13,0)</f>
        <v>4.16</v>
      </c>
      <c r="U18" s="61">
        <f t="shared" si="8"/>
        <v>12</v>
      </c>
      <c r="V18" s="60">
        <f>VLOOKUP($A18,'Return Data'!$B$7:$R$2292,17,0)</f>
        <v>3.7080000000000002</v>
      </c>
      <c r="W18" s="61">
        <f t="shared" si="9"/>
        <v>16</v>
      </c>
      <c r="X18" s="60">
        <f>VLOOKUP($A18,'Return Data'!$B$7:$R$2292,14,0)</f>
        <v>10.8095</v>
      </c>
      <c r="Y18" s="61">
        <f t="shared" si="10"/>
        <v>1</v>
      </c>
      <c r="Z18" s="60">
        <f>VLOOKUP($A18,'Return Data'!$B$7:$R$2292,16,0)</f>
        <v>7.2332000000000001</v>
      </c>
      <c r="AA18" s="62">
        <f t="shared" si="11"/>
        <v>8</v>
      </c>
    </row>
    <row r="19" spans="1:27" x14ac:dyDescent="0.3">
      <c r="A19" s="58" t="s">
        <v>965</v>
      </c>
      <c r="B19" s="59">
        <f>VLOOKUP($A19,'Return Data'!$B$7:$R$2292,3,0)</f>
        <v>44939</v>
      </c>
      <c r="C19" s="60">
        <f>VLOOKUP($A19,'Return Data'!$B$7:$R$2292,4,0)</f>
        <v>2815.1876000000002</v>
      </c>
      <c r="D19" s="60">
        <f>VLOOKUP($A19,'Return Data'!$B$7:$R$2292,5,0)</f>
        <v>6.8872</v>
      </c>
      <c r="E19" s="61">
        <f t="shared" si="0"/>
        <v>11</v>
      </c>
      <c r="F19" s="60">
        <f>VLOOKUP($A19,'Return Data'!$B$7:$R$2292,6,0)</f>
        <v>6.1569000000000003</v>
      </c>
      <c r="G19" s="61">
        <f t="shared" si="1"/>
        <v>13</v>
      </c>
      <c r="H19" s="60">
        <f>VLOOKUP($A19,'Return Data'!$B$7:$R$2292,7,0)</f>
        <v>6.0861999999999998</v>
      </c>
      <c r="I19" s="61">
        <f t="shared" si="2"/>
        <v>16</v>
      </c>
      <c r="J19" s="60">
        <f>VLOOKUP($A19,'Return Data'!$B$7:$R$2292,8,0)</f>
        <v>5.1927000000000003</v>
      </c>
      <c r="K19" s="61">
        <f t="shared" si="3"/>
        <v>21</v>
      </c>
      <c r="L19" s="60">
        <f>VLOOKUP($A19,'Return Data'!$B$7:$R$2292,9,0)</f>
        <v>5.5042999999999997</v>
      </c>
      <c r="M19" s="61">
        <f t="shared" si="4"/>
        <v>21</v>
      </c>
      <c r="N19" s="60">
        <f>VLOOKUP($A19,'Return Data'!$B$7:$R$2292,10,0)</f>
        <v>6.1925999999999997</v>
      </c>
      <c r="O19" s="61">
        <f t="shared" si="5"/>
        <v>16</v>
      </c>
      <c r="P19" s="60">
        <f>VLOOKUP($A19,'Return Data'!$B$7:$R$2292,11,0)</f>
        <v>5.5431999999999997</v>
      </c>
      <c r="Q19" s="61">
        <f t="shared" si="6"/>
        <v>3</v>
      </c>
      <c r="R19" s="60">
        <f>VLOOKUP($A19,'Return Data'!$B$7:$R$2292,12,0)</f>
        <v>4.3643999999999998</v>
      </c>
      <c r="S19" s="61">
        <f t="shared" si="7"/>
        <v>17</v>
      </c>
      <c r="T19" s="60">
        <f>VLOOKUP($A19,'Return Data'!$B$7:$R$2292,13,0)</f>
        <v>3.9550999999999998</v>
      </c>
      <c r="U19" s="61">
        <f t="shared" si="8"/>
        <v>18</v>
      </c>
      <c r="V19" s="60">
        <f>VLOOKUP($A19,'Return Data'!$B$7:$R$2292,17,0)</f>
        <v>3.7294999999999998</v>
      </c>
      <c r="W19" s="61">
        <f t="shared" si="9"/>
        <v>14</v>
      </c>
      <c r="X19" s="60">
        <f>VLOOKUP($A19,'Return Data'!$B$7:$R$2292,14,0)</f>
        <v>5.0266000000000002</v>
      </c>
      <c r="Y19" s="61">
        <f t="shared" si="10"/>
        <v>8</v>
      </c>
      <c r="Z19" s="60">
        <f>VLOOKUP($A19,'Return Data'!$B$7:$R$2292,16,0)</f>
        <v>7.2106000000000003</v>
      </c>
      <c r="AA19" s="62">
        <f t="shared" si="11"/>
        <v>10</v>
      </c>
    </row>
    <row r="20" spans="1:27" x14ac:dyDescent="0.3">
      <c r="A20" s="58" t="s">
        <v>967</v>
      </c>
      <c r="B20" s="59">
        <f>VLOOKUP($A20,'Return Data'!$B$7:$R$2292,3,0)</f>
        <v>44939</v>
      </c>
      <c r="C20" s="60">
        <f>VLOOKUP($A20,'Return Data'!$B$7:$R$2292,4,0)</f>
        <v>33.443300000000001</v>
      </c>
      <c r="D20" s="60">
        <f>VLOOKUP($A20,'Return Data'!$B$7:$R$2292,5,0)</f>
        <v>6.3311999999999999</v>
      </c>
      <c r="E20" s="61">
        <f t="shared" si="0"/>
        <v>15</v>
      </c>
      <c r="F20" s="60">
        <f>VLOOKUP($A20,'Return Data'!$B$7:$R$2292,6,0)</f>
        <v>5.3865999999999996</v>
      </c>
      <c r="G20" s="61">
        <f t="shared" si="1"/>
        <v>20</v>
      </c>
      <c r="H20" s="60">
        <f>VLOOKUP($A20,'Return Data'!$B$7:$R$2292,7,0)</f>
        <v>6.3691000000000004</v>
      </c>
      <c r="I20" s="61">
        <f t="shared" si="2"/>
        <v>11</v>
      </c>
      <c r="J20" s="60">
        <f>VLOOKUP($A20,'Return Data'!$B$7:$R$2292,8,0)</f>
        <v>5.3432000000000004</v>
      </c>
      <c r="K20" s="61">
        <f t="shared" si="3"/>
        <v>18</v>
      </c>
      <c r="L20" s="60">
        <f>VLOOKUP($A20,'Return Data'!$B$7:$R$2292,9,0)</f>
        <v>5.5747999999999998</v>
      </c>
      <c r="M20" s="61">
        <f t="shared" si="4"/>
        <v>19</v>
      </c>
      <c r="N20" s="60">
        <f>VLOOKUP($A20,'Return Data'!$B$7:$R$2292,10,0)</f>
        <v>5.9458000000000002</v>
      </c>
      <c r="O20" s="61">
        <f t="shared" si="5"/>
        <v>21</v>
      </c>
      <c r="P20" s="60">
        <f>VLOOKUP($A20,'Return Data'!$B$7:$R$2292,11,0)</f>
        <v>4.8446999999999996</v>
      </c>
      <c r="Q20" s="61">
        <f t="shared" si="6"/>
        <v>21</v>
      </c>
      <c r="R20" s="60">
        <f>VLOOKUP($A20,'Return Data'!$B$7:$R$2292,12,0)</f>
        <v>4.2184999999999997</v>
      </c>
      <c r="S20" s="61">
        <f t="shared" si="7"/>
        <v>19</v>
      </c>
      <c r="T20" s="60">
        <f>VLOOKUP($A20,'Return Data'!$B$7:$R$2292,13,0)</f>
        <v>3.9005000000000001</v>
      </c>
      <c r="U20" s="61">
        <f t="shared" si="8"/>
        <v>19</v>
      </c>
      <c r="V20" s="60">
        <f>VLOOKUP($A20,'Return Data'!$B$7:$R$2292,17,0)</f>
        <v>3.5320999999999998</v>
      </c>
      <c r="W20" s="61">
        <f t="shared" si="9"/>
        <v>20</v>
      </c>
      <c r="X20" s="60">
        <f>VLOOKUP($A20,'Return Data'!$B$7:$R$2292,14,0)</f>
        <v>4.8216000000000001</v>
      </c>
      <c r="Y20" s="61">
        <f t="shared" si="10"/>
        <v>11</v>
      </c>
      <c r="Z20" s="60">
        <f>VLOOKUP($A20,'Return Data'!$B$7:$R$2292,16,0)</f>
        <v>6.3449</v>
      </c>
      <c r="AA20" s="62">
        <f t="shared" si="11"/>
        <v>17</v>
      </c>
    </row>
    <row r="21" spans="1:27" x14ac:dyDescent="0.3">
      <c r="A21" s="58" t="s">
        <v>970</v>
      </c>
      <c r="B21" s="59">
        <f>VLOOKUP($A21,'Return Data'!$B$7:$R$2292,3,0)</f>
        <v>44939</v>
      </c>
      <c r="C21" s="60">
        <f>VLOOKUP($A21,'Return Data'!$B$7:$R$2292,4,0)</f>
        <v>1380.3195000000001</v>
      </c>
      <c r="D21" s="60">
        <f>VLOOKUP($A21,'Return Data'!$B$7:$R$2292,5,0)</f>
        <v>5.9057000000000004</v>
      </c>
      <c r="E21" s="61">
        <f t="shared" si="0"/>
        <v>16</v>
      </c>
      <c r="F21" s="60">
        <f>VLOOKUP($A21,'Return Data'!$B$7:$R$2292,6,0)</f>
        <v>5.9314</v>
      </c>
      <c r="G21" s="61">
        <f t="shared" si="1"/>
        <v>15</v>
      </c>
      <c r="H21" s="60">
        <f>VLOOKUP($A21,'Return Data'!$B$7:$R$2292,7,0)</f>
        <v>6.3632</v>
      </c>
      <c r="I21" s="61">
        <f t="shared" si="2"/>
        <v>13</v>
      </c>
      <c r="J21" s="60">
        <f>VLOOKUP($A21,'Return Data'!$B$7:$R$2292,8,0)</f>
        <v>5.8688000000000002</v>
      </c>
      <c r="K21" s="61">
        <f t="shared" si="3"/>
        <v>16</v>
      </c>
      <c r="L21" s="60">
        <f>VLOOKUP($A21,'Return Data'!$B$7:$R$2292,9,0)</f>
        <v>5.9574999999999996</v>
      </c>
      <c r="M21" s="61">
        <f t="shared" si="4"/>
        <v>14</v>
      </c>
      <c r="N21" s="60">
        <f>VLOOKUP($A21,'Return Data'!$B$7:$R$2292,10,0)</f>
        <v>6.1977000000000002</v>
      </c>
      <c r="O21" s="61">
        <f t="shared" si="5"/>
        <v>15</v>
      </c>
      <c r="P21" s="60">
        <f>VLOOKUP($A21,'Return Data'!$B$7:$R$2292,11,0)</f>
        <v>5.0034999999999998</v>
      </c>
      <c r="Q21" s="61">
        <f t="shared" si="6"/>
        <v>20</v>
      </c>
      <c r="R21" s="60">
        <f>VLOOKUP($A21,'Return Data'!$B$7:$R$2292,12,0)</f>
        <v>4.2165999999999997</v>
      </c>
      <c r="S21" s="61">
        <f t="shared" si="7"/>
        <v>20</v>
      </c>
      <c r="T21" s="60">
        <f>VLOOKUP($A21,'Return Data'!$B$7:$R$2292,13,0)</f>
        <v>3.8189000000000002</v>
      </c>
      <c r="U21" s="61">
        <f t="shared" si="8"/>
        <v>20</v>
      </c>
      <c r="V21" s="60">
        <f>VLOOKUP($A21,'Return Data'!$B$7:$R$2292,17,0)</f>
        <v>3.5247000000000002</v>
      </c>
      <c r="W21" s="61">
        <f t="shared" si="9"/>
        <v>21</v>
      </c>
      <c r="X21" s="60">
        <f>VLOOKUP($A21,'Return Data'!$B$7:$R$2292,14,0)</f>
        <v>4.3785999999999996</v>
      </c>
      <c r="Y21" s="61">
        <f t="shared" si="10"/>
        <v>20</v>
      </c>
      <c r="Z21" s="60">
        <f>VLOOKUP($A21,'Return Data'!$B$7:$R$2292,16,0)</f>
        <v>5.6029</v>
      </c>
      <c r="AA21" s="62">
        <f t="shared" si="11"/>
        <v>20</v>
      </c>
    </row>
    <row r="22" spans="1:27" x14ac:dyDescent="0.3">
      <c r="A22" s="58" t="s">
        <v>972</v>
      </c>
      <c r="B22" s="59">
        <f>VLOOKUP($A22,'Return Data'!$B$7:$R$2292,3,0)</f>
        <v>44939</v>
      </c>
      <c r="C22" s="60">
        <f>VLOOKUP($A22,'Return Data'!$B$7:$R$2292,4,0)</f>
        <v>1903.0733</v>
      </c>
      <c r="D22" s="60">
        <f>VLOOKUP($A22,'Return Data'!$B$7:$R$2292,5,0)</f>
        <v>9.6593999999999998</v>
      </c>
      <c r="E22" s="61">
        <f t="shared" si="0"/>
        <v>3</v>
      </c>
      <c r="F22" s="60">
        <f>VLOOKUP($A22,'Return Data'!$B$7:$R$2292,6,0)</f>
        <v>6.3223000000000003</v>
      </c>
      <c r="G22" s="61">
        <f t="shared" si="1"/>
        <v>11</v>
      </c>
      <c r="H22" s="60">
        <f>VLOOKUP($A22,'Return Data'!$B$7:$R$2292,7,0)</f>
        <v>6.5011999999999999</v>
      </c>
      <c r="I22" s="61">
        <f t="shared" si="2"/>
        <v>8</v>
      </c>
      <c r="J22" s="60">
        <f>VLOOKUP($A22,'Return Data'!$B$7:$R$2292,8,0)</f>
        <v>6.0627000000000004</v>
      </c>
      <c r="K22" s="61">
        <f t="shared" si="3"/>
        <v>12</v>
      </c>
      <c r="L22" s="60">
        <f>VLOOKUP($A22,'Return Data'!$B$7:$R$2292,9,0)</f>
        <v>5.8273000000000001</v>
      </c>
      <c r="M22" s="61">
        <f t="shared" si="4"/>
        <v>18</v>
      </c>
      <c r="N22" s="60">
        <f>VLOOKUP($A22,'Return Data'!$B$7:$R$2292,10,0)</f>
        <v>6.1059999999999999</v>
      </c>
      <c r="O22" s="61">
        <f t="shared" si="5"/>
        <v>19</v>
      </c>
      <c r="P22" s="60">
        <f>VLOOKUP($A22,'Return Data'!$B$7:$R$2292,11,0)</f>
        <v>5.1939000000000002</v>
      </c>
      <c r="Q22" s="61">
        <f t="shared" si="6"/>
        <v>11</v>
      </c>
      <c r="R22" s="60">
        <f>VLOOKUP($A22,'Return Data'!$B$7:$R$2292,12,0)</f>
        <v>4.4581</v>
      </c>
      <c r="S22" s="61">
        <f t="shared" si="7"/>
        <v>11</v>
      </c>
      <c r="T22" s="60">
        <f>VLOOKUP($A22,'Return Data'!$B$7:$R$2292,13,0)</f>
        <v>4.0744999999999996</v>
      </c>
      <c r="U22" s="61">
        <f t="shared" si="8"/>
        <v>16</v>
      </c>
      <c r="V22" s="60">
        <f>VLOOKUP($A22,'Return Data'!$B$7:$R$2292,17,0)</f>
        <v>3.6093000000000002</v>
      </c>
      <c r="W22" s="61">
        <f t="shared" si="9"/>
        <v>19</v>
      </c>
      <c r="X22" s="60">
        <f>VLOOKUP($A22,'Return Data'!$B$7:$R$2292,14,0)</f>
        <v>4.5461</v>
      </c>
      <c r="Y22" s="61">
        <f t="shared" si="10"/>
        <v>17</v>
      </c>
      <c r="Z22" s="60">
        <f>VLOOKUP($A22,'Return Data'!$B$7:$R$2292,16,0)</f>
        <v>4.4227999999999996</v>
      </c>
      <c r="AA22" s="62">
        <f t="shared" si="11"/>
        <v>21</v>
      </c>
    </row>
    <row r="23" spans="1:27" x14ac:dyDescent="0.3">
      <c r="A23" s="58" t="s">
        <v>973</v>
      </c>
      <c r="B23" s="59">
        <f>VLOOKUP($A23,'Return Data'!$B$7:$R$2292,3,0)</f>
        <v>44939</v>
      </c>
      <c r="C23" s="60">
        <f>VLOOKUP($A23,'Return Data'!$B$7:$R$2292,4,0)</f>
        <v>3148.0493999999999</v>
      </c>
      <c r="D23" s="60">
        <f>VLOOKUP($A23,'Return Data'!$B$7:$R$2292,5,0)</f>
        <v>6.6018999999999997</v>
      </c>
      <c r="E23" s="61">
        <f t="shared" si="0"/>
        <v>14</v>
      </c>
      <c r="F23" s="60">
        <f>VLOOKUP($A23,'Return Data'!$B$7:$R$2292,6,0)</f>
        <v>6.5350999999999999</v>
      </c>
      <c r="G23" s="61">
        <f t="shared" si="1"/>
        <v>9</v>
      </c>
      <c r="H23" s="60">
        <f>VLOOKUP($A23,'Return Data'!$B$7:$R$2292,7,0)</f>
        <v>5.8613</v>
      </c>
      <c r="I23" s="61">
        <f t="shared" si="2"/>
        <v>19</v>
      </c>
      <c r="J23" s="60">
        <f>VLOOKUP($A23,'Return Data'!$B$7:$R$2292,8,0)</f>
        <v>5.9587000000000003</v>
      </c>
      <c r="K23" s="61">
        <f t="shared" si="3"/>
        <v>14</v>
      </c>
      <c r="L23" s="60">
        <f>VLOOKUP($A23,'Return Data'!$B$7:$R$2292,9,0)</f>
        <v>5.8554000000000004</v>
      </c>
      <c r="M23" s="61">
        <f t="shared" si="4"/>
        <v>17</v>
      </c>
      <c r="N23" s="60">
        <f>VLOOKUP($A23,'Return Data'!$B$7:$R$2292,10,0)</f>
        <v>6.5109000000000004</v>
      </c>
      <c r="O23" s="61">
        <f t="shared" si="5"/>
        <v>9</v>
      </c>
      <c r="P23" s="60">
        <f>VLOOKUP($A23,'Return Data'!$B$7:$R$2292,11,0)</f>
        <v>5.1779000000000002</v>
      </c>
      <c r="Q23" s="61">
        <f t="shared" si="6"/>
        <v>13</v>
      </c>
      <c r="R23" s="60">
        <f>VLOOKUP($A23,'Return Data'!$B$7:$R$2292,12,0)</f>
        <v>4.4837999999999996</v>
      </c>
      <c r="S23" s="61">
        <f t="shared" si="7"/>
        <v>10</v>
      </c>
      <c r="T23" s="60">
        <f>VLOOKUP($A23,'Return Data'!$B$7:$R$2292,13,0)</f>
        <v>4.2111000000000001</v>
      </c>
      <c r="U23" s="61">
        <f t="shared" si="8"/>
        <v>7</v>
      </c>
      <c r="V23" s="60">
        <f>VLOOKUP($A23,'Return Data'!$B$7:$R$2292,17,0)</f>
        <v>4.2080000000000002</v>
      </c>
      <c r="W23" s="61">
        <f t="shared" si="9"/>
        <v>2</v>
      </c>
      <c r="X23" s="60">
        <f>VLOOKUP($A23,'Return Data'!$B$7:$R$2292,14,0)</f>
        <v>5.1215999999999999</v>
      </c>
      <c r="Y23" s="61">
        <f t="shared" si="10"/>
        <v>5</v>
      </c>
      <c r="Z23" s="60">
        <f>VLOOKUP($A23,'Return Data'!$B$7:$R$2292,16,0)</f>
        <v>7.5132000000000003</v>
      </c>
      <c r="AA23" s="62">
        <f t="shared" si="11"/>
        <v>2</v>
      </c>
    </row>
    <row r="24" spans="1:27" x14ac:dyDescent="0.3">
      <c r="A24" s="58" t="s">
        <v>975</v>
      </c>
      <c r="B24" s="59">
        <f>VLOOKUP($A24,'Return Data'!$B$7:$R$2292,3,0)</f>
        <v>44939</v>
      </c>
      <c r="C24" s="60">
        <f>VLOOKUP($A24,'Return Data'!$B$7:$R$2292,4,0)</f>
        <v>24.912099999999999</v>
      </c>
      <c r="D24" s="60">
        <f>VLOOKUP($A24,'Return Data'!$B$7:$R$2292,5,0)</f>
        <v>5.2752999999999997</v>
      </c>
      <c r="E24" s="61">
        <f t="shared" si="0"/>
        <v>17</v>
      </c>
      <c r="F24" s="60">
        <f>VLOOKUP($A24,'Return Data'!$B$7:$R$2292,6,0)</f>
        <v>6.2545000000000002</v>
      </c>
      <c r="G24" s="61">
        <f t="shared" si="1"/>
        <v>12</v>
      </c>
      <c r="H24" s="60">
        <f>VLOOKUP($A24,'Return Data'!$B$7:$R$2292,7,0)</f>
        <v>6.8323999999999998</v>
      </c>
      <c r="I24" s="61">
        <f t="shared" si="2"/>
        <v>5</v>
      </c>
      <c r="J24" s="60">
        <f>VLOOKUP($A24,'Return Data'!$B$7:$R$2292,8,0)</f>
        <v>6.2207999999999997</v>
      </c>
      <c r="K24" s="61">
        <f t="shared" si="3"/>
        <v>8</v>
      </c>
      <c r="L24" s="60">
        <f>VLOOKUP($A24,'Return Data'!$B$7:$R$2292,9,0)</f>
        <v>6.2050999999999998</v>
      </c>
      <c r="M24" s="61">
        <f t="shared" si="4"/>
        <v>8</v>
      </c>
      <c r="N24" s="60">
        <f>VLOOKUP($A24,'Return Data'!$B$7:$R$2292,10,0)</f>
        <v>6.2144000000000004</v>
      </c>
      <c r="O24" s="61">
        <f t="shared" si="5"/>
        <v>12</v>
      </c>
      <c r="P24" s="60">
        <f>VLOOKUP($A24,'Return Data'!$B$7:$R$2292,11,0)</f>
        <v>5.0888999999999998</v>
      </c>
      <c r="Q24" s="61">
        <f t="shared" si="6"/>
        <v>16</v>
      </c>
      <c r="R24" s="60">
        <f>VLOOKUP($A24,'Return Data'!$B$7:$R$2292,12,0)</f>
        <v>4.4446000000000003</v>
      </c>
      <c r="S24" s="61">
        <f t="shared" si="7"/>
        <v>12</v>
      </c>
      <c r="T24" s="60">
        <f>VLOOKUP($A24,'Return Data'!$B$7:$R$2292,13,0)</f>
        <v>4.1646000000000001</v>
      </c>
      <c r="U24" s="61">
        <f t="shared" si="8"/>
        <v>11</v>
      </c>
      <c r="V24" s="60">
        <f>VLOOKUP($A24,'Return Data'!$B$7:$R$2292,17,0)</f>
        <v>3.7673999999999999</v>
      </c>
      <c r="W24" s="61">
        <f t="shared" si="9"/>
        <v>13</v>
      </c>
      <c r="X24" s="60">
        <f>VLOOKUP($A24,'Return Data'!$B$7:$R$2292,14,0)</f>
        <v>3.1669999999999998</v>
      </c>
      <c r="Y24" s="61">
        <f t="shared" si="10"/>
        <v>21</v>
      </c>
      <c r="Z24" s="60">
        <f>VLOOKUP($A24,'Return Data'!$B$7:$R$2292,16,0)</f>
        <v>6.0366</v>
      </c>
      <c r="AA24" s="62">
        <f t="shared" si="11"/>
        <v>18</v>
      </c>
    </row>
    <row r="25" spans="1:27" x14ac:dyDescent="0.3">
      <c r="A25" s="58" t="s">
        <v>1980</v>
      </c>
      <c r="B25" s="59">
        <f>VLOOKUP($A25,'Return Data'!$B$7:$R$2292,3,0)</f>
        <v>44939</v>
      </c>
      <c r="C25" s="60">
        <f>VLOOKUP($A25,'Return Data'!$B$7:$R$2292,4,0)</f>
        <v>2941.7514999999999</v>
      </c>
      <c r="D25" s="60">
        <f>VLOOKUP($A25,'Return Data'!$B$7:$R$2292,5,0)</f>
        <v>8.4143000000000008</v>
      </c>
      <c r="E25" s="61">
        <f t="shared" si="0"/>
        <v>4</v>
      </c>
      <c r="F25" s="60">
        <f>VLOOKUP($A25,'Return Data'!$B$7:$R$2292,6,0)</f>
        <v>7.1439000000000004</v>
      </c>
      <c r="G25" s="61">
        <f t="shared" si="1"/>
        <v>4</v>
      </c>
      <c r="H25" s="60">
        <f>VLOOKUP($A25,'Return Data'!$B$7:$R$2292,7,0)</f>
        <v>6.9214000000000002</v>
      </c>
      <c r="I25" s="61">
        <f t="shared" si="2"/>
        <v>3</v>
      </c>
      <c r="J25" s="60">
        <f>VLOOKUP($A25,'Return Data'!$B$7:$R$2292,8,0)</f>
        <v>6.2587999999999999</v>
      </c>
      <c r="K25" s="61">
        <f t="shared" si="3"/>
        <v>7</v>
      </c>
      <c r="L25" s="60">
        <f>VLOOKUP($A25,'Return Data'!$B$7:$R$2292,9,0)</f>
        <v>6.1833999999999998</v>
      </c>
      <c r="M25" s="61">
        <f t="shared" si="4"/>
        <v>9</v>
      </c>
      <c r="N25" s="60">
        <f>VLOOKUP($A25,'Return Data'!$B$7:$R$2292,10,0)</f>
        <v>6.6477000000000004</v>
      </c>
      <c r="O25" s="61">
        <f t="shared" si="5"/>
        <v>4</v>
      </c>
      <c r="P25" s="60">
        <f>VLOOKUP($A25,'Return Data'!$B$7:$R$2292,11,0)</f>
        <v>5.3109999999999999</v>
      </c>
      <c r="Q25" s="61">
        <f t="shared" si="6"/>
        <v>9</v>
      </c>
      <c r="R25" s="60">
        <f>VLOOKUP($A25,'Return Data'!$B$7:$R$2292,12,0)</f>
        <v>4.4356</v>
      </c>
      <c r="S25" s="61">
        <f t="shared" si="7"/>
        <v>13</v>
      </c>
      <c r="T25" s="60">
        <f>VLOOKUP($A25,'Return Data'!$B$7:$R$2292,13,0)</f>
        <v>4.1332000000000004</v>
      </c>
      <c r="U25" s="61">
        <f t="shared" si="8"/>
        <v>13</v>
      </c>
      <c r="V25" s="60">
        <f>VLOOKUP($A25,'Return Data'!$B$7:$R$2292,17,0)</f>
        <v>3.6997</v>
      </c>
      <c r="W25" s="61">
        <f t="shared" si="9"/>
        <v>17</v>
      </c>
      <c r="X25" s="60">
        <f>VLOOKUP($A25,'Return Data'!$B$7:$R$2292,14,0)</f>
        <v>4.6180000000000003</v>
      </c>
      <c r="Y25" s="61">
        <f t="shared" si="10"/>
        <v>16</v>
      </c>
      <c r="Z25" s="60">
        <f>VLOOKUP($A25,'Return Data'!$B$7:$R$2292,16,0)</f>
        <v>7.2192999999999996</v>
      </c>
      <c r="AA25" s="62">
        <f t="shared" si="11"/>
        <v>9</v>
      </c>
    </row>
    <row r="26" spans="1:27" x14ac:dyDescent="0.3">
      <c r="A26" s="58" t="s">
        <v>1865</v>
      </c>
      <c r="B26" s="59">
        <f>VLOOKUP($A26,'Return Data'!$B$7:$R$2292,3,0)</f>
        <v>44939</v>
      </c>
      <c r="C26" s="60">
        <f>VLOOKUP($A26,'Return Data'!$B$7:$R$2292,4,0)</f>
        <v>2926.5403000000001</v>
      </c>
      <c r="D26" s="60">
        <f>VLOOKUP($A26,'Return Data'!$B$7:$R$2292,5,0)</f>
        <v>3.8130999999999999</v>
      </c>
      <c r="E26" s="61">
        <f t="shared" si="0"/>
        <v>21</v>
      </c>
      <c r="F26" s="60">
        <f>VLOOKUP($A26,'Return Data'!$B$7:$R$2292,6,0)</f>
        <v>12.314500000000001</v>
      </c>
      <c r="G26" s="61">
        <f t="shared" si="1"/>
        <v>1</v>
      </c>
      <c r="H26" s="60">
        <f>VLOOKUP($A26,'Return Data'!$B$7:$R$2292,7,0)</f>
        <v>6.4443000000000001</v>
      </c>
      <c r="I26" s="61">
        <f t="shared" si="2"/>
        <v>9</v>
      </c>
      <c r="J26" s="60">
        <f>VLOOKUP($A26,'Return Data'!$B$7:$R$2292,8,0)</f>
        <v>7.3517999999999999</v>
      </c>
      <c r="K26" s="61">
        <f t="shared" si="3"/>
        <v>1</v>
      </c>
      <c r="L26" s="60">
        <f>VLOOKUP($A26,'Return Data'!$B$7:$R$2292,9,0)</f>
        <v>6.3388999999999998</v>
      </c>
      <c r="M26" s="61">
        <f t="shared" si="4"/>
        <v>5</v>
      </c>
      <c r="N26" s="60">
        <f>VLOOKUP($A26,'Return Data'!$B$7:$R$2292,10,0)</f>
        <v>6.66</v>
      </c>
      <c r="O26" s="61">
        <f t="shared" si="5"/>
        <v>3</v>
      </c>
      <c r="P26" s="60">
        <f>VLOOKUP($A26,'Return Data'!$B$7:$R$2292,11,0)</f>
        <v>5.4116999999999997</v>
      </c>
      <c r="Q26" s="61">
        <f t="shared" si="6"/>
        <v>6</v>
      </c>
      <c r="R26" s="60">
        <f>VLOOKUP($A26,'Return Data'!$B$7:$R$2292,12,0)</f>
        <v>4.5765000000000002</v>
      </c>
      <c r="S26" s="61">
        <f t="shared" si="7"/>
        <v>5</v>
      </c>
      <c r="T26" s="60">
        <f>VLOOKUP($A26,'Return Data'!$B$7:$R$2292,13,0)</f>
        <v>4.2904</v>
      </c>
      <c r="U26" s="61">
        <f t="shared" si="8"/>
        <v>5</v>
      </c>
      <c r="V26" s="60">
        <f>VLOOKUP($A26,'Return Data'!$B$7:$R$2292,17,0)</f>
        <v>3.8803999999999998</v>
      </c>
      <c r="W26" s="61">
        <f t="shared" si="9"/>
        <v>9</v>
      </c>
      <c r="X26" s="60">
        <f>VLOOKUP($A26,'Return Data'!$B$7:$R$2292,14,0)</f>
        <v>4.5186000000000002</v>
      </c>
      <c r="Y26" s="61">
        <f t="shared" si="10"/>
        <v>18</v>
      </c>
      <c r="Z26" s="60">
        <f>VLOOKUP($A26,'Return Data'!$B$7:$R$2292,16,0)</f>
        <v>6.0289999999999999</v>
      </c>
      <c r="AA26" s="62">
        <f t="shared" si="11"/>
        <v>19</v>
      </c>
    </row>
    <row r="27" spans="1:27" x14ac:dyDescent="0.3">
      <c r="A27" s="58" t="s">
        <v>2066</v>
      </c>
      <c r="B27" s="59">
        <f>VLOOKUP($A27,'Return Data'!$B$7:$R$2292,3,0)</f>
        <v>44939</v>
      </c>
      <c r="C27" s="60">
        <f>VLOOKUP($A27,'Return Data'!$B$7:$R$2292,4,0)</f>
        <v>3299.7338</v>
      </c>
      <c r="D27" s="60">
        <f>VLOOKUP($A27,'Return Data'!$B$7:$R$2292,5,0)</f>
        <v>4.9329999999999998</v>
      </c>
      <c r="E27" s="61">
        <f t="shared" si="0"/>
        <v>18</v>
      </c>
      <c r="F27" s="60">
        <f>VLOOKUP($A27,'Return Data'!$B$7:$R$2292,6,0)</f>
        <v>4.5723000000000003</v>
      </c>
      <c r="G27" s="61">
        <f t="shared" si="1"/>
        <v>21</v>
      </c>
      <c r="H27" s="60">
        <f>VLOOKUP($A27,'Return Data'!$B$7:$R$2292,7,0)</f>
        <v>4.8040000000000003</v>
      </c>
      <c r="I27" s="61">
        <f t="shared" si="2"/>
        <v>21</v>
      </c>
      <c r="J27" s="60">
        <f>VLOOKUP($A27,'Return Data'!$B$7:$R$2292,8,0)</f>
        <v>5.2980999999999998</v>
      </c>
      <c r="K27" s="61">
        <f t="shared" si="3"/>
        <v>20</v>
      </c>
      <c r="L27" s="60">
        <f>VLOOKUP($A27,'Return Data'!$B$7:$R$2292,9,0)</f>
        <v>6.0090000000000003</v>
      </c>
      <c r="M27" s="61">
        <f t="shared" si="4"/>
        <v>13</v>
      </c>
      <c r="N27" s="60">
        <f>VLOOKUP($A27,'Return Data'!$B$7:$R$2292,10,0)</f>
        <v>6.08</v>
      </c>
      <c r="O27" s="61">
        <f t="shared" si="5"/>
        <v>20</v>
      </c>
      <c r="P27" s="60">
        <f>VLOOKUP($A27,'Return Data'!$B$7:$R$2292,11,0)</f>
        <v>5.069</v>
      </c>
      <c r="Q27" s="61">
        <f t="shared" si="6"/>
        <v>17</v>
      </c>
      <c r="R27" s="60">
        <f>VLOOKUP($A27,'Return Data'!$B$7:$R$2292,12,0)</f>
        <v>4.4199000000000002</v>
      </c>
      <c r="S27" s="61">
        <f t="shared" si="7"/>
        <v>14</v>
      </c>
      <c r="T27" s="60">
        <f>VLOOKUP($A27,'Return Data'!$B$7:$R$2292,13,0)</f>
        <v>4.1191000000000004</v>
      </c>
      <c r="U27" s="61">
        <f t="shared" si="8"/>
        <v>15</v>
      </c>
      <c r="V27" s="60">
        <f>VLOOKUP($A27,'Return Data'!$B$7:$R$2292,17,0)</f>
        <v>3.94</v>
      </c>
      <c r="W27" s="61">
        <f t="shared" si="9"/>
        <v>6</v>
      </c>
      <c r="X27" s="60">
        <f>VLOOKUP($A27,'Return Data'!$B$7:$R$2292,14,0)</f>
        <v>5.0130999999999997</v>
      </c>
      <c r="Y27" s="61">
        <f t="shared" si="10"/>
        <v>9</v>
      </c>
      <c r="Z27" s="60">
        <f>VLOOKUP($A27,'Return Data'!$B$7:$R$2292,16,0)</f>
        <v>7.1170999999999998</v>
      </c>
      <c r="AA27" s="62">
        <f t="shared" si="11"/>
        <v>14</v>
      </c>
    </row>
    <row r="28" spans="1:27" x14ac:dyDescent="0.3">
      <c r="A28" s="58" t="s">
        <v>983</v>
      </c>
      <c r="B28" s="59">
        <f>VLOOKUP($A28,'Return Data'!$B$7:$R$2292,3,0)</f>
        <v>44939</v>
      </c>
      <c r="C28" s="60">
        <f>VLOOKUP($A28,'Return Data'!$B$7:$R$2292,4,0)</f>
        <v>2961.2811000000002</v>
      </c>
      <c r="D28" s="60">
        <f>VLOOKUP($A28,'Return Data'!$B$7:$R$2292,5,0)</f>
        <v>7.0258000000000003</v>
      </c>
      <c r="E28" s="61">
        <f t="shared" si="0"/>
        <v>9</v>
      </c>
      <c r="F28" s="60">
        <f>VLOOKUP($A28,'Return Data'!$B$7:$R$2292,6,0)</f>
        <v>6.7842000000000002</v>
      </c>
      <c r="G28" s="61">
        <f t="shared" si="1"/>
        <v>6</v>
      </c>
      <c r="H28" s="60">
        <f>VLOOKUP($A28,'Return Data'!$B$7:$R$2292,7,0)</f>
        <v>6.6303000000000001</v>
      </c>
      <c r="I28" s="61">
        <f t="shared" si="2"/>
        <v>6</v>
      </c>
      <c r="J28" s="60">
        <f>VLOOKUP($A28,'Return Data'!$B$7:$R$2292,8,0)</f>
        <v>6.5758999999999999</v>
      </c>
      <c r="K28" s="61">
        <f t="shared" si="3"/>
        <v>5</v>
      </c>
      <c r="L28" s="60">
        <f>VLOOKUP($A28,'Return Data'!$B$7:$R$2292,9,0)</f>
        <v>6.5785</v>
      </c>
      <c r="M28" s="61">
        <f t="shared" si="4"/>
        <v>2</v>
      </c>
      <c r="N28" s="60">
        <f>VLOOKUP($A28,'Return Data'!$B$7:$R$2292,10,0)</f>
        <v>6.5197000000000003</v>
      </c>
      <c r="O28" s="61">
        <f t="shared" si="5"/>
        <v>8</v>
      </c>
      <c r="P28" s="60">
        <f>VLOOKUP($A28,'Return Data'!$B$7:$R$2292,11,0)</f>
        <v>5.4926000000000004</v>
      </c>
      <c r="Q28" s="61">
        <f t="shared" si="6"/>
        <v>5</v>
      </c>
      <c r="R28" s="60">
        <f>VLOOKUP($A28,'Return Data'!$B$7:$R$2292,12,0)</f>
        <v>4.9268999999999998</v>
      </c>
      <c r="S28" s="61">
        <f t="shared" si="7"/>
        <v>2</v>
      </c>
      <c r="T28" s="60">
        <f>VLOOKUP($A28,'Return Data'!$B$7:$R$2292,13,0)</f>
        <v>4.5911999999999997</v>
      </c>
      <c r="U28" s="61">
        <f t="shared" si="8"/>
        <v>2</v>
      </c>
      <c r="V28" s="60">
        <f>VLOOKUP($A28,'Return Data'!$B$7:$R$2292,17,0)</f>
        <v>6.8080999999999996</v>
      </c>
      <c r="W28" s="61">
        <f t="shared" si="9"/>
        <v>1</v>
      </c>
      <c r="X28" s="60">
        <f>VLOOKUP($A28,'Return Data'!$B$7:$R$2292,14,0)</f>
        <v>6.8746999999999998</v>
      </c>
      <c r="Y28" s="61">
        <f t="shared" si="10"/>
        <v>2</v>
      </c>
      <c r="Z28" s="60">
        <f>VLOOKUP($A28,'Return Data'!$B$7:$R$2292,16,0)</f>
        <v>7.1421000000000001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6.9580571428571432</v>
      </c>
      <c r="E30" s="69"/>
      <c r="F30" s="70">
        <f>AVERAGE(F8:F28)</f>
        <v>6.6440523809523828</v>
      </c>
      <c r="G30" s="69"/>
      <c r="H30" s="70">
        <f>AVERAGE(H8:H28)</f>
        <v>6.4348523809523828</v>
      </c>
      <c r="I30" s="69"/>
      <c r="J30" s="70">
        <f>AVERAGE(J8:J28)</f>
        <v>6.1214619047619054</v>
      </c>
      <c r="K30" s="69"/>
      <c r="L30" s="70">
        <f>AVERAGE(L8:L28)</f>
        <v>6.081028571428571</v>
      </c>
      <c r="M30" s="69"/>
      <c r="N30" s="70">
        <f>AVERAGE(N8:N28)</f>
        <v>6.3840952380952372</v>
      </c>
      <c r="O30" s="69"/>
      <c r="P30" s="70">
        <f>AVERAGE(P8:P28)</f>
        <v>5.3444571428571424</v>
      </c>
      <c r="Q30" s="69"/>
      <c r="R30" s="70">
        <f>AVERAGE(R8:R28)</f>
        <v>4.5016333333333325</v>
      </c>
      <c r="S30" s="69"/>
      <c r="T30" s="70">
        <f>AVERAGE(T8:T28)</f>
        <v>4.1709380952380961</v>
      </c>
      <c r="U30" s="69"/>
      <c r="V30" s="70">
        <f>AVERAGE(V8:V28)</f>
        <v>3.9727619047619038</v>
      </c>
      <c r="W30" s="69"/>
      <c r="X30" s="70">
        <f>AVERAGE(X8:X28)</f>
        <v>5.1578238095238094</v>
      </c>
      <c r="Y30" s="69"/>
      <c r="Z30" s="70">
        <f>AVERAGE(Z8:Z28)</f>
        <v>6.8861523809523799</v>
      </c>
      <c r="AA30" s="71"/>
    </row>
    <row r="31" spans="1:27" x14ac:dyDescent="0.3">
      <c r="A31" s="68" t="s">
        <v>28</v>
      </c>
      <c r="B31" s="69"/>
      <c r="C31" s="69"/>
      <c r="D31" s="70">
        <f>MIN(D8:D28)</f>
        <v>3.8130999999999999</v>
      </c>
      <c r="E31" s="69"/>
      <c r="F31" s="70">
        <f>MIN(F8:F28)</f>
        <v>4.5723000000000003</v>
      </c>
      <c r="G31" s="69"/>
      <c r="H31" s="70">
        <f>MIN(H8:H28)</f>
        <v>4.8040000000000003</v>
      </c>
      <c r="I31" s="69"/>
      <c r="J31" s="70">
        <f>MIN(J8:J28)</f>
        <v>5.1927000000000003</v>
      </c>
      <c r="K31" s="69"/>
      <c r="L31" s="70">
        <f>MIN(L8:L28)</f>
        <v>5.5042999999999997</v>
      </c>
      <c r="M31" s="69"/>
      <c r="N31" s="70">
        <f>MIN(N8:N28)</f>
        <v>5.9458000000000002</v>
      </c>
      <c r="O31" s="69"/>
      <c r="P31" s="70">
        <f>MIN(P8:P28)</f>
        <v>4.8446999999999996</v>
      </c>
      <c r="Q31" s="69"/>
      <c r="R31" s="70">
        <f>MIN(R8:R28)</f>
        <v>4.1323999999999996</v>
      </c>
      <c r="S31" s="69"/>
      <c r="T31" s="70">
        <f>MIN(T8:T28)</f>
        <v>3.7885</v>
      </c>
      <c r="U31" s="69"/>
      <c r="V31" s="70">
        <f>MIN(V8:V28)</f>
        <v>3.5247000000000002</v>
      </c>
      <c r="W31" s="69"/>
      <c r="X31" s="70">
        <f>MIN(X8:X28)</f>
        <v>3.1669999999999998</v>
      </c>
      <c r="Y31" s="69"/>
      <c r="Z31" s="70">
        <f>MIN(Z8:Z28)</f>
        <v>4.4227999999999996</v>
      </c>
      <c r="AA31" s="71"/>
    </row>
    <row r="32" spans="1:27" ht="15" thickBot="1" x14ac:dyDescent="0.35">
      <c r="A32" s="72" t="s">
        <v>29</v>
      </c>
      <c r="B32" s="73"/>
      <c r="C32" s="73"/>
      <c r="D32" s="74">
        <f>MAX(D8:D28)</f>
        <v>11.5657</v>
      </c>
      <c r="E32" s="73"/>
      <c r="F32" s="74">
        <f>MAX(F8:F28)</f>
        <v>12.314500000000001</v>
      </c>
      <c r="G32" s="73"/>
      <c r="H32" s="74">
        <f>MAX(H8:H28)</f>
        <v>8.5751000000000008</v>
      </c>
      <c r="I32" s="73"/>
      <c r="J32" s="74">
        <f>MAX(J8:J28)</f>
        <v>7.3517999999999999</v>
      </c>
      <c r="K32" s="73"/>
      <c r="L32" s="74">
        <f>MAX(L8:L28)</f>
        <v>6.7058</v>
      </c>
      <c r="M32" s="73"/>
      <c r="N32" s="74">
        <f>MAX(N8:N28)</f>
        <v>6.9391999999999996</v>
      </c>
      <c r="O32" s="73"/>
      <c r="P32" s="74">
        <f>MAX(P8:P28)</f>
        <v>7.3810000000000002</v>
      </c>
      <c r="Q32" s="73"/>
      <c r="R32" s="74">
        <f>MAX(R8:R28)</f>
        <v>5.2843999999999998</v>
      </c>
      <c r="S32" s="73"/>
      <c r="T32" s="74">
        <f>MAX(T8:T28)</f>
        <v>4.6820000000000004</v>
      </c>
      <c r="U32" s="73"/>
      <c r="V32" s="74">
        <f>MAX(V8:V28)</f>
        <v>6.8080999999999996</v>
      </c>
      <c r="W32" s="73"/>
      <c r="X32" s="74">
        <f>MAX(X8:X28)</f>
        <v>10.8095</v>
      </c>
      <c r="Y32" s="73"/>
      <c r="Z32" s="74">
        <f>MAX(Z8:Z28)</f>
        <v>7.6925999999999997</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44939</v>
      </c>
      <c r="C8" s="60">
        <f>VLOOKUP($A8,'Return Data'!$B$7:$R$2292,4,0)</f>
        <v>463.11739999999998</v>
      </c>
      <c r="D8" s="60">
        <f>VLOOKUP($A8,'Return Data'!$B$7:$R$2292,5,0)</f>
        <v>5.4231999999999996</v>
      </c>
      <c r="E8" s="61">
        <f t="shared" ref="E8:E31" si="0">RANK(D8,D$8:D$31,0)</f>
        <v>5</v>
      </c>
      <c r="F8" s="60">
        <f>VLOOKUP($A8,'Return Data'!$B$7:$R$2292,6,0)</f>
        <v>5.5221</v>
      </c>
      <c r="G8" s="61">
        <f t="shared" ref="G8:G31" si="1">RANK(F8,F$8:F$31,0)</f>
        <v>9</v>
      </c>
      <c r="H8" s="60">
        <f>VLOOKUP($A8,'Return Data'!$B$7:$R$2292,7,0)</f>
        <v>6.1738999999999997</v>
      </c>
      <c r="I8" s="61">
        <f t="shared" ref="I8:I31" si="2">RANK(H8,H$8:H$31,0)</f>
        <v>2</v>
      </c>
      <c r="J8" s="60">
        <f>VLOOKUP($A8,'Return Data'!$B$7:$R$2292,8,0)</f>
        <v>6.5766999999999998</v>
      </c>
      <c r="K8" s="61">
        <f t="shared" ref="K8:K31" si="3">RANK(J8,J$8:J$31,0)</f>
        <v>2</v>
      </c>
      <c r="L8" s="60">
        <f>VLOOKUP($A8,'Return Data'!$B$7:$R$2292,9,0)</f>
        <v>6.7995000000000001</v>
      </c>
      <c r="M8" s="61">
        <f t="shared" ref="M8:M31" si="4">RANK(L8,L$8:L$31,0)</f>
        <v>11</v>
      </c>
      <c r="N8" s="60">
        <f>VLOOKUP($A8,'Return Data'!$B$7:$R$2292,10,0)</f>
        <v>6.7634999999999996</v>
      </c>
      <c r="O8" s="61">
        <f t="shared" ref="O8:O31" si="5">RANK(N8,N$8:N$31,0)</f>
        <v>6</v>
      </c>
      <c r="P8" s="60">
        <f>VLOOKUP($A8,'Return Data'!$B$7:$R$2292,11,0)</f>
        <v>5.7453000000000003</v>
      </c>
      <c r="Q8" s="61">
        <f t="shared" ref="Q8:Q31" si="6">RANK(P8,P$8:P$31,0)</f>
        <v>12</v>
      </c>
      <c r="R8" s="60">
        <f>VLOOKUP($A8,'Return Data'!$B$7:$R$2292,12,0)</f>
        <v>5.2586000000000004</v>
      </c>
      <c r="S8" s="61">
        <f t="shared" ref="S8:S31" si="7">RANK(R8,R$8:R$31,0)</f>
        <v>8</v>
      </c>
      <c r="T8" s="60">
        <f>VLOOKUP($A8,'Return Data'!$B$7:$R$2292,13,0)</f>
        <v>4.9867999999999997</v>
      </c>
      <c r="U8" s="61">
        <f t="shared" ref="U8:U31" si="8">RANK(T8,T$8:T$31,0)</f>
        <v>7</v>
      </c>
      <c r="V8" s="60">
        <f>VLOOKUP($A8,'Return Data'!$B$7:$R$2292,17,0)</f>
        <v>4.5907999999999998</v>
      </c>
      <c r="W8" s="61">
        <f>RANK(V8,V$8:V$31,0)</f>
        <v>6</v>
      </c>
      <c r="X8" s="60">
        <f>VLOOKUP($A8,'Return Data'!$B$7:$R$2292,14,0)</f>
        <v>5.3642000000000003</v>
      </c>
      <c r="Y8" s="61">
        <f>RANK(X8,X$8:X$31,0)</f>
        <v>4</v>
      </c>
      <c r="Z8" s="60">
        <f>VLOOKUP($A8,'Return Data'!$B$7:$R$2292,16,0)</f>
        <v>7.7384000000000004</v>
      </c>
      <c r="AA8" s="62">
        <f>RANK(Z8,Z$8:Z$31,0)</f>
        <v>3</v>
      </c>
    </row>
    <row r="9" spans="1:27" x14ac:dyDescent="0.3">
      <c r="A9" s="58" t="s">
        <v>1360</v>
      </c>
      <c r="B9" s="59">
        <f>VLOOKUP($A9,'Return Data'!$B$7:$R$2292,3,0)</f>
        <v>44939</v>
      </c>
      <c r="C9" s="60">
        <f>VLOOKUP($A9,'Return Data'!$B$7:$R$2292,4,0)</f>
        <v>12.986599999999999</v>
      </c>
      <c r="D9" s="60">
        <f>VLOOKUP($A9,'Return Data'!$B$7:$R$2292,5,0)</f>
        <v>4.7786</v>
      </c>
      <c r="E9" s="61">
        <f t="shared" si="0"/>
        <v>9</v>
      </c>
      <c r="F9" s="60">
        <f>VLOOKUP($A9,'Return Data'!$B$7:$R$2292,6,0)</f>
        <v>5.8113000000000001</v>
      </c>
      <c r="G9" s="61">
        <f t="shared" si="1"/>
        <v>5</v>
      </c>
      <c r="H9" s="60">
        <f>VLOOKUP($A9,'Return Data'!$B$7:$R$2292,7,0)</f>
        <v>6.1101000000000001</v>
      </c>
      <c r="I9" s="61">
        <f t="shared" si="2"/>
        <v>4</v>
      </c>
      <c r="J9" s="60">
        <f>VLOOKUP($A9,'Return Data'!$B$7:$R$2292,8,0)</f>
        <v>6.5208000000000004</v>
      </c>
      <c r="K9" s="61">
        <f t="shared" si="3"/>
        <v>3</v>
      </c>
      <c r="L9" s="60">
        <f>VLOOKUP($A9,'Return Data'!$B$7:$R$2292,9,0)</f>
        <v>7.032</v>
      </c>
      <c r="M9" s="61">
        <f t="shared" si="4"/>
        <v>1</v>
      </c>
      <c r="N9" s="60">
        <f>VLOOKUP($A9,'Return Data'!$B$7:$R$2292,10,0)</f>
        <v>6.9538000000000002</v>
      </c>
      <c r="O9" s="61">
        <f t="shared" si="5"/>
        <v>2</v>
      </c>
      <c r="P9" s="60">
        <f>VLOOKUP($A9,'Return Data'!$B$7:$R$2292,11,0)</f>
        <v>5.9923999999999999</v>
      </c>
      <c r="Q9" s="61">
        <f t="shared" si="6"/>
        <v>3</v>
      </c>
      <c r="R9" s="60">
        <f>VLOOKUP($A9,'Return Data'!$B$7:$R$2292,12,0)</f>
        <v>5.4143999999999997</v>
      </c>
      <c r="S9" s="61">
        <f t="shared" si="7"/>
        <v>4</v>
      </c>
      <c r="T9" s="60">
        <f>VLOOKUP($A9,'Return Data'!$B$7:$R$2292,13,0)</f>
        <v>5.1486999999999998</v>
      </c>
      <c r="U9" s="61">
        <f t="shared" si="8"/>
        <v>2</v>
      </c>
      <c r="V9" s="60">
        <f>VLOOKUP($A9,'Return Data'!$B$7:$R$2292,17,0)</f>
        <v>4.6501999999999999</v>
      </c>
      <c r="W9" s="61">
        <f t="shared" ref="W9:W31" si="9">RANK(V9,V$8:V$31,0)</f>
        <v>4</v>
      </c>
      <c r="X9" s="60">
        <f>VLOOKUP($A9,'Return Data'!$B$7:$R$2292,14,0)</f>
        <v>5.0997000000000003</v>
      </c>
      <c r="Y9" s="61">
        <f t="shared" ref="Y9:Y31" si="10">RANK(X9,X$8:X$31,0)</f>
        <v>6</v>
      </c>
      <c r="Z9" s="60">
        <f>VLOOKUP($A9,'Return Data'!$B$7:$R$2292,16,0)</f>
        <v>6.1988000000000003</v>
      </c>
      <c r="AA9" s="62">
        <f t="shared" ref="AA9:AA31" si="11">RANK(Z9,Z$8:Z$31,0)</f>
        <v>14</v>
      </c>
    </row>
    <row r="10" spans="1:27" x14ac:dyDescent="0.3">
      <c r="A10" s="58" t="s">
        <v>1935</v>
      </c>
      <c r="B10" s="59">
        <f>VLOOKUP($A10,'Return Data'!$B$7:$R$2292,3,0)</f>
        <v>44939</v>
      </c>
      <c r="C10" s="60">
        <f>VLOOKUP($A10,'Return Data'!$B$7:$R$2292,4,0)</f>
        <v>1303.1169</v>
      </c>
      <c r="D10" s="60">
        <f>VLOOKUP($A10,'Return Data'!$B$7:$R$2292,5,0)</f>
        <v>2.8908</v>
      </c>
      <c r="E10" s="61">
        <f t="shared" si="0"/>
        <v>21</v>
      </c>
      <c r="F10" s="60">
        <f>VLOOKUP($A10,'Return Data'!$B$7:$R$2292,6,0)</f>
        <v>4.5420999999999996</v>
      </c>
      <c r="G10" s="61">
        <f t="shared" si="1"/>
        <v>23</v>
      </c>
      <c r="H10" s="60">
        <f>VLOOKUP($A10,'Return Data'!$B$7:$R$2292,7,0)</f>
        <v>5.4375999999999998</v>
      </c>
      <c r="I10" s="61">
        <f t="shared" si="2"/>
        <v>18</v>
      </c>
      <c r="J10" s="60">
        <f>VLOOKUP($A10,'Return Data'!$B$7:$R$2292,8,0)</f>
        <v>5.9139999999999997</v>
      </c>
      <c r="K10" s="61">
        <f t="shared" si="3"/>
        <v>19</v>
      </c>
      <c r="L10" s="60">
        <f>VLOOKUP($A10,'Return Data'!$B$7:$R$2292,9,0)</f>
        <v>6.8433000000000002</v>
      </c>
      <c r="M10" s="61">
        <f t="shared" si="4"/>
        <v>7</v>
      </c>
      <c r="N10" s="60">
        <f>VLOOKUP($A10,'Return Data'!$B$7:$R$2292,10,0)</f>
        <v>6.8231000000000002</v>
      </c>
      <c r="O10" s="61">
        <f t="shared" si="5"/>
        <v>4</v>
      </c>
      <c r="P10" s="60">
        <f>VLOOKUP($A10,'Return Data'!$B$7:$R$2292,11,0)</f>
        <v>6.1771000000000003</v>
      </c>
      <c r="Q10" s="61">
        <f t="shared" si="6"/>
        <v>1</v>
      </c>
      <c r="R10" s="60">
        <f>VLOOKUP($A10,'Return Data'!$B$7:$R$2292,12,0)</f>
        <v>5.4217000000000004</v>
      </c>
      <c r="S10" s="61">
        <f t="shared" si="7"/>
        <v>3</v>
      </c>
      <c r="T10" s="60">
        <f>VLOOKUP($A10,'Return Data'!$B$7:$R$2292,13,0)</f>
        <v>5.0826000000000002</v>
      </c>
      <c r="U10" s="61">
        <f t="shared" si="8"/>
        <v>4</v>
      </c>
      <c r="V10" s="60">
        <f>VLOOKUP($A10,'Return Data'!$B$7:$R$2292,17,0)</f>
        <v>4.5477999999999996</v>
      </c>
      <c r="W10" s="61">
        <f t="shared" si="9"/>
        <v>7</v>
      </c>
      <c r="X10" s="60">
        <f>VLOOKUP($A10,'Return Data'!$B$7:$R$2292,14,0)</f>
        <v>4.7436999999999996</v>
      </c>
      <c r="Y10" s="61">
        <f t="shared" si="10"/>
        <v>11</v>
      </c>
      <c r="Z10" s="60">
        <f>VLOOKUP($A10,'Return Data'!$B$7:$R$2292,16,0)</f>
        <v>5.8956</v>
      </c>
      <c r="AA10" s="62">
        <f t="shared" si="11"/>
        <v>16</v>
      </c>
    </row>
    <row r="11" spans="1:27" x14ac:dyDescent="0.3">
      <c r="A11" s="58" t="s">
        <v>1987</v>
      </c>
      <c r="B11" s="59">
        <f>VLOOKUP($A11,'Return Data'!$B$7:$R$2292,3,0)</f>
        <v>44939</v>
      </c>
      <c r="C11" s="60">
        <f>VLOOKUP($A11,'Return Data'!$B$7:$R$2292,4,0)</f>
        <v>2762.0079999999998</v>
      </c>
      <c r="D11" s="60">
        <f>VLOOKUP($A11,'Return Data'!$B$7:$R$2292,5,0)</f>
        <v>3.7944</v>
      </c>
      <c r="E11" s="61">
        <f t="shared" si="0"/>
        <v>17</v>
      </c>
      <c r="F11" s="60">
        <f>VLOOKUP($A11,'Return Data'!$B$7:$R$2292,6,0)</f>
        <v>4.7561999999999998</v>
      </c>
      <c r="G11" s="61">
        <f t="shared" si="1"/>
        <v>21</v>
      </c>
      <c r="H11" s="60">
        <f>VLOOKUP($A11,'Return Data'!$B$7:$R$2292,7,0)</f>
        <v>5.2590000000000003</v>
      </c>
      <c r="I11" s="61">
        <f t="shared" si="2"/>
        <v>23</v>
      </c>
      <c r="J11" s="60">
        <f>VLOOKUP($A11,'Return Data'!$B$7:$R$2292,8,0)</f>
        <v>5.9512999999999998</v>
      </c>
      <c r="K11" s="61">
        <f t="shared" si="3"/>
        <v>17</v>
      </c>
      <c r="L11" s="60">
        <f>VLOOKUP($A11,'Return Data'!$B$7:$R$2292,9,0)</f>
        <v>6.7140000000000004</v>
      </c>
      <c r="M11" s="61">
        <f t="shared" si="4"/>
        <v>17</v>
      </c>
      <c r="N11" s="60">
        <f>VLOOKUP($A11,'Return Data'!$B$7:$R$2292,10,0)</f>
        <v>6.6121999999999996</v>
      </c>
      <c r="O11" s="61">
        <f t="shared" si="5"/>
        <v>17</v>
      </c>
      <c r="P11" s="60">
        <f>VLOOKUP($A11,'Return Data'!$B$7:$R$2292,11,0)</f>
        <v>5.6851000000000003</v>
      </c>
      <c r="Q11" s="61">
        <f t="shared" si="6"/>
        <v>18</v>
      </c>
      <c r="R11" s="60">
        <f>VLOOKUP($A11,'Return Data'!$B$7:$R$2292,12,0)</f>
        <v>4.9877000000000002</v>
      </c>
      <c r="S11" s="61">
        <f t="shared" si="7"/>
        <v>18</v>
      </c>
      <c r="T11" s="60">
        <f>VLOOKUP($A11,'Return Data'!$B$7:$R$2292,13,0)</f>
        <v>4.6353999999999997</v>
      </c>
      <c r="U11" s="61">
        <f t="shared" si="8"/>
        <v>20</v>
      </c>
      <c r="V11" s="60">
        <f>VLOOKUP($A11,'Return Data'!$B$7:$R$2292,17,0)</f>
        <v>4.0461</v>
      </c>
      <c r="W11" s="61">
        <f t="shared" si="9"/>
        <v>20</v>
      </c>
      <c r="X11" s="60">
        <f>VLOOKUP($A11,'Return Data'!$B$7:$R$2292,14,0)</f>
        <v>4.3735999999999997</v>
      </c>
      <c r="Y11" s="61">
        <f t="shared" si="10"/>
        <v>18</v>
      </c>
      <c r="Z11" s="60">
        <f>VLOOKUP($A11,'Return Data'!$B$7:$R$2292,16,0)</f>
        <v>7.3998999999999997</v>
      </c>
      <c r="AA11" s="62">
        <f t="shared" si="11"/>
        <v>6</v>
      </c>
    </row>
    <row r="12" spans="1:27" x14ac:dyDescent="0.3">
      <c r="A12" s="58" t="s">
        <v>1362</v>
      </c>
      <c r="B12" s="59">
        <f>VLOOKUP($A12,'Return Data'!$B$7:$R$2292,3,0)</f>
        <v>44939</v>
      </c>
      <c r="C12" s="60">
        <f>VLOOKUP($A12,'Return Data'!$B$7:$R$2292,4,0)</f>
        <v>3395.5805999999998</v>
      </c>
      <c r="D12" s="60">
        <f>VLOOKUP($A12,'Return Data'!$B$7:$R$2292,5,0)</f>
        <v>4.2561</v>
      </c>
      <c r="E12" s="61">
        <f t="shared" si="0"/>
        <v>14</v>
      </c>
      <c r="F12" s="60">
        <f>VLOOKUP($A12,'Return Data'!$B$7:$R$2292,6,0)</f>
        <v>5.3451000000000004</v>
      </c>
      <c r="G12" s="61">
        <f t="shared" si="1"/>
        <v>12</v>
      </c>
      <c r="H12" s="60">
        <f>VLOOKUP($A12,'Return Data'!$B$7:$R$2292,7,0)</f>
        <v>5.3963000000000001</v>
      </c>
      <c r="I12" s="61">
        <f t="shared" si="2"/>
        <v>21</v>
      </c>
      <c r="J12" s="60">
        <f>VLOOKUP($A12,'Return Data'!$B$7:$R$2292,8,0)</f>
        <v>5.8856999999999999</v>
      </c>
      <c r="K12" s="61">
        <f t="shared" si="3"/>
        <v>21</v>
      </c>
      <c r="L12" s="60">
        <f>VLOOKUP($A12,'Return Data'!$B$7:$R$2292,9,0)</f>
        <v>6.5374999999999996</v>
      </c>
      <c r="M12" s="61">
        <f t="shared" si="4"/>
        <v>20</v>
      </c>
      <c r="N12" s="60">
        <f>VLOOKUP($A12,'Return Data'!$B$7:$R$2292,10,0)</f>
        <v>6.4439000000000002</v>
      </c>
      <c r="O12" s="61">
        <f t="shared" si="5"/>
        <v>21</v>
      </c>
      <c r="P12" s="60">
        <f>VLOOKUP($A12,'Return Data'!$B$7:$R$2292,11,0)</f>
        <v>5.5183999999999997</v>
      </c>
      <c r="Q12" s="61">
        <f t="shared" si="6"/>
        <v>22</v>
      </c>
      <c r="R12" s="60">
        <f>VLOOKUP($A12,'Return Data'!$B$7:$R$2292,12,0)</f>
        <v>4.9195000000000002</v>
      </c>
      <c r="S12" s="61">
        <f t="shared" si="7"/>
        <v>22</v>
      </c>
      <c r="T12" s="60">
        <f>VLOOKUP($A12,'Return Data'!$B$7:$R$2292,13,0)</f>
        <v>4.5834000000000001</v>
      </c>
      <c r="U12" s="61">
        <f t="shared" si="8"/>
        <v>21</v>
      </c>
      <c r="V12" s="60">
        <f>VLOOKUP($A12,'Return Data'!$B$7:$R$2292,17,0)</f>
        <v>3.9264000000000001</v>
      </c>
      <c r="W12" s="61">
        <f t="shared" si="9"/>
        <v>22</v>
      </c>
      <c r="X12" s="60">
        <f>VLOOKUP($A12,'Return Data'!$B$7:$R$2292,14,0)</f>
        <v>4.2603</v>
      </c>
      <c r="Y12" s="61">
        <f t="shared" si="10"/>
        <v>19</v>
      </c>
      <c r="Z12" s="60">
        <f>VLOOKUP($A12,'Return Data'!$B$7:$R$2292,16,0)</f>
        <v>6.8498000000000001</v>
      </c>
      <c r="AA12" s="62">
        <f t="shared" si="11"/>
        <v>12</v>
      </c>
    </row>
    <row r="13" spans="1:27" x14ac:dyDescent="0.3">
      <c r="A13" s="58" t="s">
        <v>1364</v>
      </c>
      <c r="B13" s="59">
        <f>VLOOKUP($A13,'Return Data'!$B$7:$R$2292,3,0)</f>
        <v>44939</v>
      </c>
      <c r="C13" s="60">
        <f>VLOOKUP($A13,'Return Data'!$B$7:$R$2292,4,0)</f>
        <v>3080.0304000000001</v>
      </c>
      <c r="D13" s="60">
        <f>VLOOKUP($A13,'Return Data'!$B$7:$R$2292,5,0)</f>
        <v>2.4639000000000002</v>
      </c>
      <c r="E13" s="61">
        <f t="shared" si="0"/>
        <v>22</v>
      </c>
      <c r="F13" s="60">
        <f>VLOOKUP($A13,'Return Data'!$B$7:$R$2292,6,0)</f>
        <v>5.0068999999999999</v>
      </c>
      <c r="G13" s="61">
        <f t="shared" si="1"/>
        <v>19</v>
      </c>
      <c r="H13" s="60">
        <f>VLOOKUP($A13,'Return Data'!$B$7:$R$2292,7,0)</f>
        <v>5.4329000000000001</v>
      </c>
      <c r="I13" s="61">
        <f t="shared" si="2"/>
        <v>19</v>
      </c>
      <c r="J13" s="60">
        <f>VLOOKUP($A13,'Return Data'!$B$7:$R$2292,8,0)</f>
        <v>6.0880000000000001</v>
      </c>
      <c r="K13" s="61">
        <f t="shared" si="3"/>
        <v>14</v>
      </c>
      <c r="L13" s="60">
        <f>VLOOKUP($A13,'Return Data'!$B$7:$R$2292,9,0)</f>
        <v>6.9757999999999996</v>
      </c>
      <c r="M13" s="61">
        <f t="shared" si="4"/>
        <v>3</v>
      </c>
      <c r="N13" s="60">
        <f>VLOOKUP($A13,'Return Data'!$B$7:$R$2292,10,0)</f>
        <v>6.7606000000000002</v>
      </c>
      <c r="O13" s="61">
        <f t="shared" si="5"/>
        <v>8</v>
      </c>
      <c r="P13" s="60">
        <f>VLOOKUP($A13,'Return Data'!$B$7:$R$2292,11,0)</f>
        <v>5.7290999999999999</v>
      </c>
      <c r="Q13" s="61">
        <f t="shared" si="6"/>
        <v>15</v>
      </c>
      <c r="R13" s="60">
        <f>VLOOKUP($A13,'Return Data'!$B$7:$R$2292,12,0)</f>
        <v>5.1637000000000004</v>
      </c>
      <c r="S13" s="61">
        <f t="shared" si="7"/>
        <v>14</v>
      </c>
      <c r="T13" s="60">
        <f>VLOOKUP($A13,'Return Data'!$B$7:$R$2292,13,0)</f>
        <v>4.8757999999999999</v>
      </c>
      <c r="U13" s="61">
        <f t="shared" si="8"/>
        <v>15</v>
      </c>
      <c r="V13" s="60">
        <f>VLOOKUP($A13,'Return Data'!$B$7:$R$2292,17,0)</f>
        <v>4.2866999999999997</v>
      </c>
      <c r="W13" s="61">
        <f t="shared" si="9"/>
        <v>17</v>
      </c>
      <c r="X13" s="60">
        <f>VLOOKUP($A13,'Return Data'!$B$7:$R$2292,14,0)</f>
        <v>4.6071999999999997</v>
      </c>
      <c r="Y13" s="61">
        <f t="shared" si="10"/>
        <v>14</v>
      </c>
      <c r="Z13" s="60">
        <f>VLOOKUP($A13,'Return Data'!$B$7:$R$2292,16,0)</f>
        <v>7.0176999999999996</v>
      </c>
      <c r="AA13" s="62">
        <f t="shared" si="11"/>
        <v>11</v>
      </c>
    </row>
    <row r="14" spans="1:27" x14ac:dyDescent="0.3">
      <c r="A14" s="58" t="s">
        <v>1370</v>
      </c>
      <c r="B14" s="59">
        <f>VLOOKUP($A14,'Return Data'!$B$7:$R$2292,3,0)</f>
        <v>44939</v>
      </c>
      <c r="C14" s="60">
        <f>VLOOKUP($A14,'Return Data'!$B$7:$R$2292,4,0)</f>
        <v>12.9076</v>
      </c>
      <c r="D14" s="60">
        <f>VLOOKUP($A14,'Return Data'!$B$7:$R$2292,5,0)</f>
        <v>5.3735999999999997</v>
      </c>
      <c r="E14" s="61">
        <f t="shared" si="0"/>
        <v>6</v>
      </c>
      <c r="F14" s="60">
        <f>VLOOKUP($A14,'Return Data'!$B$7:$R$2292,6,0)</f>
        <v>5.7526000000000002</v>
      </c>
      <c r="G14" s="61">
        <f t="shared" si="1"/>
        <v>7</v>
      </c>
      <c r="H14" s="60">
        <f>VLOOKUP($A14,'Return Data'!$B$7:$R$2292,7,0)</f>
        <v>5.7022000000000004</v>
      </c>
      <c r="I14" s="61">
        <f t="shared" si="2"/>
        <v>8</v>
      </c>
      <c r="J14" s="60">
        <f>VLOOKUP($A14,'Return Data'!$B$7:$R$2292,8,0)</f>
        <v>6.2157</v>
      </c>
      <c r="K14" s="61">
        <f t="shared" si="3"/>
        <v>9</v>
      </c>
      <c r="L14" s="60">
        <f>VLOOKUP($A14,'Return Data'!$B$7:$R$2292,9,0)</f>
        <v>6.7614999999999998</v>
      </c>
      <c r="M14" s="61">
        <f t="shared" si="4"/>
        <v>14</v>
      </c>
      <c r="N14" s="60">
        <f>VLOOKUP($A14,'Return Data'!$B$7:$R$2292,10,0)</f>
        <v>6.7393999999999998</v>
      </c>
      <c r="O14" s="61">
        <f t="shared" si="5"/>
        <v>9</v>
      </c>
      <c r="P14" s="60">
        <f>VLOOKUP($A14,'Return Data'!$B$7:$R$2292,11,0)</f>
        <v>5.7988</v>
      </c>
      <c r="Q14" s="61">
        <f t="shared" si="6"/>
        <v>11</v>
      </c>
      <c r="R14" s="60">
        <f>VLOOKUP($A14,'Return Data'!$B$7:$R$2292,12,0)</f>
        <v>5.1818999999999997</v>
      </c>
      <c r="S14" s="61">
        <f t="shared" si="7"/>
        <v>13</v>
      </c>
      <c r="T14" s="60">
        <f>VLOOKUP($A14,'Return Data'!$B$7:$R$2292,13,0)</f>
        <v>4.8869999999999996</v>
      </c>
      <c r="U14" s="61">
        <f t="shared" si="8"/>
        <v>11</v>
      </c>
      <c r="V14" s="60">
        <f>VLOOKUP($A14,'Return Data'!$B$7:$R$2292,17,0)</f>
        <v>4.4066999999999998</v>
      </c>
      <c r="W14" s="61">
        <f t="shared" si="9"/>
        <v>10</v>
      </c>
      <c r="X14" s="60">
        <f>VLOOKUP($A14,'Return Data'!$B$7:$R$2292,14,0)</f>
        <v>5.1376999999999997</v>
      </c>
      <c r="Y14" s="61">
        <f t="shared" si="10"/>
        <v>5</v>
      </c>
      <c r="Z14" s="60">
        <f>VLOOKUP($A14,'Return Data'!$B$7:$R$2292,16,0)</f>
        <v>6.1052999999999997</v>
      </c>
      <c r="AA14" s="62">
        <f t="shared" si="11"/>
        <v>15</v>
      </c>
    </row>
    <row r="15" spans="1:27" x14ac:dyDescent="0.3">
      <c r="A15" s="58" t="s">
        <v>1372</v>
      </c>
      <c r="B15" s="59">
        <f>VLOOKUP($A15,'Return Data'!$B$7:$R$2292,3,0)</f>
        <v>44939</v>
      </c>
      <c r="C15" s="60">
        <f>VLOOKUP($A15,'Return Data'!$B$7:$R$2292,4,0)</f>
        <v>1146.2465</v>
      </c>
      <c r="D15" s="60">
        <f>VLOOKUP($A15,'Return Data'!$B$7:$R$2292,5,0)</f>
        <v>1.9553</v>
      </c>
      <c r="E15" s="61">
        <f t="shared" si="0"/>
        <v>23</v>
      </c>
      <c r="F15" s="60">
        <f>VLOOKUP($A15,'Return Data'!$B$7:$R$2292,6,0)</f>
        <v>4.7294999999999998</v>
      </c>
      <c r="G15" s="61">
        <f t="shared" si="1"/>
        <v>22</v>
      </c>
      <c r="H15" s="60">
        <f>VLOOKUP($A15,'Return Data'!$B$7:$R$2292,7,0)</f>
        <v>5.3026999999999997</v>
      </c>
      <c r="I15" s="61">
        <f t="shared" si="2"/>
        <v>22</v>
      </c>
      <c r="J15" s="60">
        <f>VLOOKUP($A15,'Return Data'!$B$7:$R$2292,8,0)</f>
        <v>5.9341999999999997</v>
      </c>
      <c r="K15" s="61">
        <f t="shared" si="3"/>
        <v>18</v>
      </c>
      <c r="L15" s="60">
        <f>VLOOKUP($A15,'Return Data'!$B$7:$R$2292,9,0)</f>
        <v>6.806</v>
      </c>
      <c r="M15" s="61">
        <f t="shared" si="4"/>
        <v>10</v>
      </c>
      <c r="N15" s="60">
        <f>VLOOKUP($A15,'Return Data'!$B$7:$R$2292,10,0)</f>
        <v>6.7222999999999997</v>
      </c>
      <c r="O15" s="61">
        <f t="shared" si="5"/>
        <v>12</v>
      </c>
      <c r="P15" s="60">
        <f>VLOOKUP($A15,'Return Data'!$B$7:$R$2292,11,0)</f>
        <v>5.8994</v>
      </c>
      <c r="Q15" s="61">
        <f t="shared" si="6"/>
        <v>6</v>
      </c>
      <c r="R15" s="60">
        <f>VLOOKUP($A15,'Return Data'!$B$7:$R$2292,12,0)</f>
        <v>5.2497999999999996</v>
      </c>
      <c r="S15" s="61">
        <f t="shared" si="7"/>
        <v>9</v>
      </c>
      <c r="T15" s="60">
        <f>VLOOKUP($A15,'Return Data'!$B$7:$R$2292,13,0)</f>
        <v>4.8875999999999999</v>
      </c>
      <c r="U15" s="61">
        <f t="shared" si="8"/>
        <v>10</v>
      </c>
      <c r="V15" s="60">
        <f>VLOOKUP($A15,'Return Data'!$B$7:$R$2292,17,0)</f>
        <v>4.3571</v>
      </c>
      <c r="W15" s="61">
        <f t="shared" si="9"/>
        <v>12</v>
      </c>
      <c r="X15" s="60"/>
      <c r="Y15" s="61"/>
      <c r="Z15" s="60">
        <f>VLOOKUP($A15,'Return Data'!$B$7:$R$2292,16,0)</f>
        <v>4.7210000000000001</v>
      </c>
      <c r="AA15" s="62">
        <f t="shared" si="11"/>
        <v>21</v>
      </c>
    </row>
    <row r="16" spans="1:27" x14ac:dyDescent="0.3">
      <c r="A16" s="58" t="s">
        <v>1375</v>
      </c>
      <c r="B16" s="59">
        <f>VLOOKUP($A16,'Return Data'!$B$7:$R$2292,3,0)</f>
        <v>44939</v>
      </c>
      <c r="C16" s="60">
        <f>VLOOKUP($A16,'Return Data'!$B$7:$R$2292,4,0)</f>
        <v>24.914000000000001</v>
      </c>
      <c r="D16" s="60">
        <f>VLOOKUP($A16,'Return Data'!$B$7:$R$2292,5,0)</f>
        <v>8.3526000000000007</v>
      </c>
      <c r="E16" s="61">
        <f t="shared" si="0"/>
        <v>1</v>
      </c>
      <c r="F16" s="60">
        <f>VLOOKUP($A16,'Return Data'!$B$7:$R$2292,6,0)</f>
        <v>6.7918000000000003</v>
      </c>
      <c r="G16" s="61">
        <f t="shared" si="1"/>
        <v>2</v>
      </c>
      <c r="H16" s="60">
        <f>VLOOKUP($A16,'Return Data'!$B$7:$R$2292,7,0)</f>
        <v>6.2023999999999999</v>
      </c>
      <c r="I16" s="61">
        <f t="shared" si="2"/>
        <v>1</v>
      </c>
      <c r="J16" s="60">
        <f>VLOOKUP($A16,'Return Data'!$B$7:$R$2292,8,0)</f>
        <v>6.6619999999999999</v>
      </c>
      <c r="K16" s="61">
        <f t="shared" si="3"/>
        <v>1</v>
      </c>
      <c r="L16" s="60">
        <f>VLOOKUP($A16,'Return Data'!$B$7:$R$2292,9,0)</f>
        <v>7.0217999999999998</v>
      </c>
      <c r="M16" s="61">
        <f t="shared" si="4"/>
        <v>2</v>
      </c>
      <c r="N16" s="60">
        <f>VLOOKUP($A16,'Return Data'!$B$7:$R$2292,10,0)</f>
        <v>6.9017999999999997</v>
      </c>
      <c r="O16" s="61">
        <f t="shared" si="5"/>
        <v>3</v>
      </c>
      <c r="P16" s="60">
        <f>VLOOKUP($A16,'Return Data'!$B$7:$R$2292,11,0)</f>
        <v>5.9794</v>
      </c>
      <c r="Q16" s="61">
        <f t="shared" si="6"/>
        <v>4</v>
      </c>
      <c r="R16" s="60">
        <f>VLOOKUP($A16,'Return Data'!$B$7:$R$2292,12,0)</f>
        <v>5.43</v>
      </c>
      <c r="S16" s="61">
        <f t="shared" si="7"/>
        <v>2</v>
      </c>
      <c r="T16" s="60">
        <f>VLOOKUP($A16,'Return Data'!$B$7:$R$2292,13,0)</f>
        <v>5.1342999999999996</v>
      </c>
      <c r="U16" s="61">
        <f t="shared" si="8"/>
        <v>3</v>
      </c>
      <c r="V16" s="60">
        <f>VLOOKUP($A16,'Return Data'!$B$7:$R$2292,17,0)</f>
        <v>4.8727999999999998</v>
      </c>
      <c r="W16" s="61">
        <f t="shared" si="9"/>
        <v>3</v>
      </c>
      <c r="X16" s="60">
        <f>VLOOKUP($A16,'Return Data'!$B$7:$R$2292,14,0)</f>
        <v>5.5723000000000003</v>
      </c>
      <c r="Y16" s="61">
        <f t="shared" si="10"/>
        <v>3</v>
      </c>
      <c r="Z16" s="60">
        <f>VLOOKUP($A16,'Return Data'!$B$7:$R$2292,16,0)</f>
        <v>8.1111000000000004</v>
      </c>
      <c r="AA16" s="62">
        <f t="shared" si="11"/>
        <v>2</v>
      </c>
    </row>
    <row r="17" spans="1:27" x14ac:dyDescent="0.3">
      <c r="A17" s="58" t="s">
        <v>1377</v>
      </c>
      <c r="B17" s="59">
        <f>VLOOKUP($A17,'Return Data'!$B$7:$R$2292,3,0)</f>
        <v>44939</v>
      </c>
      <c r="C17" s="60">
        <f>VLOOKUP($A17,'Return Data'!$B$7:$R$2292,4,0)</f>
        <v>2460.8966</v>
      </c>
      <c r="D17" s="60">
        <f>VLOOKUP($A17,'Return Data'!$B$7:$R$2292,5,0)</f>
        <v>3.7395</v>
      </c>
      <c r="E17" s="61">
        <f t="shared" si="0"/>
        <v>18</v>
      </c>
      <c r="F17" s="60">
        <f>VLOOKUP($A17,'Return Data'!$B$7:$R$2292,6,0)</f>
        <v>5.7683999999999997</v>
      </c>
      <c r="G17" s="61">
        <f t="shared" si="1"/>
        <v>6</v>
      </c>
      <c r="H17" s="60">
        <f>VLOOKUP($A17,'Return Data'!$B$7:$R$2292,7,0)</f>
        <v>5.7016999999999998</v>
      </c>
      <c r="I17" s="61">
        <f t="shared" si="2"/>
        <v>9</v>
      </c>
      <c r="J17" s="60">
        <f>VLOOKUP($A17,'Return Data'!$B$7:$R$2292,8,0)</f>
        <v>5.9744000000000002</v>
      </c>
      <c r="K17" s="61">
        <f t="shared" si="3"/>
        <v>16</v>
      </c>
      <c r="L17" s="60">
        <f>VLOOKUP($A17,'Return Data'!$B$7:$R$2292,9,0)</f>
        <v>6.3015999999999996</v>
      </c>
      <c r="M17" s="61">
        <f t="shared" si="4"/>
        <v>22</v>
      </c>
      <c r="N17" s="60">
        <f>VLOOKUP($A17,'Return Data'!$B$7:$R$2292,10,0)</f>
        <v>6.5891999999999999</v>
      </c>
      <c r="O17" s="61">
        <f t="shared" si="5"/>
        <v>19</v>
      </c>
      <c r="P17" s="60">
        <f>VLOOKUP($A17,'Return Data'!$B$7:$R$2292,11,0)</f>
        <v>5.8513000000000002</v>
      </c>
      <c r="Q17" s="61">
        <f t="shared" si="6"/>
        <v>8</v>
      </c>
      <c r="R17" s="60">
        <f>VLOOKUP($A17,'Return Data'!$B$7:$R$2292,12,0)</f>
        <v>5.2121000000000004</v>
      </c>
      <c r="S17" s="61">
        <f t="shared" si="7"/>
        <v>11</v>
      </c>
      <c r="T17" s="60">
        <f>VLOOKUP($A17,'Return Data'!$B$7:$R$2292,13,0)</f>
        <v>4.8833000000000002</v>
      </c>
      <c r="U17" s="61">
        <f t="shared" si="8"/>
        <v>12</v>
      </c>
      <c r="V17" s="60">
        <f>VLOOKUP($A17,'Return Data'!$B$7:$R$2292,17,0)</f>
        <v>4.5431999999999997</v>
      </c>
      <c r="W17" s="61">
        <f t="shared" si="9"/>
        <v>8</v>
      </c>
      <c r="X17" s="60">
        <f>VLOOKUP($A17,'Return Data'!$B$7:$R$2292,14,0)</f>
        <v>4.8513999999999999</v>
      </c>
      <c r="Y17" s="61">
        <f t="shared" si="10"/>
        <v>9</v>
      </c>
      <c r="Z17" s="60">
        <f>VLOOKUP($A17,'Return Data'!$B$7:$R$2292,16,0)</f>
        <v>7.1840000000000002</v>
      </c>
      <c r="AA17" s="62">
        <f t="shared" si="11"/>
        <v>8</v>
      </c>
    </row>
    <row r="18" spans="1:27" x14ac:dyDescent="0.3">
      <c r="A18" s="58" t="s">
        <v>1378</v>
      </c>
      <c r="B18" s="59">
        <f>VLOOKUP($A18,'Return Data'!$B$7:$R$2292,3,0)</f>
        <v>44939</v>
      </c>
      <c r="C18" s="60">
        <f>VLOOKUP($A18,'Return Data'!$B$7:$R$2292,4,0)</f>
        <v>12.881</v>
      </c>
      <c r="D18" s="60">
        <f>VLOOKUP($A18,'Return Data'!$B$7:$R$2292,5,0)</f>
        <v>4.5343999999999998</v>
      </c>
      <c r="E18" s="61">
        <f t="shared" si="0"/>
        <v>12</v>
      </c>
      <c r="F18" s="60">
        <f>VLOOKUP($A18,'Return Data'!$B$7:$R$2292,6,0)</f>
        <v>5.4808000000000003</v>
      </c>
      <c r="G18" s="61">
        <f t="shared" si="1"/>
        <v>11</v>
      </c>
      <c r="H18" s="60">
        <f>VLOOKUP($A18,'Return Data'!$B$7:$R$2292,7,0)</f>
        <v>5.6329000000000002</v>
      </c>
      <c r="I18" s="61">
        <f t="shared" si="2"/>
        <v>11</v>
      </c>
      <c r="J18" s="60">
        <f>VLOOKUP($A18,'Return Data'!$B$7:$R$2292,8,0)</f>
        <v>5.9032</v>
      </c>
      <c r="K18" s="61">
        <f t="shared" si="3"/>
        <v>20</v>
      </c>
      <c r="L18" s="60">
        <f>VLOOKUP($A18,'Return Data'!$B$7:$R$2292,9,0)</f>
        <v>6.7107999999999999</v>
      </c>
      <c r="M18" s="61">
        <f t="shared" si="4"/>
        <v>18</v>
      </c>
      <c r="N18" s="60">
        <f>VLOOKUP($A18,'Return Data'!$B$7:$R$2292,10,0)</f>
        <v>6.6102999999999996</v>
      </c>
      <c r="O18" s="61">
        <f t="shared" si="5"/>
        <v>18</v>
      </c>
      <c r="P18" s="60">
        <f>VLOOKUP($A18,'Return Data'!$B$7:$R$2292,11,0)</f>
        <v>5.5877999999999997</v>
      </c>
      <c r="Q18" s="61">
        <f t="shared" si="6"/>
        <v>20</v>
      </c>
      <c r="R18" s="60">
        <f>VLOOKUP($A18,'Return Data'!$B$7:$R$2292,12,0)</f>
        <v>4.9542000000000002</v>
      </c>
      <c r="S18" s="61">
        <f t="shared" si="7"/>
        <v>20</v>
      </c>
      <c r="T18" s="60">
        <f>VLOOKUP($A18,'Return Data'!$B$7:$R$2292,13,0)</f>
        <v>4.6768000000000001</v>
      </c>
      <c r="U18" s="61">
        <f t="shared" si="8"/>
        <v>19</v>
      </c>
      <c r="V18" s="60">
        <f>VLOOKUP($A18,'Return Data'!$B$7:$R$2292,17,0)</f>
        <v>4.1067</v>
      </c>
      <c r="W18" s="61">
        <f t="shared" si="9"/>
        <v>19</v>
      </c>
      <c r="X18" s="60">
        <f>VLOOKUP($A18,'Return Data'!$B$7:$R$2292,14,0)</f>
        <v>4.5964</v>
      </c>
      <c r="Y18" s="61">
        <f t="shared" si="10"/>
        <v>15</v>
      </c>
      <c r="Z18" s="60">
        <f>VLOOKUP($A18,'Return Data'!$B$7:$R$2292,16,0)</f>
        <v>5.7962999999999996</v>
      </c>
      <c r="AA18" s="62">
        <f t="shared" si="11"/>
        <v>17</v>
      </c>
    </row>
    <row r="19" spans="1:27" x14ac:dyDescent="0.3">
      <c r="A19" s="58" t="s">
        <v>1383</v>
      </c>
      <c r="B19" s="59">
        <f>VLOOKUP($A19,'Return Data'!$B$7:$R$2292,3,0)</f>
        <v>44939</v>
      </c>
      <c r="C19" s="60">
        <f>VLOOKUP($A19,'Return Data'!$B$7:$R$2292,4,0)</f>
        <v>2399.3357000000001</v>
      </c>
      <c r="D19" s="60">
        <f>VLOOKUP($A19,'Return Data'!$B$7:$R$2292,5,0)</f>
        <v>3.5175000000000001</v>
      </c>
      <c r="E19" s="61">
        <f t="shared" si="0"/>
        <v>19</v>
      </c>
      <c r="F19" s="60">
        <f>VLOOKUP($A19,'Return Data'!$B$7:$R$2292,6,0)</f>
        <v>5.1740000000000004</v>
      </c>
      <c r="G19" s="61">
        <f t="shared" si="1"/>
        <v>14</v>
      </c>
      <c r="H19" s="60">
        <f>VLOOKUP($A19,'Return Data'!$B$7:$R$2292,7,0)</f>
        <v>5.6144999999999996</v>
      </c>
      <c r="I19" s="61">
        <f t="shared" si="2"/>
        <v>12</v>
      </c>
      <c r="J19" s="60">
        <f>VLOOKUP($A19,'Return Data'!$B$7:$R$2292,8,0)</f>
        <v>6.2257999999999996</v>
      </c>
      <c r="K19" s="61">
        <f t="shared" si="3"/>
        <v>8</v>
      </c>
      <c r="L19" s="60">
        <f>VLOOKUP($A19,'Return Data'!$B$7:$R$2292,9,0)</f>
        <v>6.8434999999999997</v>
      </c>
      <c r="M19" s="61">
        <f t="shared" si="4"/>
        <v>6</v>
      </c>
      <c r="N19" s="60">
        <f>VLOOKUP($A19,'Return Data'!$B$7:$R$2292,10,0)</f>
        <v>6.7618</v>
      </c>
      <c r="O19" s="61">
        <f t="shared" si="5"/>
        <v>7</v>
      </c>
      <c r="P19" s="60">
        <f>VLOOKUP($A19,'Return Data'!$B$7:$R$2292,11,0)</f>
        <v>5.7112999999999996</v>
      </c>
      <c r="Q19" s="61">
        <f t="shared" si="6"/>
        <v>17</v>
      </c>
      <c r="R19" s="60">
        <f>VLOOKUP($A19,'Return Data'!$B$7:$R$2292,12,0)</f>
        <v>5.1234000000000002</v>
      </c>
      <c r="S19" s="61">
        <f t="shared" si="7"/>
        <v>16</v>
      </c>
      <c r="T19" s="60">
        <f>VLOOKUP($A19,'Return Data'!$B$7:$R$2292,13,0)</f>
        <v>4.8468</v>
      </c>
      <c r="U19" s="61">
        <f t="shared" si="8"/>
        <v>16</v>
      </c>
      <c r="V19" s="60">
        <f>VLOOKUP($A19,'Return Data'!$B$7:$R$2292,17,0)</f>
        <v>4.3120000000000003</v>
      </c>
      <c r="W19" s="61">
        <f t="shared" si="9"/>
        <v>16</v>
      </c>
      <c r="X19" s="60">
        <f>VLOOKUP($A19,'Return Data'!$B$7:$R$2292,14,0)</f>
        <v>4.7306999999999997</v>
      </c>
      <c r="Y19" s="61">
        <f t="shared" si="10"/>
        <v>13</v>
      </c>
      <c r="Z19" s="60">
        <f>VLOOKUP($A19,'Return Data'!$B$7:$R$2292,16,0)</f>
        <v>7.3341000000000003</v>
      </c>
      <c r="AA19" s="62">
        <f t="shared" si="11"/>
        <v>7</v>
      </c>
    </row>
    <row r="20" spans="1:27" x14ac:dyDescent="0.3">
      <c r="A20" s="58" t="s">
        <v>1387</v>
      </c>
      <c r="B20" s="59">
        <f>VLOOKUP($A20,'Return Data'!$B$7:$R$2292,3,0)</f>
        <v>44939</v>
      </c>
      <c r="C20" s="60">
        <f>VLOOKUP($A20,'Return Data'!$B$7:$R$2292,4,0)</f>
        <v>37.4786</v>
      </c>
      <c r="D20" s="60">
        <f>VLOOKUP($A20,'Return Data'!$B$7:$R$2292,5,0)</f>
        <v>5.4546000000000001</v>
      </c>
      <c r="E20" s="61">
        <f t="shared" si="0"/>
        <v>4</v>
      </c>
      <c r="F20" s="60">
        <f>VLOOKUP($A20,'Return Data'!$B$7:$R$2292,6,0)</f>
        <v>5.6186999999999996</v>
      </c>
      <c r="G20" s="61">
        <f t="shared" si="1"/>
        <v>8</v>
      </c>
      <c r="H20" s="60">
        <f>VLOOKUP($A20,'Return Data'!$B$7:$R$2292,7,0)</f>
        <v>5.5012999999999996</v>
      </c>
      <c r="I20" s="61">
        <f t="shared" si="2"/>
        <v>16</v>
      </c>
      <c r="J20" s="60">
        <f>VLOOKUP($A20,'Return Data'!$B$7:$R$2292,8,0)</f>
        <v>5.8773999999999997</v>
      </c>
      <c r="K20" s="61">
        <f t="shared" si="3"/>
        <v>22</v>
      </c>
      <c r="L20" s="60">
        <f>VLOOKUP($A20,'Return Data'!$B$7:$R$2292,9,0)</f>
        <v>6.8124000000000002</v>
      </c>
      <c r="M20" s="61">
        <f t="shared" si="4"/>
        <v>9</v>
      </c>
      <c r="N20" s="60">
        <f>VLOOKUP($A20,'Return Data'!$B$7:$R$2292,10,0)</f>
        <v>6.6867000000000001</v>
      </c>
      <c r="O20" s="61">
        <f t="shared" si="5"/>
        <v>14</v>
      </c>
      <c r="P20" s="60">
        <f>VLOOKUP($A20,'Return Data'!$B$7:$R$2292,11,0)</f>
        <v>5.7367999999999997</v>
      </c>
      <c r="Q20" s="61">
        <f t="shared" si="6"/>
        <v>13</v>
      </c>
      <c r="R20" s="60">
        <f>VLOOKUP($A20,'Return Data'!$B$7:$R$2292,12,0)</f>
        <v>5.2264999999999997</v>
      </c>
      <c r="S20" s="61">
        <f t="shared" si="7"/>
        <v>10</v>
      </c>
      <c r="T20" s="60">
        <f>VLOOKUP($A20,'Return Data'!$B$7:$R$2292,13,0)</f>
        <v>4.95</v>
      </c>
      <c r="U20" s="61">
        <f t="shared" si="8"/>
        <v>9</v>
      </c>
      <c r="V20" s="60">
        <f>VLOOKUP($A20,'Return Data'!$B$7:$R$2292,17,0)</f>
        <v>4.3502999999999998</v>
      </c>
      <c r="W20" s="61">
        <f t="shared" si="9"/>
        <v>13</v>
      </c>
      <c r="X20" s="60">
        <f>VLOOKUP($A20,'Return Data'!$B$7:$R$2292,14,0)</f>
        <v>4.9339000000000004</v>
      </c>
      <c r="Y20" s="61">
        <f t="shared" si="10"/>
        <v>7</v>
      </c>
      <c r="Z20" s="60">
        <f>VLOOKUP($A20,'Return Data'!$B$7:$R$2292,16,0)</f>
        <v>7.4119000000000002</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44939</v>
      </c>
      <c r="C22" s="60">
        <f>VLOOKUP($A22,'Return Data'!$B$7:$R$2292,4,0)</f>
        <v>1137.5927999999999</v>
      </c>
      <c r="D22" s="60">
        <f>VLOOKUP($A22,'Return Data'!$B$7:$R$2292,5,0)</f>
        <v>5.6928000000000001</v>
      </c>
      <c r="E22" s="61">
        <f t="shared" si="0"/>
        <v>2</v>
      </c>
      <c r="F22" s="60">
        <f>VLOOKUP($A22,'Return Data'!$B$7:$R$2292,6,0)</f>
        <v>5.9076000000000004</v>
      </c>
      <c r="G22" s="61">
        <f t="shared" si="1"/>
        <v>4</v>
      </c>
      <c r="H22" s="60">
        <f>VLOOKUP($A22,'Return Data'!$B$7:$R$2292,7,0)</f>
        <v>5.9535999999999998</v>
      </c>
      <c r="I22" s="61">
        <f t="shared" si="2"/>
        <v>6</v>
      </c>
      <c r="J22" s="60">
        <f>VLOOKUP($A22,'Return Data'!$B$7:$R$2292,8,0)</f>
        <v>6.3986000000000001</v>
      </c>
      <c r="K22" s="61">
        <f t="shared" si="3"/>
        <v>4</v>
      </c>
      <c r="L22" s="60">
        <f>VLOOKUP($A22,'Return Data'!$B$7:$R$2292,9,0)</f>
        <v>6.3414000000000001</v>
      </c>
      <c r="M22" s="61">
        <f t="shared" si="4"/>
        <v>21</v>
      </c>
      <c r="N22" s="60">
        <f>VLOOKUP($A22,'Return Data'!$B$7:$R$2292,10,0)</f>
        <v>6.2028999999999996</v>
      </c>
      <c r="O22" s="61">
        <f t="shared" si="5"/>
        <v>22</v>
      </c>
      <c r="P22" s="60">
        <f>VLOOKUP($A22,'Return Data'!$B$7:$R$2292,11,0)</f>
        <v>5.5448000000000004</v>
      </c>
      <c r="Q22" s="61">
        <f t="shared" si="6"/>
        <v>21</v>
      </c>
      <c r="R22" s="60">
        <f>VLOOKUP($A22,'Return Data'!$B$7:$R$2292,12,0)</f>
        <v>4.9196</v>
      </c>
      <c r="S22" s="61">
        <f t="shared" si="7"/>
        <v>21</v>
      </c>
      <c r="T22" s="60">
        <f>VLOOKUP($A22,'Return Data'!$B$7:$R$2292,13,0)</f>
        <v>4.5708000000000002</v>
      </c>
      <c r="U22" s="61">
        <f t="shared" si="8"/>
        <v>22</v>
      </c>
      <c r="V22" s="60">
        <f>VLOOKUP($A22,'Return Data'!$B$7:$R$2292,17,0)</f>
        <v>3.9824999999999999</v>
      </c>
      <c r="W22" s="61">
        <f t="shared" si="9"/>
        <v>21</v>
      </c>
      <c r="X22" s="60"/>
      <c r="Y22" s="61"/>
      <c r="Z22" s="60">
        <f>VLOOKUP($A22,'Return Data'!$B$7:$R$2292,16,0)</f>
        <v>4.2026000000000003</v>
      </c>
      <c r="AA22" s="62">
        <f t="shared" si="11"/>
        <v>23</v>
      </c>
    </row>
    <row r="23" spans="1:27" x14ac:dyDescent="0.3">
      <c r="A23" s="58" t="s">
        <v>1392</v>
      </c>
      <c r="B23" s="59">
        <f>VLOOKUP($A23,'Return Data'!$B$7:$R$2292,3,0)</f>
        <v>44939</v>
      </c>
      <c r="C23" s="60">
        <f>VLOOKUP($A23,'Return Data'!$B$7:$R$2292,4,0)</f>
        <v>1174.9092000000001</v>
      </c>
      <c r="D23" s="60">
        <f>VLOOKUP($A23,'Return Data'!$B$7:$R$2292,5,0)</f>
        <v>5.5772000000000004</v>
      </c>
      <c r="E23" s="61">
        <f t="shared" si="0"/>
        <v>3</v>
      </c>
      <c r="F23" s="60">
        <f>VLOOKUP($A23,'Return Data'!$B$7:$R$2292,6,0)</f>
        <v>5.0762999999999998</v>
      </c>
      <c r="G23" s="61">
        <f t="shared" si="1"/>
        <v>15</v>
      </c>
      <c r="H23" s="60">
        <f>VLOOKUP($A23,'Return Data'!$B$7:$R$2292,7,0)</f>
        <v>5.5548000000000002</v>
      </c>
      <c r="I23" s="61">
        <f t="shared" si="2"/>
        <v>14</v>
      </c>
      <c r="J23" s="60">
        <f>VLOOKUP($A23,'Return Data'!$B$7:$R$2292,8,0)</f>
        <v>6.0655999999999999</v>
      </c>
      <c r="K23" s="61">
        <f t="shared" si="3"/>
        <v>15</v>
      </c>
      <c r="L23" s="60">
        <f>VLOOKUP($A23,'Return Data'!$B$7:$R$2292,9,0)</f>
        <v>6.6688000000000001</v>
      </c>
      <c r="M23" s="61">
        <f t="shared" si="4"/>
        <v>19</v>
      </c>
      <c r="N23" s="60">
        <f>VLOOKUP($A23,'Return Data'!$B$7:$R$2292,10,0)</f>
        <v>6.6928999999999998</v>
      </c>
      <c r="O23" s="61">
        <f t="shared" si="5"/>
        <v>13</v>
      </c>
      <c r="P23" s="60">
        <f>VLOOKUP($A23,'Return Data'!$B$7:$R$2292,11,0)</f>
        <v>5.8757999999999999</v>
      </c>
      <c r="Q23" s="61">
        <f t="shared" si="6"/>
        <v>7</v>
      </c>
      <c r="R23" s="60">
        <f>VLOOKUP($A23,'Return Data'!$B$7:$R$2292,12,0)</f>
        <v>5.2110000000000003</v>
      </c>
      <c r="S23" s="61">
        <f t="shared" si="7"/>
        <v>12</v>
      </c>
      <c r="T23" s="60">
        <f>VLOOKUP($A23,'Return Data'!$B$7:$R$2292,13,0)</f>
        <v>4.8788</v>
      </c>
      <c r="U23" s="61">
        <f t="shared" si="8"/>
        <v>13</v>
      </c>
      <c r="V23" s="60">
        <f>VLOOKUP($A23,'Return Data'!$B$7:$R$2292,17,0)</f>
        <v>4.3410000000000002</v>
      </c>
      <c r="W23" s="61">
        <f t="shared" si="9"/>
        <v>14</v>
      </c>
      <c r="X23" s="60"/>
      <c r="Y23" s="61"/>
      <c r="Z23" s="60">
        <f>VLOOKUP($A23,'Return Data'!$B$7:$R$2292,16,0)</f>
        <v>5.0946999999999996</v>
      </c>
      <c r="AA23" s="62">
        <f t="shared" si="11"/>
        <v>19</v>
      </c>
    </row>
    <row r="24" spans="1:27" x14ac:dyDescent="0.3">
      <c r="A24" s="58" t="s">
        <v>1394</v>
      </c>
      <c r="B24" s="59">
        <f>VLOOKUP($A24,'Return Data'!$B$7:$R$2292,3,0)</f>
        <v>44939</v>
      </c>
      <c r="C24" s="60">
        <f>VLOOKUP($A24,'Return Data'!$B$7:$R$2292,4,0)</f>
        <v>14.903600000000001</v>
      </c>
      <c r="D24" s="60">
        <f>VLOOKUP($A24,'Return Data'!$B$7:$R$2292,5,0)</f>
        <v>5.1437999999999997</v>
      </c>
      <c r="E24" s="61">
        <f t="shared" si="0"/>
        <v>8</v>
      </c>
      <c r="F24" s="60">
        <f>VLOOKUP($A24,'Return Data'!$B$7:$R$2292,6,0)</f>
        <v>8.0873000000000008</v>
      </c>
      <c r="G24" s="61">
        <f t="shared" si="1"/>
        <v>1</v>
      </c>
      <c r="H24" s="60">
        <f>VLOOKUP($A24,'Return Data'!$B$7:$R$2292,7,0)</f>
        <v>6.1649000000000003</v>
      </c>
      <c r="I24" s="61">
        <f t="shared" si="2"/>
        <v>3</v>
      </c>
      <c r="J24" s="60">
        <f>VLOOKUP($A24,'Return Data'!$B$7:$R$2292,8,0)</f>
        <v>5.7680999999999996</v>
      </c>
      <c r="K24" s="61">
        <f t="shared" si="3"/>
        <v>23</v>
      </c>
      <c r="L24" s="60">
        <f>VLOOKUP($A24,'Return Data'!$B$7:$R$2292,9,0)</f>
        <v>5.7796000000000003</v>
      </c>
      <c r="M24" s="61">
        <f t="shared" si="4"/>
        <v>23</v>
      </c>
      <c r="N24" s="60">
        <f>VLOOKUP($A24,'Return Data'!$B$7:$R$2292,10,0)</f>
        <v>5.9085999999999999</v>
      </c>
      <c r="O24" s="61">
        <f t="shared" si="5"/>
        <v>23</v>
      </c>
      <c r="P24" s="60">
        <f>VLOOKUP($A24,'Return Data'!$B$7:$R$2292,11,0)</f>
        <v>5.1580000000000004</v>
      </c>
      <c r="Q24" s="61">
        <f t="shared" si="6"/>
        <v>23</v>
      </c>
      <c r="R24" s="60">
        <f>VLOOKUP($A24,'Return Data'!$B$7:$R$2292,12,0)</f>
        <v>4.5617000000000001</v>
      </c>
      <c r="S24" s="61">
        <f t="shared" si="7"/>
        <v>23</v>
      </c>
      <c r="T24" s="60">
        <f>VLOOKUP($A24,'Return Data'!$B$7:$R$2292,13,0)</f>
        <v>4.2107999999999999</v>
      </c>
      <c r="U24" s="61">
        <f t="shared" si="8"/>
        <v>23</v>
      </c>
      <c r="V24" s="60">
        <f>VLOOKUP($A24,'Return Data'!$B$7:$R$2292,17,0)</f>
        <v>3.7111000000000001</v>
      </c>
      <c r="W24" s="61">
        <f t="shared" si="9"/>
        <v>23</v>
      </c>
      <c r="X24" s="60">
        <f>VLOOKUP($A24,'Return Data'!$B$7:$R$2292,14,0)</f>
        <v>3.8881000000000001</v>
      </c>
      <c r="Y24" s="61">
        <f t="shared" si="10"/>
        <v>20</v>
      </c>
      <c r="Z24" s="60">
        <f>VLOOKUP($A24,'Return Data'!$B$7:$R$2292,16,0)</f>
        <v>4.3556999999999997</v>
      </c>
      <c r="AA24" s="62">
        <f t="shared" si="11"/>
        <v>22</v>
      </c>
    </row>
    <row r="25" spans="1:27" x14ac:dyDescent="0.3">
      <c r="A25" s="58" t="s">
        <v>1397</v>
      </c>
      <c r="B25" s="59">
        <f>VLOOKUP($A25,'Return Data'!$B$7:$R$2292,3,0)</f>
        <v>44939</v>
      </c>
      <c r="C25" s="60">
        <f>VLOOKUP($A25,'Return Data'!$B$7:$R$2292,4,0)</f>
        <v>3683.7820000000002</v>
      </c>
      <c r="D25" s="60">
        <f>VLOOKUP($A25,'Return Data'!$B$7:$R$2292,5,0)</f>
        <v>4.2352999999999996</v>
      </c>
      <c r="E25" s="61">
        <f t="shared" si="0"/>
        <v>15</v>
      </c>
      <c r="F25" s="60">
        <f>VLOOKUP($A25,'Return Data'!$B$7:$R$2292,6,0)</f>
        <v>5.0599999999999996</v>
      </c>
      <c r="G25" s="61">
        <f t="shared" si="1"/>
        <v>17</v>
      </c>
      <c r="H25" s="60">
        <f>VLOOKUP($A25,'Return Data'!$B$7:$R$2292,7,0)</f>
        <v>5.5964999999999998</v>
      </c>
      <c r="I25" s="61">
        <f t="shared" si="2"/>
        <v>13</v>
      </c>
      <c r="J25" s="60">
        <f>VLOOKUP($A25,'Return Data'!$B$7:$R$2292,8,0)</f>
        <v>6.2888000000000002</v>
      </c>
      <c r="K25" s="61">
        <f t="shared" si="3"/>
        <v>7</v>
      </c>
      <c r="L25" s="60">
        <f>VLOOKUP($A25,'Return Data'!$B$7:$R$2292,9,0)</f>
        <v>6.8766999999999996</v>
      </c>
      <c r="M25" s="61">
        <f t="shared" si="4"/>
        <v>4</v>
      </c>
      <c r="N25" s="60">
        <f>VLOOKUP($A25,'Return Data'!$B$7:$R$2292,10,0)</f>
        <v>7.0579999999999998</v>
      </c>
      <c r="O25" s="61">
        <f t="shared" si="5"/>
        <v>1</v>
      </c>
      <c r="P25" s="60">
        <f>VLOOKUP($A25,'Return Data'!$B$7:$R$2292,11,0)</f>
        <v>6.1284000000000001</v>
      </c>
      <c r="Q25" s="61">
        <f t="shared" si="6"/>
        <v>2</v>
      </c>
      <c r="R25" s="60">
        <f>VLOOKUP($A25,'Return Data'!$B$7:$R$2292,12,0)</f>
        <v>5.6810999999999998</v>
      </c>
      <c r="S25" s="61">
        <f t="shared" si="7"/>
        <v>1</v>
      </c>
      <c r="T25" s="60">
        <f>VLOOKUP($A25,'Return Data'!$B$7:$R$2292,13,0)</f>
        <v>5.4284999999999997</v>
      </c>
      <c r="U25" s="61">
        <f t="shared" si="8"/>
        <v>1</v>
      </c>
      <c r="V25" s="60">
        <f>VLOOKUP($A25,'Return Data'!$B$7:$R$2292,17,0)</f>
        <v>7.0980999999999996</v>
      </c>
      <c r="W25" s="61">
        <f t="shared" si="9"/>
        <v>1</v>
      </c>
      <c r="X25" s="60">
        <f>VLOOKUP($A25,'Return Data'!$B$7:$R$2292,14,0)</f>
        <v>6.5495000000000001</v>
      </c>
      <c r="Y25" s="61">
        <f t="shared" si="10"/>
        <v>1</v>
      </c>
      <c r="Z25" s="60">
        <f>VLOOKUP($A25,'Return Data'!$B$7:$R$2292,16,0)</f>
        <v>7.0763999999999996</v>
      </c>
      <c r="AA25" s="62">
        <f t="shared" si="11"/>
        <v>10</v>
      </c>
    </row>
    <row r="26" spans="1:27" x14ac:dyDescent="0.3">
      <c r="A26" s="58" t="s">
        <v>1894</v>
      </c>
      <c r="B26" s="59">
        <f>VLOOKUP($A26,'Return Data'!$B$7:$R$2292,3,0)</f>
        <v>44939</v>
      </c>
      <c r="C26" s="60">
        <f>VLOOKUP($A26,'Return Data'!$B$7:$R$2292,4,0)</f>
        <v>29.815799999999999</v>
      </c>
      <c r="D26" s="60">
        <f>VLOOKUP($A26,'Return Data'!$B$7:$R$2292,5,0)</f>
        <v>3.4279999999999999</v>
      </c>
      <c r="E26" s="61">
        <f t="shared" si="0"/>
        <v>20</v>
      </c>
      <c r="F26" s="60">
        <f>VLOOKUP($A26,'Return Data'!$B$7:$R$2292,6,0)</f>
        <v>4.9394999999999998</v>
      </c>
      <c r="G26" s="61">
        <f t="shared" si="1"/>
        <v>20</v>
      </c>
      <c r="H26" s="60">
        <f>VLOOKUP($A26,'Return Data'!$B$7:$R$2292,7,0)</f>
        <v>5.4095000000000004</v>
      </c>
      <c r="I26" s="61">
        <f t="shared" si="2"/>
        <v>20</v>
      </c>
      <c r="J26" s="60">
        <f>VLOOKUP($A26,'Return Data'!$B$7:$R$2292,8,0)</f>
        <v>6.1265000000000001</v>
      </c>
      <c r="K26" s="61">
        <f t="shared" si="3"/>
        <v>12</v>
      </c>
      <c r="L26" s="60">
        <f>VLOOKUP($A26,'Return Data'!$B$7:$R$2292,9,0)</f>
        <v>6.7397999999999998</v>
      </c>
      <c r="M26" s="61">
        <f t="shared" si="4"/>
        <v>16</v>
      </c>
      <c r="N26" s="60">
        <f>VLOOKUP($A26,'Return Data'!$B$7:$R$2292,10,0)</f>
        <v>6.6676000000000002</v>
      </c>
      <c r="O26" s="61">
        <f t="shared" si="5"/>
        <v>16</v>
      </c>
      <c r="P26" s="60">
        <f>VLOOKUP($A26,'Return Data'!$B$7:$R$2292,11,0)</f>
        <v>5.8472</v>
      </c>
      <c r="Q26" s="61">
        <f t="shared" si="6"/>
        <v>10</v>
      </c>
      <c r="R26" s="60">
        <f>VLOOKUP($A26,'Return Data'!$B$7:$R$2292,12,0)</f>
        <v>5.2842000000000002</v>
      </c>
      <c r="S26" s="61">
        <f t="shared" si="7"/>
        <v>6</v>
      </c>
      <c r="T26" s="60">
        <f>VLOOKUP($A26,'Return Data'!$B$7:$R$2292,13,0)</f>
        <v>4.9893000000000001</v>
      </c>
      <c r="U26" s="61">
        <f t="shared" si="8"/>
        <v>6</v>
      </c>
      <c r="V26" s="60">
        <f>VLOOKUP($A26,'Return Data'!$B$7:$R$2292,17,0)</f>
        <v>4.3983999999999996</v>
      </c>
      <c r="W26" s="61">
        <f t="shared" si="9"/>
        <v>11</v>
      </c>
      <c r="X26" s="60">
        <f>VLOOKUP($A26,'Return Data'!$B$7:$R$2292,14,0)</f>
        <v>4.9112999999999998</v>
      </c>
      <c r="Y26" s="61">
        <f t="shared" si="10"/>
        <v>8</v>
      </c>
      <c r="Z26" s="60">
        <f>VLOOKUP($A26,'Return Data'!$B$7:$R$2292,16,0)</f>
        <v>8.1135000000000002</v>
      </c>
      <c r="AA26" s="62">
        <f t="shared" si="11"/>
        <v>1</v>
      </c>
    </row>
    <row r="27" spans="1:27" x14ac:dyDescent="0.3">
      <c r="A27" s="58" t="s">
        <v>1400</v>
      </c>
      <c r="B27" s="59">
        <f>VLOOKUP($A27,'Return Data'!$B$7:$R$2292,3,0)</f>
        <v>44939</v>
      </c>
      <c r="C27" s="60">
        <f>VLOOKUP($A27,'Return Data'!$B$7:$R$2292,4,0)</f>
        <v>5082.7911000000004</v>
      </c>
      <c r="D27" s="60">
        <f>VLOOKUP($A27,'Return Data'!$B$7:$R$2292,5,0)</f>
        <v>5.1947999999999999</v>
      </c>
      <c r="E27" s="61">
        <f t="shared" si="0"/>
        <v>7</v>
      </c>
      <c r="F27" s="60">
        <f>VLOOKUP($A27,'Return Data'!$B$7:$R$2292,6,0)</f>
        <v>6.1642999999999999</v>
      </c>
      <c r="G27" s="61">
        <f t="shared" si="1"/>
        <v>3</v>
      </c>
      <c r="H27" s="60">
        <f>VLOOKUP($A27,'Return Data'!$B$7:$R$2292,7,0)</f>
        <v>6.0766999999999998</v>
      </c>
      <c r="I27" s="61">
        <f t="shared" si="2"/>
        <v>5</v>
      </c>
      <c r="J27" s="60">
        <f>VLOOKUP($A27,'Return Data'!$B$7:$R$2292,8,0)</f>
        <v>6.2083000000000004</v>
      </c>
      <c r="K27" s="61">
        <f t="shared" si="3"/>
        <v>10</v>
      </c>
      <c r="L27" s="60">
        <f>VLOOKUP($A27,'Return Data'!$B$7:$R$2292,9,0)</f>
        <v>6.7679</v>
      </c>
      <c r="M27" s="61">
        <f t="shared" si="4"/>
        <v>12</v>
      </c>
      <c r="N27" s="60">
        <f>VLOOKUP($A27,'Return Data'!$B$7:$R$2292,10,0)</f>
        <v>6.7282000000000002</v>
      </c>
      <c r="O27" s="61">
        <f t="shared" si="5"/>
        <v>11</v>
      </c>
      <c r="P27" s="60">
        <f>VLOOKUP($A27,'Return Data'!$B$7:$R$2292,11,0)</f>
        <v>5.7140000000000004</v>
      </c>
      <c r="Q27" s="61">
        <f t="shared" si="6"/>
        <v>16</v>
      </c>
      <c r="R27" s="60">
        <f>VLOOKUP($A27,'Return Data'!$B$7:$R$2292,12,0)</f>
        <v>4.9856999999999996</v>
      </c>
      <c r="S27" s="61">
        <f t="shared" si="7"/>
        <v>19</v>
      </c>
      <c r="T27" s="60">
        <f>VLOOKUP($A27,'Return Data'!$B$7:$R$2292,13,0)</f>
        <v>4.7159000000000004</v>
      </c>
      <c r="U27" s="61">
        <f t="shared" si="8"/>
        <v>17</v>
      </c>
      <c r="V27" s="60">
        <f>VLOOKUP($A27,'Return Data'!$B$7:$R$2292,17,0)</f>
        <v>4.1802999999999999</v>
      </c>
      <c r="W27" s="61">
        <f t="shared" si="9"/>
        <v>18</v>
      </c>
      <c r="X27" s="60">
        <f>VLOOKUP($A27,'Return Data'!$B$7:$R$2292,14,0)</f>
        <v>4.7343999999999999</v>
      </c>
      <c r="Y27" s="61">
        <f t="shared" si="10"/>
        <v>12</v>
      </c>
      <c r="Z27" s="60">
        <f>VLOOKUP($A27,'Return Data'!$B$7:$R$2292,16,0)</f>
        <v>7.1580000000000004</v>
      </c>
      <c r="AA27" s="62">
        <f t="shared" si="11"/>
        <v>9</v>
      </c>
    </row>
    <row r="28" spans="1:27" x14ac:dyDescent="0.3">
      <c r="A28" s="58" t="s">
        <v>1873</v>
      </c>
      <c r="B28" s="59">
        <f>VLOOKUP($A28,'Return Data'!$B$7:$R$2292,3,0)</f>
        <v>44939</v>
      </c>
      <c r="C28" s="60">
        <f>VLOOKUP($A28,'Return Data'!$B$7:$R$2292,4,0)</f>
        <v>2441.3143</v>
      </c>
      <c r="D28" s="60">
        <f>VLOOKUP($A28,'Return Data'!$B$7:$R$2292,5,0)</f>
        <v>4.6608000000000001</v>
      </c>
      <c r="E28" s="61">
        <f t="shared" si="0"/>
        <v>11</v>
      </c>
      <c r="F28" s="60">
        <f>VLOOKUP($A28,'Return Data'!$B$7:$R$2292,6,0)</f>
        <v>5.4820000000000002</v>
      </c>
      <c r="G28" s="61">
        <f t="shared" si="1"/>
        <v>10</v>
      </c>
      <c r="H28" s="60">
        <f>VLOOKUP($A28,'Return Data'!$B$7:$R$2292,7,0)</f>
        <v>5.7152000000000003</v>
      </c>
      <c r="I28" s="61">
        <f t="shared" si="2"/>
        <v>7</v>
      </c>
      <c r="J28" s="60">
        <f>VLOOKUP($A28,'Return Data'!$B$7:$R$2292,8,0)</f>
        <v>6.3945999999999996</v>
      </c>
      <c r="K28" s="61">
        <f t="shared" si="3"/>
        <v>5</v>
      </c>
      <c r="L28" s="60">
        <f>VLOOKUP($A28,'Return Data'!$B$7:$R$2292,9,0)</f>
        <v>6.8623000000000003</v>
      </c>
      <c r="M28" s="61">
        <f t="shared" si="4"/>
        <v>5</v>
      </c>
      <c r="N28" s="60">
        <f>VLOOKUP($A28,'Return Data'!$B$7:$R$2292,10,0)</f>
        <v>6.7363</v>
      </c>
      <c r="O28" s="61">
        <f t="shared" si="5"/>
        <v>10</v>
      </c>
      <c r="P28" s="60">
        <f>VLOOKUP($A28,'Return Data'!$B$7:$R$2292,11,0)</f>
        <v>5.9408000000000003</v>
      </c>
      <c r="Q28" s="61">
        <f t="shared" si="6"/>
        <v>5</v>
      </c>
      <c r="R28" s="60">
        <f>VLOOKUP($A28,'Return Data'!$B$7:$R$2292,12,0)</f>
        <v>5.3754999999999997</v>
      </c>
      <c r="S28" s="61">
        <f t="shared" si="7"/>
        <v>5</v>
      </c>
      <c r="T28" s="60">
        <f>VLOOKUP($A28,'Return Data'!$B$7:$R$2292,13,0)</f>
        <v>5.0430000000000001</v>
      </c>
      <c r="U28" s="61">
        <f t="shared" si="8"/>
        <v>5</v>
      </c>
      <c r="V28" s="60">
        <f>VLOOKUP($A28,'Return Data'!$B$7:$R$2292,17,0)</f>
        <v>4.3129999999999997</v>
      </c>
      <c r="W28" s="61">
        <f t="shared" si="9"/>
        <v>15</v>
      </c>
      <c r="X28" s="60">
        <f>VLOOKUP($A28,'Return Data'!$B$7:$R$2292,14,0)</f>
        <v>4.4615999999999998</v>
      </c>
      <c r="Y28" s="61">
        <f t="shared" si="10"/>
        <v>16</v>
      </c>
      <c r="Z28" s="60">
        <f>VLOOKUP($A28,'Return Data'!$B$7:$R$2292,16,0)</f>
        <v>6.5937999999999999</v>
      </c>
      <c r="AA28" s="62">
        <f t="shared" si="11"/>
        <v>13</v>
      </c>
    </row>
    <row r="29" spans="1:27" x14ac:dyDescent="0.3">
      <c r="A29" s="58" t="s">
        <v>1404</v>
      </c>
      <c r="B29" s="59">
        <f>VLOOKUP($A29,'Return Data'!$B$7:$R$2292,3,0)</f>
        <v>44939</v>
      </c>
      <c r="C29" s="60">
        <f>VLOOKUP($A29,'Return Data'!$B$7:$R$2292,4,0)</f>
        <v>12.387700000000001</v>
      </c>
      <c r="D29" s="60">
        <f>VLOOKUP($A29,'Return Data'!$B$7:$R$2292,5,0)</f>
        <v>4.7149999999999999</v>
      </c>
      <c r="E29" s="61">
        <f t="shared" si="0"/>
        <v>10</v>
      </c>
      <c r="F29" s="60">
        <f>VLOOKUP($A29,'Return Data'!$B$7:$R$2292,6,0)</f>
        <v>5.306</v>
      </c>
      <c r="G29" s="61">
        <f t="shared" si="1"/>
        <v>13</v>
      </c>
      <c r="H29" s="60">
        <f>VLOOKUP($A29,'Return Data'!$B$7:$R$2292,7,0)</f>
        <v>5.5198999999999998</v>
      </c>
      <c r="I29" s="61">
        <f t="shared" si="2"/>
        <v>15</v>
      </c>
      <c r="J29" s="60">
        <f>VLOOKUP($A29,'Return Data'!$B$7:$R$2292,8,0)</f>
        <v>6.1388999999999996</v>
      </c>
      <c r="K29" s="61">
        <f t="shared" si="3"/>
        <v>11</v>
      </c>
      <c r="L29" s="60">
        <f>VLOOKUP($A29,'Return Data'!$B$7:$R$2292,9,0)</f>
        <v>6.7584</v>
      </c>
      <c r="M29" s="61">
        <f t="shared" si="4"/>
        <v>15</v>
      </c>
      <c r="N29" s="60">
        <f>VLOOKUP($A29,'Return Data'!$B$7:$R$2292,10,0)</f>
        <v>6.7885999999999997</v>
      </c>
      <c r="O29" s="61">
        <f t="shared" si="5"/>
        <v>5</v>
      </c>
      <c r="P29" s="60">
        <f>VLOOKUP($A29,'Return Data'!$B$7:$R$2292,11,0)</f>
        <v>5.8491</v>
      </c>
      <c r="Q29" s="61">
        <f t="shared" si="6"/>
        <v>9</v>
      </c>
      <c r="R29" s="60">
        <f>VLOOKUP($A29,'Return Data'!$B$7:$R$2292,12,0)</f>
        <v>5.2679999999999998</v>
      </c>
      <c r="S29" s="61">
        <f t="shared" si="7"/>
        <v>7</v>
      </c>
      <c r="T29" s="60">
        <f>VLOOKUP($A29,'Return Data'!$B$7:$R$2292,13,0)</f>
        <v>4.9858000000000002</v>
      </c>
      <c r="U29" s="61">
        <f t="shared" si="8"/>
        <v>8</v>
      </c>
      <c r="V29" s="60">
        <f>VLOOKUP($A29,'Return Data'!$B$7:$R$2292,17,0)</f>
        <v>4.4833999999999996</v>
      </c>
      <c r="W29" s="61">
        <f t="shared" si="9"/>
        <v>9</v>
      </c>
      <c r="X29" s="60">
        <f>VLOOKUP($A29,'Return Data'!$B$7:$R$2292,14,0)</f>
        <v>4.8304</v>
      </c>
      <c r="Y29" s="61">
        <f t="shared" si="10"/>
        <v>10</v>
      </c>
      <c r="Z29" s="60">
        <f>VLOOKUP($A29,'Return Data'!$B$7:$R$2292,16,0)</f>
        <v>5.53</v>
      </c>
      <c r="AA29" s="62">
        <f t="shared" si="11"/>
        <v>18</v>
      </c>
    </row>
    <row r="30" spans="1:27" x14ac:dyDescent="0.3">
      <c r="A30" s="58" t="s">
        <v>1406</v>
      </c>
      <c r="B30" s="59">
        <f>VLOOKUP($A30,'Return Data'!$B$7:$R$2292,3,0)</f>
        <v>44939</v>
      </c>
      <c r="C30" s="60">
        <f>VLOOKUP($A30,'Return Data'!$B$7:$R$2292,4,0)</f>
        <v>3790.3137000000002</v>
      </c>
      <c r="D30" s="60">
        <f>VLOOKUP($A30,'Return Data'!$B$7:$R$2292,5,0)</f>
        <v>4.5294999999999996</v>
      </c>
      <c r="E30" s="61">
        <f t="shared" si="0"/>
        <v>13</v>
      </c>
      <c r="F30" s="60">
        <f>VLOOKUP($A30,'Return Data'!$B$7:$R$2292,6,0)</f>
        <v>5.0754000000000001</v>
      </c>
      <c r="G30" s="61">
        <f t="shared" si="1"/>
        <v>16</v>
      </c>
      <c r="H30" s="60">
        <f>VLOOKUP($A30,'Return Data'!$B$7:$R$2292,7,0)</f>
        <v>5.4603999999999999</v>
      </c>
      <c r="I30" s="61">
        <f t="shared" si="2"/>
        <v>17</v>
      </c>
      <c r="J30" s="60">
        <f>VLOOKUP($A30,'Return Data'!$B$7:$R$2292,8,0)</f>
        <v>6.1092000000000004</v>
      </c>
      <c r="K30" s="61">
        <f t="shared" si="3"/>
        <v>13</v>
      </c>
      <c r="L30" s="60">
        <f>VLOOKUP($A30,'Return Data'!$B$7:$R$2292,9,0)</f>
        <v>6.8277000000000001</v>
      </c>
      <c r="M30" s="61">
        <f t="shared" si="4"/>
        <v>8</v>
      </c>
      <c r="N30" s="60">
        <f>VLOOKUP($A30,'Return Data'!$B$7:$R$2292,10,0)</f>
        <v>6.6714000000000002</v>
      </c>
      <c r="O30" s="61">
        <f t="shared" si="5"/>
        <v>15</v>
      </c>
      <c r="P30" s="60">
        <f>VLOOKUP($A30,'Return Data'!$B$7:$R$2292,11,0)</f>
        <v>5.7328000000000001</v>
      </c>
      <c r="Q30" s="61">
        <f t="shared" si="6"/>
        <v>14</v>
      </c>
      <c r="R30" s="60">
        <f>VLOOKUP($A30,'Return Data'!$B$7:$R$2292,12,0)</f>
        <v>5.14</v>
      </c>
      <c r="S30" s="61">
        <f t="shared" si="7"/>
        <v>15</v>
      </c>
      <c r="T30" s="60">
        <f>VLOOKUP($A30,'Return Data'!$B$7:$R$2292,13,0)</f>
        <v>4.8772000000000002</v>
      </c>
      <c r="U30" s="61">
        <f t="shared" si="8"/>
        <v>14</v>
      </c>
      <c r="V30" s="60">
        <f>VLOOKUP($A30,'Return Data'!$B$7:$R$2292,17,0)</f>
        <v>5.7952000000000004</v>
      </c>
      <c r="W30" s="61">
        <f t="shared" si="9"/>
        <v>2</v>
      </c>
      <c r="X30" s="60">
        <f>VLOOKUP($A30,'Return Data'!$B$7:$R$2292,14,0)</f>
        <v>5.7450000000000001</v>
      </c>
      <c r="Y30" s="61">
        <f t="shared" si="10"/>
        <v>2</v>
      </c>
      <c r="Z30" s="60">
        <f>VLOOKUP($A30,'Return Data'!$B$7:$R$2292,16,0)</f>
        <v>7.4204999999999997</v>
      </c>
      <c r="AA30" s="62">
        <f t="shared" si="11"/>
        <v>4</v>
      </c>
    </row>
    <row r="31" spans="1:27" x14ac:dyDescent="0.3">
      <c r="A31" s="58" t="s">
        <v>1885</v>
      </c>
      <c r="B31" s="59">
        <f>VLOOKUP($A31,'Return Data'!$B$7:$R$2292,3,0)</f>
        <v>44939</v>
      </c>
      <c r="C31" s="60">
        <f>VLOOKUP($A31,'Return Data'!$B$7:$R$2292,4,0)</f>
        <v>1183.3353999999999</v>
      </c>
      <c r="D31" s="60">
        <f>VLOOKUP($A31,'Return Data'!$B$7:$R$2292,5,0)</f>
        <v>3.9424000000000001</v>
      </c>
      <c r="E31" s="61">
        <f t="shared" si="0"/>
        <v>16</v>
      </c>
      <c r="F31" s="60">
        <f>VLOOKUP($A31,'Return Data'!$B$7:$R$2292,6,0)</f>
        <v>5.0442</v>
      </c>
      <c r="G31" s="61">
        <f t="shared" si="1"/>
        <v>18</v>
      </c>
      <c r="H31" s="60">
        <f>VLOOKUP($A31,'Return Data'!$B$7:$R$2292,7,0)</f>
        <v>5.6349</v>
      </c>
      <c r="I31" s="61">
        <f t="shared" si="2"/>
        <v>10</v>
      </c>
      <c r="J31" s="60">
        <f>VLOOKUP($A31,'Return Data'!$B$7:$R$2292,8,0)</f>
        <v>6.3116000000000003</v>
      </c>
      <c r="K31" s="61">
        <f t="shared" si="3"/>
        <v>6</v>
      </c>
      <c r="L31" s="60">
        <f>VLOOKUP($A31,'Return Data'!$B$7:$R$2292,9,0)</f>
        <v>6.7653999999999996</v>
      </c>
      <c r="M31" s="61">
        <f t="shared" si="4"/>
        <v>13</v>
      </c>
      <c r="N31" s="60">
        <f>VLOOKUP($A31,'Return Data'!$B$7:$R$2292,10,0)</f>
        <v>6.5564999999999998</v>
      </c>
      <c r="O31" s="61">
        <f t="shared" si="5"/>
        <v>20</v>
      </c>
      <c r="P31" s="60">
        <f>VLOOKUP($A31,'Return Data'!$B$7:$R$2292,11,0)</f>
        <v>5.6231</v>
      </c>
      <c r="Q31" s="61">
        <f t="shared" si="6"/>
        <v>19</v>
      </c>
      <c r="R31" s="60">
        <f>VLOOKUP($A31,'Return Data'!$B$7:$R$2292,12,0)</f>
        <v>5.0419999999999998</v>
      </c>
      <c r="S31" s="61">
        <f t="shared" si="7"/>
        <v>17</v>
      </c>
      <c r="T31" s="60">
        <f>VLOOKUP($A31,'Return Data'!$B$7:$R$2292,13,0)</f>
        <v>4.6917</v>
      </c>
      <c r="U31" s="61">
        <f t="shared" si="8"/>
        <v>18</v>
      </c>
      <c r="V31" s="60">
        <f>VLOOKUP($A31,'Return Data'!$B$7:$R$2292,17,0)</f>
        <v>4.6249000000000002</v>
      </c>
      <c r="W31" s="61">
        <f t="shared" si="9"/>
        <v>5</v>
      </c>
      <c r="X31" s="60">
        <f>VLOOKUP($A31,'Return Data'!$B$7:$R$2292,14,0)</f>
        <v>4.4134000000000002</v>
      </c>
      <c r="Y31" s="61">
        <f t="shared" si="10"/>
        <v>17</v>
      </c>
      <c r="Z31" s="60">
        <f>VLOOKUP($A31,'Return Data'!$B$7:$R$2292,16,0)</f>
        <v>4.7759</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4.3189208333333324</v>
      </c>
      <c r="E33" s="69"/>
      <c r="F33" s="70">
        <f>AVERAGE(F8:F31)</f>
        <v>5.2684208333333347</v>
      </c>
      <c r="G33" s="69"/>
      <c r="H33" s="70">
        <f>AVERAGE(H8:H31)</f>
        <v>5.4397458333333324</v>
      </c>
      <c r="I33" s="69"/>
      <c r="J33" s="70">
        <f>AVERAGE(J8:J31)</f>
        <v>5.8974749999999991</v>
      </c>
      <c r="K33" s="69"/>
      <c r="L33" s="70">
        <f>AVERAGE(L8:L31)</f>
        <v>6.4394874999999994</v>
      </c>
      <c r="M33" s="69"/>
      <c r="N33" s="70">
        <f>AVERAGE(N8:N31)</f>
        <v>6.3908166666666659</v>
      </c>
      <c r="O33" s="69"/>
      <c r="P33" s="70">
        <f>AVERAGE(P8:P31)</f>
        <v>5.5344249999999988</v>
      </c>
      <c r="Q33" s="69"/>
      <c r="R33" s="70">
        <f>AVERAGE(R8:R31)</f>
        <v>4.9588458333333332</v>
      </c>
      <c r="S33" s="69"/>
      <c r="T33" s="70">
        <f>AVERAGE(T8:T31)</f>
        <v>4.6654291666666667</v>
      </c>
      <c r="U33" s="69"/>
      <c r="V33" s="70">
        <f>AVERAGE(V8:V31)</f>
        <v>4.3301958333333328</v>
      </c>
      <c r="W33" s="69"/>
      <c r="X33" s="70">
        <f>AVERAGE(X8:X31)</f>
        <v>4.6573714285714276</v>
      </c>
      <c r="Y33" s="69"/>
      <c r="Z33" s="70">
        <f>AVERAGE(Z8:Z31)</f>
        <v>6.170208333333334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8.3526000000000007</v>
      </c>
      <c r="E35" s="73"/>
      <c r="F35" s="74">
        <f>MAX(F8:F31)</f>
        <v>8.0873000000000008</v>
      </c>
      <c r="G35" s="73"/>
      <c r="H35" s="74">
        <f>MAX(H8:H31)</f>
        <v>6.2023999999999999</v>
      </c>
      <c r="I35" s="73"/>
      <c r="J35" s="74">
        <f>MAX(J8:J31)</f>
        <v>6.6619999999999999</v>
      </c>
      <c r="K35" s="73"/>
      <c r="L35" s="74">
        <f>MAX(L8:L31)</f>
        <v>7.032</v>
      </c>
      <c r="M35" s="73"/>
      <c r="N35" s="74">
        <f>MAX(N8:N31)</f>
        <v>7.0579999999999998</v>
      </c>
      <c r="O35" s="73"/>
      <c r="P35" s="74">
        <f>MAX(P8:P31)</f>
        <v>6.1771000000000003</v>
      </c>
      <c r="Q35" s="73"/>
      <c r="R35" s="74">
        <f>MAX(R8:R31)</f>
        <v>5.6810999999999998</v>
      </c>
      <c r="S35" s="73"/>
      <c r="T35" s="74">
        <f>MAX(T8:T31)</f>
        <v>5.4284999999999997</v>
      </c>
      <c r="U35" s="73"/>
      <c r="V35" s="74">
        <f>MAX(V8:V31)</f>
        <v>7.0980999999999996</v>
      </c>
      <c r="W35" s="73"/>
      <c r="X35" s="74">
        <f>MAX(X8:X31)</f>
        <v>6.5495000000000001</v>
      </c>
      <c r="Y35" s="73"/>
      <c r="Z35" s="74">
        <f>MAX(Z8:Z31)</f>
        <v>8.1135000000000002</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44939</v>
      </c>
      <c r="C8" s="60">
        <f>VLOOKUP($A8,'Return Data'!$B$7:$R$2292,4,0)</f>
        <v>457.2894</v>
      </c>
      <c r="D8" s="60">
        <f>VLOOKUP($A8,'Return Data'!$B$7:$R$2292,5,0)</f>
        <v>5.2367999999999997</v>
      </c>
      <c r="E8" s="61">
        <f t="shared" ref="E8:E31" si="0">RANK(D8,D$8:D$31,0)</f>
        <v>3</v>
      </c>
      <c r="F8" s="60">
        <f>VLOOKUP($A8,'Return Data'!$B$7:$R$2292,6,0)</f>
        <v>5.3395000000000001</v>
      </c>
      <c r="G8" s="61">
        <f t="shared" ref="G8:G31" si="1">RANK(F8,F$8:F$31,0)</f>
        <v>7</v>
      </c>
      <c r="H8" s="60">
        <f>VLOOKUP($A8,'Return Data'!$B$7:$R$2292,7,0)</f>
        <v>5.9920999999999998</v>
      </c>
      <c r="I8" s="61">
        <f t="shared" ref="I8:I31" si="2">RANK(H8,H$8:H$31,0)</f>
        <v>1</v>
      </c>
      <c r="J8" s="60">
        <f>VLOOKUP($A8,'Return Data'!$B$7:$R$2292,8,0)</f>
        <v>6.3524000000000003</v>
      </c>
      <c r="K8" s="61">
        <f t="shared" ref="K8:K31" si="3">RANK(J8,J$8:J$31,0)</f>
        <v>1</v>
      </c>
      <c r="L8" s="60">
        <f>VLOOKUP($A8,'Return Data'!$B$7:$R$2292,9,0)</f>
        <v>6.5986000000000002</v>
      </c>
      <c r="M8" s="61">
        <f t="shared" ref="M8:M31" si="4">RANK(L8,L$8:L$31,0)</f>
        <v>2</v>
      </c>
      <c r="N8" s="60">
        <f>VLOOKUP($A8,'Return Data'!$B$7:$R$2292,10,0)</f>
        <v>6.5735000000000001</v>
      </c>
      <c r="O8" s="61">
        <f t="shared" ref="O8:O31" si="5">RANK(N8,N$8:N$31,0)</f>
        <v>2</v>
      </c>
      <c r="P8" s="60">
        <f>VLOOKUP($A8,'Return Data'!$B$7:$R$2292,11,0)</f>
        <v>5.5571000000000002</v>
      </c>
      <c r="Q8" s="61">
        <f t="shared" ref="Q8:Q31" si="6">RANK(P8,P$8:P$31,0)</f>
        <v>4</v>
      </c>
      <c r="R8" s="60">
        <f>VLOOKUP($A8,'Return Data'!$B$7:$R$2292,12,0)</f>
        <v>5.0740999999999996</v>
      </c>
      <c r="S8" s="61">
        <f t="shared" ref="S8:S31" si="7">RANK(R8,R$8:R$31,0)</f>
        <v>2</v>
      </c>
      <c r="T8" s="60">
        <f>VLOOKUP($A8,'Return Data'!$B$7:$R$2292,13,0)</f>
        <v>4.8052999999999999</v>
      </c>
      <c r="U8" s="61">
        <f t="shared" ref="U8:U31" si="8">RANK(T8,T$8:T$31,0)</f>
        <v>2</v>
      </c>
      <c r="V8" s="60">
        <f>VLOOKUP($A8,'Return Data'!$B$7:$R$2292,17,0)</f>
        <v>4.4189999999999996</v>
      </c>
      <c r="W8" s="61">
        <f>RANK(V8,V$8:V$31,0)</f>
        <v>3</v>
      </c>
      <c r="X8" s="60">
        <f>VLOOKUP($A8,'Return Data'!$B$7:$R$2292,14,0)</f>
        <v>5.2016999999999998</v>
      </c>
      <c r="Y8" s="61">
        <f>RANK(X8,X$8:X$31,0)</f>
        <v>2</v>
      </c>
      <c r="Z8" s="60">
        <f>VLOOKUP($A8,'Return Data'!$B$7:$R$2292,16,0)</f>
        <v>7.4021999999999997</v>
      </c>
      <c r="AA8" s="62">
        <f>RANK(Z8,Z$8:Z$31,0)</f>
        <v>3</v>
      </c>
    </row>
    <row r="9" spans="1:27" x14ac:dyDescent="0.3">
      <c r="A9" s="58" t="s">
        <v>1361</v>
      </c>
      <c r="B9" s="59">
        <f>VLOOKUP($A9,'Return Data'!$B$7:$R$2292,3,0)</f>
        <v>44939</v>
      </c>
      <c r="C9" s="60">
        <f>VLOOKUP($A9,'Return Data'!$B$7:$R$2292,4,0)</f>
        <v>12.495900000000001</v>
      </c>
      <c r="D9" s="60">
        <f>VLOOKUP($A9,'Return Data'!$B$7:$R$2292,5,0)</f>
        <v>3.7976000000000001</v>
      </c>
      <c r="E9" s="61">
        <f t="shared" si="0"/>
        <v>12</v>
      </c>
      <c r="F9" s="60">
        <f>VLOOKUP($A9,'Return Data'!$B$7:$R$2292,6,0)</f>
        <v>4.8701999999999996</v>
      </c>
      <c r="G9" s="61">
        <f t="shared" si="1"/>
        <v>10</v>
      </c>
      <c r="H9" s="60">
        <f>VLOOKUP($A9,'Return Data'!$B$7:$R$2292,7,0)</f>
        <v>5.2211999999999996</v>
      </c>
      <c r="I9" s="61">
        <f t="shared" si="2"/>
        <v>10</v>
      </c>
      <c r="J9" s="60">
        <f>VLOOKUP($A9,'Return Data'!$B$7:$R$2292,8,0)</f>
        <v>5.6245000000000003</v>
      </c>
      <c r="K9" s="61">
        <f t="shared" si="3"/>
        <v>13</v>
      </c>
      <c r="L9" s="60">
        <f>VLOOKUP($A9,'Return Data'!$B$7:$R$2292,9,0)</f>
        <v>6.1375999999999999</v>
      </c>
      <c r="M9" s="61">
        <f t="shared" si="4"/>
        <v>16</v>
      </c>
      <c r="N9" s="60">
        <f>VLOOKUP($A9,'Return Data'!$B$7:$R$2292,10,0)</f>
        <v>6.0568</v>
      </c>
      <c r="O9" s="61">
        <f t="shared" si="5"/>
        <v>15</v>
      </c>
      <c r="P9" s="60">
        <f>VLOOKUP($A9,'Return Data'!$B$7:$R$2292,11,0)</f>
        <v>5.0848000000000004</v>
      </c>
      <c r="Q9" s="61">
        <f t="shared" si="6"/>
        <v>16</v>
      </c>
      <c r="R9" s="60">
        <f>VLOOKUP($A9,'Return Data'!$B$7:$R$2292,12,0)</f>
        <v>4.5003000000000002</v>
      </c>
      <c r="S9" s="61">
        <f t="shared" si="7"/>
        <v>16</v>
      </c>
      <c r="T9" s="60">
        <f>VLOOKUP($A9,'Return Data'!$B$7:$R$2292,13,0)</f>
        <v>4.2263000000000002</v>
      </c>
      <c r="U9" s="61">
        <f t="shared" si="8"/>
        <v>16</v>
      </c>
      <c r="V9" s="60">
        <f>VLOOKUP($A9,'Return Data'!$B$7:$R$2292,17,0)</f>
        <v>3.7313000000000001</v>
      </c>
      <c r="W9" s="61">
        <f t="shared" ref="W9:W31" si="9">RANK(V9,V$8:V$31,0)</f>
        <v>17</v>
      </c>
      <c r="X9" s="60">
        <f>VLOOKUP($A9,'Return Data'!$B$7:$R$2292,14,0)</f>
        <v>4.1696</v>
      </c>
      <c r="Y9" s="61">
        <f t="shared" ref="Y9:Y31" si="10">RANK(X9,X$8:X$31,0)</f>
        <v>12</v>
      </c>
      <c r="Z9" s="60">
        <f>VLOOKUP($A9,'Return Data'!$B$7:$R$2292,16,0)</f>
        <v>5.2615999999999996</v>
      </c>
      <c r="AA9" s="62">
        <f t="shared" ref="AA9:AA31" si="11">RANK(Z9,Z$8:Z$31,0)</f>
        <v>17</v>
      </c>
    </row>
    <row r="10" spans="1:27" x14ac:dyDescent="0.3">
      <c r="A10" s="58" t="s">
        <v>1953</v>
      </c>
      <c r="B10" s="59">
        <f>VLOOKUP($A10,'Return Data'!$B$7:$R$2292,3,0)</f>
        <v>44939</v>
      </c>
      <c r="C10" s="60">
        <f>VLOOKUP($A10,'Return Data'!$B$7:$R$2292,4,0)</f>
        <v>1292.1867999999999</v>
      </c>
      <c r="D10" s="60">
        <f>VLOOKUP($A10,'Return Data'!$B$7:$R$2292,5,0)</f>
        <v>2.7684000000000002</v>
      </c>
      <c r="E10" s="61">
        <f t="shared" si="0"/>
        <v>20</v>
      </c>
      <c r="F10" s="60">
        <f>VLOOKUP($A10,'Return Data'!$B$7:$R$2292,6,0)</f>
        <v>4.4222000000000001</v>
      </c>
      <c r="G10" s="61">
        <f t="shared" si="1"/>
        <v>19</v>
      </c>
      <c r="H10" s="60">
        <f>VLOOKUP($A10,'Return Data'!$B$7:$R$2292,7,0)</f>
        <v>5.3174000000000001</v>
      </c>
      <c r="I10" s="61">
        <f t="shared" si="2"/>
        <v>9</v>
      </c>
      <c r="J10" s="60">
        <f>VLOOKUP($A10,'Return Data'!$B$7:$R$2292,8,0)</f>
        <v>5.7937000000000003</v>
      </c>
      <c r="K10" s="61">
        <f t="shared" si="3"/>
        <v>6</v>
      </c>
      <c r="L10" s="60">
        <f>VLOOKUP($A10,'Return Data'!$B$7:$R$2292,9,0)</f>
        <v>6.7225999999999999</v>
      </c>
      <c r="M10" s="61">
        <f t="shared" si="4"/>
        <v>1</v>
      </c>
      <c r="N10" s="60">
        <f>VLOOKUP($A10,'Return Data'!$B$7:$R$2292,10,0)</f>
        <v>6.7009999999999996</v>
      </c>
      <c r="O10" s="61">
        <f t="shared" si="5"/>
        <v>1</v>
      </c>
      <c r="P10" s="60">
        <f>VLOOKUP($A10,'Return Data'!$B$7:$R$2292,11,0)</f>
        <v>6.0510999999999999</v>
      </c>
      <c r="Q10" s="61">
        <f t="shared" si="6"/>
        <v>1</v>
      </c>
      <c r="R10" s="60">
        <f>VLOOKUP($A10,'Return Data'!$B$7:$R$2292,12,0)</f>
        <v>5.2941000000000003</v>
      </c>
      <c r="S10" s="61">
        <f t="shared" si="7"/>
        <v>1</v>
      </c>
      <c r="T10" s="60">
        <f>VLOOKUP($A10,'Return Data'!$B$7:$R$2292,13,0)</f>
        <v>4.9352</v>
      </c>
      <c r="U10" s="61">
        <f t="shared" si="8"/>
        <v>1</v>
      </c>
      <c r="V10" s="60">
        <f>VLOOKUP($A10,'Return Data'!$B$7:$R$2292,17,0)</f>
        <v>4.3632999999999997</v>
      </c>
      <c r="W10" s="61">
        <f t="shared" si="9"/>
        <v>4</v>
      </c>
      <c r="X10" s="60">
        <f>VLOOKUP($A10,'Return Data'!$B$7:$R$2292,14,0)</f>
        <v>4.5568</v>
      </c>
      <c r="Y10" s="61">
        <f t="shared" si="10"/>
        <v>6</v>
      </c>
      <c r="Z10" s="60">
        <f>VLOOKUP($A10,'Return Data'!$B$7:$R$2292,16,0)</f>
        <v>5.7027999999999999</v>
      </c>
      <c r="AA10" s="62">
        <f t="shared" si="11"/>
        <v>15</v>
      </c>
    </row>
    <row r="11" spans="1:27" x14ac:dyDescent="0.3">
      <c r="A11" s="58" t="s">
        <v>1988</v>
      </c>
      <c r="B11" s="59">
        <f>VLOOKUP($A11,'Return Data'!$B$7:$R$2292,3,0)</f>
        <v>44939</v>
      </c>
      <c r="C11" s="60">
        <f>VLOOKUP($A11,'Return Data'!$B$7:$R$2292,4,0)</f>
        <v>2700.6381000000001</v>
      </c>
      <c r="D11" s="60">
        <f>VLOOKUP($A11,'Return Data'!$B$7:$R$2292,5,0)</f>
        <v>3.5305</v>
      </c>
      <c r="E11" s="61">
        <f t="shared" si="0"/>
        <v>15</v>
      </c>
      <c r="F11" s="60">
        <f>VLOOKUP($A11,'Return Data'!$B$7:$R$2292,6,0)</f>
        <v>4.5239000000000003</v>
      </c>
      <c r="G11" s="61">
        <f t="shared" si="1"/>
        <v>14</v>
      </c>
      <c r="H11" s="60">
        <f>VLOOKUP($A11,'Return Data'!$B$7:$R$2292,7,0)</f>
        <v>5.0133999999999999</v>
      </c>
      <c r="I11" s="61">
        <f t="shared" si="2"/>
        <v>15</v>
      </c>
      <c r="J11" s="60">
        <f>VLOOKUP($A11,'Return Data'!$B$7:$R$2292,8,0)</f>
        <v>5.6832000000000003</v>
      </c>
      <c r="K11" s="61">
        <f t="shared" si="3"/>
        <v>10</v>
      </c>
      <c r="L11" s="60">
        <f>VLOOKUP($A11,'Return Data'!$B$7:$R$2292,9,0)</f>
        <v>6.4669999999999996</v>
      </c>
      <c r="M11" s="61">
        <f t="shared" si="4"/>
        <v>7</v>
      </c>
      <c r="N11" s="60">
        <f>VLOOKUP($A11,'Return Data'!$B$7:$R$2292,10,0)</f>
        <v>6.3315999999999999</v>
      </c>
      <c r="O11" s="61">
        <f t="shared" si="5"/>
        <v>9</v>
      </c>
      <c r="P11" s="60">
        <f>VLOOKUP($A11,'Return Data'!$B$7:$R$2292,11,0)</f>
        <v>5.407</v>
      </c>
      <c r="Q11" s="61">
        <f t="shared" si="6"/>
        <v>9</v>
      </c>
      <c r="R11" s="60">
        <f>VLOOKUP($A11,'Return Data'!$B$7:$R$2292,12,0)</f>
        <v>4.7534999999999998</v>
      </c>
      <c r="S11" s="61">
        <f t="shared" si="7"/>
        <v>12</v>
      </c>
      <c r="T11" s="60">
        <f>VLOOKUP($A11,'Return Data'!$B$7:$R$2292,13,0)</f>
        <v>4.4311999999999996</v>
      </c>
      <c r="U11" s="61">
        <f t="shared" si="8"/>
        <v>12</v>
      </c>
      <c r="V11" s="60">
        <f>VLOOKUP($A11,'Return Data'!$B$7:$R$2292,17,0)</f>
        <v>3.8363</v>
      </c>
      <c r="W11" s="61">
        <f t="shared" si="9"/>
        <v>15</v>
      </c>
      <c r="X11" s="60">
        <f>VLOOKUP($A11,'Return Data'!$B$7:$R$2292,14,0)</f>
        <v>4.1506999999999996</v>
      </c>
      <c r="Y11" s="61">
        <f t="shared" si="10"/>
        <v>13</v>
      </c>
      <c r="Z11" s="60">
        <f>VLOOKUP($A11,'Return Data'!$B$7:$R$2292,16,0)</f>
        <v>7.0896999999999997</v>
      </c>
      <c r="AA11" s="62">
        <f t="shared" si="11"/>
        <v>6</v>
      </c>
    </row>
    <row r="12" spans="1:27" x14ac:dyDescent="0.3">
      <c r="A12" s="58" t="s">
        <v>1363</v>
      </c>
      <c r="B12" s="59">
        <f>VLOOKUP($A12,'Return Data'!$B$7:$R$2292,3,0)</f>
        <v>44939</v>
      </c>
      <c r="C12" s="60">
        <f>VLOOKUP($A12,'Return Data'!$B$7:$R$2292,4,0)</f>
        <v>3235.7523000000001</v>
      </c>
      <c r="D12" s="60">
        <f>VLOOKUP($A12,'Return Data'!$B$7:$R$2292,5,0)</f>
        <v>3.7025000000000001</v>
      </c>
      <c r="E12" s="61">
        <f t="shared" si="0"/>
        <v>13</v>
      </c>
      <c r="F12" s="60">
        <f>VLOOKUP($A12,'Return Data'!$B$7:$R$2292,6,0)</f>
        <v>4.7903000000000002</v>
      </c>
      <c r="G12" s="61">
        <f t="shared" si="1"/>
        <v>11</v>
      </c>
      <c r="H12" s="60">
        <f>VLOOKUP($A12,'Return Data'!$B$7:$R$2292,7,0)</f>
        <v>4.8438999999999997</v>
      </c>
      <c r="I12" s="61">
        <f t="shared" si="2"/>
        <v>18</v>
      </c>
      <c r="J12" s="60">
        <f>VLOOKUP($A12,'Return Data'!$B$7:$R$2292,8,0)</f>
        <v>5.3334999999999999</v>
      </c>
      <c r="K12" s="61">
        <f t="shared" si="3"/>
        <v>21</v>
      </c>
      <c r="L12" s="60">
        <f>VLOOKUP($A12,'Return Data'!$B$7:$R$2292,9,0)</f>
        <v>5.9573</v>
      </c>
      <c r="M12" s="61">
        <f t="shared" si="4"/>
        <v>20</v>
      </c>
      <c r="N12" s="60">
        <f>VLOOKUP($A12,'Return Data'!$B$7:$R$2292,10,0)</f>
        <v>5.8742000000000001</v>
      </c>
      <c r="O12" s="61">
        <f t="shared" si="5"/>
        <v>21</v>
      </c>
      <c r="P12" s="60">
        <f>VLOOKUP($A12,'Return Data'!$B$7:$R$2292,11,0)</f>
        <v>4.9527999999999999</v>
      </c>
      <c r="Q12" s="61">
        <f t="shared" si="6"/>
        <v>20</v>
      </c>
      <c r="R12" s="60">
        <f>VLOOKUP($A12,'Return Data'!$B$7:$R$2292,12,0)</f>
        <v>4.3495999999999997</v>
      </c>
      <c r="S12" s="61">
        <f t="shared" si="7"/>
        <v>20</v>
      </c>
      <c r="T12" s="60">
        <f>VLOOKUP($A12,'Return Data'!$B$7:$R$2292,13,0)</f>
        <v>4.0155000000000003</v>
      </c>
      <c r="U12" s="61">
        <f t="shared" si="8"/>
        <v>20</v>
      </c>
      <c r="V12" s="60">
        <f>VLOOKUP($A12,'Return Data'!$B$7:$R$2292,17,0)</f>
        <v>3.3593000000000002</v>
      </c>
      <c r="W12" s="61">
        <f t="shared" si="9"/>
        <v>21</v>
      </c>
      <c r="X12" s="60">
        <f>VLOOKUP($A12,'Return Data'!$B$7:$R$2292,14,0)</f>
        <v>3.6779999999999999</v>
      </c>
      <c r="Y12" s="61">
        <f t="shared" si="10"/>
        <v>18</v>
      </c>
      <c r="Z12" s="60">
        <f>VLOOKUP($A12,'Return Data'!$B$7:$R$2292,16,0)</f>
        <v>6.8255999999999997</v>
      </c>
      <c r="AA12" s="62">
        <f t="shared" si="11"/>
        <v>9</v>
      </c>
    </row>
    <row r="13" spans="1:27" x14ac:dyDescent="0.3">
      <c r="A13" s="58" t="s">
        <v>1365</v>
      </c>
      <c r="B13" s="59">
        <f>VLOOKUP($A13,'Return Data'!$B$7:$R$2292,3,0)</f>
        <v>44939</v>
      </c>
      <c r="C13" s="60">
        <f>VLOOKUP($A13,'Return Data'!$B$7:$R$2292,4,0)</f>
        <v>2883.5468000000001</v>
      </c>
      <c r="D13" s="60">
        <f>VLOOKUP($A13,'Return Data'!$B$7:$R$2292,5,0)</f>
        <v>1.7228000000000001</v>
      </c>
      <c r="E13" s="61">
        <f t="shared" si="0"/>
        <v>22</v>
      </c>
      <c r="F13" s="60">
        <f>VLOOKUP($A13,'Return Data'!$B$7:$R$2292,6,0)</f>
        <v>4.2664</v>
      </c>
      <c r="G13" s="61">
        <f t="shared" si="1"/>
        <v>21</v>
      </c>
      <c r="H13" s="60">
        <f>VLOOKUP($A13,'Return Data'!$B$7:$R$2292,7,0)</f>
        <v>4.6920000000000002</v>
      </c>
      <c r="I13" s="61">
        <f t="shared" si="2"/>
        <v>22</v>
      </c>
      <c r="J13" s="60">
        <f>VLOOKUP($A13,'Return Data'!$B$7:$R$2292,8,0)</f>
        <v>5.3464</v>
      </c>
      <c r="K13" s="61">
        <f t="shared" si="3"/>
        <v>19</v>
      </c>
      <c r="L13" s="60">
        <f>VLOOKUP($A13,'Return Data'!$B$7:$R$2292,9,0)</f>
        <v>6.2413999999999996</v>
      </c>
      <c r="M13" s="61">
        <f t="shared" si="4"/>
        <v>12</v>
      </c>
      <c r="N13" s="60">
        <f>VLOOKUP($A13,'Return Data'!$B$7:$R$2292,10,0)</f>
        <v>6.0438000000000001</v>
      </c>
      <c r="O13" s="61">
        <f t="shared" si="5"/>
        <v>16</v>
      </c>
      <c r="P13" s="60">
        <f>VLOOKUP($A13,'Return Data'!$B$7:$R$2292,11,0)</f>
        <v>4.9969999999999999</v>
      </c>
      <c r="Q13" s="61">
        <f t="shared" si="6"/>
        <v>19</v>
      </c>
      <c r="R13" s="60">
        <f>VLOOKUP($A13,'Return Data'!$B$7:$R$2292,12,0)</f>
        <v>4.4236000000000004</v>
      </c>
      <c r="S13" s="61">
        <f t="shared" si="7"/>
        <v>19</v>
      </c>
      <c r="T13" s="60">
        <f>VLOOKUP($A13,'Return Data'!$B$7:$R$2292,13,0)</f>
        <v>4.133</v>
      </c>
      <c r="U13" s="61">
        <f t="shared" si="8"/>
        <v>19</v>
      </c>
      <c r="V13" s="60">
        <f>VLOOKUP($A13,'Return Data'!$B$7:$R$2292,17,0)</f>
        <v>3.5524</v>
      </c>
      <c r="W13" s="61">
        <f t="shared" si="9"/>
        <v>20</v>
      </c>
      <c r="X13" s="60">
        <f>VLOOKUP($A13,'Return Data'!$B$7:$R$2292,14,0)</f>
        <v>3.8776000000000002</v>
      </c>
      <c r="Y13" s="61">
        <f t="shared" si="10"/>
        <v>16</v>
      </c>
      <c r="Z13" s="60">
        <f>VLOOKUP($A13,'Return Data'!$B$7:$R$2292,16,0)</f>
        <v>6.6429999999999998</v>
      </c>
      <c r="AA13" s="62">
        <f t="shared" si="11"/>
        <v>11</v>
      </c>
    </row>
    <row r="14" spans="1:27" x14ac:dyDescent="0.3">
      <c r="A14" s="58" t="s">
        <v>1371</v>
      </c>
      <c r="B14" s="59">
        <f>VLOOKUP($A14,'Return Data'!$B$7:$R$2292,3,0)</f>
        <v>44939</v>
      </c>
      <c r="C14" s="60">
        <f>VLOOKUP($A14,'Return Data'!$B$7:$R$2292,4,0)</f>
        <v>12.735900000000001</v>
      </c>
      <c r="D14" s="60">
        <f>VLOOKUP($A14,'Return Data'!$B$7:$R$2292,5,0)</f>
        <v>4.8727</v>
      </c>
      <c r="E14" s="61">
        <f t="shared" si="0"/>
        <v>7</v>
      </c>
      <c r="F14" s="60">
        <f>VLOOKUP($A14,'Return Data'!$B$7:$R$2292,6,0)</f>
        <v>5.3521000000000001</v>
      </c>
      <c r="G14" s="61">
        <f t="shared" si="1"/>
        <v>6</v>
      </c>
      <c r="H14" s="60">
        <f>VLOOKUP($A14,'Return Data'!$B$7:$R$2292,7,0)</f>
        <v>5.3278999999999996</v>
      </c>
      <c r="I14" s="61">
        <f t="shared" si="2"/>
        <v>8</v>
      </c>
      <c r="J14" s="60">
        <f>VLOOKUP($A14,'Return Data'!$B$7:$R$2292,8,0)</f>
        <v>5.8677999999999999</v>
      </c>
      <c r="K14" s="61">
        <f t="shared" si="3"/>
        <v>5</v>
      </c>
      <c r="L14" s="60">
        <f>VLOOKUP($A14,'Return Data'!$B$7:$R$2292,9,0)</f>
        <v>6.4043999999999999</v>
      </c>
      <c r="M14" s="61">
        <f t="shared" si="4"/>
        <v>8</v>
      </c>
      <c r="N14" s="60">
        <f>VLOOKUP($A14,'Return Data'!$B$7:$R$2292,10,0)</f>
        <v>6.41</v>
      </c>
      <c r="O14" s="61">
        <f t="shared" si="5"/>
        <v>7</v>
      </c>
      <c r="P14" s="60">
        <f>VLOOKUP($A14,'Return Data'!$B$7:$R$2292,11,0)</f>
        <v>5.4755000000000003</v>
      </c>
      <c r="Q14" s="61">
        <f t="shared" si="6"/>
        <v>7</v>
      </c>
      <c r="R14" s="60">
        <f>VLOOKUP($A14,'Return Data'!$B$7:$R$2292,12,0)</f>
        <v>4.8602999999999996</v>
      </c>
      <c r="S14" s="61">
        <f t="shared" si="7"/>
        <v>6</v>
      </c>
      <c r="T14" s="60">
        <f>VLOOKUP($A14,'Return Data'!$B$7:$R$2292,13,0)</f>
        <v>4.5658000000000003</v>
      </c>
      <c r="U14" s="61">
        <f t="shared" si="8"/>
        <v>7</v>
      </c>
      <c r="V14" s="60">
        <f>VLOOKUP($A14,'Return Data'!$B$7:$R$2292,17,0)</f>
        <v>4.0797999999999996</v>
      </c>
      <c r="W14" s="61">
        <f t="shared" si="9"/>
        <v>8</v>
      </c>
      <c r="X14" s="60">
        <f>VLOOKUP($A14,'Return Data'!$B$7:$R$2292,14,0)</f>
        <v>4.8105000000000002</v>
      </c>
      <c r="Y14" s="61">
        <f t="shared" si="10"/>
        <v>5</v>
      </c>
      <c r="Z14" s="60">
        <f>VLOOKUP($A14,'Return Data'!$B$7:$R$2292,16,0)</f>
        <v>5.7759</v>
      </c>
      <c r="AA14" s="62">
        <f t="shared" si="11"/>
        <v>13</v>
      </c>
    </row>
    <row r="15" spans="1:27" x14ac:dyDescent="0.3">
      <c r="A15" s="58" t="s">
        <v>1373</v>
      </c>
      <c r="B15" s="59">
        <f>VLOOKUP($A15,'Return Data'!$B$7:$R$2292,3,0)</f>
        <v>44939</v>
      </c>
      <c r="C15" s="60">
        <f>VLOOKUP($A15,'Return Data'!$B$7:$R$2292,4,0)</f>
        <v>1137.4852000000001</v>
      </c>
      <c r="D15" s="60">
        <f>VLOOKUP($A15,'Return Data'!$B$7:$R$2292,5,0)</f>
        <v>1.6942999999999999</v>
      </c>
      <c r="E15" s="61">
        <f t="shared" si="0"/>
        <v>23</v>
      </c>
      <c r="F15" s="60">
        <f>VLOOKUP($A15,'Return Data'!$B$7:$R$2292,6,0)</f>
        <v>4.4683000000000002</v>
      </c>
      <c r="G15" s="61">
        <f t="shared" si="1"/>
        <v>16</v>
      </c>
      <c r="H15" s="60">
        <f>VLOOKUP($A15,'Return Data'!$B$7:$R$2292,7,0)</f>
        <v>5.0423</v>
      </c>
      <c r="I15" s="61">
        <f t="shared" si="2"/>
        <v>13</v>
      </c>
      <c r="J15" s="60">
        <f>VLOOKUP($A15,'Return Data'!$B$7:$R$2292,8,0)</f>
        <v>5.6745000000000001</v>
      </c>
      <c r="K15" s="61">
        <f t="shared" si="3"/>
        <v>11</v>
      </c>
      <c r="L15" s="60">
        <f>VLOOKUP($A15,'Return Data'!$B$7:$R$2292,9,0)</f>
        <v>6.5462999999999996</v>
      </c>
      <c r="M15" s="61">
        <f t="shared" si="4"/>
        <v>5</v>
      </c>
      <c r="N15" s="60">
        <f>VLOOKUP($A15,'Return Data'!$B$7:$R$2292,10,0)</f>
        <v>6.4604999999999997</v>
      </c>
      <c r="O15" s="61">
        <f t="shared" si="5"/>
        <v>4</v>
      </c>
      <c r="P15" s="60">
        <f>VLOOKUP($A15,'Return Data'!$B$7:$R$2292,11,0)</f>
        <v>5.6342999999999996</v>
      </c>
      <c r="Q15" s="61">
        <f t="shared" si="6"/>
        <v>3</v>
      </c>
      <c r="R15" s="60">
        <f>VLOOKUP($A15,'Return Data'!$B$7:$R$2292,12,0)</f>
        <v>4.9817999999999998</v>
      </c>
      <c r="S15" s="61">
        <f t="shared" si="7"/>
        <v>4</v>
      </c>
      <c r="T15" s="60">
        <f>VLOOKUP($A15,'Return Data'!$B$7:$R$2292,13,0)</f>
        <v>4.617</v>
      </c>
      <c r="U15" s="61">
        <f t="shared" si="8"/>
        <v>5</v>
      </c>
      <c r="V15" s="60">
        <f>VLOOKUP($A15,'Return Data'!$B$7:$R$2292,17,0)</f>
        <v>4.0862999999999996</v>
      </c>
      <c r="W15" s="61">
        <f t="shared" si="9"/>
        <v>7</v>
      </c>
      <c r="X15" s="60"/>
      <c r="Y15" s="61"/>
      <c r="Z15" s="60">
        <f>VLOOKUP($A15,'Return Data'!$B$7:$R$2292,16,0)</f>
        <v>4.4497999999999998</v>
      </c>
      <c r="AA15" s="62">
        <f t="shared" si="11"/>
        <v>20</v>
      </c>
    </row>
    <row r="16" spans="1:27" x14ac:dyDescent="0.3">
      <c r="A16" s="58" t="s">
        <v>1374</v>
      </c>
      <c r="B16" s="59">
        <f>VLOOKUP($A16,'Return Data'!$B$7:$R$2292,3,0)</f>
        <v>44939</v>
      </c>
      <c r="C16" s="60">
        <f>VLOOKUP($A16,'Return Data'!$B$7:$R$2292,4,0)</f>
        <v>23.273099999999999</v>
      </c>
      <c r="D16" s="60">
        <f>VLOOKUP($A16,'Return Data'!$B$7:$R$2292,5,0)</f>
        <v>8.0002999999999993</v>
      </c>
      <c r="E16" s="61">
        <f t="shared" si="0"/>
        <v>1</v>
      </c>
      <c r="F16" s="60">
        <f>VLOOKUP($A16,'Return Data'!$B$7:$R$2292,6,0)</f>
        <v>6.3289</v>
      </c>
      <c r="G16" s="61">
        <f t="shared" si="1"/>
        <v>2</v>
      </c>
      <c r="H16" s="60">
        <f>VLOOKUP($A16,'Return Data'!$B$7:$R$2292,7,0)</f>
        <v>5.7419000000000002</v>
      </c>
      <c r="I16" s="61">
        <f t="shared" si="2"/>
        <v>4</v>
      </c>
      <c r="J16" s="60">
        <f>VLOOKUP($A16,'Return Data'!$B$7:$R$2292,8,0)</f>
        <v>6.2096999999999998</v>
      </c>
      <c r="K16" s="61">
        <f t="shared" si="3"/>
        <v>2</v>
      </c>
      <c r="L16" s="60">
        <f>VLOOKUP($A16,'Return Data'!$B$7:$R$2292,9,0)</f>
        <v>6.5678000000000001</v>
      </c>
      <c r="M16" s="61">
        <f t="shared" si="4"/>
        <v>4</v>
      </c>
      <c r="N16" s="60">
        <f>VLOOKUP($A16,'Return Data'!$B$7:$R$2292,10,0)</f>
        <v>6.4252000000000002</v>
      </c>
      <c r="O16" s="61">
        <f t="shared" si="5"/>
        <v>5</v>
      </c>
      <c r="P16" s="60">
        <f>VLOOKUP($A16,'Return Data'!$B$7:$R$2292,11,0)</f>
        <v>5.4904000000000002</v>
      </c>
      <c r="Q16" s="61">
        <f t="shared" si="6"/>
        <v>6</v>
      </c>
      <c r="R16" s="60">
        <f>VLOOKUP($A16,'Return Data'!$B$7:$R$2292,12,0)</f>
        <v>4.9356</v>
      </c>
      <c r="S16" s="61">
        <f t="shared" si="7"/>
        <v>5</v>
      </c>
      <c r="T16" s="60">
        <f>VLOOKUP($A16,'Return Data'!$B$7:$R$2292,13,0)</f>
        <v>4.6264000000000003</v>
      </c>
      <c r="U16" s="61">
        <f t="shared" si="8"/>
        <v>4</v>
      </c>
      <c r="V16" s="60">
        <f>VLOOKUP($A16,'Return Data'!$B$7:$R$2292,17,0)</f>
        <v>4.3319000000000001</v>
      </c>
      <c r="W16" s="61">
        <f t="shared" si="9"/>
        <v>5</v>
      </c>
      <c r="X16" s="60">
        <f>VLOOKUP($A16,'Return Data'!$B$7:$R$2292,14,0)</f>
        <v>4.9947999999999997</v>
      </c>
      <c r="Y16" s="61">
        <f t="shared" si="10"/>
        <v>4</v>
      </c>
      <c r="Z16" s="60">
        <f>VLOOKUP($A16,'Return Data'!$B$7:$R$2292,16,0)</f>
        <v>7.4821999999999997</v>
      </c>
      <c r="AA16" s="62">
        <f t="shared" si="11"/>
        <v>2</v>
      </c>
    </row>
    <row r="17" spans="1:27" x14ac:dyDescent="0.3">
      <c r="A17" s="58" t="s">
        <v>1376</v>
      </c>
      <c r="B17" s="59">
        <f>VLOOKUP($A17,'Return Data'!$B$7:$R$2292,3,0)</f>
        <v>44939</v>
      </c>
      <c r="C17" s="60">
        <f>VLOOKUP($A17,'Return Data'!$B$7:$R$2292,4,0)</f>
        <v>2340.4490999999998</v>
      </c>
      <c r="D17" s="60">
        <f>VLOOKUP($A17,'Return Data'!$B$7:$R$2292,5,0)</f>
        <v>3.5467</v>
      </c>
      <c r="E17" s="61">
        <f t="shared" si="0"/>
        <v>14</v>
      </c>
      <c r="F17" s="60">
        <f>VLOOKUP($A17,'Return Data'!$B$7:$R$2292,6,0)</f>
        <v>5.5747999999999998</v>
      </c>
      <c r="G17" s="61">
        <f t="shared" si="1"/>
        <v>5</v>
      </c>
      <c r="H17" s="60">
        <f>VLOOKUP($A17,'Return Data'!$B$7:$R$2292,7,0)</f>
        <v>5.5076000000000001</v>
      </c>
      <c r="I17" s="61">
        <f t="shared" si="2"/>
        <v>6</v>
      </c>
      <c r="J17" s="60">
        <f>VLOOKUP($A17,'Return Data'!$B$7:$R$2292,8,0)</f>
        <v>5.7803000000000004</v>
      </c>
      <c r="K17" s="61">
        <f t="shared" si="3"/>
        <v>7</v>
      </c>
      <c r="L17" s="60">
        <f>VLOOKUP($A17,'Return Data'!$B$7:$R$2292,9,0)</f>
        <v>6.1062000000000003</v>
      </c>
      <c r="M17" s="61">
        <f t="shared" si="4"/>
        <v>18</v>
      </c>
      <c r="N17" s="60">
        <f>VLOOKUP($A17,'Return Data'!$B$7:$R$2292,10,0)</f>
        <v>6.3920000000000003</v>
      </c>
      <c r="O17" s="61">
        <f t="shared" si="5"/>
        <v>8</v>
      </c>
      <c r="P17" s="60">
        <f>VLOOKUP($A17,'Return Data'!$B$7:$R$2292,11,0)</f>
        <v>5.6616</v>
      </c>
      <c r="Q17" s="61">
        <f t="shared" si="6"/>
        <v>2</v>
      </c>
      <c r="R17" s="60">
        <f>VLOOKUP($A17,'Return Data'!$B$7:$R$2292,12,0)</f>
        <v>4.9851999999999999</v>
      </c>
      <c r="S17" s="61">
        <f t="shared" si="7"/>
        <v>3</v>
      </c>
      <c r="T17" s="60">
        <f>VLOOKUP($A17,'Return Data'!$B$7:$R$2292,13,0)</f>
        <v>4.6281999999999996</v>
      </c>
      <c r="U17" s="61">
        <f t="shared" si="8"/>
        <v>3</v>
      </c>
      <c r="V17" s="60">
        <f>VLOOKUP($A17,'Return Data'!$B$7:$R$2292,17,0)</f>
        <v>4.2489999999999997</v>
      </c>
      <c r="W17" s="61">
        <f t="shared" si="9"/>
        <v>6</v>
      </c>
      <c r="X17" s="60">
        <f>VLOOKUP($A17,'Return Data'!$B$7:$R$2292,14,0)</f>
        <v>4.5189000000000004</v>
      </c>
      <c r="Y17" s="61">
        <f t="shared" si="10"/>
        <v>8</v>
      </c>
      <c r="Z17" s="60">
        <f>VLOOKUP($A17,'Return Data'!$B$7:$R$2292,16,0)</f>
        <v>7.1161000000000003</v>
      </c>
      <c r="AA17" s="62">
        <f t="shared" si="11"/>
        <v>5</v>
      </c>
    </row>
    <row r="18" spans="1:27" x14ac:dyDescent="0.3">
      <c r="A18" s="58" t="s">
        <v>1379</v>
      </c>
      <c r="B18" s="59">
        <f>VLOOKUP($A18,'Return Data'!$B$7:$R$2292,3,0)</f>
        <v>44939</v>
      </c>
      <c r="C18" s="60">
        <f>VLOOKUP($A18,'Return Data'!$B$7:$R$2292,4,0)</f>
        <v>12.784000000000001</v>
      </c>
      <c r="D18" s="60">
        <f>VLOOKUP($A18,'Return Data'!$B$7:$R$2292,5,0)</f>
        <v>4.2831999999999999</v>
      </c>
      <c r="E18" s="61">
        <f t="shared" si="0"/>
        <v>9</v>
      </c>
      <c r="F18" s="60">
        <f>VLOOKUP($A18,'Return Data'!$B$7:$R$2292,6,0)</f>
        <v>5.3319000000000001</v>
      </c>
      <c r="G18" s="61">
        <f t="shared" si="1"/>
        <v>8</v>
      </c>
      <c r="H18" s="60">
        <f>VLOOKUP($A18,'Return Data'!$B$7:$R$2292,7,0)</f>
        <v>5.4713000000000003</v>
      </c>
      <c r="I18" s="61">
        <f t="shared" si="2"/>
        <v>7</v>
      </c>
      <c r="J18" s="60">
        <f>VLOOKUP($A18,'Return Data'!$B$7:$R$2292,8,0)</f>
        <v>5.7228000000000003</v>
      </c>
      <c r="K18" s="61">
        <f t="shared" si="3"/>
        <v>8</v>
      </c>
      <c r="L18" s="60">
        <f>VLOOKUP($A18,'Return Data'!$B$7:$R$2292,9,0)</f>
        <v>6.5290999999999997</v>
      </c>
      <c r="M18" s="61">
        <f t="shared" si="4"/>
        <v>6</v>
      </c>
      <c r="N18" s="60">
        <f>VLOOKUP($A18,'Return Data'!$B$7:$R$2292,10,0)</f>
        <v>6.4240000000000004</v>
      </c>
      <c r="O18" s="61">
        <f t="shared" si="5"/>
        <v>6</v>
      </c>
      <c r="P18" s="60">
        <f>VLOOKUP($A18,'Return Data'!$B$7:$R$2292,11,0)</f>
        <v>5.4019000000000004</v>
      </c>
      <c r="Q18" s="61">
        <f t="shared" si="6"/>
        <v>10</v>
      </c>
      <c r="R18" s="60">
        <f>VLOOKUP($A18,'Return Data'!$B$7:$R$2292,12,0)</f>
        <v>4.7656000000000001</v>
      </c>
      <c r="S18" s="61">
        <f t="shared" si="7"/>
        <v>11</v>
      </c>
      <c r="T18" s="60">
        <f>VLOOKUP($A18,'Return Data'!$B$7:$R$2292,13,0)</f>
        <v>4.4828999999999999</v>
      </c>
      <c r="U18" s="61">
        <f t="shared" si="8"/>
        <v>10</v>
      </c>
      <c r="V18" s="60">
        <f>VLOOKUP($A18,'Return Data'!$B$7:$R$2292,17,0)</f>
        <v>3.9237000000000002</v>
      </c>
      <c r="W18" s="61">
        <f t="shared" si="9"/>
        <v>11</v>
      </c>
      <c r="X18" s="60">
        <f>VLOOKUP($A18,'Return Data'!$B$7:$R$2292,14,0)</f>
        <v>4.4207000000000001</v>
      </c>
      <c r="Y18" s="61">
        <f t="shared" si="10"/>
        <v>10</v>
      </c>
      <c r="Z18" s="60">
        <f>VLOOKUP($A18,'Return Data'!$B$7:$R$2292,16,0)</f>
        <v>5.6185</v>
      </c>
      <c r="AA18" s="62">
        <f t="shared" si="11"/>
        <v>16</v>
      </c>
    </row>
    <row r="19" spans="1:27" x14ac:dyDescent="0.3">
      <c r="A19" s="58" t="s">
        <v>1382</v>
      </c>
      <c r="B19" s="59">
        <f>VLOOKUP($A19,'Return Data'!$B$7:$R$2292,3,0)</f>
        <v>44939</v>
      </c>
      <c r="C19" s="60">
        <f>VLOOKUP($A19,'Return Data'!$B$7:$R$2292,4,0)</f>
        <v>2272.9701</v>
      </c>
      <c r="D19" s="60">
        <f>VLOOKUP($A19,'Return Data'!$B$7:$R$2292,5,0)</f>
        <v>2.8666</v>
      </c>
      <c r="E19" s="61">
        <f t="shared" si="0"/>
        <v>19</v>
      </c>
      <c r="F19" s="60">
        <f>VLOOKUP($A19,'Return Data'!$B$7:$R$2292,6,0)</f>
        <v>4.5232000000000001</v>
      </c>
      <c r="G19" s="61">
        <f t="shared" si="1"/>
        <v>15</v>
      </c>
      <c r="H19" s="60">
        <f>VLOOKUP($A19,'Return Data'!$B$7:$R$2292,7,0)</f>
        <v>4.9637000000000002</v>
      </c>
      <c r="I19" s="61">
        <f t="shared" si="2"/>
        <v>16</v>
      </c>
      <c r="J19" s="60">
        <f>VLOOKUP($A19,'Return Data'!$B$7:$R$2292,8,0)</f>
        <v>5.5743</v>
      </c>
      <c r="K19" s="61">
        <f t="shared" si="3"/>
        <v>15</v>
      </c>
      <c r="L19" s="60">
        <f>VLOOKUP($A19,'Return Data'!$B$7:$R$2292,9,0)</f>
        <v>6.1898</v>
      </c>
      <c r="M19" s="61">
        <f t="shared" si="4"/>
        <v>13</v>
      </c>
      <c r="N19" s="60">
        <f>VLOOKUP($A19,'Return Data'!$B$7:$R$2292,10,0)</f>
        <v>6.1010999999999997</v>
      </c>
      <c r="O19" s="61">
        <f t="shared" si="5"/>
        <v>14</v>
      </c>
      <c r="P19" s="60">
        <f>VLOOKUP($A19,'Return Data'!$B$7:$R$2292,11,0)</f>
        <v>5.0434999999999999</v>
      </c>
      <c r="Q19" s="61">
        <f t="shared" si="6"/>
        <v>17</v>
      </c>
      <c r="R19" s="60">
        <f>VLOOKUP($A19,'Return Data'!$B$7:$R$2292,12,0)</f>
        <v>4.4496000000000002</v>
      </c>
      <c r="S19" s="61">
        <f t="shared" si="7"/>
        <v>17</v>
      </c>
      <c r="T19" s="60">
        <f>VLOOKUP($A19,'Return Data'!$B$7:$R$2292,13,0)</f>
        <v>4.1677</v>
      </c>
      <c r="U19" s="61">
        <f t="shared" si="8"/>
        <v>17</v>
      </c>
      <c r="V19" s="60">
        <f>VLOOKUP($A19,'Return Data'!$B$7:$R$2292,17,0)</f>
        <v>3.6366000000000001</v>
      </c>
      <c r="W19" s="61">
        <f t="shared" si="9"/>
        <v>19</v>
      </c>
      <c r="X19" s="60">
        <f>VLOOKUP($A19,'Return Data'!$B$7:$R$2292,14,0)</f>
        <v>4.0549999999999997</v>
      </c>
      <c r="Y19" s="61">
        <f t="shared" si="10"/>
        <v>14</v>
      </c>
      <c r="Z19" s="60">
        <f>VLOOKUP($A19,'Return Data'!$B$7:$R$2292,16,0)</f>
        <v>7.0536000000000003</v>
      </c>
      <c r="AA19" s="62">
        <f t="shared" si="11"/>
        <v>8</v>
      </c>
    </row>
    <row r="20" spans="1:27" x14ac:dyDescent="0.3">
      <c r="A20" s="58" t="s">
        <v>1386</v>
      </c>
      <c r="B20" s="59">
        <f>VLOOKUP($A20,'Return Data'!$B$7:$R$2292,3,0)</f>
        <v>44939</v>
      </c>
      <c r="C20" s="60">
        <f>VLOOKUP($A20,'Return Data'!$B$7:$R$2292,4,0)</f>
        <v>36.169199999999996</v>
      </c>
      <c r="D20" s="60">
        <f>VLOOKUP($A20,'Return Data'!$B$7:$R$2292,5,0)</f>
        <v>5.1474000000000002</v>
      </c>
      <c r="E20" s="61">
        <f t="shared" si="0"/>
        <v>5</v>
      </c>
      <c r="F20" s="60">
        <f>VLOOKUP($A20,'Return Data'!$B$7:$R$2292,6,0)</f>
        <v>5.2161999999999997</v>
      </c>
      <c r="G20" s="61">
        <f t="shared" si="1"/>
        <v>9</v>
      </c>
      <c r="H20" s="60">
        <f>VLOOKUP($A20,'Return Data'!$B$7:$R$2292,7,0)</f>
        <v>5.0651000000000002</v>
      </c>
      <c r="I20" s="61">
        <f t="shared" si="2"/>
        <v>12</v>
      </c>
      <c r="J20" s="60">
        <f>VLOOKUP($A20,'Return Data'!$B$7:$R$2292,8,0)</f>
        <v>5.4390999999999998</v>
      </c>
      <c r="K20" s="61">
        <f t="shared" si="3"/>
        <v>18</v>
      </c>
      <c r="L20" s="60">
        <f>VLOOKUP($A20,'Return Data'!$B$7:$R$2292,9,0)</f>
        <v>6.3723999999999998</v>
      </c>
      <c r="M20" s="61">
        <f t="shared" si="4"/>
        <v>9</v>
      </c>
      <c r="N20" s="60">
        <f>VLOOKUP($A20,'Return Data'!$B$7:$R$2292,10,0)</f>
        <v>6.2392000000000003</v>
      </c>
      <c r="O20" s="61">
        <f t="shared" si="5"/>
        <v>12</v>
      </c>
      <c r="P20" s="60">
        <f>VLOOKUP($A20,'Return Data'!$B$7:$R$2292,11,0)</f>
        <v>5.2843</v>
      </c>
      <c r="Q20" s="61">
        <f t="shared" si="6"/>
        <v>13</v>
      </c>
      <c r="R20" s="60">
        <f>VLOOKUP($A20,'Return Data'!$B$7:$R$2292,12,0)</f>
        <v>4.7775999999999996</v>
      </c>
      <c r="S20" s="61">
        <f t="shared" si="7"/>
        <v>9</v>
      </c>
      <c r="T20" s="60">
        <f>VLOOKUP($A20,'Return Data'!$B$7:$R$2292,13,0)</f>
        <v>4.5029000000000003</v>
      </c>
      <c r="U20" s="61">
        <f t="shared" si="8"/>
        <v>9</v>
      </c>
      <c r="V20" s="60">
        <f>VLOOKUP($A20,'Return Data'!$B$7:$R$2292,17,0)</f>
        <v>3.8999000000000001</v>
      </c>
      <c r="W20" s="61">
        <f t="shared" si="9"/>
        <v>13</v>
      </c>
      <c r="X20" s="60">
        <f>VLOOKUP($A20,'Return Data'!$B$7:$R$2292,14,0)</f>
        <v>4.4767999999999999</v>
      </c>
      <c r="Y20" s="61">
        <f t="shared" si="10"/>
        <v>9</v>
      </c>
      <c r="Z20" s="60">
        <f>VLOOKUP($A20,'Return Data'!$B$7:$R$2292,16,0)</f>
        <v>7.2247000000000003</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44939</v>
      </c>
      <c r="C22" s="60">
        <f>VLOOKUP($A22,'Return Data'!$B$7:$R$2292,4,0)</f>
        <v>1129.8465000000001</v>
      </c>
      <c r="D22" s="60">
        <f>VLOOKUP($A22,'Return Data'!$B$7:$R$2292,5,0)</f>
        <v>5.4992000000000001</v>
      </c>
      <c r="E22" s="61">
        <f t="shared" si="0"/>
        <v>2</v>
      </c>
      <c r="F22" s="60">
        <f>VLOOKUP($A22,'Return Data'!$B$7:$R$2292,6,0)</f>
        <v>5.7088999999999999</v>
      </c>
      <c r="G22" s="61">
        <f t="shared" si="1"/>
        <v>4</v>
      </c>
      <c r="H22" s="60">
        <f>VLOOKUP($A22,'Return Data'!$B$7:$R$2292,7,0)</f>
        <v>5.7553000000000001</v>
      </c>
      <c r="I22" s="61">
        <f t="shared" si="2"/>
        <v>3</v>
      </c>
      <c r="J22" s="60">
        <f>VLOOKUP($A22,'Return Data'!$B$7:$R$2292,8,0)</f>
        <v>6.2</v>
      </c>
      <c r="K22" s="61">
        <f t="shared" si="3"/>
        <v>3</v>
      </c>
      <c r="L22" s="60">
        <f>VLOOKUP($A22,'Return Data'!$B$7:$R$2292,9,0)</f>
        <v>6.1478999999999999</v>
      </c>
      <c r="M22" s="61">
        <f t="shared" si="4"/>
        <v>15</v>
      </c>
      <c r="N22" s="60">
        <f>VLOOKUP($A22,'Return Data'!$B$7:$R$2292,10,0)</f>
        <v>6.0039999999999996</v>
      </c>
      <c r="O22" s="61">
        <f t="shared" si="5"/>
        <v>18</v>
      </c>
      <c r="P22" s="60">
        <f>VLOOKUP($A22,'Return Data'!$B$7:$R$2292,11,0)</f>
        <v>5.34</v>
      </c>
      <c r="Q22" s="61">
        <f t="shared" si="6"/>
        <v>11</v>
      </c>
      <c r="R22" s="60">
        <f>VLOOKUP($A22,'Return Data'!$B$7:$R$2292,12,0)</f>
        <v>4.7089999999999996</v>
      </c>
      <c r="S22" s="61">
        <f t="shared" si="7"/>
        <v>13</v>
      </c>
      <c r="T22" s="60">
        <f>VLOOKUP($A22,'Return Data'!$B$7:$R$2292,13,0)</f>
        <v>4.359</v>
      </c>
      <c r="U22" s="61">
        <f t="shared" si="8"/>
        <v>14</v>
      </c>
      <c r="V22" s="60">
        <f>VLOOKUP($A22,'Return Data'!$B$7:$R$2292,17,0)</f>
        <v>3.7766000000000002</v>
      </c>
      <c r="W22" s="61">
        <f t="shared" si="9"/>
        <v>16</v>
      </c>
      <c r="X22" s="60"/>
      <c r="Y22" s="61"/>
      <c r="Z22" s="60">
        <f>VLOOKUP($A22,'Return Data'!$B$7:$R$2292,16,0)</f>
        <v>3.9754999999999998</v>
      </c>
      <c r="AA22" s="62">
        <f t="shared" si="11"/>
        <v>22</v>
      </c>
    </row>
    <row r="23" spans="1:27" x14ac:dyDescent="0.3">
      <c r="A23" s="58" t="s">
        <v>1393</v>
      </c>
      <c r="B23" s="59">
        <f>VLOOKUP($A23,'Return Data'!$B$7:$R$2292,3,0)</f>
        <v>44939</v>
      </c>
      <c r="C23" s="60">
        <f>VLOOKUP($A23,'Return Data'!$B$7:$R$2292,4,0)</f>
        <v>1158.9976999999999</v>
      </c>
      <c r="D23" s="60">
        <f>VLOOKUP($A23,'Return Data'!$B$7:$R$2292,5,0)</f>
        <v>5.1561000000000003</v>
      </c>
      <c r="E23" s="61">
        <f t="shared" si="0"/>
        <v>4</v>
      </c>
      <c r="F23" s="60">
        <f>VLOOKUP($A23,'Return Data'!$B$7:$R$2292,6,0)</f>
        <v>4.6563999999999997</v>
      </c>
      <c r="G23" s="61">
        <f t="shared" si="1"/>
        <v>12</v>
      </c>
      <c r="H23" s="60">
        <f>VLOOKUP($A23,'Return Data'!$B$7:$R$2292,7,0)</f>
        <v>5.1348000000000003</v>
      </c>
      <c r="I23" s="61">
        <f t="shared" si="2"/>
        <v>11</v>
      </c>
      <c r="J23" s="60">
        <f>VLOOKUP($A23,'Return Data'!$B$7:$R$2292,8,0)</f>
        <v>5.6448999999999998</v>
      </c>
      <c r="K23" s="61">
        <f t="shared" si="3"/>
        <v>12</v>
      </c>
      <c r="L23" s="60">
        <f>VLOOKUP($A23,'Return Data'!$B$7:$R$2292,9,0)</f>
        <v>6.2465000000000002</v>
      </c>
      <c r="M23" s="61">
        <f t="shared" si="4"/>
        <v>11</v>
      </c>
      <c r="N23" s="60">
        <f>VLOOKUP($A23,'Return Data'!$B$7:$R$2292,10,0)</f>
        <v>6.2648000000000001</v>
      </c>
      <c r="O23" s="61">
        <f t="shared" si="5"/>
        <v>10</v>
      </c>
      <c r="P23" s="60">
        <f>VLOOKUP($A23,'Return Data'!$B$7:$R$2292,11,0)</f>
        <v>5.4428999999999998</v>
      </c>
      <c r="Q23" s="61">
        <f t="shared" si="6"/>
        <v>8</v>
      </c>
      <c r="R23" s="60">
        <f>VLOOKUP($A23,'Return Data'!$B$7:$R$2292,12,0)</f>
        <v>4.7744999999999997</v>
      </c>
      <c r="S23" s="61">
        <f t="shared" si="7"/>
        <v>10</v>
      </c>
      <c r="T23" s="60">
        <f>VLOOKUP($A23,'Return Data'!$B$7:$R$2292,13,0)</f>
        <v>4.4389000000000003</v>
      </c>
      <c r="U23" s="61">
        <f t="shared" si="8"/>
        <v>11</v>
      </c>
      <c r="V23" s="60">
        <f>VLOOKUP($A23,'Return Data'!$B$7:$R$2292,17,0)</f>
        <v>3.9045000000000001</v>
      </c>
      <c r="W23" s="61">
        <f t="shared" si="9"/>
        <v>12</v>
      </c>
      <c r="X23" s="60"/>
      <c r="Y23" s="61"/>
      <c r="Z23" s="60">
        <f>VLOOKUP($A23,'Return Data'!$B$7:$R$2292,16,0)</f>
        <v>4.6538000000000004</v>
      </c>
      <c r="AA23" s="62">
        <f t="shared" si="11"/>
        <v>19</v>
      </c>
    </row>
    <row r="24" spans="1:27" x14ac:dyDescent="0.3">
      <c r="A24" s="58" t="s">
        <v>1395</v>
      </c>
      <c r="B24" s="59">
        <f>VLOOKUP($A24,'Return Data'!$B$7:$R$2292,3,0)</f>
        <v>44939</v>
      </c>
      <c r="C24" s="60">
        <f>VLOOKUP($A24,'Return Data'!$B$7:$R$2292,4,0)</f>
        <v>14.3078</v>
      </c>
      <c r="D24" s="60">
        <f>VLOOKUP($A24,'Return Data'!$B$7:$R$2292,5,0)</f>
        <v>4.8476999999999997</v>
      </c>
      <c r="E24" s="61">
        <f t="shared" si="0"/>
        <v>8</v>
      </c>
      <c r="F24" s="60">
        <f>VLOOKUP($A24,'Return Data'!$B$7:$R$2292,6,0)</f>
        <v>7.6580000000000004</v>
      </c>
      <c r="G24" s="61">
        <f t="shared" si="1"/>
        <v>1</v>
      </c>
      <c r="H24" s="60">
        <f>VLOOKUP($A24,'Return Data'!$B$7:$R$2292,7,0)</f>
        <v>5.6913999999999998</v>
      </c>
      <c r="I24" s="61">
        <f t="shared" si="2"/>
        <v>5</v>
      </c>
      <c r="J24" s="60">
        <f>VLOOKUP($A24,'Return Data'!$B$7:$R$2292,8,0)</f>
        <v>5.2767999999999997</v>
      </c>
      <c r="K24" s="61">
        <f t="shared" si="3"/>
        <v>22</v>
      </c>
      <c r="L24" s="60">
        <f>VLOOKUP($A24,'Return Data'!$B$7:$R$2292,9,0)</f>
        <v>5.2820999999999998</v>
      </c>
      <c r="M24" s="61">
        <f t="shared" si="4"/>
        <v>23</v>
      </c>
      <c r="N24" s="60">
        <f>VLOOKUP($A24,'Return Data'!$B$7:$R$2292,10,0)</f>
        <v>5.4135</v>
      </c>
      <c r="O24" s="61">
        <f t="shared" si="5"/>
        <v>23</v>
      </c>
      <c r="P24" s="60">
        <f>VLOOKUP($A24,'Return Data'!$B$7:$R$2292,11,0)</f>
        <v>4.6570999999999998</v>
      </c>
      <c r="Q24" s="61">
        <f t="shared" si="6"/>
        <v>22</v>
      </c>
      <c r="R24" s="60">
        <f>VLOOKUP($A24,'Return Data'!$B$7:$R$2292,12,0)</f>
        <v>4.0503999999999998</v>
      </c>
      <c r="S24" s="61">
        <f t="shared" si="7"/>
        <v>23</v>
      </c>
      <c r="T24" s="60">
        <f>VLOOKUP($A24,'Return Data'!$B$7:$R$2292,13,0)</f>
        <v>3.6970000000000001</v>
      </c>
      <c r="U24" s="61">
        <f t="shared" si="8"/>
        <v>23</v>
      </c>
      <c r="V24" s="60">
        <f>VLOOKUP($A24,'Return Data'!$B$7:$R$2292,17,0)</f>
        <v>3.0663999999999998</v>
      </c>
      <c r="W24" s="61">
        <f t="shared" si="9"/>
        <v>23</v>
      </c>
      <c r="X24" s="60">
        <f>VLOOKUP($A24,'Return Data'!$B$7:$R$2292,14,0)</f>
        <v>3.4453</v>
      </c>
      <c r="Y24" s="61">
        <f t="shared" si="10"/>
        <v>20</v>
      </c>
      <c r="Z24" s="60">
        <f>VLOOKUP($A24,'Return Data'!$B$7:$R$2292,16,0)</f>
        <v>3.9018000000000002</v>
      </c>
      <c r="AA24" s="62">
        <f t="shared" si="11"/>
        <v>23</v>
      </c>
    </row>
    <row r="25" spans="1:27" x14ac:dyDescent="0.3">
      <c r="A25" s="58" t="s">
        <v>1396</v>
      </c>
      <c r="B25" s="59">
        <f>VLOOKUP($A25,'Return Data'!$B$7:$R$2292,3,0)</f>
        <v>44939</v>
      </c>
      <c r="C25" s="60">
        <f>VLOOKUP($A25,'Return Data'!$B$7:$R$2292,4,0)</f>
        <v>3403.1356000000001</v>
      </c>
      <c r="D25" s="60">
        <f>VLOOKUP($A25,'Return Data'!$B$7:$R$2292,5,0)</f>
        <v>3.4367000000000001</v>
      </c>
      <c r="E25" s="61">
        <f t="shared" si="0"/>
        <v>16</v>
      </c>
      <c r="F25" s="60">
        <f>VLOOKUP($A25,'Return Data'!$B$7:$R$2292,6,0)</f>
        <v>4.2602000000000002</v>
      </c>
      <c r="G25" s="61">
        <f t="shared" si="1"/>
        <v>22</v>
      </c>
      <c r="H25" s="60">
        <f>VLOOKUP($A25,'Return Data'!$B$7:$R$2292,7,0)</f>
        <v>4.7957999999999998</v>
      </c>
      <c r="I25" s="61">
        <f t="shared" si="2"/>
        <v>20</v>
      </c>
      <c r="J25" s="60">
        <f>VLOOKUP($A25,'Return Data'!$B$7:$R$2292,8,0)</f>
        <v>5.4863</v>
      </c>
      <c r="K25" s="61">
        <f t="shared" si="3"/>
        <v>17</v>
      </c>
      <c r="L25" s="60">
        <f>VLOOKUP($A25,'Return Data'!$B$7:$R$2292,9,0)</f>
        <v>6.0724999999999998</v>
      </c>
      <c r="M25" s="61">
        <f t="shared" si="4"/>
        <v>19</v>
      </c>
      <c r="N25" s="60">
        <f>VLOOKUP($A25,'Return Data'!$B$7:$R$2292,10,0)</f>
        <v>6.2447999999999997</v>
      </c>
      <c r="O25" s="61">
        <f t="shared" si="5"/>
        <v>11</v>
      </c>
      <c r="P25" s="60">
        <f>VLOOKUP($A25,'Return Data'!$B$7:$R$2292,11,0)</f>
        <v>5.3051000000000004</v>
      </c>
      <c r="Q25" s="61">
        <f t="shared" si="6"/>
        <v>12</v>
      </c>
      <c r="R25" s="60">
        <f>VLOOKUP($A25,'Return Data'!$B$7:$R$2292,12,0)</f>
        <v>4.8491</v>
      </c>
      <c r="S25" s="61">
        <f t="shared" si="7"/>
        <v>7</v>
      </c>
      <c r="T25" s="60">
        <f>VLOOKUP($A25,'Return Data'!$B$7:$R$2292,13,0)</f>
        <v>4.5887000000000002</v>
      </c>
      <c r="U25" s="61">
        <f t="shared" si="8"/>
        <v>6</v>
      </c>
      <c r="V25" s="60">
        <f>VLOOKUP($A25,'Return Data'!$B$7:$R$2292,17,0)</f>
        <v>6.2279</v>
      </c>
      <c r="W25" s="61">
        <f t="shared" si="9"/>
        <v>1</v>
      </c>
      <c r="X25" s="60">
        <f>VLOOKUP($A25,'Return Data'!$B$7:$R$2292,14,0)</f>
        <v>5.6993</v>
      </c>
      <c r="Y25" s="61">
        <f t="shared" si="10"/>
        <v>1</v>
      </c>
      <c r="Z25" s="60">
        <f>VLOOKUP($A25,'Return Data'!$B$7:$R$2292,16,0)</f>
        <v>5.9707999999999997</v>
      </c>
      <c r="AA25" s="62">
        <f t="shared" si="11"/>
        <v>12</v>
      </c>
    </row>
    <row r="26" spans="1:27" x14ac:dyDescent="0.3">
      <c r="A26" s="58" t="s">
        <v>1893</v>
      </c>
      <c r="B26" s="59">
        <f>VLOOKUP($A26,'Return Data'!$B$7:$R$2292,3,0)</f>
        <v>44939</v>
      </c>
      <c r="C26" s="60">
        <f>VLOOKUP($A26,'Return Data'!$B$7:$R$2292,4,0)</f>
        <v>28.972799999999999</v>
      </c>
      <c r="D26" s="60">
        <f>VLOOKUP($A26,'Return Data'!$B$7:$R$2292,5,0)</f>
        <v>2.6457999999999999</v>
      </c>
      <c r="E26" s="61">
        <f t="shared" si="0"/>
        <v>21</v>
      </c>
      <c r="F26" s="60">
        <f>VLOOKUP($A26,'Return Data'!$B$7:$R$2292,6,0)</f>
        <v>4.2847999999999997</v>
      </c>
      <c r="G26" s="61">
        <f t="shared" si="1"/>
        <v>20</v>
      </c>
      <c r="H26" s="60">
        <f>VLOOKUP($A26,'Return Data'!$B$7:$R$2292,7,0)</f>
        <v>4.7736000000000001</v>
      </c>
      <c r="I26" s="61">
        <f t="shared" si="2"/>
        <v>21</v>
      </c>
      <c r="J26" s="60">
        <f>VLOOKUP($A26,'Return Data'!$B$7:$R$2292,8,0)</f>
        <v>5.5007000000000001</v>
      </c>
      <c r="K26" s="61">
        <f t="shared" si="3"/>
        <v>16</v>
      </c>
      <c r="L26" s="60">
        <f>VLOOKUP($A26,'Return Data'!$B$7:$R$2292,9,0)</f>
        <v>6.1193</v>
      </c>
      <c r="M26" s="61">
        <f t="shared" si="4"/>
        <v>17</v>
      </c>
      <c r="N26" s="60">
        <f>VLOOKUP($A26,'Return Data'!$B$7:$R$2292,10,0)</f>
        <v>6.0362</v>
      </c>
      <c r="O26" s="61">
        <f t="shared" si="5"/>
        <v>17</v>
      </c>
      <c r="P26" s="60">
        <f>VLOOKUP($A26,'Return Data'!$B$7:$R$2292,11,0)</f>
        <v>5.2065999999999999</v>
      </c>
      <c r="Q26" s="61">
        <f t="shared" si="6"/>
        <v>14</v>
      </c>
      <c r="R26" s="60">
        <f>VLOOKUP($A26,'Return Data'!$B$7:$R$2292,12,0)</f>
        <v>4.6593999999999998</v>
      </c>
      <c r="S26" s="61">
        <f t="shared" si="7"/>
        <v>14</v>
      </c>
      <c r="T26" s="60">
        <f>VLOOKUP($A26,'Return Data'!$B$7:$R$2292,13,0)</f>
        <v>4.3639999999999999</v>
      </c>
      <c r="U26" s="61">
        <f t="shared" si="8"/>
        <v>13</v>
      </c>
      <c r="V26" s="60">
        <f>VLOOKUP($A26,'Return Data'!$B$7:$R$2292,17,0)</f>
        <v>3.8439999999999999</v>
      </c>
      <c r="W26" s="61">
        <f t="shared" si="9"/>
        <v>14</v>
      </c>
      <c r="X26" s="60">
        <f>VLOOKUP($A26,'Return Data'!$B$7:$R$2292,14,0)</f>
        <v>4.3742000000000001</v>
      </c>
      <c r="Y26" s="61">
        <f t="shared" si="10"/>
        <v>11</v>
      </c>
      <c r="Z26" s="60">
        <f>VLOOKUP($A26,'Return Data'!$B$7:$R$2292,16,0)</f>
        <v>7.5921000000000003</v>
      </c>
      <c r="AA26" s="62">
        <f t="shared" si="11"/>
        <v>1</v>
      </c>
    </row>
    <row r="27" spans="1:27" x14ac:dyDescent="0.3">
      <c r="A27" s="58" t="s">
        <v>1401</v>
      </c>
      <c r="B27" s="59">
        <f>VLOOKUP($A27,'Return Data'!$B$7:$R$2292,3,0)</f>
        <v>44939</v>
      </c>
      <c r="C27" s="60">
        <f>VLOOKUP($A27,'Return Data'!$B$7:$R$2292,4,0)</f>
        <v>5022.2431999999999</v>
      </c>
      <c r="D27" s="60">
        <f>VLOOKUP($A27,'Return Data'!$B$7:$R$2292,5,0)</f>
        <v>5.0138999999999996</v>
      </c>
      <c r="E27" s="61">
        <f t="shared" si="0"/>
        <v>6</v>
      </c>
      <c r="F27" s="60">
        <f>VLOOKUP($A27,'Return Data'!$B$7:$R$2292,6,0)</f>
        <v>5.9836999999999998</v>
      </c>
      <c r="G27" s="61">
        <f t="shared" si="1"/>
        <v>3</v>
      </c>
      <c r="H27" s="60">
        <f>VLOOKUP($A27,'Return Data'!$B$7:$R$2292,7,0)</f>
        <v>5.8960999999999997</v>
      </c>
      <c r="I27" s="61">
        <f t="shared" si="2"/>
        <v>2</v>
      </c>
      <c r="J27" s="60">
        <f>VLOOKUP($A27,'Return Data'!$B$7:$R$2292,8,0)</f>
        <v>6.0259</v>
      </c>
      <c r="K27" s="61">
        <f t="shared" si="3"/>
        <v>4</v>
      </c>
      <c r="L27" s="60">
        <f>VLOOKUP($A27,'Return Data'!$B$7:$R$2292,9,0)</f>
        <v>6.5857000000000001</v>
      </c>
      <c r="M27" s="61">
        <f t="shared" si="4"/>
        <v>3</v>
      </c>
      <c r="N27" s="60">
        <f>VLOOKUP($A27,'Return Data'!$B$7:$R$2292,10,0)</f>
        <v>6.5441000000000003</v>
      </c>
      <c r="O27" s="61">
        <f t="shared" si="5"/>
        <v>3</v>
      </c>
      <c r="P27" s="60">
        <f>VLOOKUP($A27,'Return Data'!$B$7:$R$2292,11,0)</f>
        <v>5.5278</v>
      </c>
      <c r="Q27" s="61">
        <f t="shared" si="6"/>
        <v>5</v>
      </c>
      <c r="R27" s="60">
        <f>VLOOKUP($A27,'Return Data'!$B$7:$R$2292,12,0)</f>
        <v>4.7981999999999996</v>
      </c>
      <c r="S27" s="61">
        <f t="shared" si="7"/>
        <v>8</v>
      </c>
      <c r="T27" s="60">
        <f>VLOOKUP($A27,'Return Data'!$B$7:$R$2292,13,0)</f>
        <v>4.5274999999999999</v>
      </c>
      <c r="U27" s="61">
        <f t="shared" si="8"/>
        <v>8</v>
      </c>
      <c r="V27" s="60">
        <f>VLOOKUP($A27,'Return Data'!$B$7:$R$2292,17,0)</f>
        <v>3.9927000000000001</v>
      </c>
      <c r="W27" s="61">
        <f t="shared" si="9"/>
        <v>10</v>
      </c>
      <c r="X27" s="60">
        <f>VLOOKUP($A27,'Return Data'!$B$7:$R$2292,14,0)</f>
        <v>4.5498000000000003</v>
      </c>
      <c r="Y27" s="61">
        <f t="shared" si="10"/>
        <v>7</v>
      </c>
      <c r="Z27" s="60">
        <f>VLOOKUP($A27,'Return Data'!$B$7:$R$2292,16,0)</f>
        <v>7.0556999999999999</v>
      </c>
      <c r="AA27" s="62">
        <f t="shared" si="11"/>
        <v>7</v>
      </c>
    </row>
    <row r="28" spans="1:27" x14ac:dyDescent="0.3">
      <c r="A28" s="58" t="s">
        <v>1872</v>
      </c>
      <c r="B28" s="59">
        <f>VLOOKUP($A28,'Return Data'!$B$7:$R$2292,3,0)</f>
        <v>44939</v>
      </c>
      <c r="C28" s="60">
        <f>VLOOKUP($A28,'Return Data'!$B$7:$R$2292,4,0)</f>
        <v>2306.5702999999999</v>
      </c>
      <c r="D28" s="60">
        <f>VLOOKUP($A28,'Return Data'!$B$7:$R$2292,5,0)</f>
        <v>3.4009999999999998</v>
      </c>
      <c r="E28" s="61">
        <f t="shared" si="0"/>
        <v>17</v>
      </c>
      <c r="F28" s="60">
        <f>VLOOKUP($A28,'Return Data'!$B$7:$R$2292,6,0)</f>
        <v>4.2218</v>
      </c>
      <c r="G28" s="61">
        <f t="shared" si="1"/>
        <v>23</v>
      </c>
      <c r="H28" s="60">
        <f>VLOOKUP($A28,'Return Data'!$B$7:$R$2292,7,0)</f>
        <v>4.4545000000000003</v>
      </c>
      <c r="I28" s="61">
        <f t="shared" si="2"/>
        <v>23</v>
      </c>
      <c r="J28" s="60">
        <f>VLOOKUP($A28,'Return Data'!$B$7:$R$2292,8,0)</f>
        <v>5.1321000000000003</v>
      </c>
      <c r="K28" s="61">
        <f t="shared" si="3"/>
        <v>23</v>
      </c>
      <c r="L28" s="60">
        <f>VLOOKUP($A28,'Return Data'!$B$7:$R$2292,9,0)</f>
        <v>5.5961999999999996</v>
      </c>
      <c r="M28" s="61">
        <f t="shared" si="4"/>
        <v>22</v>
      </c>
      <c r="N28" s="60">
        <f>VLOOKUP($A28,'Return Data'!$B$7:$R$2292,10,0)</f>
        <v>5.4574999999999996</v>
      </c>
      <c r="O28" s="61">
        <f t="shared" si="5"/>
        <v>22</v>
      </c>
      <c r="P28" s="60">
        <f>VLOOKUP($A28,'Return Data'!$B$7:$R$2292,11,0)</f>
        <v>4.6477000000000004</v>
      </c>
      <c r="Q28" s="61">
        <f t="shared" si="6"/>
        <v>23</v>
      </c>
      <c r="R28" s="60">
        <f>VLOOKUP($A28,'Return Data'!$B$7:$R$2292,12,0)</f>
        <v>4.0864000000000003</v>
      </c>
      <c r="S28" s="61">
        <f t="shared" si="7"/>
        <v>22</v>
      </c>
      <c r="T28" s="60">
        <f>VLOOKUP($A28,'Return Data'!$B$7:$R$2292,13,0)</f>
        <v>3.7391999999999999</v>
      </c>
      <c r="U28" s="61">
        <f t="shared" si="8"/>
        <v>22</v>
      </c>
      <c r="V28" s="60">
        <f>VLOOKUP($A28,'Return Data'!$B$7:$R$2292,17,0)</f>
        <v>3.2427999999999999</v>
      </c>
      <c r="W28" s="61">
        <f t="shared" si="9"/>
        <v>22</v>
      </c>
      <c r="X28" s="60">
        <f>VLOOKUP($A28,'Return Data'!$B$7:$R$2292,14,0)</f>
        <v>3.4584999999999999</v>
      </c>
      <c r="Y28" s="61">
        <f t="shared" si="10"/>
        <v>19</v>
      </c>
      <c r="Z28" s="60">
        <f>VLOOKUP($A28,'Return Data'!$B$7:$R$2292,16,0)</f>
        <v>5.7084999999999999</v>
      </c>
      <c r="AA28" s="62">
        <f t="shared" si="11"/>
        <v>14</v>
      </c>
    </row>
    <row r="29" spans="1:27" x14ac:dyDescent="0.3">
      <c r="A29" s="58" t="s">
        <v>1405</v>
      </c>
      <c r="B29" s="59">
        <f>VLOOKUP($A29,'Return Data'!$B$7:$R$2292,3,0)</f>
        <v>44939</v>
      </c>
      <c r="C29" s="60">
        <f>VLOOKUP($A29,'Return Data'!$B$7:$R$2292,4,0)</f>
        <v>12.0341</v>
      </c>
      <c r="D29" s="60">
        <f>VLOOKUP($A29,'Return Data'!$B$7:$R$2292,5,0)</f>
        <v>3.9434</v>
      </c>
      <c r="E29" s="61">
        <f t="shared" si="0"/>
        <v>11</v>
      </c>
      <c r="F29" s="60">
        <f>VLOOKUP($A29,'Return Data'!$B$7:$R$2292,6,0)</f>
        <v>4.4500999999999999</v>
      </c>
      <c r="G29" s="61">
        <f t="shared" si="1"/>
        <v>17</v>
      </c>
      <c r="H29" s="60">
        <f>VLOOKUP($A29,'Return Data'!$B$7:$R$2292,7,0)</f>
        <v>4.8140000000000001</v>
      </c>
      <c r="I29" s="61">
        <f t="shared" si="2"/>
        <v>19</v>
      </c>
      <c r="J29" s="60">
        <f>VLOOKUP($A29,'Return Data'!$B$7:$R$2292,8,0)</f>
        <v>5.3403999999999998</v>
      </c>
      <c r="K29" s="61">
        <f t="shared" si="3"/>
        <v>20</v>
      </c>
      <c r="L29" s="60">
        <f>VLOOKUP($A29,'Return Data'!$B$7:$R$2292,9,0)</f>
        <v>5.9394</v>
      </c>
      <c r="M29" s="61">
        <f t="shared" si="4"/>
        <v>21</v>
      </c>
      <c r="N29" s="60">
        <f>VLOOKUP($A29,'Return Data'!$B$7:$R$2292,10,0)</f>
        <v>5.9631999999999996</v>
      </c>
      <c r="O29" s="61">
        <f t="shared" si="5"/>
        <v>19</v>
      </c>
      <c r="P29" s="60">
        <f>VLOOKUP($A29,'Return Data'!$B$7:$R$2292,11,0)</f>
        <v>5.03</v>
      </c>
      <c r="Q29" s="61">
        <f t="shared" si="6"/>
        <v>18</v>
      </c>
      <c r="R29" s="60">
        <f>VLOOKUP($A29,'Return Data'!$B$7:$R$2292,12,0)</f>
        <v>4.4466999999999999</v>
      </c>
      <c r="S29" s="61">
        <f t="shared" si="7"/>
        <v>18</v>
      </c>
      <c r="T29" s="60">
        <f>VLOOKUP($A29,'Return Data'!$B$7:$R$2292,13,0)</f>
        <v>4.1651999999999996</v>
      </c>
      <c r="U29" s="61">
        <f t="shared" si="8"/>
        <v>18</v>
      </c>
      <c r="V29" s="60">
        <f>VLOOKUP($A29,'Return Data'!$B$7:$R$2292,17,0)</f>
        <v>3.6720999999999999</v>
      </c>
      <c r="W29" s="61">
        <f t="shared" si="9"/>
        <v>18</v>
      </c>
      <c r="X29" s="60">
        <f>VLOOKUP($A29,'Return Data'!$B$7:$R$2292,14,0)</f>
        <v>4.0347</v>
      </c>
      <c r="Y29" s="61">
        <f t="shared" si="10"/>
        <v>15</v>
      </c>
      <c r="Z29" s="60">
        <f>VLOOKUP($A29,'Return Data'!$B$7:$R$2292,16,0)</f>
        <v>4.7645</v>
      </c>
      <c r="AA29" s="62">
        <f t="shared" si="11"/>
        <v>18</v>
      </c>
    </row>
    <row r="30" spans="1:27" x14ac:dyDescent="0.3">
      <c r="A30" s="58" t="s">
        <v>1407</v>
      </c>
      <c r="B30" s="59">
        <f>VLOOKUP($A30,'Return Data'!$B$7:$R$2292,3,0)</f>
        <v>44939</v>
      </c>
      <c r="C30" s="60">
        <f>VLOOKUP($A30,'Return Data'!$B$7:$R$2292,4,0)</f>
        <v>3582.3453</v>
      </c>
      <c r="D30" s="60">
        <f>VLOOKUP($A30,'Return Data'!$B$7:$R$2292,5,0)</f>
        <v>4.0098000000000003</v>
      </c>
      <c r="E30" s="61">
        <f t="shared" si="0"/>
        <v>10</v>
      </c>
      <c r="F30" s="60">
        <f>VLOOKUP($A30,'Return Data'!$B$7:$R$2292,6,0)</f>
        <v>4.5553999999999997</v>
      </c>
      <c r="G30" s="61">
        <f t="shared" si="1"/>
        <v>13</v>
      </c>
      <c r="H30" s="60">
        <f>VLOOKUP($A30,'Return Data'!$B$7:$R$2292,7,0)</f>
        <v>4.9400000000000004</v>
      </c>
      <c r="I30" s="61">
        <f t="shared" si="2"/>
        <v>17</v>
      </c>
      <c r="J30" s="60">
        <f>VLOOKUP($A30,'Return Data'!$B$7:$R$2292,8,0)</f>
        <v>5.5880000000000001</v>
      </c>
      <c r="K30" s="61">
        <f t="shared" si="3"/>
        <v>14</v>
      </c>
      <c r="L30" s="60">
        <f>VLOOKUP($A30,'Return Data'!$B$7:$R$2292,9,0)</f>
        <v>6.3048000000000002</v>
      </c>
      <c r="M30" s="61">
        <f t="shared" si="4"/>
        <v>10</v>
      </c>
      <c r="N30" s="60">
        <f>VLOOKUP($A30,'Return Data'!$B$7:$R$2292,10,0)</f>
        <v>6.1429999999999998</v>
      </c>
      <c r="O30" s="61">
        <f t="shared" si="5"/>
        <v>13</v>
      </c>
      <c r="P30" s="60">
        <f>VLOOKUP($A30,'Return Data'!$B$7:$R$2292,11,0)</f>
        <v>5.1985000000000001</v>
      </c>
      <c r="Q30" s="61">
        <f t="shared" si="6"/>
        <v>15</v>
      </c>
      <c r="R30" s="60">
        <f>VLOOKUP($A30,'Return Data'!$B$7:$R$2292,12,0)</f>
        <v>4.5865</v>
      </c>
      <c r="S30" s="61">
        <f t="shared" si="7"/>
        <v>15</v>
      </c>
      <c r="T30" s="60">
        <f>VLOOKUP($A30,'Return Data'!$B$7:$R$2292,13,0)</f>
        <v>4.3067000000000002</v>
      </c>
      <c r="U30" s="61">
        <f t="shared" si="8"/>
        <v>15</v>
      </c>
      <c r="V30" s="60">
        <f>VLOOKUP($A30,'Return Data'!$B$7:$R$2292,17,0)</f>
        <v>5.2160000000000002</v>
      </c>
      <c r="W30" s="61">
        <f t="shared" si="9"/>
        <v>2</v>
      </c>
      <c r="X30" s="60">
        <f>VLOOKUP($A30,'Return Data'!$B$7:$R$2292,14,0)</f>
        <v>5.1712999999999996</v>
      </c>
      <c r="Y30" s="61">
        <f t="shared" si="10"/>
        <v>3</v>
      </c>
      <c r="Z30" s="60">
        <f>VLOOKUP($A30,'Return Data'!$B$7:$R$2292,16,0)</f>
        <v>6.8025000000000002</v>
      </c>
      <c r="AA30" s="62">
        <f t="shared" si="11"/>
        <v>10</v>
      </c>
    </row>
    <row r="31" spans="1:27" x14ac:dyDescent="0.3">
      <c r="A31" s="58" t="s">
        <v>1886</v>
      </c>
      <c r="B31" s="59">
        <f>VLOOKUP($A31,'Return Data'!$B$7:$R$2292,3,0)</f>
        <v>44939</v>
      </c>
      <c r="C31" s="60">
        <f>VLOOKUP($A31,'Return Data'!$B$7:$R$2292,4,0)</f>
        <v>1159.4045000000001</v>
      </c>
      <c r="D31" s="60">
        <f>VLOOKUP($A31,'Return Data'!$B$7:$R$2292,5,0)</f>
        <v>3.3437000000000001</v>
      </c>
      <c r="E31" s="61">
        <f t="shared" si="0"/>
        <v>18</v>
      </c>
      <c r="F31" s="60">
        <f>VLOOKUP($A31,'Return Data'!$B$7:$R$2292,6,0)</f>
        <v>4.4425999999999997</v>
      </c>
      <c r="G31" s="61">
        <f t="shared" si="1"/>
        <v>18</v>
      </c>
      <c r="H31" s="60">
        <f>VLOOKUP($A31,'Return Data'!$B$7:$R$2292,7,0)</f>
        <v>5.0338000000000003</v>
      </c>
      <c r="I31" s="61">
        <f t="shared" si="2"/>
        <v>14</v>
      </c>
      <c r="J31" s="60">
        <f>VLOOKUP($A31,'Return Data'!$B$7:$R$2292,8,0)</f>
        <v>5.71</v>
      </c>
      <c r="K31" s="61">
        <f t="shared" si="3"/>
        <v>9</v>
      </c>
      <c r="L31" s="60">
        <f>VLOOKUP($A31,'Return Data'!$B$7:$R$2292,9,0)</f>
        <v>6.1616999999999997</v>
      </c>
      <c r="M31" s="61">
        <f t="shared" si="4"/>
        <v>14</v>
      </c>
      <c r="N31" s="60">
        <f>VLOOKUP($A31,'Return Data'!$B$7:$R$2292,10,0)</f>
        <v>5.9016000000000002</v>
      </c>
      <c r="O31" s="61">
        <f t="shared" si="5"/>
        <v>20</v>
      </c>
      <c r="P31" s="60">
        <f>VLOOKUP($A31,'Return Data'!$B$7:$R$2292,11,0)</f>
        <v>4.9321000000000002</v>
      </c>
      <c r="Q31" s="61">
        <f t="shared" si="6"/>
        <v>21</v>
      </c>
      <c r="R31" s="60">
        <f>VLOOKUP($A31,'Return Data'!$B$7:$R$2292,12,0)</f>
        <v>4.3358999999999996</v>
      </c>
      <c r="S31" s="61">
        <f t="shared" si="7"/>
        <v>21</v>
      </c>
      <c r="T31" s="60">
        <f>VLOOKUP($A31,'Return Data'!$B$7:$R$2292,13,0)</f>
        <v>3.9763000000000002</v>
      </c>
      <c r="U31" s="61">
        <f t="shared" si="8"/>
        <v>21</v>
      </c>
      <c r="V31" s="60">
        <f>VLOOKUP($A31,'Return Data'!$B$7:$R$2292,17,0)</f>
        <v>4.0065</v>
      </c>
      <c r="W31" s="61">
        <f t="shared" si="9"/>
        <v>9</v>
      </c>
      <c r="X31" s="60">
        <f>VLOOKUP($A31,'Return Data'!$B$7:$R$2292,14,0)</f>
        <v>3.8285999999999998</v>
      </c>
      <c r="Y31" s="61">
        <f t="shared" si="10"/>
        <v>17</v>
      </c>
      <c r="Z31" s="60">
        <f>VLOOKUP($A31,'Return Data'!$B$7:$R$2292,16,0)</f>
        <v>4.1843000000000004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3.8527958333333321</v>
      </c>
      <c r="E33" s="69"/>
      <c r="F33" s="70">
        <f>AVERAGE(F8:F31)</f>
        <v>4.8012416666666669</v>
      </c>
      <c r="G33" s="69"/>
      <c r="H33" s="70">
        <f>AVERAGE(H8:H31)</f>
        <v>4.9787124999999994</v>
      </c>
      <c r="I33" s="69"/>
      <c r="J33" s="70">
        <f>AVERAGE(J8:J31)</f>
        <v>5.4294708333333332</v>
      </c>
      <c r="K33" s="69"/>
      <c r="L33" s="70">
        <f>AVERAGE(L8:L31)</f>
        <v>5.9706916666666672</v>
      </c>
      <c r="M33" s="69"/>
      <c r="N33" s="70">
        <f>AVERAGE(N8:N31)</f>
        <v>5.9168999999999992</v>
      </c>
      <c r="O33" s="69"/>
      <c r="P33" s="70">
        <f>AVERAGE(P8:P31)</f>
        <v>5.0553791666666656</v>
      </c>
      <c r="Q33" s="69"/>
      <c r="R33" s="70">
        <f>AVERAGE(R8:R31)</f>
        <v>4.4769583333333332</v>
      </c>
      <c r="S33" s="69"/>
      <c r="T33" s="70">
        <f>AVERAGE(T8:T31)</f>
        <v>4.1791625000000003</v>
      </c>
      <c r="U33" s="69"/>
      <c r="V33" s="70">
        <f>AVERAGE(V8:V31)</f>
        <v>3.8507625000000001</v>
      </c>
      <c r="W33" s="69"/>
      <c r="X33" s="70">
        <f>AVERAGE(X8:X31)</f>
        <v>4.1653714285714285</v>
      </c>
      <c r="Y33" s="69"/>
      <c r="Z33" s="70">
        <f>AVERAGE(Z8:Z31)</f>
        <v>5.7606333333333337</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8.0002999999999993</v>
      </c>
      <c r="E35" s="73"/>
      <c r="F35" s="74">
        <f>MAX(F8:F31)</f>
        <v>7.6580000000000004</v>
      </c>
      <c r="G35" s="73"/>
      <c r="H35" s="74">
        <f>MAX(H8:H31)</f>
        <v>5.9920999999999998</v>
      </c>
      <c r="I35" s="73"/>
      <c r="J35" s="74">
        <f>MAX(J8:J31)</f>
        <v>6.3524000000000003</v>
      </c>
      <c r="K35" s="73"/>
      <c r="L35" s="74">
        <f>MAX(L8:L31)</f>
        <v>6.7225999999999999</v>
      </c>
      <c r="M35" s="73"/>
      <c r="N35" s="74">
        <f>MAX(N8:N31)</f>
        <v>6.7009999999999996</v>
      </c>
      <c r="O35" s="73"/>
      <c r="P35" s="74">
        <f>MAX(P8:P31)</f>
        <v>6.0510999999999999</v>
      </c>
      <c r="Q35" s="73"/>
      <c r="R35" s="74">
        <f>MAX(R8:R31)</f>
        <v>5.2941000000000003</v>
      </c>
      <c r="S35" s="73"/>
      <c r="T35" s="74">
        <f>MAX(T8:T31)</f>
        <v>4.9352</v>
      </c>
      <c r="U35" s="73"/>
      <c r="V35" s="74">
        <f>MAX(V8:V31)</f>
        <v>6.2279</v>
      </c>
      <c r="W35" s="73"/>
      <c r="X35" s="74">
        <f>MAX(X8:X31)</f>
        <v>5.6993</v>
      </c>
      <c r="Y35" s="73"/>
      <c r="Z35" s="74">
        <f>MAX(Z8:Z31)</f>
        <v>7.5921000000000003</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44939</v>
      </c>
      <c r="C8" s="60">
        <f>VLOOKUP($A8,'Return Data'!$B$7:$R$2292,4,0)</f>
        <v>311.16730000000001</v>
      </c>
      <c r="D8" s="60">
        <f>VLOOKUP($A8,'Return Data'!$B$7:$R$2292,5,0)</f>
        <v>4.9507000000000003</v>
      </c>
      <c r="E8" s="61">
        <f t="shared" ref="E8:E24" si="0">RANK(D8,D$8:D$24,0)</f>
        <v>5</v>
      </c>
      <c r="F8" s="60">
        <f>VLOOKUP($A8,'Return Data'!$B$7:$R$2292,6,0)</f>
        <v>5.8287000000000004</v>
      </c>
      <c r="G8" s="61">
        <f t="shared" ref="G8:G24" si="1">RANK(F8,F$8:F$24,0)</f>
        <v>3</v>
      </c>
      <c r="H8" s="60">
        <f>VLOOKUP($A8,'Return Data'!$B$7:$R$2292,7,0)</f>
        <v>6.3234000000000004</v>
      </c>
      <c r="I8" s="61">
        <f t="shared" ref="I8:I24" si="2">RANK(H8,H$8:H$24,0)</f>
        <v>2</v>
      </c>
      <c r="J8" s="60">
        <f>VLOOKUP($A8,'Return Data'!$B$7:$R$2292,8,0)</f>
        <v>6.7782999999999998</v>
      </c>
      <c r="K8" s="61">
        <f t="shared" ref="K8:K24" si="3">RANK(J8,J$8:J$24,0)</f>
        <v>1</v>
      </c>
      <c r="L8" s="60">
        <f>VLOOKUP($A8,'Return Data'!$B$7:$R$2292,9,0)</f>
        <v>7.1351000000000004</v>
      </c>
      <c r="M8" s="61">
        <f t="shared" ref="M8:M24" si="4">RANK(L8,L$8:L$24,0)</f>
        <v>3</v>
      </c>
      <c r="N8" s="60">
        <f>VLOOKUP($A8,'Return Data'!$B$7:$R$2292,10,0)</f>
        <v>7.0537999999999998</v>
      </c>
      <c r="O8" s="61">
        <f t="shared" ref="O8:O24" si="5">RANK(N8,N$8:N$24,0)</f>
        <v>2</v>
      </c>
      <c r="P8" s="60">
        <f>VLOOKUP($A8,'Return Data'!$B$7:$R$2292,11,0)</f>
        <v>6.0045999999999999</v>
      </c>
      <c r="Q8" s="61">
        <f t="shared" ref="Q8:Q24" si="6">RANK(P8,P$8:P$24,0)</f>
        <v>3</v>
      </c>
      <c r="R8" s="60">
        <f>VLOOKUP($A8,'Return Data'!$B$7:$R$2292,12,0)</f>
        <v>5.3314000000000004</v>
      </c>
      <c r="S8" s="61">
        <f>RANK(R8,R$8:R$24,0)</f>
        <v>5</v>
      </c>
      <c r="T8" s="60">
        <f>VLOOKUP($A8,'Return Data'!$B$7:$R$2292,13,0)</f>
        <v>5.0490000000000004</v>
      </c>
      <c r="U8" s="61">
        <f>RANK(T8,T$8:T$24,0)</f>
        <v>5</v>
      </c>
      <c r="V8" s="60">
        <f>VLOOKUP($A8,'Return Data'!$B$7:$R$2292,17,0)</f>
        <v>4.5357000000000003</v>
      </c>
      <c r="W8" s="61">
        <f>RANK(V8,V$8:V$24,0)</f>
        <v>3</v>
      </c>
      <c r="X8" s="60">
        <f>VLOOKUP($A8,'Return Data'!$B$7:$R$2292,14,0)</f>
        <v>5.2194000000000003</v>
      </c>
      <c r="Y8" s="61">
        <f>RANK(X8,X$8:X$24,0)</f>
        <v>2</v>
      </c>
      <c r="Z8" s="60">
        <f>VLOOKUP($A8,'Return Data'!$B$7:$R$2292,16,0)</f>
        <v>7.3551000000000002</v>
      </c>
      <c r="AA8" s="62">
        <f>RANK(Z8,Z$8:Z$24,0)</f>
        <v>5</v>
      </c>
    </row>
    <row r="9" spans="1:27" x14ac:dyDescent="0.3">
      <c r="A9" s="58" t="s">
        <v>1101</v>
      </c>
      <c r="B9" s="59">
        <f>VLOOKUP($A9,'Return Data'!$B$7:$R$2292,3,0)</f>
        <v>44939</v>
      </c>
      <c r="C9" s="60">
        <f>VLOOKUP($A9,'Return Data'!$B$7:$R$2292,4,0)</f>
        <v>1198.5028</v>
      </c>
      <c r="D9" s="60">
        <f>VLOOKUP($A9,'Return Data'!$B$7:$R$2292,5,0)</f>
        <v>4.1909999999999998</v>
      </c>
      <c r="E9" s="61">
        <f t="shared" si="0"/>
        <v>11</v>
      </c>
      <c r="F9" s="60">
        <f>VLOOKUP($A9,'Return Data'!$B$7:$R$2292,6,0)</f>
        <v>5.2851999999999997</v>
      </c>
      <c r="G9" s="61">
        <f t="shared" si="1"/>
        <v>10</v>
      </c>
      <c r="H9" s="60">
        <f>VLOOKUP($A9,'Return Data'!$B$7:$R$2292,7,0)</f>
        <v>5.8930999999999996</v>
      </c>
      <c r="I9" s="61">
        <f t="shared" si="2"/>
        <v>4</v>
      </c>
      <c r="J9" s="60">
        <f>VLOOKUP($A9,'Return Data'!$B$7:$R$2292,8,0)</f>
        <v>6.4855</v>
      </c>
      <c r="K9" s="61">
        <f t="shared" si="3"/>
        <v>4</v>
      </c>
      <c r="L9" s="60">
        <f>VLOOKUP($A9,'Return Data'!$B$7:$R$2292,9,0)</f>
        <v>7.093</v>
      </c>
      <c r="M9" s="61">
        <f t="shared" si="4"/>
        <v>4</v>
      </c>
      <c r="N9" s="60">
        <f>VLOOKUP($A9,'Return Data'!$B$7:$R$2292,10,0)</f>
        <v>6.968</v>
      </c>
      <c r="O9" s="61">
        <f t="shared" si="5"/>
        <v>4</v>
      </c>
      <c r="P9" s="60">
        <f>VLOOKUP($A9,'Return Data'!$B$7:$R$2292,11,0)</f>
        <v>5.9089999999999998</v>
      </c>
      <c r="Q9" s="61">
        <f t="shared" si="6"/>
        <v>6</v>
      </c>
      <c r="R9" s="60">
        <f>VLOOKUP($A9,'Return Data'!$B$7:$R$2292,12,0)</f>
        <v>5.3056999999999999</v>
      </c>
      <c r="S9" s="61">
        <f t="shared" ref="S9:S24" si="7">RANK(R9,R$8:R$24,0)</f>
        <v>6</v>
      </c>
      <c r="T9" s="60">
        <f>VLOOKUP($A9,'Return Data'!$B$7:$R$2292,13,0)</f>
        <v>5.0232000000000001</v>
      </c>
      <c r="U9" s="61">
        <f t="shared" ref="U9:U24" si="8">RANK(T9,T$8:T$24,0)</f>
        <v>7</v>
      </c>
      <c r="V9" s="60">
        <f>VLOOKUP($A9,'Return Data'!$B$7:$R$2292,17,0)</f>
        <v>4.4988999999999999</v>
      </c>
      <c r="W9" s="61">
        <f t="shared" ref="W9:W24" si="9">RANK(V9,V$8:V$24,0)</f>
        <v>5</v>
      </c>
      <c r="X9" s="60">
        <f>VLOOKUP($A9,'Return Data'!$B$7:$R$2292,14,0)</f>
        <v>5.0674000000000001</v>
      </c>
      <c r="Y9" s="61">
        <f t="shared" ref="Y9:Y24" si="10">RANK(X9,X$8:X$24,0)</f>
        <v>4</v>
      </c>
      <c r="Z9" s="60">
        <f>VLOOKUP($A9,'Return Data'!$B$7:$R$2292,16,0)</f>
        <v>5.4029999999999996</v>
      </c>
      <c r="AA9" s="62">
        <f t="shared" ref="AA9:AA24" si="11">RANK(Z9,Z$8:Z$24,0)</f>
        <v>15</v>
      </c>
    </row>
    <row r="10" spans="1:27" x14ac:dyDescent="0.3">
      <c r="A10" s="58" t="s">
        <v>1928</v>
      </c>
      <c r="B10" s="59">
        <f>VLOOKUP($A10,'Return Data'!$B$7:$R$2292,3,0)</f>
        <v>44939</v>
      </c>
      <c r="C10" s="60">
        <f>VLOOKUP($A10,'Return Data'!$B$7:$R$2292,4,0)</f>
        <v>1169.8397</v>
      </c>
      <c r="D10" s="60">
        <f>VLOOKUP($A10,'Return Data'!$B$7:$R$2292,5,0)</f>
        <v>5.8510999999999997</v>
      </c>
      <c r="E10" s="61">
        <f t="shared" si="0"/>
        <v>2</v>
      </c>
      <c r="F10" s="60">
        <f>VLOOKUP($A10,'Return Data'!$B$7:$R$2292,6,0)</f>
        <v>5.1555</v>
      </c>
      <c r="G10" s="61">
        <f t="shared" si="1"/>
        <v>11</v>
      </c>
      <c r="H10" s="60">
        <f>VLOOKUP($A10,'Return Data'!$B$7:$R$2292,7,0)</f>
        <v>5.4425999999999997</v>
      </c>
      <c r="I10" s="61">
        <f t="shared" si="2"/>
        <v>17</v>
      </c>
      <c r="J10" s="60">
        <f>VLOOKUP($A10,'Return Data'!$B$7:$R$2292,8,0)</f>
        <v>6.0091000000000001</v>
      </c>
      <c r="K10" s="61">
        <f t="shared" si="3"/>
        <v>17</v>
      </c>
      <c r="L10" s="60">
        <f>VLOOKUP($A10,'Return Data'!$B$7:$R$2292,9,0)</f>
        <v>6.7576999999999998</v>
      </c>
      <c r="M10" s="61">
        <f t="shared" si="4"/>
        <v>15</v>
      </c>
      <c r="N10" s="60">
        <f>VLOOKUP($A10,'Return Data'!$B$7:$R$2292,10,0)</f>
        <v>6.2778</v>
      </c>
      <c r="O10" s="61">
        <f t="shared" si="5"/>
        <v>17</v>
      </c>
      <c r="P10" s="60">
        <f>VLOOKUP($A10,'Return Data'!$B$7:$R$2292,11,0)</f>
        <v>5.4291</v>
      </c>
      <c r="Q10" s="61">
        <f t="shared" si="6"/>
        <v>17</v>
      </c>
      <c r="R10" s="60">
        <f>VLOOKUP($A10,'Return Data'!$B$7:$R$2292,12,0)</f>
        <v>4.6863999999999999</v>
      </c>
      <c r="S10" s="61">
        <f t="shared" si="7"/>
        <v>15</v>
      </c>
      <c r="T10" s="60">
        <f>VLOOKUP($A10,'Return Data'!$B$7:$R$2292,13,0)</f>
        <v>4.4800000000000004</v>
      </c>
      <c r="U10" s="61">
        <f t="shared" si="8"/>
        <v>15</v>
      </c>
      <c r="V10" s="60">
        <f>VLOOKUP($A10,'Return Data'!$B$7:$R$2292,17,0)</f>
        <v>3.8755000000000002</v>
      </c>
      <c r="W10" s="61">
        <f t="shared" si="9"/>
        <v>17</v>
      </c>
      <c r="X10" s="60">
        <f>VLOOKUP($A10,'Return Data'!$B$7:$R$2292,14,0)</f>
        <v>3.9660000000000002</v>
      </c>
      <c r="Y10" s="61">
        <f t="shared" si="10"/>
        <v>16</v>
      </c>
      <c r="Z10" s="60">
        <f>VLOOKUP($A10,'Return Data'!$B$7:$R$2292,16,0)</f>
        <v>4.4885999999999999</v>
      </c>
      <c r="AA10" s="62">
        <f t="shared" si="11"/>
        <v>17</v>
      </c>
    </row>
    <row r="11" spans="1:27" x14ac:dyDescent="0.3">
      <c r="A11" s="58" t="s">
        <v>1103</v>
      </c>
      <c r="B11" s="59">
        <f>VLOOKUP($A11,'Return Data'!$B$7:$R$2292,3,0)</f>
        <v>44939</v>
      </c>
      <c r="C11" s="60">
        <f>VLOOKUP($A11,'Return Data'!$B$7:$R$2292,4,0)</f>
        <v>45.2776</v>
      </c>
      <c r="D11" s="60">
        <f>VLOOKUP($A11,'Return Data'!$B$7:$R$2292,5,0)</f>
        <v>3.3860999999999999</v>
      </c>
      <c r="E11" s="61">
        <f t="shared" si="0"/>
        <v>16</v>
      </c>
      <c r="F11" s="60">
        <f>VLOOKUP($A11,'Return Data'!$B$7:$R$2292,6,0)</f>
        <v>4.9732000000000003</v>
      </c>
      <c r="G11" s="61">
        <f t="shared" si="1"/>
        <v>15</v>
      </c>
      <c r="H11" s="60">
        <f>VLOOKUP($A11,'Return Data'!$B$7:$R$2292,7,0)</f>
        <v>5.6375000000000002</v>
      </c>
      <c r="I11" s="61">
        <f t="shared" si="2"/>
        <v>13</v>
      </c>
      <c r="J11" s="60">
        <f>VLOOKUP($A11,'Return Data'!$B$7:$R$2292,8,0)</f>
        <v>6.4767000000000001</v>
      </c>
      <c r="K11" s="61">
        <f t="shared" si="3"/>
        <v>6</v>
      </c>
      <c r="L11" s="60">
        <f>VLOOKUP($A11,'Return Data'!$B$7:$R$2292,9,0)</f>
        <v>7.0186000000000002</v>
      </c>
      <c r="M11" s="61">
        <f t="shared" si="4"/>
        <v>8</v>
      </c>
      <c r="N11" s="60">
        <f>VLOOKUP($A11,'Return Data'!$B$7:$R$2292,10,0)</f>
        <v>6.9208999999999996</v>
      </c>
      <c r="O11" s="61">
        <f t="shared" si="5"/>
        <v>6</v>
      </c>
      <c r="P11" s="60">
        <f>VLOOKUP($A11,'Return Data'!$B$7:$R$2292,11,0)</f>
        <v>5.7733999999999996</v>
      </c>
      <c r="Q11" s="61">
        <f t="shared" si="6"/>
        <v>12</v>
      </c>
      <c r="R11" s="60">
        <f>VLOOKUP($A11,'Return Data'!$B$7:$R$2292,12,0)</f>
        <v>4.6677</v>
      </c>
      <c r="S11" s="61">
        <f t="shared" si="7"/>
        <v>16</v>
      </c>
      <c r="T11" s="60">
        <f>VLOOKUP($A11,'Return Data'!$B$7:$R$2292,13,0)</f>
        <v>4.3289</v>
      </c>
      <c r="U11" s="61">
        <f t="shared" si="8"/>
        <v>17</v>
      </c>
      <c r="V11" s="60">
        <f>VLOOKUP($A11,'Return Data'!$B$7:$R$2292,17,0)</f>
        <v>4.1387999999999998</v>
      </c>
      <c r="W11" s="61">
        <f t="shared" si="9"/>
        <v>15</v>
      </c>
      <c r="X11" s="60">
        <f>VLOOKUP($A11,'Return Data'!$B$7:$R$2292,14,0)</f>
        <v>4.6771000000000003</v>
      </c>
      <c r="Y11" s="61">
        <f t="shared" si="10"/>
        <v>13</v>
      </c>
      <c r="Z11" s="60">
        <f>VLOOKUP($A11,'Return Data'!$B$7:$R$2292,16,0)</f>
        <v>6.8996000000000004</v>
      </c>
      <c r="AA11" s="62">
        <f t="shared" si="11"/>
        <v>12</v>
      </c>
    </row>
    <row r="12" spans="1:27" x14ac:dyDescent="0.3">
      <c r="A12" s="58" t="s">
        <v>1106</v>
      </c>
      <c r="B12" s="59">
        <f>VLOOKUP($A12,'Return Data'!$B$7:$R$2292,3,0)</f>
        <v>44939</v>
      </c>
      <c r="C12" s="60">
        <f>VLOOKUP($A12,'Return Data'!$B$7:$R$2292,4,0)</f>
        <v>43.073300000000003</v>
      </c>
      <c r="D12" s="60">
        <f>VLOOKUP($A12,'Return Data'!$B$7:$R$2292,5,0)</f>
        <v>5.5936000000000003</v>
      </c>
      <c r="E12" s="61">
        <f t="shared" si="0"/>
        <v>3</v>
      </c>
      <c r="F12" s="60">
        <f>VLOOKUP($A12,'Return Data'!$B$7:$R$2292,6,0)</f>
        <v>5.7933000000000003</v>
      </c>
      <c r="G12" s="61">
        <f t="shared" si="1"/>
        <v>4</v>
      </c>
      <c r="H12" s="60">
        <f>VLOOKUP($A12,'Return Data'!$B$7:$R$2292,7,0)</f>
        <v>5.8657000000000004</v>
      </c>
      <c r="I12" s="61">
        <f t="shared" si="2"/>
        <v>5</v>
      </c>
      <c r="J12" s="60">
        <f>VLOOKUP($A12,'Return Data'!$B$7:$R$2292,8,0)</f>
        <v>6.0791000000000004</v>
      </c>
      <c r="K12" s="61">
        <f t="shared" si="3"/>
        <v>15</v>
      </c>
      <c r="L12" s="60">
        <f>VLOOKUP($A12,'Return Data'!$B$7:$R$2292,9,0)</f>
        <v>6.7769000000000004</v>
      </c>
      <c r="M12" s="61">
        <f t="shared" si="4"/>
        <v>14</v>
      </c>
      <c r="N12" s="60">
        <f>VLOOKUP($A12,'Return Data'!$B$7:$R$2292,10,0)</f>
        <v>6.7636000000000003</v>
      </c>
      <c r="O12" s="61">
        <f t="shared" si="5"/>
        <v>13</v>
      </c>
      <c r="P12" s="60">
        <f>VLOOKUP($A12,'Return Data'!$B$7:$R$2292,11,0)</f>
        <v>5.64</v>
      </c>
      <c r="Q12" s="61">
        <f t="shared" si="6"/>
        <v>16</v>
      </c>
      <c r="R12" s="60">
        <f>VLOOKUP($A12,'Return Data'!$B$7:$R$2292,12,0)</f>
        <v>4.9955999999999996</v>
      </c>
      <c r="S12" s="61">
        <f t="shared" si="7"/>
        <v>13</v>
      </c>
      <c r="T12" s="60">
        <f>VLOOKUP($A12,'Return Data'!$B$7:$R$2292,13,0)</f>
        <v>4.6813000000000002</v>
      </c>
      <c r="U12" s="61">
        <f t="shared" si="8"/>
        <v>13</v>
      </c>
      <c r="V12" s="60">
        <f>VLOOKUP($A12,'Return Data'!$B$7:$R$2292,17,0)</f>
        <v>4.2431000000000001</v>
      </c>
      <c r="W12" s="61">
        <f t="shared" si="9"/>
        <v>12</v>
      </c>
      <c r="X12" s="60">
        <f>VLOOKUP($A12,'Return Data'!$B$7:$R$2292,14,0)</f>
        <v>4.8254999999999999</v>
      </c>
      <c r="Y12" s="61">
        <f t="shared" si="10"/>
        <v>9</v>
      </c>
      <c r="Z12" s="60">
        <f>VLOOKUP($A12,'Return Data'!$B$7:$R$2292,16,0)</f>
        <v>7.4368999999999996</v>
      </c>
      <c r="AA12" s="62">
        <f t="shared" si="11"/>
        <v>3</v>
      </c>
    </row>
    <row r="13" spans="1:27" x14ac:dyDescent="0.3">
      <c r="A13" s="58" t="s">
        <v>1108</v>
      </c>
      <c r="B13" s="59">
        <f>VLOOKUP($A13,'Return Data'!$B$7:$R$2292,3,0)</f>
        <v>44939</v>
      </c>
      <c r="C13" s="60">
        <f>VLOOKUP($A13,'Return Data'!$B$7:$R$2292,4,0)</f>
        <v>4844.4447</v>
      </c>
      <c r="D13" s="60">
        <f>VLOOKUP($A13,'Return Data'!$B$7:$R$2292,5,0)</f>
        <v>4.7698999999999998</v>
      </c>
      <c r="E13" s="61">
        <f t="shared" si="0"/>
        <v>6</v>
      </c>
      <c r="F13" s="60">
        <f>VLOOKUP($A13,'Return Data'!$B$7:$R$2292,6,0)</f>
        <v>5.5110999999999999</v>
      </c>
      <c r="G13" s="61">
        <f t="shared" si="1"/>
        <v>6</v>
      </c>
      <c r="H13" s="60">
        <f>VLOOKUP($A13,'Return Data'!$B$7:$R$2292,7,0)</f>
        <v>5.7370000000000001</v>
      </c>
      <c r="I13" s="61">
        <f t="shared" si="2"/>
        <v>9</v>
      </c>
      <c r="J13" s="60">
        <f>VLOOKUP($A13,'Return Data'!$B$7:$R$2292,8,0)</f>
        <v>6.4757999999999996</v>
      </c>
      <c r="K13" s="61">
        <f t="shared" si="3"/>
        <v>7</v>
      </c>
      <c r="L13" s="60">
        <f>VLOOKUP($A13,'Return Data'!$B$7:$R$2292,9,0)</f>
        <v>7.0109000000000004</v>
      </c>
      <c r="M13" s="61">
        <f t="shared" si="4"/>
        <v>9</v>
      </c>
      <c r="N13" s="60">
        <f>VLOOKUP($A13,'Return Data'!$B$7:$R$2292,10,0)</f>
        <v>6.9546999999999999</v>
      </c>
      <c r="O13" s="61">
        <f t="shared" si="5"/>
        <v>5</v>
      </c>
      <c r="P13" s="60">
        <f>VLOOKUP($A13,'Return Data'!$B$7:$R$2292,11,0)</f>
        <v>5.9519000000000002</v>
      </c>
      <c r="Q13" s="61">
        <f t="shared" si="6"/>
        <v>4</v>
      </c>
      <c r="R13" s="60">
        <f>VLOOKUP($A13,'Return Data'!$B$7:$R$2292,12,0)</f>
        <v>5.2926000000000002</v>
      </c>
      <c r="S13" s="61">
        <f t="shared" si="7"/>
        <v>8</v>
      </c>
      <c r="T13" s="60">
        <f>VLOOKUP($A13,'Return Data'!$B$7:$R$2292,13,0)</f>
        <v>5.0195999999999996</v>
      </c>
      <c r="U13" s="61">
        <f t="shared" si="8"/>
        <v>8</v>
      </c>
      <c r="V13" s="60">
        <f>VLOOKUP($A13,'Return Data'!$B$7:$R$2292,17,0)</f>
        <v>4.5023999999999997</v>
      </c>
      <c r="W13" s="61">
        <f t="shared" si="9"/>
        <v>4</v>
      </c>
      <c r="X13" s="60">
        <f>VLOOKUP($A13,'Return Data'!$B$7:$R$2292,14,0)</f>
        <v>5.1927000000000003</v>
      </c>
      <c r="Y13" s="61">
        <f t="shared" si="10"/>
        <v>3</v>
      </c>
      <c r="Z13" s="60">
        <f>VLOOKUP($A13,'Return Data'!$B$7:$R$2292,16,0)</f>
        <v>7.2488999999999999</v>
      </c>
      <c r="AA13" s="62">
        <f t="shared" si="11"/>
        <v>6</v>
      </c>
    </row>
    <row r="14" spans="1:27" x14ac:dyDescent="0.3">
      <c r="A14" s="102" t="s">
        <v>2047</v>
      </c>
      <c r="B14" s="59">
        <f>VLOOKUP($A14,'Return Data'!$B$7:$R$2292,3,0)</f>
        <v>44939</v>
      </c>
      <c r="C14" s="60">
        <f>VLOOKUP($A14,'Return Data'!$B$7:$R$2292,4,0)</f>
        <v>34.597720113994299</v>
      </c>
      <c r="D14" s="60">
        <f>VLOOKUP($A14,'Return Data'!$B$7:$R$2292,5,0)</f>
        <v>5.3808999999999996</v>
      </c>
      <c r="E14" s="61">
        <f t="shared" si="0"/>
        <v>4</v>
      </c>
      <c r="F14" s="60">
        <f>VLOOKUP($A14,'Return Data'!$B$7:$R$2292,6,0)</f>
        <v>5.9633000000000003</v>
      </c>
      <c r="G14" s="61">
        <f t="shared" si="1"/>
        <v>2</v>
      </c>
      <c r="H14" s="60">
        <f>VLOOKUP($A14,'Return Data'!$B$7:$R$2292,7,0)</f>
        <v>5.7255000000000003</v>
      </c>
      <c r="I14" s="61">
        <f t="shared" si="2"/>
        <v>11</v>
      </c>
      <c r="J14" s="60">
        <f>VLOOKUP($A14,'Return Data'!$B$7:$R$2292,8,0)</f>
        <v>6.0156000000000001</v>
      </c>
      <c r="K14" s="61">
        <f t="shared" si="3"/>
        <v>16</v>
      </c>
      <c r="L14" s="60">
        <f>VLOOKUP($A14,'Return Data'!$B$7:$R$2292,9,0)</f>
        <v>6.6012000000000004</v>
      </c>
      <c r="M14" s="61">
        <f t="shared" si="4"/>
        <v>16</v>
      </c>
      <c r="N14" s="60">
        <f>VLOOKUP($A14,'Return Data'!$B$7:$R$2292,10,0)</f>
        <v>6.5495000000000001</v>
      </c>
      <c r="O14" s="61">
        <f t="shared" si="5"/>
        <v>15</v>
      </c>
      <c r="P14" s="60">
        <f>VLOOKUP($A14,'Return Data'!$B$7:$R$2292,11,0)</f>
        <v>5.6447000000000003</v>
      </c>
      <c r="Q14" s="61">
        <f t="shared" si="6"/>
        <v>15</v>
      </c>
      <c r="R14" s="60">
        <f>VLOOKUP($A14,'Return Data'!$B$7:$R$2292,12,0)</f>
        <v>4.9035000000000002</v>
      </c>
      <c r="S14" s="61">
        <f t="shared" si="7"/>
        <v>14</v>
      </c>
      <c r="T14" s="60">
        <f>VLOOKUP($A14,'Return Data'!$B$7:$R$2292,13,0)</f>
        <v>4.6109999999999998</v>
      </c>
      <c r="U14" s="61">
        <f t="shared" si="8"/>
        <v>14</v>
      </c>
      <c r="V14" s="60">
        <f>VLOOKUP($A14,'Return Data'!$B$7:$R$2292,17,0)</f>
        <v>4.0294999999999996</v>
      </c>
      <c r="W14" s="61">
        <f t="shared" si="9"/>
        <v>16</v>
      </c>
      <c r="X14" s="60">
        <f>VLOOKUP($A14,'Return Data'!$B$7:$R$2292,14,0)</f>
        <v>4.5776000000000003</v>
      </c>
      <c r="Y14" s="61">
        <f t="shared" si="10"/>
        <v>14</v>
      </c>
      <c r="Z14" s="60">
        <f>VLOOKUP($A14,'Return Data'!$B$7:$R$2292,16,0)</f>
        <v>7.4343000000000004</v>
      </c>
      <c r="AA14" s="62">
        <f t="shared" si="11"/>
        <v>4</v>
      </c>
    </row>
    <row r="15" spans="1:27" x14ac:dyDescent="0.3">
      <c r="A15" s="58" t="s">
        <v>1110</v>
      </c>
      <c r="B15" s="59">
        <f>VLOOKUP($A15,'Return Data'!$B$7:$R$2292,3,0)</f>
        <v>44939</v>
      </c>
      <c r="C15" s="60">
        <f>VLOOKUP($A15,'Return Data'!$B$7:$R$2292,4,0)</f>
        <v>319.21980000000002</v>
      </c>
      <c r="D15" s="60">
        <f>VLOOKUP($A15,'Return Data'!$B$7:$R$2292,5,0)</f>
        <v>4.3455000000000004</v>
      </c>
      <c r="E15" s="61">
        <f t="shared" si="0"/>
        <v>7</v>
      </c>
      <c r="F15" s="60">
        <f>VLOOKUP($A15,'Return Data'!$B$7:$R$2292,6,0)</f>
        <v>5.0712000000000002</v>
      </c>
      <c r="G15" s="61">
        <f t="shared" si="1"/>
        <v>14</v>
      </c>
      <c r="H15" s="60">
        <f>VLOOKUP($A15,'Return Data'!$B$7:$R$2292,7,0)</f>
        <v>5.5613000000000001</v>
      </c>
      <c r="I15" s="61">
        <f t="shared" si="2"/>
        <v>15</v>
      </c>
      <c r="J15" s="60">
        <f>VLOOKUP($A15,'Return Data'!$B$7:$R$2292,8,0)</f>
        <v>6.2769000000000004</v>
      </c>
      <c r="K15" s="61">
        <f t="shared" si="3"/>
        <v>11</v>
      </c>
      <c r="L15" s="60">
        <f>VLOOKUP($A15,'Return Data'!$B$7:$R$2292,9,0)</f>
        <v>6.9245999999999999</v>
      </c>
      <c r="M15" s="61">
        <f t="shared" si="4"/>
        <v>12</v>
      </c>
      <c r="N15" s="60">
        <f>VLOOKUP($A15,'Return Data'!$B$7:$R$2292,10,0)</f>
        <v>6.8136000000000001</v>
      </c>
      <c r="O15" s="61">
        <f t="shared" si="5"/>
        <v>12</v>
      </c>
      <c r="P15" s="60">
        <f>VLOOKUP($A15,'Return Data'!$B$7:$R$2292,11,0)</f>
        <v>5.9089</v>
      </c>
      <c r="Q15" s="61">
        <f t="shared" si="6"/>
        <v>7</v>
      </c>
      <c r="R15" s="60">
        <f>VLOOKUP($A15,'Return Data'!$B$7:$R$2292,12,0)</f>
        <v>5.2563000000000004</v>
      </c>
      <c r="S15" s="61">
        <f t="shared" si="7"/>
        <v>9</v>
      </c>
      <c r="T15" s="60">
        <f>VLOOKUP($A15,'Return Data'!$B$7:$R$2292,13,0)</f>
        <v>4.9546999999999999</v>
      </c>
      <c r="U15" s="61">
        <f t="shared" si="8"/>
        <v>9</v>
      </c>
      <c r="V15" s="60">
        <f>VLOOKUP($A15,'Return Data'!$B$7:$R$2292,17,0)</f>
        <v>4.4057000000000004</v>
      </c>
      <c r="W15" s="61">
        <f t="shared" si="9"/>
        <v>10</v>
      </c>
      <c r="X15" s="60">
        <f>VLOOKUP($A15,'Return Data'!$B$7:$R$2292,14,0)</f>
        <v>5.0030000000000001</v>
      </c>
      <c r="Y15" s="61">
        <f t="shared" si="10"/>
        <v>6</v>
      </c>
      <c r="Z15" s="60">
        <f>VLOOKUP($A15,'Return Data'!$B$7:$R$2292,16,0)</f>
        <v>7.1951999999999998</v>
      </c>
      <c r="AA15" s="62">
        <f t="shared" si="11"/>
        <v>9</v>
      </c>
    </row>
    <row r="16" spans="1:27" x14ac:dyDescent="0.3">
      <c r="A16" s="58" t="s">
        <v>1111</v>
      </c>
      <c r="B16" s="59">
        <f>VLOOKUP($A16,'Return Data'!$B$7:$R$2292,3,0)</f>
        <v>44939</v>
      </c>
      <c r="C16" s="60">
        <f>VLOOKUP($A16,'Return Data'!$B$7:$R$2292,4,0)</f>
        <v>36.279899999999998</v>
      </c>
      <c r="D16" s="60">
        <f>VLOOKUP($A16,'Return Data'!$B$7:$R$2292,5,0)</f>
        <v>4.3266</v>
      </c>
      <c r="E16" s="61">
        <f t="shared" si="0"/>
        <v>9</v>
      </c>
      <c r="F16" s="60">
        <f>VLOOKUP($A16,'Return Data'!$B$7:$R$2292,6,0)</f>
        <v>5.4687999999999999</v>
      </c>
      <c r="G16" s="61">
        <f t="shared" si="1"/>
        <v>7</v>
      </c>
      <c r="H16" s="60">
        <f>VLOOKUP($A16,'Return Data'!$B$7:$R$2292,7,0)</f>
        <v>5.7697000000000003</v>
      </c>
      <c r="I16" s="61">
        <f t="shared" si="2"/>
        <v>8</v>
      </c>
      <c r="J16" s="60">
        <f>VLOOKUP($A16,'Return Data'!$B$7:$R$2292,8,0)</f>
        <v>6.1947999999999999</v>
      </c>
      <c r="K16" s="61">
        <f t="shared" si="3"/>
        <v>13</v>
      </c>
      <c r="L16" s="60">
        <f>VLOOKUP($A16,'Return Data'!$B$7:$R$2292,9,0)</f>
        <v>6.8254000000000001</v>
      </c>
      <c r="M16" s="61">
        <f t="shared" si="4"/>
        <v>13</v>
      </c>
      <c r="N16" s="60">
        <f>VLOOKUP($A16,'Return Data'!$B$7:$R$2292,10,0)</f>
        <v>6.7168999999999999</v>
      </c>
      <c r="O16" s="61">
        <f t="shared" si="5"/>
        <v>14</v>
      </c>
      <c r="P16" s="60">
        <f>VLOOKUP($A16,'Return Data'!$B$7:$R$2292,11,0)</f>
        <v>5.6955999999999998</v>
      </c>
      <c r="Q16" s="61">
        <f t="shared" si="6"/>
        <v>14</v>
      </c>
      <c r="R16" s="60">
        <f>VLOOKUP($A16,'Return Data'!$B$7:$R$2292,12,0)</f>
        <v>5.0891000000000002</v>
      </c>
      <c r="S16" s="61">
        <f t="shared" si="7"/>
        <v>12</v>
      </c>
      <c r="T16" s="60">
        <f>VLOOKUP($A16,'Return Data'!$B$7:$R$2292,13,0)</f>
        <v>4.8201000000000001</v>
      </c>
      <c r="U16" s="61">
        <f t="shared" si="8"/>
        <v>12</v>
      </c>
      <c r="V16" s="60">
        <f>VLOOKUP($A16,'Return Data'!$B$7:$R$2292,17,0)</f>
        <v>4.2645999999999997</v>
      </c>
      <c r="W16" s="61">
        <f t="shared" si="9"/>
        <v>11</v>
      </c>
      <c r="X16" s="60">
        <f>VLOOKUP($A16,'Return Data'!$B$7:$R$2292,14,0)</f>
        <v>4.7282999999999999</v>
      </c>
      <c r="Y16" s="61">
        <f t="shared" si="10"/>
        <v>12</v>
      </c>
      <c r="Z16" s="60">
        <f>VLOOKUP($A16,'Return Data'!$B$7:$R$2292,16,0)</f>
        <v>7.1216999999999997</v>
      </c>
      <c r="AA16" s="62">
        <f t="shared" si="11"/>
        <v>11</v>
      </c>
    </row>
    <row r="17" spans="1:27" x14ac:dyDescent="0.3">
      <c r="A17" s="58" t="s">
        <v>1116</v>
      </c>
      <c r="B17" s="59">
        <f>VLOOKUP($A17,'Return Data'!$B$7:$R$2292,3,0)</f>
        <v>44939</v>
      </c>
      <c r="C17" s="60">
        <f>VLOOKUP($A17,'Return Data'!$B$7:$R$2292,4,0)</f>
        <v>2628.6208999999999</v>
      </c>
      <c r="D17" s="60">
        <f>VLOOKUP($A17,'Return Data'!$B$7:$R$2292,5,0)</f>
        <v>3.5230999999999999</v>
      </c>
      <c r="E17" s="61">
        <f t="shared" si="0"/>
        <v>14</v>
      </c>
      <c r="F17" s="60">
        <f>VLOOKUP($A17,'Return Data'!$B$7:$R$2292,6,0)</f>
        <v>4.8285999999999998</v>
      </c>
      <c r="G17" s="61">
        <f t="shared" si="1"/>
        <v>16</v>
      </c>
      <c r="H17" s="60">
        <f>VLOOKUP($A17,'Return Data'!$B$7:$R$2292,7,0)</f>
        <v>5.5182000000000002</v>
      </c>
      <c r="I17" s="61">
        <f t="shared" si="2"/>
        <v>16</v>
      </c>
      <c r="J17" s="60">
        <f>VLOOKUP($A17,'Return Data'!$B$7:$R$2292,8,0)</f>
        <v>6.4706999999999999</v>
      </c>
      <c r="K17" s="61">
        <f t="shared" si="3"/>
        <v>8</v>
      </c>
      <c r="L17" s="60">
        <f>VLOOKUP($A17,'Return Data'!$B$7:$R$2292,9,0)</f>
        <v>7.0612000000000004</v>
      </c>
      <c r="M17" s="61">
        <f t="shared" si="4"/>
        <v>6</v>
      </c>
      <c r="N17" s="60">
        <f>VLOOKUP($A17,'Return Data'!$B$7:$R$2292,10,0)</f>
        <v>6.8640999999999996</v>
      </c>
      <c r="O17" s="61">
        <f t="shared" si="5"/>
        <v>10</v>
      </c>
      <c r="P17" s="60">
        <f>VLOOKUP($A17,'Return Data'!$B$7:$R$2292,11,0)</f>
        <v>5.7050000000000001</v>
      </c>
      <c r="Q17" s="61">
        <f t="shared" si="6"/>
        <v>13</v>
      </c>
      <c r="R17" s="60">
        <f>VLOOKUP($A17,'Return Data'!$B$7:$R$2292,12,0)</f>
        <v>4.6642999999999999</v>
      </c>
      <c r="S17" s="61">
        <f t="shared" si="7"/>
        <v>17</v>
      </c>
      <c r="T17" s="60">
        <f>VLOOKUP($A17,'Return Data'!$B$7:$R$2292,13,0)</f>
        <v>4.3540999999999999</v>
      </c>
      <c r="U17" s="61">
        <f t="shared" si="8"/>
        <v>16</v>
      </c>
      <c r="V17" s="60">
        <f>VLOOKUP($A17,'Return Data'!$B$7:$R$2292,17,0)</f>
        <v>4.1540999999999997</v>
      </c>
      <c r="W17" s="61">
        <f t="shared" si="9"/>
        <v>13</v>
      </c>
      <c r="X17" s="60">
        <f>VLOOKUP($A17,'Return Data'!$B$7:$R$2292,14,0)</f>
        <v>4.7450000000000001</v>
      </c>
      <c r="Y17" s="61">
        <f t="shared" si="10"/>
        <v>11</v>
      </c>
      <c r="Z17" s="60">
        <f>VLOOKUP($A17,'Return Data'!$B$7:$R$2292,16,0)</f>
        <v>7.4866000000000001</v>
      </c>
      <c r="AA17" s="62">
        <f t="shared" si="11"/>
        <v>2</v>
      </c>
    </row>
    <row r="18" spans="1:27" x14ac:dyDescent="0.3">
      <c r="A18" s="108" t="s">
        <v>1120</v>
      </c>
      <c r="B18" s="59">
        <f>VLOOKUP($A18,'Return Data'!$B$7:$R$2292,3,0)</f>
        <v>44939</v>
      </c>
      <c r="C18" s="60">
        <f>VLOOKUP($A18,'Return Data'!$B$7:$R$2292,4,0)</f>
        <v>3768.7952</v>
      </c>
      <c r="D18" s="60">
        <f>VLOOKUP($A18,'Return Data'!$B$7:$R$2292,5,0)</f>
        <v>4.3383000000000003</v>
      </c>
      <c r="E18" s="61">
        <f t="shared" si="0"/>
        <v>8</v>
      </c>
      <c r="F18" s="60">
        <f>VLOOKUP($A18,'Return Data'!$B$7:$R$2292,6,0)</f>
        <v>5.4268999999999998</v>
      </c>
      <c r="G18" s="61">
        <f t="shared" si="1"/>
        <v>8</v>
      </c>
      <c r="H18" s="60">
        <f>VLOOKUP($A18,'Return Data'!$B$7:$R$2292,7,0)</f>
        <v>5.617</v>
      </c>
      <c r="I18" s="61">
        <f t="shared" si="2"/>
        <v>14</v>
      </c>
      <c r="J18" s="60">
        <f>VLOOKUP($A18,'Return Data'!$B$7:$R$2292,8,0)</f>
        <v>6.4124999999999996</v>
      </c>
      <c r="K18" s="61">
        <f t="shared" si="3"/>
        <v>10</v>
      </c>
      <c r="L18" s="60">
        <f>VLOOKUP($A18,'Return Data'!$B$7:$R$2292,9,0)</f>
        <v>7.0033000000000003</v>
      </c>
      <c r="M18" s="61">
        <f t="shared" si="4"/>
        <v>10</v>
      </c>
      <c r="N18" s="60">
        <f>VLOOKUP($A18,'Return Data'!$B$7:$R$2292,10,0)</f>
        <v>6.8647999999999998</v>
      </c>
      <c r="O18" s="61">
        <f t="shared" si="5"/>
        <v>9</v>
      </c>
      <c r="P18" s="60">
        <f>VLOOKUP($A18,'Return Data'!$B$7:$R$2292,11,0)</f>
        <v>5.8411</v>
      </c>
      <c r="Q18" s="61">
        <f t="shared" si="6"/>
        <v>10</v>
      </c>
      <c r="R18" s="60">
        <f>VLOOKUP($A18,'Return Data'!$B$7:$R$2292,12,0)</f>
        <v>5.3051000000000004</v>
      </c>
      <c r="S18" s="61">
        <f t="shared" si="7"/>
        <v>7</v>
      </c>
      <c r="T18" s="60">
        <f>VLOOKUP($A18,'Return Data'!$B$7:$R$2292,13,0)</f>
        <v>5.0296000000000003</v>
      </c>
      <c r="U18" s="61">
        <f t="shared" si="8"/>
        <v>6</v>
      </c>
      <c r="V18" s="60">
        <f>VLOOKUP($A18,'Return Data'!$B$7:$R$2292,17,0)</f>
        <v>4.4344999999999999</v>
      </c>
      <c r="W18" s="61">
        <f t="shared" si="9"/>
        <v>8</v>
      </c>
      <c r="X18" s="60">
        <f>VLOOKUP($A18,'Return Data'!$B$7:$R$2292,14,0)</f>
        <v>4.8166000000000002</v>
      </c>
      <c r="Y18" s="61">
        <f t="shared" si="10"/>
        <v>10</v>
      </c>
      <c r="Z18" s="60">
        <f>VLOOKUP($A18,'Return Data'!$B$7:$R$2292,16,0)</f>
        <v>7.1626000000000003</v>
      </c>
      <c r="AA18" s="62">
        <f t="shared" si="11"/>
        <v>10</v>
      </c>
    </row>
    <row r="19" spans="1:27" x14ac:dyDescent="0.3">
      <c r="A19" s="58" t="s">
        <v>1122</v>
      </c>
      <c r="B19" s="59">
        <f>VLOOKUP($A19,'Return Data'!$B$7:$R$2292,3,0)</f>
        <v>44939</v>
      </c>
      <c r="C19" s="60">
        <f>VLOOKUP($A19,'Return Data'!$B$7:$R$2292,4,0)</f>
        <v>3491.4965999999999</v>
      </c>
      <c r="D19" s="60">
        <f>VLOOKUP($A19,'Return Data'!$B$7:$R$2292,5,0)</f>
        <v>3.7785000000000002</v>
      </c>
      <c r="E19" s="61">
        <f t="shared" si="0"/>
        <v>13</v>
      </c>
      <c r="F19" s="60">
        <f>VLOOKUP($A19,'Return Data'!$B$7:$R$2292,6,0)</f>
        <v>5.1337000000000002</v>
      </c>
      <c r="G19" s="61">
        <f t="shared" si="1"/>
        <v>12</v>
      </c>
      <c r="H19" s="60">
        <f>VLOOKUP($A19,'Return Data'!$B$7:$R$2292,7,0)</f>
        <v>5.7723000000000004</v>
      </c>
      <c r="I19" s="61">
        <f t="shared" si="2"/>
        <v>7</v>
      </c>
      <c r="J19" s="60">
        <f>VLOOKUP($A19,'Return Data'!$B$7:$R$2292,8,0)</f>
        <v>6.4829999999999997</v>
      </c>
      <c r="K19" s="61">
        <f t="shared" si="3"/>
        <v>5</v>
      </c>
      <c r="L19" s="60">
        <f>VLOOKUP($A19,'Return Data'!$B$7:$R$2292,9,0)</f>
        <v>7.1449999999999996</v>
      </c>
      <c r="M19" s="61">
        <f t="shared" si="4"/>
        <v>2</v>
      </c>
      <c r="N19" s="60">
        <f>VLOOKUP($A19,'Return Data'!$B$7:$R$2292,10,0)</f>
        <v>7.0067000000000004</v>
      </c>
      <c r="O19" s="61">
        <f t="shared" si="5"/>
        <v>3</v>
      </c>
      <c r="P19" s="60">
        <f>VLOOKUP($A19,'Return Data'!$B$7:$R$2292,11,0)</f>
        <v>6.0370999999999997</v>
      </c>
      <c r="Q19" s="61">
        <f t="shared" si="6"/>
        <v>2</v>
      </c>
      <c r="R19" s="60">
        <f>VLOOKUP($A19,'Return Data'!$B$7:$R$2292,12,0)</f>
        <v>5.4657999999999998</v>
      </c>
      <c r="S19" s="61">
        <f t="shared" si="7"/>
        <v>1</v>
      </c>
      <c r="T19" s="60">
        <f>VLOOKUP($A19,'Return Data'!$B$7:$R$2292,13,0)</f>
        <v>5.1866000000000003</v>
      </c>
      <c r="U19" s="61">
        <f t="shared" si="8"/>
        <v>1</v>
      </c>
      <c r="V19" s="60">
        <f>VLOOKUP($A19,'Return Data'!$B$7:$R$2292,17,0)</f>
        <v>4.5751999999999997</v>
      </c>
      <c r="W19" s="61">
        <f t="shared" si="9"/>
        <v>2</v>
      </c>
      <c r="X19" s="60">
        <f>VLOOKUP($A19,'Return Data'!$B$7:$R$2292,14,0)</f>
        <v>5.0255999999999998</v>
      </c>
      <c r="Y19" s="61">
        <f t="shared" si="10"/>
        <v>5</v>
      </c>
      <c r="Z19" s="60">
        <f>VLOOKUP($A19,'Return Data'!$B$7:$R$2292,16,0)</f>
        <v>7.2443999999999997</v>
      </c>
      <c r="AA19" s="62">
        <f t="shared" si="11"/>
        <v>7</v>
      </c>
    </row>
    <row r="20" spans="1:27" x14ac:dyDescent="0.3">
      <c r="A20" s="58" t="s">
        <v>1123</v>
      </c>
      <c r="B20" s="59">
        <f>VLOOKUP($A20,'Return Data'!$B$7:$R$2292,3,0)</f>
        <v>44939</v>
      </c>
      <c r="C20" s="60">
        <f>VLOOKUP($A20,'Return Data'!$B$7:$R$2292,4,0)</f>
        <v>1139.7375999999999</v>
      </c>
      <c r="D20" s="60">
        <f>VLOOKUP($A20,'Return Data'!$B$7:$R$2292,5,0)</f>
        <v>3.1067</v>
      </c>
      <c r="E20" s="61">
        <f t="shared" si="0"/>
        <v>17</v>
      </c>
      <c r="F20" s="60">
        <f>VLOOKUP($A20,'Return Data'!$B$7:$R$2292,6,0)</f>
        <v>4.6859999999999999</v>
      </c>
      <c r="G20" s="61">
        <f t="shared" si="1"/>
        <v>17</v>
      </c>
      <c r="H20" s="60">
        <f>VLOOKUP($A20,'Return Data'!$B$7:$R$2292,7,0)</f>
        <v>5.7915000000000001</v>
      </c>
      <c r="I20" s="61">
        <f t="shared" si="2"/>
        <v>6</v>
      </c>
      <c r="J20" s="60">
        <f>VLOOKUP($A20,'Return Data'!$B$7:$R$2292,8,0)</f>
        <v>6.6226000000000003</v>
      </c>
      <c r="K20" s="61">
        <f t="shared" si="3"/>
        <v>2</v>
      </c>
      <c r="L20" s="60">
        <f>VLOOKUP($A20,'Return Data'!$B$7:$R$2292,9,0)</f>
        <v>7.0837000000000003</v>
      </c>
      <c r="M20" s="61">
        <f t="shared" si="4"/>
        <v>5</v>
      </c>
      <c r="N20" s="60">
        <f>VLOOKUP($A20,'Return Data'!$B$7:$R$2292,10,0)</f>
        <v>6.8528000000000002</v>
      </c>
      <c r="O20" s="61">
        <f t="shared" si="5"/>
        <v>11</v>
      </c>
      <c r="P20" s="60">
        <f>VLOOKUP($A20,'Return Data'!$B$7:$R$2292,11,0)</f>
        <v>5.8996000000000004</v>
      </c>
      <c r="Q20" s="61">
        <f t="shared" si="6"/>
        <v>8</v>
      </c>
      <c r="R20" s="60">
        <f>VLOOKUP($A20,'Return Data'!$B$7:$R$2292,12,0)</f>
        <v>5.3781999999999996</v>
      </c>
      <c r="S20" s="61">
        <f t="shared" si="7"/>
        <v>3</v>
      </c>
      <c r="T20" s="60">
        <f>VLOOKUP($A20,'Return Data'!$B$7:$R$2292,13,0)</f>
        <v>5.0740999999999996</v>
      </c>
      <c r="U20" s="61">
        <f t="shared" si="8"/>
        <v>3</v>
      </c>
      <c r="V20" s="60">
        <f>VLOOKUP($A20,'Return Data'!$B$7:$R$2292,17,0)</f>
        <v>4.4416000000000002</v>
      </c>
      <c r="W20" s="61">
        <f t="shared" si="9"/>
        <v>7</v>
      </c>
      <c r="X20" s="60"/>
      <c r="Y20" s="61"/>
      <c r="Z20" s="60">
        <f>VLOOKUP($A20,'Return Data'!$B$7:$R$2292,16,0)</f>
        <v>4.6837</v>
      </c>
      <c r="AA20" s="62">
        <f t="shared" si="11"/>
        <v>16</v>
      </c>
    </row>
    <row r="21" spans="1:27" x14ac:dyDescent="0.3">
      <c r="A21" s="58" t="s">
        <v>1127</v>
      </c>
      <c r="B21" s="59">
        <f>VLOOKUP($A21,'Return Data'!$B$7:$R$2292,3,0)</f>
        <v>44939</v>
      </c>
      <c r="C21" s="60">
        <f>VLOOKUP($A21,'Return Data'!$B$7:$R$2292,4,0)</f>
        <v>36.976300000000002</v>
      </c>
      <c r="D21" s="60">
        <f>VLOOKUP($A21,'Return Data'!$B$7:$R$2292,5,0)</f>
        <v>4.1463999999999999</v>
      </c>
      <c r="E21" s="61">
        <f t="shared" si="0"/>
        <v>12</v>
      </c>
      <c r="F21" s="60">
        <f>VLOOKUP($A21,'Return Data'!$B$7:$R$2292,6,0)</f>
        <v>5.2998000000000003</v>
      </c>
      <c r="G21" s="61">
        <f t="shared" si="1"/>
        <v>9</v>
      </c>
      <c r="H21" s="60">
        <f>VLOOKUP($A21,'Return Data'!$B$7:$R$2292,7,0)</f>
        <v>5.7316000000000003</v>
      </c>
      <c r="I21" s="61">
        <f t="shared" si="2"/>
        <v>10</v>
      </c>
      <c r="J21" s="60">
        <f>VLOOKUP($A21,'Return Data'!$B$7:$R$2292,8,0)</f>
        <v>6.1204000000000001</v>
      </c>
      <c r="K21" s="61">
        <f t="shared" si="3"/>
        <v>14</v>
      </c>
      <c r="L21" s="60">
        <f>VLOOKUP($A21,'Return Data'!$B$7:$R$2292,9,0)</f>
        <v>6.9248000000000003</v>
      </c>
      <c r="M21" s="61">
        <f t="shared" si="4"/>
        <v>11</v>
      </c>
      <c r="N21" s="60">
        <f>VLOOKUP($A21,'Return Data'!$B$7:$R$2292,10,0)</f>
        <v>6.8657000000000004</v>
      </c>
      <c r="O21" s="61">
        <f t="shared" si="5"/>
        <v>8</v>
      </c>
      <c r="P21" s="60">
        <f>VLOOKUP($A21,'Return Data'!$B$7:$R$2292,11,0)</f>
        <v>5.8738000000000001</v>
      </c>
      <c r="Q21" s="61">
        <f t="shared" si="6"/>
        <v>9</v>
      </c>
      <c r="R21" s="60">
        <f>VLOOKUP($A21,'Return Data'!$B$7:$R$2292,12,0)</f>
        <v>5.1801000000000004</v>
      </c>
      <c r="S21" s="61">
        <f t="shared" si="7"/>
        <v>11</v>
      </c>
      <c r="T21" s="60">
        <f>VLOOKUP($A21,'Return Data'!$B$7:$R$2292,13,0)</f>
        <v>4.9286000000000003</v>
      </c>
      <c r="U21" s="61">
        <f t="shared" si="8"/>
        <v>10</v>
      </c>
      <c r="V21" s="60">
        <f>VLOOKUP($A21,'Return Data'!$B$7:$R$2292,17,0)</f>
        <v>4.4260000000000002</v>
      </c>
      <c r="W21" s="61">
        <f t="shared" si="9"/>
        <v>9</v>
      </c>
      <c r="X21" s="60">
        <f>VLOOKUP($A21,'Return Data'!$B$7:$R$2292,14,0)</f>
        <v>4.9821999999999997</v>
      </c>
      <c r="Y21" s="61">
        <f t="shared" si="10"/>
        <v>8</v>
      </c>
      <c r="Z21" s="60">
        <f>VLOOKUP($A21,'Return Data'!$B$7:$R$2292,16,0)</f>
        <v>7.5155000000000003</v>
      </c>
      <c r="AA21" s="62">
        <f t="shared" si="11"/>
        <v>1</v>
      </c>
    </row>
    <row r="22" spans="1:27" x14ac:dyDescent="0.3">
      <c r="A22" s="58" t="s">
        <v>1129</v>
      </c>
      <c r="B22" s="59">
        <f>VLOOKUP($A22,'Return Data'!$B$7:$R$2292,3,0)</f>
        <v>44939</v>
      </c>
      <c r="C22" s="60">
        <f>VLOOKUP($A22,'Return Data'!$B$7:$R$2292,4,0)</f>
        <v>12.6112</v>
      </c>
      <c r="D22" s="60">
        <f>VLOOKUP($A22,'Return Data'!$B$7:$R$2292,5,0)</f>
        <v>6.0789</v>
      </c>
      <c r="E22" s="61">
        <f t="shared" si="0"/>
        <v>1</v>
      </c>
      <c r="F22" s="60">
        <f>VLOOKUP($A22,'Return Data'!$B$7:$R$2292,6,0)</f>
        <v>6.6604000000000001</v>
      </c>
      <c r="G22" s="61">
        <f t="shared" si="1"/>
        <v>1</v>
      </c>
      <c r="H22" s="60">
        <f>VLOOKUP($A22,'Return Data'!$B$7:$R$2292,7,0)</f>
        <v>6.3750999999999998</v>
      </c>
      <c r="I22" s="61">
        <f t="shared" si="2"/>
        <v>1</v>
      </c>
      <c r="J22" s="60">
        <f>VLOOKUP($A22,'Return Data'!$B$7:$R$2292,8,0)</f>
        <v>6.4452999999999996</v>
      </c>
      <c r="K22" s="61">
        <f t="shared" si="3"/>
        <v>9</v>
      </c>
      <c r="L22" s="60">
        <f>VLOOKUP($A22,'Return Data'!$B$7:$R$2292,9,0)</f>
        <v>6.5247000000000002</v>
      </c>
      <c r="M22" s="61">
        <f t="shared" si="4"/>
        <v>17</v>
      </c>
      <c r="N22" s="60">
        <f>VLOOKUP($A22,'Return Data'!$B$7:$R$2292,10,0)</f>
        <v>6.3574999999999999</v>
      </c>
      <c r="O22" s="61">
        <f t="shared" si="5"/>
        <v>16</v>
      </c>
      <c r="P22" s="60">
        <f>VLOOKUP($A22,'Return Data'!$B$7:$R$2292,11,0)</f>
        <v>5.7824</v>
      </c>
      <c r="Q22" s="61">
        <f t="shared" si="6"/>
        <v>11</v>
      </c>
      <c r="R22" s="60">
        <f>VLOOKUP($A22,'Return Data'!$B$7:$R$2292,12,0)</f>
        <v>5.1993999999999998</v>
      </c>
      <c r="S22" s="61">
        <f t="shared" si="7"/>
        <v>10</v>
      </c>
      <c r="T22" s="60">
        <f>VLOOKUP($A22,'Return Data'!$B$7:$R$2292,13,0)</f>
        <v>4.8295000000000003</v>
      </c>
      <c r="U22" s="61">
        <f t="shared" si="8"/>
        <v>11</v>
      </c>
      <c r="V22" s="60">
        <f>VLOOKUP($A22,'Return Data'!$B$7:$R$2292,17,0)</f>
        <v>4.1531000000000002</v>
      </c>
      <c r="W22" s="61">
        <f t="shared" si="9"/>
        <v>14</v>
      </c>
      <c r="X22" s="60">
        <f>VLOOKUP($A22,'Return Data'!$B$7:$R$2292,14,0)</f>
        <v>4.4648000000000003</v>
      </c>
      <c r="Y22" s="61">
        <f t="shared" si="10"/>
        <v>15</v>
      </c>
      <c r="Z22" s="60">
        <f>VLOOKUP($A22,'Return Data'!$B$7:$R$2292,16,0)</f>
        <v>5.5416999999999996</v>
      </c>
      <c r="AA22" s="62">
        <f t="shared" si="11"/>
        <v>14</v>
      </c>
    </row>
    <row r="23" spans="1:27" x14ac:dyDescent="0.3">
      <c r="A23" s="58" t="s">
        <v>1131</v>
      </c>
      <c r="B23" s="59">
        <f>VLOOKUP($A23,'Return Data'!$B$7:$R$2292,3,0)</f>
        <v>44939</v>
      </c>
      <c r="C23" s="60">
        <f>VLOOKUP($A23,'Return Data'!$B$7:$R$2292,4,0)</f>
        <v>3983.498</v>
      </c>
      <c r="D23" s="60">
        <f>VLOOKUP($A23,'Return Data'!$B$7:$R$2292,5,0)</f>
        <v>4.2548000000000004</v>
      </c>
      <c r="E23" s="61">
        <f t="shared" si="0"/>
        <v>10</v>
      </c>
      <c r="F23" s="60">
        <f>VLOOKUP($A23,'Return Data'!$B$7:$R$2292,6,0)</f>
        <v>5.5365000000000002</v>
      </c>
      <c r="G23" s="61">
        <f t="shared" si="1"/>
        <v>5</v>
      </c>
      <c r="H23" s="60">
        <f>VLOOKUP($A23,'Return Data'!$B$7:$R$2292,7,0)</f>
        <v>5.9261999999999997</v>
      </c>
      <c r="I23" s="61">
        <f t="shared" si="2"/>
        <v>3</v>
      </c>
      <c r="J23" s="60">
        <f>VLOOKUP($A23,'Return Data'!$B$7:$R$2292,8,0)</f>
        <v>6.6139999999999999</v>
      </c>
      <c r="K23" s="61">
        <f t="shared" si="3"/>
        <v>3</v>
      </c>
      <c r="L23" s="60">
        <f>VLOOKUP($A23,'Return Data'!$B$7:$R$2292,9,0)</f>
        <v>7.2209000000000003</v>
      </c>
      <c r="M23" s="61">
        <f t="shared" si="4"/>
        <v>1</v>
      </c>
      <c r="N23" s="60">
        <f>VLOOKUP($A23,'Return Data'!$B$7:$R$2292,10,0)</f>
        <v>7.1444999999999999</v>
      </c>
      <c r="O23" s="61">
        <f t="shared" si="5"/>
        <v>1</v>
      </c>
      <c r="P23" s="60">
        <f>VLOOKUP($A23,'Return Data'!$B$7:$R$2292,11,0)</f>
        <v>6.0849000000000002</v>
      </c>
      <c r="Q23" s="61">
        <f t="shared" si="6"/>
        <v>1</v>
      </c>
      <c r="R23" s="60">
        <f>VLOOKUP($A23,'Return Data'!$B$7:$R$2292,12,0)</f>
        <v>5.4231999999999996</v>
      </c>
      <c r="S23" s="61">
        <f t="shared" si="7"/>
        <v>2</v>
      </c>
      <c r="T23" s="60">
        <f>VLOOKUP($A23,'Return Data'!$B$7:$R$2292,13,0)</f>
        <v>5.1467000000000001</v>
      </c>
      <c r="U23" s="61">
        <f t="shared" si="8"/>
        <v>2</v>
      </c>
      <c r="V23" s="60">
        <f>VLOOKUP($A23,'Return Data'!$B$7:$R$2292,17,0)</f>
        <v>4.6715</v>
      </c>
      <c r="W23" s="61">
        <f t="shared" si="9"/>
        <v>1</v>
      </c>
      <c r="X23" s="60">
        <f>VLOOKUP($A23,'Return Data'!$B$7:$R$2292,14,0)</f>
        <v>5.2416</v>
      </c>
      <c r="Y23" s="61">
        <f t="shared" si="10"/>
        <v>1</v>
      </c>
      <c r="Z23" s="60">
        <f>VLOOKUP($A23,'Return Data'!$B$7:$R$2292,16,0)</f>
        <v>6.4794</v>
      </c>
      <c r="AA23" s="62">
        <f t="shared" si="11"/>
        <v>13</v>
      </c>
    </row>
    <row r="24" spans="1:27" x14ac:dyDescent="0.3">
      <c r="A24" s="58" t="s">
        <v>1133</v>
      </c>
      <c r="B24" s="59">
        <f>VLOOKUP($A24,'Return Data'!$B$7:$R$2292,3,0)</f>
        <v>44939</v>
      </c>
      <c r="C24" s="60">
        <f>VLOOKUP($A24,'Return Data'!$B$7:$R$2292,4,0)</f>
        <v>2592.9119999999998</v>
      </c>
      <c r="D24" s="60">
        <f>VLOOKUP($A24,'Return Data'!$B$7:$R$2292,5,0)</f>
        <v>3.4041000000000001</v>
      </c>
      <c r="E24" s="61">
        <f t="shared" si="0"/>
        <v>15</v>
      </c>
      <c r="F24" s="60">
        <f>VLOOKUP($A24,'Return Data'!$B$7:$R$2292,6,0)</f>
        <v>5.0922999999999998</v>
      </c>
      <c r="G24" s="61">
        <f t="shared" si="1"/>
        <v>13</v>
      </c>
      <c r="H24" s="60">
        <f>VLOOKUP($A24,'Return Data'!$B$7:$R$2292,7,0)</f>
        <v>5.6584000000000003</v>
      </c>
      <c r="I24" s="61">
        <f t="shared" si="2"/>
        <v>12</v>
      </c>
      <c r="J24" s="60">
        <f>VLOOKUP($A24,'Return Data'!$B$7:$R$2292,8,0)</f>
        <v>6.2344999999999997</v>
      </c>
      <c r="K24" s="61">
        <f t="shared" si="3"/>
        <v>12</v>
      </c>
      <c r="L24" s="60">
        <f>VLOOKUP($A24,'Return Data'!$B$7:$R$2292,9,0)</f>
        <v>7.0377999999999998</v>
      </c>
      <c r="M24" s="61">
        <f t="shared" si="4"/>
        <v>7</v>
      </c>
      <c r="N24" s="60">
        <f>VLOOKUP($A24,'Return Data'!$B$7:$R$2292,10,0)</f>
        <v>6.8845000000000001</v>
      </c>
      <c r="O24" s="61">
        <f t="shared" si="5"/>
        <v>7</v>
      </c>
      <c r="P24" s="60">
        <f>VLOOKUP($A24,'Return Data'!$B$7:$R$2292,11,0)</f>
        <v>5.9349999999999996</v>
      </c>
      <c r="Q24" s="61">
        <f t="shared" si="6"/>
        <v>5</v>
      </c>
      <c r="R24" s="60">
        <f>VLOOKUP($A24,'Return Data'!$B$7:$R$2292,12,0)</f>
        <v>5.3578999999999999</v>
      </c>
      <c r="S24" s="61">
        <f t="shared" si="7"/>
        <v>4</v>
      </c>
      <c r="T24" s="60">
        <f>VLOOKUP($A24,'Return Data'!$B$7:$R$2292,13,0)</f>
        <v>5.0673000000000004</v>
      </c>
      <c r="U24" s="61">
        <f t="shared" si="8"/>
        <v>4</v>
      </c>
      <c r="V24" s="60">
        <f>VLOOKUP($A24,'Return Data'!$B$7:$R$2292,17,0)</f>
        <v>4.4903000000000004</v>
      </c>
      <c r="W24" s="61">
        <f t="shared" si="9"/>
        <v>6</v>
      </c>
      <c r="X24" s="60">
        <f>VLOOKUP($A24,'Return Data'!$B$7:$R$2292,14,0)</f>
        <v>4.9880000000000004</v>
      </c>
      <c r="Y24" s="61">
        <f t="shared" si="10"/>
        <v>7</v>
      </c>
      <c r="Z24" s="60">
        <f>VLOOKUP($A24,'Return Data'!$B$7:$R$2292,16,0)</f>
        <v>7.2305999999999999</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4.436835294117647</v>
      </c>
      <c r="E26" s="69"/>
      <c r="F26" s="70">
        <f>AVERAGE(F8:F24)</f>
        <v>5.394970588235295</v>
      </c>
      <c r="G26" s="69"/>
      <c r="H26" s="70">
        <f>AVERAGE(H8:H24)</f>
        <v>5.7850647058823528</v>
      </c>
      <c r="I26" s="69"/>
      <c r="J26" s="70">
        <f>AVERAGE(J8:J24)</f>
        <v>6.3644000000000007</v>
      </c>
      <c r="K26" s="69"/>
      <c r="L26" s="70">
        <f>AVERAGE(L8:L24)</f>
        <v>6.9496941176470592</v>
      </c>
      <c r="M26" s="69"/>
      <c r="N26" s="70">
        <f>AVERAGE(N8:N24)</f>
        <v>6.8152588235294118</v>
      </c>
      <c r="O26" s="69"/>
      <c r="P26" s="70">
        <f>AVERAGE(P8:P24)</f>
        <v>5.8303588235294121</v>
      </c>
      <c r="Q26" s="69"/>
      <c r="R26" s="70">
        <f>AVERAGE(R8:R24)</f>
        <v>5.1471941176470581</v>
      </c>
      <c r="S26" s="69"/>
      <c r="T26" s="70">
        <f>AVERAGE(T8:T24)</f>
        <v>4.8578999999999999</v>
      </c>
      <c r="U26" s="69"/>
      <c r="V26" s="70">
        <f>AVERAGE(V8:V24)</f>
        <v>4.3435588235294125</v>
      </c>
      <c r="W26" s="69"/>
      <c r="X26" s="70">
        <f>AVERAGE(X8:X24)</f>
        <v>4.8450499999999996</v>
      </c>
      <c r="Y26" s="69"/>
      <c r="Z26" s="70">
        <f>AVERAGE(Z8:Z24)</f>
        <v>6.7016352941176462</v>
      </c>
      <c r="AA26" s="71"/>
    </row>
    <row r="27" spans="1:27" x14ac:dyDescent="0.3">
      <c r="A27" s="68" t="s">
        <v>28</v>
      </c>
      <c r="B27" s="69"/>
      <c r="C27" s="69"/>
      <c r="D27" s="70">
        <f>MIN(D8:D24)</f>
        <v>3.1067</v>
      </c>
      <c r="E27" s="69"/>
      <c r="F27" s="70">
        <f>MIN(F8:F24)</f>
        <v>4.6859999999999999</v>
      </c>
      <c r="G27" s="69"/>
      <c r="H27" s="70">
        <f>MIN(H8:H24)</f>
        <v>5.4425999999999997</v>
      </c>
      <c r="I27" s="69"/>
      <c r="J27" s="70">
        <f>MIN(J8:J24)</f>
        <v>6.0091000000000001</v>
      </c>
      <c r="K27" s="69"/>
      <c r="L27" s="70">
        <f>MIN(L8:L24)</f>
        <v>6.5247000000000002</v>
      </c>
      <c r="M27" s="69"/>
      <c r="N27" s="70">
        <f>MIN(N8:N24)</f>
        <v>6.2778</v>
      </c>
      <c r="O27" s="69"/>
      <c r="P27" s="70">
        <f>MIN(P8:P24)</f>
        <v>5.4291</v>
      </c>
      <c r="Q27" s="69"/>
      <c r="R27" s="70">
        <f>MIN(R8:R24)</f>
        <v>4.6642999999999999</v>
      </c>
      <c r="S27" s="69"/>
      <c r="T27" s="70">
        <f>MIN(T8:T24)</f>
        <v>4.3289</v>
      </c>
      <c r="U27" s="69"/>
      <c r="V27" s="70">
        <f>MIN(V8:V24)</f>
        <v>3.8755000000000002</v>
      </c>
      <c r="W27" s="69"/>
      <c r="X27" s="70">
        <f>MIN(X8:X24)</f>
        <v>3.9660000000000002</v>
      </c>
      <c r="Y27" s="69"/>
      <c r="Z27" s="70">
        <f>MIN(Z8:Z24)</f>
        <v>4.4885999999999999</v>
      </c>
      <c r="AA27" s="71"/>
    </row>
    <row r="28" spans="1:27" ht="15" thickBot="1" x14ac:dyDescent="0.35">
      <c r="A28" s="72" t="s">
        <v>29</v>
      </c>
      <c r="B28" s="73"/>
      <c r="C28" s="73"/>
      <c r="D28" s="74">
        <f>MAX(D8:D24)</f>
        <v>6.0789</v>
      </c>
      <c r="E28" s="73"/>
      <c r="F28" s="74">
        <f>MAX(F8:F24)</f>
        <v>6.6604000000000001</v>
      </c>
      <c r="G28" s="73"/>
      <c r="H28" s="74">
        <f>MAX(H8:H24)</f>
        <v>6.3750999999999998</v>
      </c>
      <c r="I28" s="73"/>
      <c r="J28" s="74">
        <f>MAX(J8:J24)</f>
        <v>6.7782999999999998</v>
      </c>
      <c r="K28" s="73"/>
      <c r="L28" s="74">
        <f>MAX(L8:L24)</f>
        <v>7.2209000000000003</v>
      </c>
      <c r="M28" s="73"/>
      <c r="N28" s="74">
        <f>MAX(N8:N24)</f>
        <v>7.1444999999999999</v>
      </c>
      <c r="O28" s="73"/>
      <c r="P28" s="74">
        <f>MAX(P8:P24)</f>
        <v>6.0849000000000002</v>
      </c>
      <c r="Q28" s="73"/>
      <c r="R28" s="74">
        <f>MAX(R8:R24)</f>
        <v>5.4657999999999998</v>
      </c>
      <c r="S28" s="73"/>
      <c r="T28" s="74">
        <f>MAX(T8:T24)</f>
        <v>5.1866000000000003</v>
      </c>
      <c r="U28" s="73"/>
      <c r="V28" s="74">
        <f>MAX(V8:V24)</f>
        <v>4.6715</v>
      </c>
      <c r="W28" s="73"/>
      <c r="X28" s="74">
        <f>MAX(X8:X24)</f>
        <v>5.2416</v>
      </c>
      <c r="Y28" s="73"/>
      <c r="Z28" s="74">
        <f>MAX(Z8:Z24)</f>
        <v>7.5155000000000003</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44939</v>
      </c>
      <c r="C8" s="60">
        <f>VLOOKUP($A8,'Return Data'!$B$7:$R$2292,4,0)</f>
        <v>308.13229999999999</v>
      </c>
      <c r="D8" s="60">
        <f>VLOOKUP($A8,'Return Data'!$B$7:$R$2292,5,0)</f>
        <v>4.8335999999999997</v>
      </c>
      <c r="E8" s="61">
        <f t="shared" ref="E8:E24" si="0">RANK(D8,D$8:D$24,0)</f>
        <v>5</v>
      </c>
      <c r="F8" s="60">
        <f>VLOOKUP($A8,'Return Data'!$B$7:$R$2292,6,0)</f>
        <v>5.7083000000000004</v>
      </c>
      <c r="G8" s="61">
        <f t="shared" ref="G8:G24" si="1">RANK(F8,F$8:F$24,0)</f>
        <v>2</v>
      </c>
      <c r="H8" s="60">
        <f>VLOOKUP($A8,'Return Data'!$B$7:$R$2292,7,0)</f>
        <v>6.2042999999999999</v>
      </c>
      <c r="I8" s="61">
        <f t="shared" ref="I8:I24" si="2">RANK(H8,H$8:H$24,0)</f>
        <v>2</v>
      </c>
      <c r="J8" s="60">
        <f>VLOOKUP($A8,'Return Data'!$B$7:$R$2292,8,0)</f>
        <v>6.6581000000000001</v>
      </c>
      <c r="K8" s="61">
        <f t="shared" ref="K8:K24" si="3">RANK(J8,J$8:J$24,0)</f>
        <v>1</v>
      </c>
      <c r="L8" s="60">
        <f>VLOOKUP($A8,'Return Data'!$B$7:$R$2292,9,0)</f>
        <v>7.0155000000000003</v>
      </c>
      <c r="M8" s="61">
        <f t="shared" ref="M8:M24" si="4">RANK(L8,L$8:L$24,0)</f>
        <v>1</v>
      </c>
      <c r="N8" s="60">
        <f>VLOOKUP($A8,'Return Data'!$B$7:$R$2292,10,0)</f>
        <v>6.9314999999999998</v>
      </c>
      <c r="O8" s="61">
        <f t="shared" ref="O8:O24" si="5">RANK(N8,N$8:N$24,0)</f>
        <v>1</v>
      </c>
      <c r="P8" s="60">
        <f>VLOOKUP($A8,'Return Data'!$B$7:$R$2292,11,0)</f>
        <v>5.8800999999999997</v>
      </c>
      <c r="Q8" s="61">
        <f t="shared" ref="Q8:Q24" si="6">RANK(P8,P$8:P$24,0)</f>
        <v>2</v>
      </c>
      <c r="R8" s="60">
        <f>VLOOKUP($A8,'Return Data'!$B$7:$R$2292,12,0)</f>
        <v>5.2055999999999996</v>
      </c>
      <c r="S8" s="61">
        <f t="shared" ref="S8:S24" si="7">RANK(R8,R$8:R$24,0)</f>
        <v>3</v>
      </c>
      <c r="T8" s="60">
        <f>VLOOKUP($A8,'Return Data'!$B$7:$R$2292,13,0)</f>
        <v>4.9222000000000001</v>
      </c>
      <c r="U8" s="61">
        <f t="shared" ref="U8:U24" si="8">RANK(T8,T$8:T$24,0)</f>
        <v>4</v>
      </c>
      <c r="V8" s="60">
        <f>VLOOKUP($A8,'Return Data'!$B$7:$R$2292,17,0)</f>
        <v>4.4164000000000003</v>
      </c>
      <c r="W8" s="61">
        <f>RANK(V8,V$8:V$24,0)</f>
        <v>3</v>
      </c>
      <c r="X8" s="60">
        <f>VLOOKUP($A8,'Return Data'!$B$7:$R$2292,14,0)</f>
        <v>5.0968999999999998</v>
      </c>
      <c r="Y8" s="61">
        <f>RANK(X8,X$8:X$24,0)</f>
        <v>1</v>
      </c>
      <c r="Z8" s="60">
        <f>VLOOKUP($A8,'Return Data'!$B$7:$R$2292,16,0)</f>
        <v>6.7351000000000001</v>
      </c>
      <c r="AA8" s="62">
        <f t="shared" ref="AA8:AA24" si="9">RANK(Z8,Z$8:Z$24,0)</f>
        <v>10</v>
      </c>
    </row>
    <row r="9" spans="1:27" x14ac:dyDescent="0.3">
      <c r="A9" s="58" t="s">
        <v>1102</v>
      </c>
      <c r="B9" s="59">
        <f>VLOOKUP($A9,'Return Data'!$B$7:$R$2292,3,0)</f>
        <v>44939</v>
      </c>
      <c r="C9" s="60">
        <f>VLOOKUP($A9,'Return Data'!$B$7:$R$2292,4,0)</f>
        <v>1192.3354999999999</v>
      </c>
      <c r="D9" s="60">
        <f>VLOOKUP($A9,'Return Data'!$B$7:$R$2292,5,0)</f>
        <v>4.0350999999999999</v>
      </c>
      <c r="E9" s="61">
        <f t="shared" si="0"/>
        <v>9</v>
      </c>
      <c r="F9" s="60">
        <f>VLOOKUP($A9,'Return Data'!$B$7:$R$2292,6,0)</f>
        <v>5.1296999999999997</v>
      </c>
      <c r="G9" s="61">
        <f t="shared" si="1"/>
        <v>8</v>
      </c>
      <c r="H9" s="60">
        <f>VLOOKUP($A9,'Return Data'!$B$7:$R$2292,7,0)</f>
        <v>5.7390999999999996</v>
      </c>
      <c r="I9" s="61">
        <f t="shared" si="2"/>
        <v>3</v>
      </c>
      <c r="J9" s="60">
        <f>VLOOKUP($A9,'Return Data'!$B$7:$R$2292,8,0)</f>
        <v>6.3311000000000002</v>
      </c>
      <c r="K9" s="61">
        <f t="shared" si="3"/>
        <v>5</v>
      </c>
      <c r="L9" s="60">
        <f>VLOOKUP($A9,'Return Data'!$B$7:$R$2292,9,0)</f>
        <v>6.9382000000000001</v>
      </c>
      <c r="M9" s="61">
        <f t="shared" si="4"/>
        <v>5</v>
      </c>
      <c r="N9" s="60">
        <f>VLOOKUP($A9,'Return Data'!$B$7:$R$2292,10,0)</f>
        <v>6.8114999999999997</v>
      </c>
      <c r="O9" s="61">
        <f t="shared" si="5"/>
        <v>5</v>
      </c>
      <c r="P9" s="60">
        <f>VLOOKUP($A9,'Return Data'!$B$7:$R$2292,11,0)</f>
        <v>5.7506000000000004</v>
      </c>
      <c r="Q9" s="61">
        <f t="shared" si="6"/>
        <v>6</v>
      </c>
      <c r="R9" s="60">
        <f>VLOOKUP($A9,'Return Data'!$B$7:$R$2292,12,0)</f>
        <v>5.1456</v>
      </c>
      <c r="S9" s="61">
        <f t="shared" si="7"/>
        <v>6</v>
      </c>
      <c r="T9" s="60">
        <f>VLOOKUP($A9,'Return Data'!$B$7:$R$2292,13,0)</f>
        <v>4.8606999999999996</v>
      </c>
      <c r="U9" s="61">
        <f t="shared" si="8"/>
        <v>6</v>
      </c>
      <c r="V9" s="60">
        <f>VLOOKUP($A9,'Return Data'!$B$7:$R$2292,17,0)</f>
        <v>4.3372000000000002</v>
      </c>
      <c r="W9" s="61">
        <f t="shared" ref="W9:W10" si="10">RANK(V9,V$8:V$24,0)</f>
        <v>6</v>
      </c>
      <c r="X9" s="60">
        <f>VLOOKUP($A9,'Return Data'!$B$7:$R$2292,14,0)</f>
        <v>4.9085000000000001</v>
      </c>
      <c r="Y9" s="61">
        <f t="shared" ref="Y9:Y10" si="11">RANK(X9,X$8:X$24,0)</f>
        <v>5</v>
      </c>
      <c r="Z9" s="60">
        <f>VLOOKUP($A9,'Return Data'!$B$7:$R$2292,16,0)</f>
        <v>5.2450999999999999</v>
      </c>
      <c r="AA9" s="62">
        <f t="shared" si="9"/>
        <v>15</v>
      </c>
    </row>
    <row r="10" spans="1:27" x14ac:dyDescent="0.3">
      <c r="A10" s="58" t="s">
        <v>1929</v>
      </c>
      <c r="B10" s="59">
        <f>VLOOKUP($A10,'Return Data'!$B$7:$R$2292,3,0)</f>
        <v>44939</v>
      </c>
      <c r="C10" s="60">
        <f>VLOOKUP($A10,'Return Data'!$B$7:$R$2292,4,0)</f>
        <v>1158.5233000000001</v>
      </c>
      <c r="D10" s="60">
        <f>VLOOKUP($A10,'Return Data'!$B$7:$R$2292,5,0)</f>
        <v>5.6623999999999999</v>
      </c>
      <c r="E10" s="61">
        <f t="shared" si="0"/>
        <v>2</v>
      </c>
      <c r="F10" s="60">
        <f>VLOOKUP($A10,'Return Data'!$B$7:$R$2292,6,0)</f>
        <v>4.9652000000000003</v>
      </c>
      <c r="G10" s="61">
        <f t="shared" si="1"/>
        <v>12</v>
      </c>
      <c r="H10" s="60">
        <f>VLOOKUP($A10,'Return Data'!$B$7:$R$2292,7,0)</f>
        <v>5.2523</v>
      </c>
      <c r="I10" s="61">
        <f t="shared" si="2"/>
        <v>13</v>
      </c>
      <c r="J10" s="60">
        <f>VLOOKUP($A10,'Return Data'!$B$7:$R$2292,8,0)</f>
        <v>5.8185000000000002</v>
      </c>
      <c r="K10" s="61">
        <f t="shared" si="3"/>
        <v>14</v>
      </c>
      <c r="L10" s="60">
        <f>VLOOKUP($A10,'Return Data'!$B$7:$R$2292,9,0)</f>
        <v>6.5666000000000002</v>
      </c>
      <c r="M10" s="61">
        <f t="shared" si="4"/>
        <v>13</v>
      </c>
      <c r="N10" s="60">
        <f>VLOOKUP($A10,'Return Data'!$B$7:$R$2292,10,0)</f>
        <v>6.0854999999999997</v>
      </c>
      <c r="O10" s="61">
        <f t="shared" si="5"/>
        <v>15</v>
      </c>
      <c r="P10" s="60">
        <f>VLOOKUP($A10,'Return Data'!$B$7:$R$2292,11,0)</f>
        <v>5.2324000000000002</v>
      </c>
      <c r="Q10" s="61">
        <f t="shared" si="6"/>
        <v>15</v>
      </c>
      <c r="R10" s="60">
        <f>VLOOKUP($A10,'Return Data'!$B$7:$R$2292,12,0)</f>
        <v>4.4695999999999998</v>
      </c>
      <c r="S10" s="61">
        <f t="shared" si="7"/>
        <v>13</v>
      </c>
      <c r="T10" s="60">
        <f>VLOOKUP($A10,'Return Data'!$B$7:$R$2292,13,0)</f>
        <v>4.2613000000000003</v>
      </c>
      <c r="U10" s="61">
        <f t="shared" si="8"/>
        <v>13</v>
      </c>
      <c r="V10" s="60">
        <f>VLOOKUP($A10,'Return Data'!$B$7:$R$2292,17,0)</f>
        <v>3.6217000000000001</v>
      </c>
      <c r="W10" s="61">
        <f t="shared" si="10"/>
        <v>15</v>
      </c>
      <c r="X10" s="60">
        <f>VLOOKUP($A10,'Return Data'!$B$7:$R$2292,14,0)</f>
        <v>3.6865000000000001</v>
      </c>
      <c r="Y10" s="61">
        <f t="shared" si="11"/>
        <v>16</v>
      </c>
      <c r="Z10" s="60">
        <f>VLOOKUP($A10,'Return Data'!$B$7:$R$2292,16,0)</f>
        <v>4.2046999999999999</v>
      </c>
      <c r="AA10" s="62">
        <f t="shared" si="9"/>
        <v>16</v>
      </c>
    </row>
    <row r="11" spans="1:27" x14ac:dyDescent="0.3">
      <c r="A11" s="58" t="s">
        <v>1104</v>
      </c>
      <c r="B11" s="59">
        <f>VLOOKUP($A11,'Return Data'!$B$7:$R$2292,3,0)</f>
        <v>44939</v>
      </c>
      <c r="C11" s="60">
        <f>VLOOKUP($A11,'Return Data'!$B$7:$R$2292,4,0)</f>
        <v>44.194000000000003</v>
      </c>
      <c r="D11" s="60">
        <f>VLOOKUP($A11,'Return Data'!$B$7:$R$2292,5,0)</f>
        <v>3.1387</v>
      </c>
      <c r="E11" s="61">
        <f t="shared" si="0"/>
        <v>16</v>
      </c>
      <c r="F11" s="60">
        <f>VLOOKUP($A11,'Return Data'!$B$7:$R$2292,6,0)</f>
        <v>4.7095000000000002</v>
      </c>
      <c r="G11" s="61">
        <f t="shared" si="1"/>
        <v>15</v>
      </c>
      <c r="H11" s="60">
        <f>VLOOKUP($A11,'Return Data'!$B$7:$R$2292,7,0)</f>
        <v>5.3856999999999999</v>
      </c>
      <c r="I11" s="61">
        <f t="shared" si="2"/>
        <v>12</v>
      </c>
      <c r="J11" s="60">
        <f>VLOOKUP($A11,'Return Data'!$B$7:$R$2292,8,0)</f>
        <v>6.2209000000000003</v>
      </c>
      <c r="K11" s="61">
        <f t="shared" si="3"/>
        <v>9</v>
      </c>
      <c r="L11" s="60">
        <f>VLOOKUP($A11,'Return Data'!$B$7:$R$2292,9,0)</f>
        <v>6.7712000000000003</v>
      </c>
      <c r="M11" s="61">
        <f t="shared" si="4"/>
        <v>9</v>
      </c>
      <c r="N11" s="60">
        <f>VLOOKUP($A11,'Return Data'!$B$7:$R$2292,10,0)</f>
        <v>6.6839000000000004</v>
      </c>
      <c r="O11" s="61">
        <f t="shared" si="5"/>
        <v>9</v>
      </c>
      <c r="P11" s="60">
        <f>VLOOKUP($A11,'Return Data'!$B$7:$R$2292,11,0)</f>
        <v>5.5224000000000002</v>
      </c>
      <c r="Q11" s="61">
        <f t="shared" si="6"/>
        <v>10</v>
      </c>
      <c r="R11" s="60">
        <f>VLOOKUP($A11,'Return Data'!$B$7:$R$2292,12,0)</f>
        <v>4.4130000000000003</v>
      </c>
      <c r="S11" s="61">
        <f t="shared" si="7"/>
        <v>14</v>
      </c>
      <c r="T11" s="60">
        <f>VLOOKUP($A11,'Return Data'!$B$7:$R$2292,13,0)</f>
        <v>4.0738000000000003</v>
      </c>
      <c r="U11" s="61">
        <f t="shared" si="8"/>
        <v>16</v>
      </c>
      <c r="V11" s="60">
        <f>VLOOKUP($A11,'Return Data'!$B$7:$R$2292,17,0)</f>
        <v>3.8940999999999999</v>
      </c>
      <c r="W11" s="61">
        <f t="shared" ref="W11:W24" si="12">RANK(V11,V$8:V$24,0)</f>
        <v>11</v>
      </c>
      <c r="X11" s="60">
        <f>VLOOKUP($A11,'Return Data'!$B$7:$R$2292,14,0)</f>
        <v>4.4401000000000002</v>
      </c>
      <c r="Y11" s="61">
        <f t="shared" ref="Y11:Y19" si="13">RANK(X11,X$8:X$24,0)</f>
        <v>10</v>
      </c>
      <c r="Z11" s="60">
        <f>VLOOKUP($A11,'Return Data'!$B$7:$R$2292,16,0)</f>
        <v>6.5842999999999998</v>
      </c>
      <c r="AA11" s="62">
        <f t="shared" si="9"/>
        <v>12</v>
      </c>
    </row>
    <row r="12" spans="1:27" x14ac:dyDescent="0.3">
      <c r="A12" s="58" t="s">
        <v>1105</v>
      </c>
      <c r="B12" s="59">
        <f>VLOOKUP($A12,'Return Data'!$B$7:$R$2292,3,0)</f>
        <v>44939</v>
      </c>
      <c r="C12" s="60">
        <f>VLOOKUP($A12,'Return Data'!$B$7:$R$2292,4,0)</f>
        <v>41.849299999999999</v>
      </c>
      <c r="D12" s="60">
        <f>VLOOKUP($A12,'Return Data'!$B$7:$R$2292,5,0)</f>
        <v>5.3211000000000004</v>
      </c>
      <c r="E12" s="61">
        <f t="shared" si="0"/>
        <v>3</v>
      </c>
      <c r="F12" s="60">
        <f>VLOOKUP($A12,'Return Data'!$B$7:$R$2292,6,0)</f>
        <v>5.5845000000000002</v>
      </c>
      <c r="G12" s="61">
        <f t="shared" si="1"/>
        <v>3</v>
      </c>
      <c r="H12" s="60">
        <f>VLOOKUP($A12,'Return Data'!$B$7:$R$2292,7,0)</f>
        <v>5.6627999999999998</v>
      </c>
      <c r="I12" s="61">
        <f t="shared" si="2"/>
        <v>5</v>
      </c>
      <c r="J12" s="60">
        <f>VLOOKUP($A12,'Return Data'!$B$7:$R$2292,8,0)</f>
        <v>5.8943000000000003</v>
      </c>
      <c r="K12" s="61">
        <f t="shared" si="3"/>
        <v>13</v>
      </c>
      <c r="L12" s="60">
        <f>VLOOKUP($A12,'Return Data'!$B$7:$R$2292,9,0)</f>
        <v>6.5921000000000003</v>
      </c>
      <c r="M12" s="61">
        <f t="shared" si="4"/>
        <v>12</v>
      </c>
      <c r="N12" s="60">
        <f>VLOOKUP($A12,'Return Data'!$B$7:$R$2292,10,0)</f>
        <v>6.5872999999999999</v>
      </c>
      <c r="O12" s="61">
        <f t="shared" si="5"/>
        <v>10</v>
      </c>
      <c r="P12" s="60">
        <f>VLOOKUP($A12,'Return Data'!$B$7:$R$2292,11,0)</f>
        <v>5.4653999999999998</v>
      </c>
      <c r="Q12" s="61">
        <f t="shared" si="6"/>
        <v>11</v>
      </c>
      <c r="R12" s="60">
        <f>VLOOKUP($A12,'Return Data'!$B$7:$R$2292,12,0)</f>
        <v>4.8220000000000001</v>
      </c>
      <c r="S12" s="61">
        <f t="shared" si="7"/>
        <v>11</v>
      </c>
      <c r="T12" s="60">
        <f>VLOOKUP($A12,'Return Data'!$B$7:$R$2292,13,0)</f>
        <v>4.5075000000000003</v>
      </c>
      <c r="U12" s="61">
        <f t="shared" si="8"/>
        <v>10</v>
      </c>
      <c r="V12" s="60">
        <f>VLOOKUP($A12,'Return Data'!$B$7:$R$2292,17,0)</f>
        <v>4.0727000000000002</v>
      </c>
      <c r="W12" s="61">
        <f t="shared" si="12"/>
        <v>9</v>
      </c>
      <c r="X12" s="60">
        <f>VLOOKUP($A12,'Return Data'!$B$7:$R$2292,14,0)</f>
        <v>4.6581000000000001</v>
      </c>
      <c r="Y12" s="61">
        <f t="shared" si="13"/>
        <v>9</v>
      </c>
      <c r="Z12" s="60">
        <f>VLOOKUP($A12,'Return Data'!$B$7:$R$2292,16,0)</f>
        <v>7.0772000000000004</v>
      </c>
      <c r="AA12" s="62">
        <f t="shared" si="9"/>
        <v>5</v>
      </c>
    </row>
    <row r="13" spans="1:27" x14ac:dyDescent="0.3">
      <c r="A13" s="58" t="s">
        <v>1107</v>
      </c>
      <c r="B13" s="59">
        <f>VLOOKUP($A13,'Return Data'!$B$7:$R$2292,3,0)</f>
        <v>44939</v>
      </c>
      <c r="C13" s="60">
        <f>VLOOKUP($A13,'Return Data'!$B$7:$R$2292,4,0)</f>
        <v>4770.1814999999997</v>
      </c>
      <c r="D13" s="60">
        <f>VLOOKUP($A13,'Return Data'!$B$7:$R$2292,5,0)</f>
        <v>4.5701999999999998</v>
      </c>
      <c r="E13" s="61">
        <f t="shared" si="0"/>
        <v>6</v>
      </c>
      <c r="F13" s="60">
        <f>VLOOKUP($A13,'Return Data'!$B$7:$R$2292,6,0)</f>
        <v>5.3113000000000001</v>
      </c>
      <c r="G13" s="61">
        <f t="shared" si="1"/>
        <v>6</v>
      </c>
      <c r="H13" s="60">
        <f>VLOOKUP($A13,'Return Data'!$B$7:$R$2292,7,0)</f>
        <v>5.5366999999999997</v>
      </c>
      <c r="I13" s="61">
        <f t="shared" si="2"/>
        <v>8</v>
      </c>
      <c r="J13" s="60">
        <f>VLOOKUP($A13,'Return Data'!$B$7:$R$2292,8,0)</f>
        <v>6.2694000000000001</v>
      </c>
      <c r="K13" s="61">
        <f t="shared" si="3"/>
        <v>8</v>
      </c>
      <c r="L13" s="60">
        <f>VLOOKUP($A13,'Return Data'!$B$7:$R$2292,9,0)</f>
        <v>6.8080999999999996</v>
      </c>
      <c r="M13" s="61">
        <f t="shared" si="4"/>
        <v>8</v>
      </c>
      <c r="N13" s="60">
        <f>VLOOKUP($A13,'Return Data'!$B$7:$R$2292,10,0)</f>
        <v>6.7523999999999997</v>
      </c>
      <c r="O13" s="61">
        <f t="shared" si="5"/>
        <v>6</v>
      </c>
      <c r="P13" s="60">
        <f>VLOOKUP($A13,'Return Data'!$B$7:$R$2292,11,0)</f>
        <v>5.7487000000000004</v>
      </c>
      <c r="Q13" s="61">
        <f t="shared" si="6"/>
        <v>7</v>
      </c>
      <c r="R13" s="60">
        <f>VLOOKUP($A13,'Return Data'!$B$7:$R$2292,12,0)</f>
        <v>5.0868000000000002</v>
      </c>
      <c r="S13" s="61">
        <f t="shared" si="7"/>
        <v>9</v>
      </c>
      <c r="T13" s="60">
        <f>VLOOKUP($A13,'Return Data'!$B$7:$R$2292,13,0)</f>
        <v>4.8193999999999999</v>
      </c>
      <c r="U13" s="61">
        <f t="shared" si="8"/>
        <v>8</v>
      </c>
      <c r="V13" s="60">
        <f>VLOOKUP($A13,'Return Data'!$B$7:$R$2292,17,0)</f>
        <v>4.3296999999999999</v>
      </c>
      <c r="W13" s="61">
        <f t="shared" si="12"/>
        <v>7</v>
      </c>
      <c r="X13" s="60">
        <f>VLOOKUP($A13,'Return Data'!$B$7:$R$2292,14,0)</f>
        <v>5.0190999999999999</v>
      </c>
      <c r="Y13" s="61">
        <f t="shared" si="13"/>
        <v>3</v>
      </c>
      <c r="Z13" s="60">
        <f>VLOOKUP($A13,'Return Data'!$B$7:$R$2292,16,0)</f>
        <v>6.9629000000000003</v>
      </c>
      <c r="AA13" s="62">
        <f t="shared" si="9"/>
        <v>9</v>
      </c>
    </row>
    <row r="14" spans="1:27" x14ac:dyDescent="0.3">
      <c r="A14" s="102" t="s">
        <v>2048</v>
      </c>
      <c r="B14" s="59">
        <f>VLOOKUP($A14,'Return Data'!$B$7:$R$2292,3,0)</f>
        <v>44939</v>
      </c>
      <c r="C14" s="60">
        <f>VLOOKUP($A14,'Return Data'!$B$7:$R$2292,4,0)</f>
        <v>33.206839658017103</v>
      </c>
      <c r="D14" s="60">
        <f>VLOOKUP($A14,'Return Data'!$B$7:$R$2292,5,0)</f>
        <v>4.9466999999999999</v>
      </c>
      <c r="E14" s="61">
        <f t="shared" si="0"/>
        <v>4</v>
      </c>
      <c r="F14" s="60">
        <f>VLOOKUP($A14,'Return Data'!$B$7:$R$2292,6,0)</f>
        <v>5.4981</v>
      </c>
      <c r="G14" s="61">
        <f t="shared" si="1"/>
        <v>4</v>
      </c>
      <c r="H14" s="60">
        <f>VLOOKUP($A14,'Return Data'!$B$7:$R$2292,7,0)</f>
        <v>5.2339000000000002</v>
      </c>
      <c r="I14" s="61">
        <f t="shared" si="2"/>
        <v>14</v>
      </c>
      <c r="J14" s="60">
        <f>VLOOKUP($A14,'Return Data'!$B$7:$R$2292,8,0)</f>
        <v>5.5347999999999997</v>
      </c>
      <c r="K14" s="61">
        <f t="shared" si="3"/>
        <v>16</v>
      </c>
      <c r="L14" s="60">
        <f>VLOOKUP($A14,'Return Data'!$B$7:$R$2292,9,0)</f>
        <v>6.1211000000000002</v>
      </c>
      <c r="M14" s="61">
        <f t="shared" si="4"/>
        <v>16</v>
      </c>
      <c r="N14" s="60">
        <f>VLOOKUP($A14,'Return Data'!$B$7:$R$2292,10,0)</f>
        <v>6.0622999999999996</v>
      </c>
      <c r="O14" s="61">
        <f t="shared" si="5"/>
        <v>16</v>
      </c>
      <c r="P14" s="60">
        <f>VLOOKUP($A14,'Return Data'!$B$7:$R$2292,11,0)</f>
        <v>5.1516999999999999</v>
      </c>
      <c r="Q14" s="61">
        <f t="shared" si="6"/>
        <v>16</v>
      </c>
      <c r="R14" s="60">
        <f>VLOOKUP($A14,'Return Data'!$B$7:$R$2292,12,0)</f>
        <v>4.4066000000000001</v>
      </c>
      <c r="S14" s="61">
        <f t="shared" si="7"/>
        <v>15</v>
      </c>
      <c r="T14" s="60">
        <f>VLOOKUP($A14,'Return Data'!$B$7:$R$2292,13,0)</f>
        <v>4.1193</v>
      </c>
      <c r="U14" s="61">
        <f t="shared" si="8"/>
        <v>14</v>
      </c>
      <c r="V14" s="60">
        <f>VLOOKUP($A14,'Return Data'!$B$7:$R$2292,17,0)</f>
        <v>3.5360999999999998</v>
      </c>
      <c r="W14" s="61">
        <f t="shared" si="12"/>
        <v>17</v>
      </c>
      <c r="X14" s="60">
        <f>VLOOKUP($A14,'Return Data'!$B$7:$R$2292,14,0)</f>
        <v>4.0778999999999996</v>
      </c>
      <c r="Y14" s="61">
        <f t="shared" si="13"/>
        <v>14</v>
      </c>
      <c r="Z14" s="60">
        <f>VLOOKUP($A14,'Return Data'!$B$7:$R$2292,16,0)</f>
        <v>7.1246999999999998</v>
      </c>
      <c r="AA14" s="62">
        <f t="shared" si="9"/>
        <v>4</v>
      </c>
    </row>
    <row r="15" spans="1:27" x14ac:dyDescent="0.3">
      <c r="A15" s="58" t="s">
        <v>1109</v>
      </c>
      <c r="B15" s="59">
        <f>VLOOKUP($A15,'Return Data'!$B$7:$R$2292,3,0)</f>
        <v>44939</v>
      </c>
      <c r="C15" s="60">
        <f>VLOOKUP($A15,'Return Data'!$B$7:$R$2292,4,0)</f>
        <v>316.16039999999998</v>
      </c>
      <c r="D15" s="60">
        <f>VLOOKUP($A15,'Return Data'!$B$7:$R$2292,5,0)</f>
        <v>4.2374000000000001</v>
      </c>
      <c r="E15" s="61">
        <f t="shared" si="0"/>
        <v>7</v>
      </c>
      <c r="F15" s="60">
        <f>VLOOKUP($A15,'Return Data'!$B$7:$R$2292,6,0)</f>
        <v>4.9701000000000004</v>
      </c>
      <c r="G15" s="61">
        <f t="shared" si="1"/>
        <v>11</v>
      </c>
      <c r="H15" s="60">
        <f>VLOOKUP($A15,'Return Data'!$B$7:$R$2292,7,0)</f>
        <v>5.4598000000000004</v>
      </c>
      <c r="I15" s="61">
        <f t="shared" si="2"/>
        <v>10</v>
      </c>
      <c r="J15" s="60">
        <f>VLOOKUP($A15,'Return Data'!$B$7:$R$2292,8,0)</f>
        <v>6.1761999999999997</v>
      </c>
      <c r="K15" s="61">
        <f t="shared" si="3"/>
        <v>10</v>
      </c>
      <c r="L15" s="60">
        <f>VLOOKUP($A15,'Return Data'!$B$7:$R$2292,9,0)</f>
        <v>6.8235000000000001</v>
      </c>
      <c r="M15" s="61">
        <f t="shared" si="4"/>
        <v>7</v>
      </c>
      <c r="N15" s="60">
        <f>VLOOKUP($A15,'Return Data'!$B$7:$R$2292,10,0)</f>
        <v>6.6988000000000003</v>
      </c>
      <c r="O15" s="61">
        <f t="shared" si="5"/>
        <v>8</v>
      </c>
      <c r="P15" s="60">
        <f>VLOOKUP($A15,'Return Data'!$B$7:$R$2292,11,0)</f>
        <v>5.7889999999999997</v>
      </c>
      <c r="Q15" s="61">
        <f t="shared" si="6"/>
        <v>5</v>
      </c>
      <c r="R15" s="60">
        <f>VLOOKUP($A15,'Return Data'!$B$7:$R$2292,12,0)</f>
        <v>5.1341000000000001</v>
      </c>
      <c r="S15" s="61">
        <f t="shared" si="7"/>
        <v>7</v>
      </c>
      <c r="T15" s="60">
        <f>VLOOKUP($A15,'Return Data'!$B$7:$R$2292,13,0)</f>
        <v>4.8307000000000002</v>
      </c>
      <c r="U15" s="61">
        <f t="shared" si="8"/>
        <v>7</v>
      </c>
      <c r="V15" s="60">
        <f>VLOOKUP($A15,'Return Data'!$B$7:$R$2292,17,0)</f>
        <v>4.2815000000000003</v>
      </c>
      <c r="W15" s="61">
        <f t="shared" si="12"/>
        <v>8</v>
      </c>
      <c r="X15" s="60">
        <f>VLOOKUP($A15,'Return Data'!$B$7:$R$2292,14,0)</f>
        <v>4.8784000000000001</v>
      </c>
      <c r="Y15" s="61">
        <f t="shared" si="13"/>
        <v>7</v>
      </c>
      <c r="Z15" s="60">
        <f>VLOOKUP($A15,'Return Data'!$B$7:$R$2292,16,0)</f>
        <v>7.0644</v>
      </c>
      <c r="AA15" s="62">
        <f t="shared" si="9"/>
        <v>6</v>
      </c>
    </row>
    <row r="16" spans="1:27" x14ac:dyDescent="0.3">
      <c r="A16" s="58" t="s">
        <v>1112</v>
      </c>
      <c r="B16" s="59">
        <f>VLOOKUP($A16,'Return Data'!$B$7:$R$2292,3,0)</f>
        <v>44939</v>
      </c>
      <c r="C16" s="60">
        <f>VLOOKUP($A16,'Return Data'!$B$7:$R$2292,4,0)</f>
        <v>33.981099999999998</v>
      </c>
      <c r="D16" s="60">
        <f>VLOOKUP($A16,'Return Data'!$B$7:$R$2292,5,0)</f>
        <v>3.7597999999999998</v>
      </c>
      <c r="E16" s="61">
        <f t="shared" si="0"/>
        <v>11</v>
      </c>
      <c r="F16" s="60">
        <f>VLOOKUP($A16,'Return Data'!$B$7:$R$2292,6,0)</f>
        <v>4.7637999999999998</v>
      </c>
      <c r="G16" s="61">
        <f t="shared" si="1"/>
        <v>14</v>
      </c>
      <c r="H16" s="60">
        <f>VLOOKUP($A16,'Return Data'!$B$7:$R$2292,7,0)</f>
        <v>5.0533000000000001</v>
      </c>
      <c r="I16" s="61">
        <f t="shared" si="2"/>
        <v>17</v>
      </c>
      <c r="J16" s="60">
        <f>VLOOKUP($A16,'Return Data'!$B$7:$R$2292,8,0)</f>
        <v>5.4819000000000004</v>
      </c>
      <c r="K16" s="61">
        <f t="shared" si="3"/>
        <v>17</v>
      </c>
      <c r="L16" s="60">
        <f>VLOOKUP($A16,'Return Data'!$B$7:$R$2292,9,0)</f>
        <v>6.1055000000000001</v>
      </c>
      <c r="M16" s="61">
        <f t="shared" si="4"/>
        <v>17</v>
      </c>
      <c r="N16" s="60">
        <f>VLOOKUP($A16,'Return Data'!$B$7:$R$2292,10,0)</f>
        <v>5.9874000000000001</v>
      </c>
      <c r="O16" s="61">
        <f t="shared" si="5"/>
        <v>17</v>
      </c>
      <c r="P16" s="60">
        <f>VLOOKUP($A16,'Return Data'!$B$7:$R$2292,11,0)</f>
        <v>4.9646999999999997</v>
      </c>
      <c r="Q16" s="61">
        <f t="shared" si="6"/>
        <v>17</v>
      </c>
      <c r="R16" s="60">
        <f>VLOOKUP($A16,'Return Data'!$B$7:$R$2292,12,0)</f>
        <v>4.3681000000000001</v>
      </c>
      <c r="S16" s="61">
        <f t="shared" si="7"/>
        <v>16</v>
      </c>
      <c r="T16" s="60">
        <f>VLOOKUP($A16,'Return Data'!$B$7:$R$2292,13,0)</f>
        <v>4.1007999999999996</v>
      </c>
      <c r="U16" s="61">
        <f t="shared" si="8"/>
        <v>15</v>
      </c>
      <c r="V16" s="60">
        <f>VLOOKUP($A16,'Return Data'!$B$7:$R$2292,17,0)</f>
        <v>3.5573000000000001</v>
      </c>
      <c r="W16" s="61">
        <f t="shared" si="12"/>
        <v>16</v>
      </c>
      <c r="X16" s="60">
        <f>VLOOKUP($A16,'Return Data'!$B$7:$R$2292,14,0)</f>
        <v>3.9851000000000001</v>
      </c>
      <c r="Y16" s="61">
        <f t="shared" si="13"/>
        <v>15</v>
      </c>
      <c r="Z16" s="60">
        <f>VLOOKUP($A16,'Return Data'!$B$7:$R$2292,16,0)</f>
        <v>6.3346999999999998</v>
      </c>
      <c r="AA16" s="62">
        <f t="shared" si="9"/>
        <v>13</v>
      </c>
    </row>
    <row r="17" spans="1:27" x14ac:dyDescent="0.3">
      <c r="A17" s="58" t="s">
        <v>1115</v>
      </c>
      <c r="B17" s="59">
        <f>VLOOKUP($A17,'Return Data'!$B$7:$R$2292,3,0)</f>
        <v>44939</v>
      </c>
      <c r="C17" s="60">
        <f>VLOOKUP($A17,'Return Data'!$B$7:$R$2292,4,0)</f>
        <v>2556.2051999999999</v>
      </c>
      <c r="D17" s="60">
        <f>VLOOKUP($A17,'Return Data'!$B$7:$R$2292,5,0)</f>
        <v>3.1930999999999998</v>
      </c>
      <c r="E17" s="61">
        <f t="shared" si="0"/>
        <v>15</v>
      </c>
      <c r="F17" s="60">
        <f>VLOOKUP($A17,'Return Data'!$B$7:$R$2292,6,0)</f>
        <v>4.4985999999999997</v>
      </c>
      <c r="G17" s="61">
        <f t="shared" si="1"/>
        <v>16</v>
      </c>
      <c r="H17" s="60">
        <f>VLOOKUP($A17,'Return Data'!$B$7:$R$2292,7,0)</f>
        <v>5.1878000000000002</v>
      </c>
      <c r="I17" s="61">
        <f t="shared" si="2"/>
        <v>16</v>
      </c>
      <c r="J17" s="60">
        <f>VLOOKUP($A17,'Return Data'!$B$7:$R$2292,8,0)</f>
        <v>6.141</v>
      </c>
      <c r="K17" s="61">
        <f t="shared" si="3"/>
        <v>12</v>
      </c>
      <c r="L17" s="60">
        <f>VLOOKUP($A17,'Return Data'!$B$7:$R$2292,9,0)</f>
        <v>6.7297000000000002</v>
      </c>
      <c r="M17" s="61">
        <f t="shared" si="4"/>
        <v>10</v>
      </c>
      <c r="N17" s="60">
        <f>VLOOKUP($A17,'Return Data'!$B$7:$R$2292,10,0)</f>
        <v>6.5289999999999999</v>
      </c>
      <c r="O17" s="61">
        <f t="shared" si="5"/>
        <v>11</v>
      </c>
      <c r="P17" s="60">
        <f>VLOOKUP($A17,'Return Data'!$B$7:$R$2292,11,0)</f>
        <v>5.3658999999999999</v>
      </c>
      <c r="Q17" s="61">
        <f t="shared" si="6"/>
        <v>13</v>
      </c>
      <c r="R17" s="60">
        <f>VLOOKUP($A17,'Return Data'!$B$7:$R$2292,12,0)</f>
        <v>4.3240999999999996</v>
      </c>
      <c r="S17" s="61">
        <f t="shared" si="7"/>
        <v>17</v>
      </c>
      <c r="T17" s="60">
        <f>VLOOKUP($A17,'Return Data'!$B$7:$R$2292,13,0)</f>
        <v>4.0075000000000003</v>
      </c>
      <c r="U17" s="61">
        <f t="shared" si="8"/>
        <v>17</v>
      </c>
      <c r="V17" s="60">
        <f>VLOOKUP($A17,'Return Data'!$B$7:$R$2292,17,0)</f>
        <v>3.7993999999999999</v>
      </c>
      <c r="W17" s="61">
        <f t="shared" si="12"/>
        <v>13</v>
      </c>
      <c r="X17" s="60">
        <f>VLOOKUP($A17,'Return Data'!$B$7:$R$2292,14,0)</f>
        <v>4.3899999999999997</v>
      </c>
      <c r="Y17" s="61">
        <f t="shared" si="13"/>
        <v>12</v>
      </c>
      <c r="Z17" s="60">
        <f>VLOOKUP($A17,'Return Data'!$B$7:$R$2292,16,0)</f>
        <v>7.2626999999999997</v>
      </c>
      <c r="AA17" s="62">
        <f t="shared" si="9"/>
        <v>2</v>
      </c>
    </row>
    <row r="18" spans="1:27" x14ac:dyDescent="0.3">
      <c r="A18" s="108" t="s">
        <v>1119</v>
      </c>
      <c r="B18" s="59">
        <f>VLOOKUP($A18,'Return Data'!$B$7:$R$2292,3,0)</f>
        <v>44939</v>
      </c>
      <c r="C18" s="60">
        <f>VLOOKUP($A18,'Return Data'!$B$7:$R$2292,4,0)</f>
        <v>3744.9054999999998</v>
      </c>
      <c r="D18" s="60">
        <f>VLOOKUP($A18,'Return Data'!$B$7:$R$2292,5,0)</f>
        <v>4.2333999999999996</v>
      </c>
      <c r="E18" s="61">
        <f t="shared" si="0"/>
        <v>8</v>
      </c>
      <c r="F18" s="60">
        <f>VLOOKUP($A18,'Return Data'!$B$7:$R$2292,6,0)</f>
        <v>5.3230000000000004</v>
      </c>
      <c r="G18" s="61">
        <f t="shared" si="1"/>
        <v>5</v>
      </c>
      <c r="H18" s="60">
        <f>VLOOKUP($A18,'Return Data'!$B$7:$R$2292,7,0)</f>
        <v>5.5132000000000003</v>
      </c>
      <c r="I18" s="61">
        <f t="shared" si="2"/>
        <v>9</v>
      </c>
      <c r="J18" s="60">
        <f>VLOOKUP($A18,'Return Data'!$B$7:$R$2292,8,0)</f>
        <v>6.3083</v>
      </c>
      <c r="K18" s="61">
        <f t="shared" si="3"/>
        <v>6</v>
      </c>
      <c r="L18" s="60">
        <f>VLOOKUP($A18,'Return Data'!$B$7:$R$2292,9,0)</f>
        <v>6.8784000000000001</v>
      </c>
      <c r="M18" s="61">
        <f t="shared" si="4"/>
        <v>6</v>
      </c>
      <c r="N18" s="60">
        <f>VLOOKUP($A18,'Return Data'!$B$7:$R$2292,10,0)</f>
        <v>6.7521000000000004</v>
      </c>
      <c r="O18" s="61">
        <f t="shared" si="5"/>
        <v>7</v>
      </c>
      <c r="P18" s="60">
        <f>VLOOKUP($A18,'Return Data'!$B$7:$R$2292,11,0)</f>
        <v>5.7308000000000003</v>
      </c>
      <c r="Q18" s="61">
        <f t="shared" si="6"/>
        <v>8</v>
      </c>
      <c r="R18" s="60">
        <f>VLOOKUP($A18,'Return Data'!$B$7:$R$2292,12,0)</f>
        <v>5.2038000000000002</v>
      </c>
      <c r="S18" s="61">
        <f t="shared" si="7"/>
        <v>4</v>
      </c>
      <c r="T18" s="60">
        <f>VLOOKUP($A18,'Return Data'!$B$7:$R$2292,13,0)</f>
        <v>4.9336000000000002</v>
      </c>
      <c r="U18" s="61">
        <f t="shared" si="8"/>
        <v>3</v>
      </c>
      <c r="V18" s="60">
        <f>VLOOKUP($A18,'Return Data'!$B$7:$R$2292,17,0)</f>
        <v>4.3441999999999998</v>
      </c>
      <c r="W18" s="61">
        <f t="shared" si="12"/>
        <v>5</v>
      </c>
      <c r="X18" s="60">
        <f>VLOOKUP($A18,'Return Data'!$B$7:$R$2292,14,0)</f>
        <v>4.7225999999999999</v>
      </c>
      <c r="Y18" s="61">
        <f t="shared" si="13"/>
        <v>8</v>
      </c>
      <c r="Z18" s="60">
        <f>VLOOKUP($A18,'Return Data'!$B$7:$R$2292,16,0)</f>
        <v>7.0002000000000004</v>
      </c>
      <c r="AA18" s="62">
        <f t="shared" si="9"/>
        <v>7</v>
      </c>
    </row>
    <row r="19" spans="1:27" x14ac:dyDescent="0.3">
      <c r="A19" s="58" t="s">
        <v>1121</v>
      </c>
      <c r="B19" s="59">
        <f>VLOOKUP($A19,'Return Data'!$B$7:$R$2292,3,0)</f>
        <v>44939</v>
      </c>
      <c r="C19" s="60">
        <f>VLOOKUP($A19,'Return Data'!$B$7:$R$2292,4,0)</f>
        <v>3458.1086</v>
      </c>
      <c r="D19" s="60">
        <f>VLOOKUP($A19,'Return Data'!$B$7:$R$2292,5,0)</f>
        <v>3.6480999999999999</v>
      </c>
      <c r="E19" s="61">
        <f t="shared" si="0"/>
        <v>12</v>
      </c>
      <c r="F19" s="60">
        <f>VLOOKUP($A19,'Return Data'!$B$7:$R$2292,6,0)</f>
        <v>5.0023</v>
      </c>
      <c r="G19" s="61">
        <f t="shared" si="1"/>
        <v>10</v>
      </c>
      <c r="H19" s="60">
        <f>VLOOKUP($A19,'Return Data'!$B$7:$R$2292,7,0)</f>
        <v>5.6414999999999997</v>
      </c>
      <c r="I19" s="61">
        <f t="shared" si="2"/>
        <v>6</v>
      </c>
      <c r="J19" s="60">
        <f>VLOOKUP($A19,'Return Data'!$B$7:$R$2292,8,0)</f>
        <v>6.3524000000000003</v>
      </c>
      <c r="K19" s="61">
        <f t="shared" si="3"/>
        <v>3</v>
      </c>
      <c r="L19" s="60">
        <f>VLOOKUP($A19,'Return Data'!$B$7:$R$2292,9,0)</f>
        <v>7.0137999999999998</v>
      </c>
      <c r="M19" s="61">
        <f t="shared" si="4"/>
        <v>2</v>
      </c>
      <c r="N19" s="60">
        <f>VLOOKUP($A19,'Return Data'!$B$7:$R$2292,10,0)</f>
        <v>6.8741000000000003</v>
      </c>
      <c r="O19" s="61">
        <f t="shared" si="5"/>
        <v>3</v>
      </c>
      <c r="P19" s="60">
        <f>VLOOKUP($A19,'Return Data'!$B$7:$R$2292,11,0)</f>
        <v>5.9146000000000001</v>
      </c>
      <c r="Q19" s="61">
        <f t="shared" si="6"/>
        <v>1</v>
      </c>
      <c r="R19" s="60">
        <f>VLOOKUP($A19,'Return Data'!$B$7:$R$2292,12,0)</f>
        <v>5.3486000000000002</v>
      </c>
      <c r="S19" s="61">
        <f t="shared" si="7"/>
        <v>1</v>
      </c>
      <c r="T19" s="60">
        <f>VLOOKUP($A19,'Return Data'!$B$7:$R$2292,13,0)</f>
        <v>5.0670000000000002</v>
      </c>
      <c r="U19" s="61">
        <f t="shared" si="8"/>
        <v>1</v>
      </c>
      <c r="V19" s="60">
        <f>VLOOKUP($A19,'Return Data'!$B$7:$R$2292,17,0)</f>
        <v>4.4634999999999998</v>
      </c>
      <c r="W19" s="61">
        <f t="shared" si="12"/>
        <v>1</v>
      </c>
      <c r="X19" s="60">
        <f>VLOOKUP($A19,'Return Data'!$B$7:$R$2292,14,0)</f>
        <v>4.9157999999999999</v>
      </c>
      <c r="Y19" s="61">
        <f t="shared" si="13"/>
        <v>4</v>
      </c>
      <c r="Z19" s="60">
        <f>VLOOKUP($A19,'Return Data'!$B$7:$R$2292,16,0)</f>
        <v>7.3075000000000001</v>
      </c>
      <c r="AA19" s="62">
        <f t="shared" si="9"/>
        <v>1</v>
      </c>
    </row>
    <row r="20" spans="1:27" x14ac:dyDescent="0.3">
      <c r="A20" s="58" t="s">
        <v>1124</v>
      </c>
      <c r="B20" s="59">
        <f>VLOOKUP($A20,'Return Data'!$B$7:$R$2292,3,0)</f>
        <v>44939</v>
      </c>
      <c r="C20" s="60">
        <f>VLOOKUP($A20,'Return Data'!$B$7:$R$2292,4,0)</f>
        <v>1115.2244000000001</v>
      </c>
      <c r="D20" s="60">
        <f>VLOOKUP($A20,'Return Data'!$B$7:$R$2292,5,0)</f>
        <v>2.7462</v>
      </c>
      <c r="E20" s="61">
        <f t="shared" si="0"/>
        <v>17</v>
      </c>
      <c r="F20" s="60">
        <f>VLOOKUP($A20,'Return Data'!$B$7:$R$2292,6,0)</f>
        <v>4.3261000000000003</v>
      </c>
      <c r="G20" s="61">
        <f t="shared" si="1"/>
        <v>17</v>
      </c>
      <c r="H20" s="60">
        <f>VLOOKUP($A20,'Return Data'!$B$7:$R$2292,7,0)</f>
        <v>5.4298000000000002</v>
      </c>
      <c r="I20" s="61">
        <f t="shared" si="2"/>
        <v>11</v>
      </c>
      <c r="J20" s="60">
        <f>VLOOKUP($A20,'Return Data'!$B$7:$R$2292,8,0)</f>
        <v>6.2728000000000002</v>
      </c>
      <c r="K20" s="61">
        <f t="shared" si="3"/>
        <v>7</v>
      </c>
      <c r="L20" s="60">
        <f>VLOOKUP($A20,'Return Data'!$B$7:$R$2292,9,0)</f>
        <v>6.7259000000000002</v>
      </c>
      <c r="M20" s="61">
        <f t="shared" si="4"/>
        <v>11</v>
      </c>
      <c r="N20" s="60">
        <f>VLOOKUP($A20,'Return Data'!$B$7:$R$2292,10,0)</f>
        <v>6.4850000000000003</v>
      </c>
      <c r="O20" s="61">
        <f t="shared" si="5"/>
        <v>12</v>
      </c>
      <c r="P20" s="60">
        <f>VLOOKUP($A20,'Return Data'!$B$7:$R$2292,11,0)</f>
        <v>5.4176000000000002</v>
      </c>
      <c r="Q20" s="61">
        <f t="shared" si="6"/>
        <v>12</v>
      </c>
      <c r="R20" s="60">
        <f>VLOOKUP($A20,'Return Data'!$B$7:$R$2292,12,0)</f>
        <v>4.8414999999999999</v>
      </c>
      <c r="S20" s="61">
        <f t="shared" si="7"/>
        <v>10</v>
      </c>
      <c r="T20" s="60">
        <f>VLOOKUP($A20,'Return Data'!$B$7:$R$2292,13,0)</f>
        <v>4.4912000000000001</v>
      </c>
      <c r="U20" s="61">
        <f t="shared" si="8"/>
        <v>11</v>
      </c>
      <c r="V20" s="60">
        <f>VLOOKUP($A20,'Return Data'!$B$7:$R$2292,17,0)</f>
        <v>3.6922000000000001</v>
      </c>
      <c r="W20" s="61">
        <f t="shared" si="12"/>
        <v>14</v>
      </c>
      <c r="X20" s="60"/>
      <c r="Y20" s="61"/>
      <c r="Z20" s="60">
        <f>VLOOKUP($A20,'Return Data'!$B$7:$R$2292,16,0)</f>
        <v>3.8902000000000001</v>
      </c>
      <c r="AA20" s="62">
        <f t="shared" si="9"/>
        <v>17</v>
      </c>
    </row>
    <row r="21" spans="1:27" x14ac:dyDescent="0.3">
      <c r="A21" s="58" t="s">
        <v>1128</v>
      </c>
      <c r="B21" s="59">
        <f>VLOOKUP($A21,'Return Data'!$B$7:$R$2292,3,0)</f>
        <v>44939</v>
      </c>
      <c r="C21" s="60">
        <f>VLOOKUP($A21,'Return Data'!$B$7:$R$2292,4,0)</f>
        <v>34.887799999999999</v>
      </c>
      <c r="D21" s="60">
        <f>VLOOKUP($A21,'Return Data'!$B$7:$R$2292,5,0)</f>
        <v>3.5575000000000001</v>
      </c>
      <c r="E21" s="61">
        <f t="shared" si="0"/>
        <v>13</v>
      </c>
      <c r="F21" s="60">
        <f>VLOOKUP($A21,'Return Data'!$B$7:$R$2292,6,0)</f>
        <v>4.7796000000000003</v>
      </c>
      <c r="G21" s="61">
        <f t="shared" si="1"/>
        <v>13</v>
      </c>
      <c r="H21" s="60">
        <f>VLOOKUP($A21,'Return Data'!$B$7:$R$2292,7,0)</f>
        <v>5.2064000000000004</v>
      </c>
      <c r="I21" s="61">
        <f t="shared" si="2"/>
        <v>15</v>
      </c>
      <c r="J21" s="60">
        <f>VLOOKUP($A21,'Return Data'!$B$7:$R$2292,8,0)</f>
        <v>5.5868000000000002</v>
      </c>
      <c r="K21" s="61">
        <f t="shared" si="3"/>
        <v>15</v>
      </c>
      <c r="L21" s="60">
        <f>VLOOKUP($A21,'Return Data'!$B$7:$R$2292,9,0)</f>
        <v>6.3894000000000002</v>
      </c>
      <c r="M21" s="61">
        <f t="shared" si="4"/>
        <v>15</v>
      </c>
      <c r="N21" s="60">
        <f>VLOOKUP($A21,'Return Data'!$B$7:$R$2292,10,0)</f>
        <v>6.3265000000000002</v>
      </c>
      <c r="O21" s="61">
        <f t="shared" si="5"/>
        <v>13</v>
      </c>
      <c r="P21" s="60">
        <f>VLOOKUP($A21,'Return Data'!$B$7:$R$2292,11,0)</f>
        <v>5.3289999999999997</v>
      </c>
      <c r="Q21" s="61">
        <f t="shared" si="6"/>
        <v>14</v>
      </c>
      <c r="R21" s="60">
        <f>VLOOKUP($A21,'Return Data'!$B$7:$R$2292,12,0)</f>
        <v>4.6333000000000002</v>
      </c>
      <c r="S21" s="61">
        <f t="shared" si="7"/>
        <v>12</v>
      </c>
      <c r="T21" s="60">
        <f>VLOOKUP($A21,'Return Data'!$B$7:$R$2292,13,0)</f>
        <v>4.3766999999999996</v>
      </c>
      <c r="U21" s="61">
        <f t="shared" si="8"/>
        <v>12</v>
      </c>
      <c r="V21" s="60">
        <f>VLOOKUP($A21,'Return Data'!$B$7:$R$2292,17,0)</f>
        <v>3.8895</v>
      </c>
      <c r="W21" s="61">
        <f t="shared" si="12"/>
        <v>12</v>
      </c>
      <c r="X21" s="60">
        <f>VLOOKUP($A21,'Return Data'!$B$7:$R$2292,14,0)</f>
        <v>4.4246999999999996</v>
      </c>
      <c r="Y21" s="61">
        <f>RANK(X21,X$8:X$24,0)</f>
        <v>11</v>
      </c>
      <c r="Z21" s="60">
        <f>VLOOKUP($A21,'Return Data'!$B$7:$R$2292,16,0)</f>
        <v>6.9828999999999999</v>
      </c>
      <c r="AA21" s="62">
        <f t="shared" si="9"/>
        <v>8</v>
      </c>
    </row>
    <row r="22" spans="1:27" x14ac:dyDescent="0.3">
      <c r="A22" s="58" t="s">
        <v>1130</v>
      </c>
      <c r="B22" s="59">
        <f>VLOOKUP($A22,'Return Data'!$B$7:$R$2292,3,0)</f>
        <v>44939</v>
      </c>
      <c r="C22" s="60">
        <f>VLOOKUP($A22,'Return Data'!$B$7:$R$2292,4,0)</f>
        <v>12.561400000000001</v>
      </c>
      <c r="D22" s="60">
        <f>VLOOKUP($A22,'Return Data'!$B$7:$R$2292,5,0)</f>
        <v>6.1029999999999998</v>
      </c>
      <c r="E22" s="61">
        <f t="shared" si="0"/>
        <v>1</v>
      </c>
      <c r="F22" s="60">
        <f>VLOOKUP($A22,'Return Data'!$B$7:$R$2292,6,0)</f>
        <v>6.5899000000000001</v>
      </c>
      <c r="G22" s="61">
        <f t="shared" si="1"/>
        <v>1</v>
      </c>
      <c r="H22" s="60">
        <f>VLOOKUP($A22,'Return Data'!$B$7:$R$2292,7,0)</f>
        <v>6.3171999999999997</v>
      </c>
      <c r="I22" s="61">
        <f t="shared" si="2"/>
        <v>1</v>
      </c>
      <c r="J22" s="60">
        <f>VLOOKUP($A22,'Return Data'!$B$7:$R$2292,8,0)</f>
        <v>6.3456999999999999</v>
      </c>
      <c r="K22" s="61">
        <f t="shared" si="3"/>
        <v>4</v>
      </c>
      <c r="L22" s="60">
        <f>VLOOKUP($A22,'Return Data'!$B$7:$R$2292,9,0)</f>
        <v>6.4370000000000003</v>
      </c>
      <c r="M22" s="61">
        <f t="shared" si="4"/>
        <v>14</v>
      </c>
      <c r="N22" s="60">
        <f>VLOOKUP($A22,'Return Data'!$B$7:$R$2292,10,0)</f>
        <v>6.2690000000000001</v>
      </c>
      <c r="O22" s="61">
        <f t="shared" si="5"/>
        <v>14</v>
      </c>
      <c r="P22" s="60">
        <f>VLOOKUP($A22,'Return Data'!$B$7:$R$2292,11,0)</f>
        <v>5.6905999999999999</v>
      </c>
      <c r="Q22" s="61">
        <f t="shared" si="6"/>
        <v>9</v>
      </c>
      <c r="R22" s="60">
        <f>VLOOKUP($A22,'Return Data'!$B$7:$R$2292,12,0)</f>
        <v>5.1204000000000001</v>
      </c>
      <c r="S22" s="61">
        <f t="shared" si="7"/>
        <v>8</v>
      </c>
      <c r="T22" s="60">
        <f>VLOOKUP($A22,'Return Data'!$B$7:$R$2292,13,0)</f>
        <v>4.7446999999999999</v>
      </c>
      <c r="U22" s="61">
        <f t="shared" si="8"/>
        <v>9</v>
      </c>
      <c r="V22" s="60">
        <f>VLOOKUP($A22,'Return Data'!$B$7:$R$2292,17,0)</f>
        <v>4.0690999999999997</v>
      </c>
      <c r="W22" s="61">
        <f t="shared" si="12"/>
        <v>10</v>
      </c>
      <c r="X22" s="60">
        <f>VLOOKUP($A22,'Return Data'!$B$7:$R$2292,14,0)</f>
        <v>4.3895</v>
      </c>
      <c r="Y22" s="61">
        <f>RANK(X22,X$8:X$24,0)</f>
        <v>13</v>
      </c>
      <c r="Z22" s="60">
        <f>VLOOKUP($A22,'Return Data'!$B$7:$R$2292,16,0)</f>
        <v>5.4447000000000001</v>
      </c>
      <c r="AA22" s="62">
        <f t="shared" si="9"/>
        <v>14</v>
      </c>
    </row>
    <row r="23" spans="1:27" x14ac:dyDescent="0.3">
      <c r="A23" s="58" t="s">
        <v>1132</v>
      </c>
      <c r="B23" s="59">
        <f>VLOOKUP($A23,'Return Data'!$B$7:$R$2292,3,0)</f>
        <v>44939</v>
      </c>
      <c r="C23" s="60">
        <f>VLOOKUP($A23,'Return Data'!$B$7:$R$2292,4,0)</f>
        <v>3934.8645000000001</v>
      </c>
      <c r="D23" s="60">
        <f>VLOOKUP($A23,'Return Data'!$B$7:$R$2292,5,0)</f>
        <v>4.0049000000000001</v>
      </c>
      <c r="E23" s="61">
        <f t="shared" si="0"/>
        <v>10</v>
      </c>
      <c r="F23" s="60">
        <f>VLOOKUP($A23,'Return Data'!$B$7:$R$2292,6,0)</f>
        <v>5.2872000000000003</v>
      </c>
      <c r="G23" s="61">
        <f t="shared" si="1"/>
        <v>7</v>
      </c>
      <c r="H23" s="60">
        <f>VLOOKUP($A23,'Return Data'!$B$7:$R$2292,7,0)</f>
        <v>5.7279999999999998</v>
      </c>
      <c r="I23" s="61">
        <f t="shared" si="2"/>
        <v>4</v>
      </c>
      <c r="J23" s="60">
        <f>VLOOKUP($A23,'Return Data'!$B$7:$R$2292,8,0)</f>
        <v>6.4015000000000004</v>
      </c>
      <c r="K23" s="61">
        <f t="shared" si="3"/>
        <v>2</v>
      </c>
      <c r="L23" s="60">
        <f>VLOOKUP($A23,'Return Data'!$B$7:$R$2292,9,0)</f>
        <v>6.9755000000000003</v>
      </c>
      <c r="M23" s="61">
        <f t="shared" si="4"/>
        <v>3</v>
      </c>
      <c r="N23" s="60">
        <f>VLOOKUP($A23,'Return Data'!$B$7:$R$2292,10,0)</f>
        <v>6.8776999999999999</v>
      </c>
      <c r="O23" s="61">
        <f t="shared" si="5"/>
        <v>2</v>
      </c>
      <c r="P23" s="60">
        <f>VLOOKUP($A23,'Return Data'!$B$7:$R$2292,11,0)</f>
        <v>5.8296999999999999</v>
      </c>
      <c r="Q23" s="61">
        <f t="shared" si="6"/>
        <v>4</v>
      </c>
      <c r="R23" s="60">
        <f>VLOOKUP($A23,'Return Data'!$B$7:$R$2292,12,0)</f>
        <v>5.1673999999999998</v>
      </c>
      <c r="S23" s="61">
        <f t="shared" si="7"/>
        <v>5</v>
      </c>
      <c r="T23" s="60">
        <f>VLOOKUP($A23,'Return Data'!$B$7:$R$2292,13,0)</f>
        <v>4.8802000000000003</v>
      </c>
      <c r="U23" s="61">
        <f t="shared" si="8"/>
        <v>5</v>
      </c>
      <c r="V23" s="60">
        <f>VLOOKUP($A23,'Return Data'!$B$7:$R$2292,17,0)</f>
        <v>4.4339000000000004</v>
      </c>
      <c r="W23" s="61">
        <f t="shared" si="12"/>
        <v>2</v>
      </c>
      <c r="X23" s="60">
        <f>VLOOKUP($A23,'Return Data'!$B$7:$R$2292,14,0)</f>
        <v>5.0307000000000004</v>
      </c>
      <c r="Y23" s="61">
        <f>RANK(X23,X$8:X$24,0)</f>
        <v>2</v>
      </c>
      <c r="Z23" s="60">
        <f>VLOOKUP($A23,'Return Data'!$B$7:$R$2292,16,0)</f>
        <v>6.6428000000000003</v>
      </c>
      <c r="AA23" s="62">
        <f t="shared" si="9"/>
        <v>11</v>
      </c>
    </row>
    <row r="24" spans="1:27" x14ac:dyDescent="0.3">
      <c r="A24" s="58" t="s">
        <v>1134</v>
      </c>
      <c r="B24" s="59">
        <f>VLOOKUP($A24,'Return Data'!$B$7:$R$2292,3,0)</f>
        <v>44939</v>
      </c>
      <c r="C24" s="60">
        <f>VLOOKUP($A24,'Return Data'!$B$7:$R$2292,4,0)</f>
        <v>2567.0207</v>
      </c>
      <c r="D24" s="60">
        <f>VLOOKUP($A24,'Return Data'!$B$7:$R$2292,5,0)</f>
        <v>3.3359999999999999</v>
      </c>
      <c r="E24" s="61">
        <f t="shared" si="0"/>
        <v>14</v>
      </c>
      <c r="F24" s="60">
        <f>VLOOKUP($A24,'Return Data'!$B$7:$R$2292,6,0)</f>
        <v>5.0227000000000004</v>
      </c>
      <c r="G24" s="61">
        <f t="shared" si="1"/>
        <v>9</v>
      </c>
      <c r="H24" s="60">
        <f>VLOOKUP($A24,'Return Data'!$B$7:$R$2292,7,0)</f>
        <v>5.5883000000000003</v>
      </c>
      <c r="I24" s="61">
        <f t="shared" si="2"/>
        <v>7</v>
      </c>
      <c r="J24" s="60">
        <f>VLOOKUP($A24,'Return Data'!$B$7:$R$2292,8,0)</f>
        <v>6.1643999999999997</v>
      </c>
      <c r="K24" s="61">
        <f t="shared" si="3"/>
        <v>11</v>
      </c>
      <c r="L24" s="60">
        <f>VLOOKUP($A24,'Return Data'!$B$7:$R$2292,9,0)</f>
        <v>6.9673999999999996</v>
      </c>
      <c r="M24" s="61">
        <f t="shared" si="4"/>
        <v>4</v>
      </c>
      <c r="N24" s="60">
        <f>VLOOKUP($A24,'Return Data'!$B$7:$R$2292,10,0)</f>
        <v>6.8132999999999999</v>
      </c>
      <c r="O24" s="61">
        <f t="shared" si="5"/>
        <v>4</v>
      </c>
      <c r="P24" s="60">
        <f>VLOOKUP($A24,'Return Data'!$B$7:$R$2292,11,0)</f>
        <v>5.8628999999999998</v>
      </c>
      <c r="Q24" s="61">
        <f t="shared" si="6"/>
        <v>3</v>
      </c>
      <c r="R24" s="60">
        <f>VLOOKUP($A24,'Return Data'!$B$7:$R$2292,12,0)</f>
        <v>5.2801999999999998</v>
      </c>
      <c r="S24" s="61">
        <f t="shared" si="7"/>
        <v>2</v>
      </c>
      <c r="T24" s="60">
        <f>VLOOKUP($A24,'Return Data'!$B$7:$R$2292,13,0)</f>
        <v>4.9847999999999999</v>
      </c>
      <c r="U24" s="61">
        <f t="shared" si="8"/>
        <v>2</v>
      </c>
      <c r="V24" s="60">
        <f>VLOOKUP($A24,'Return Data'!$B$7:$R$2292,17,0)</f>
        <v>4.4025999999999996</v>
      </c>
      <c r="W24" s="61">
        <f t="shared" si="12"/>
        <v>4</v>
      </c>
      <c r="X24" s="60">
        <f>VLOOKUP($A24,'Return Data'!$B$7:$R$2292,14,0)</f>
        <v>4.8951000000000002</v>
      </c>
      <c r="Y24" s="61">
        <f>RANK(X24,X$8:X$24,0)</f>
        <v>6</v>
      </c>
      <c r="Z24" s="60">
        <f>VLOOKUP($A24,'Return Data'!$B$7:$R$2292,16,0)</f>
        <v>7.22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4.1957176470588236</v>
      </c>
      <c r="E26" s="69"/>
      <c r="F26" s="70">
        <f>AVERAGE(F8:F24)</f>
        <v>5.1452882352941174</v>
      </c>
      <c r="G26" s="69"/>
      <c r="H26" s="70">
        <f>AVERAGE(H8:H24)</f>
        <v>5.5376529411764706</v>
      </c>
      <c r="I26" s="69"/>
      <c r="J26" s="70">
        <f>AVERAGE(J8:J24)</f>
        <v>6.1151823529411766</v>
      </c>
      <c r="K26" s="69"/>
      <c r="L26" s="70">
        <f>AVERAGE(L8:L24)</f>
        <v>6.6975823529411755</v>
      </c>
      <c r="M26" s="69"/>
      <c r="N26" s="70">
        <f>AVERAGE(N8:N24)</f>
        <v>6.560429411764706</v>
      </c>
      <c r="O26" s="69"/>
      <c r="P26" s="70">
        <f>AVERAGE(P8:P24)</f>
        <v>5.5674176470588232</v>
      </c>
      <c r="Q26" s="69"/>
      <c r="R26" s="70">
        <f>AVERAGE(R8:R24)</f>
        <v>4.8806294117647067</v>
      </c>
      <c r="S26" s="69"/>
      <c r="T26" s="70">
        <f>AVERAGE(T8:T24)</f>
        <v>4.5871411764705883</v>
      </c>
      <c r="U26" s="69"/>
      <c r="V26" s="70">
        <f>AVERAGE(V8:V24)</f>
        <v>4.0671235294117647</v>
      </c>
      <c r="W26" s="69"/>
      <c r="X26" s="70">
        <f>AVERAGE(X8:X24)</f>
        <v>4.5949375000000003</v>
      </c>
      <c r="Y26" s="69"/>
      <c r="Z26" s="70">
        <f>AVERAGE(Z8:Z24)</f>
        <v>6.416711764705882</v>
      </c>
      <c r="AA26" s="71"/>
    </row>
    <row r="27" spans="1:27" x14ac:dyDescent="0.3">
      <c r="A27" s="68" t="s">
        <v>28</v>
      </c>
      <c r="B27" s="69"/>
      <c r="C27" s="69"/>
      <c r="D27" s="70">
        <f>MIN(D8:D24)</f>
        <v>2.7462</v>
      </c>
      <c r="E27" s="69"/>
      <c r="F27" s="70">
        <f>MIN(F8:F24)</f>
        <v>4.3261000000000003</v>
      </c>
      <c r="G27" s="69"/>
      <c r="H27" s="70">
        <f>MIN(H8:H24)</f>
        <v>5.0533000000000001</v>
      </c>
      <c r="I27" s="69"/>
      <c r="J27" s="70">
        <f>MIN(J8:J24)</f>
        <v>5.4819000000000004</v>
      </c>
      <c r="K27" s="69"/>
      <c r="L27" s="70">
        <f>MIN(L8:L24)</f>
        <v>6.1055000000000001</v>
      </c>
      <c r="M27" s="69"/>
      <c r="N27" s="70">
        <f>MIN(N8:N24)</f>
        <v>5.9874000000000001</v>
      </c>
      <c r="O27" s="69"/>
      <c r="P27" s="70">
        <f>MIN(P8:P24)</f>
        <v>4.9646999999999997</v>
      </c>
      <c r="Q27" s="69"/>
      <c r="R27" s="70">
        <f>MIN(R8:R24)</f>
        <v>4.3240999999999996</v>
      </c>
      <c r="S27" s="69"/>
      <c r="T27" s="70">
        <f>MIN(T8:T24)</f>
        <v>4.0075000000000003</v>
      </c>
      <c r="U27" s="69"/>
      <c r="V27" s="70">
        <f>MIN(V8:V24)</f>
        <v>3.5360999999999998</v>
      </c>
      <c r="W27" s="69"/>
      <c r="X27" s="70">
        <f>MIN(X8:X24)</f>
        <v>3.6865000000000001</v>
      </c>
      <c r="Y27" s="69"/>
      <c r="Z27" s="70">
        <f>MIN(Z8:Z24)</f>
        <v>3.8902000000000001</v>
      </c>
      <c r="AA27" s="71"/>
    </row>
    <row r="28" spans="1:27" ht="15" thickBot="1" x14ac:dyDescent="0.35">
      <c r="A28" s="72" t="s">
        <v>29</v>
      </c>
      <c r="B28" s="73"/>
      <c r="C28" s="73"/>
      <c r="D28" s="74">
        <f>MAX(D8:D24)</f>
        <v>6.1029999999999998</v>
      </c>
      <c r="E28" s="73"/>
      <c r="F28" s="74">
        <f>MAX(F8:F24)</f>
        <v>6.5899000000000001</v>
      </c>
      <c r="G28" s="73"/>
      <c r="H28" s="74">
        <f>MAX(H8:H24)</f>
        <v>6.3171999999999997</v>
      </c>
      <c r="I28" s="73"/>
      <c r="J28" s="74">
        <f>MAX(J8:J24)</f>
        <v>6.6581000000000001</v>
      </c>
      <c r="K28" s="73"/>
      <c r="L28" s="74">
        <f>MAX(L8:L24)</f>
        <v>7.0155000000000003</v>
      </c>
      <c r="M28" s="73"/>
      <c r="N28" s="74">
        <f>MAX(N8:N24)</f>
        <v>6.9314999999999998</v>
      </c>
      <c r="O28" s="73"/>
      <c r="P28" s="74">
        <f>MAX(P8:P24)</f>
        <v>5.9146000000000001</v>
      </c>
      <c r="Q28" s="73"/>
      <c r="R28" s="74">
        <f>MAX(R8:R24)</f>
        <v>5.3486000000000002</v>
      </c>
      <c r="S28" s="73"/>
      <c r="T28" s="74">
        <f>MAX(T8:T24)</f>
        <v>5.0670000000000002</v>
      </c>
      <c r="U28" s="73"/>
      <c r="V28" s="74">
        <f>MAX(V8:V24)</f>
        <v>4.4634999999999998</v>
      </c>
      <c r="W28" s="73"/>
      <c r="X28" s="74">
        <f>MAX(X8:X24)</f>
        <v>5.0968999999999998</v>
      </c>
      <c r="Y28" s="73"/>
      <c r="Z28" s="74">
        <f>MAX(Z8:Z24)</f>
        <v>7.3075000000000001</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44939</v>
      </c>
      <c r="C8" s="60">
        <f>VLOOKUP($A8,'Return Data'!$B$7:$R$2292,4,0)</f>
        <v>32.798299999999998</v>
      </c>
      <c r="D8" s="60">
        <f>VLOOKUP($A8,'Return Data'!$B$7:$R$2292,10,0)</f>
        <v>1.1744000000000001</v>
      </c>
      <c r="E8" s="61">
        <f t="shared" ref="E8:E15" si="0">RANK(D8,D$8:D$15,0)</f>
        <v>8</v>
      </c>
      <c r="F8" s="60">
        <f>VLOOKUP($A8,'Return Data'!$B$7:$R$2292,11,0)</f>
        <v>6.1801000000000004</v>
      </c>
      <c r="G8" s="61">
        <f t="shared" ref="G8:G15" si="1">RANK(F8,F$8:F$15,0)</f>
        <v>8</v>
      </c>
      <c r="H8" s="60">
        <f>VLOOKUP($A8,'Return Data'!$B$7:$R$2292,12,0)</f>
        <v>-2.7896000000000001</v>
      </c>
      <c r="I8" s="61">
        <f t="shared" ref="I8:I15" si="2">RANK(H8,H$8:H$15,0)</f>
        <v>8</v>
      </c>
      <c r="J8" s="60">
        <f>VLOOKUP($A8,'Return Data'!$B$7:$R$2292,13,0)</f>
        <v>-7.5991999999999997</v>
      </c>
      <c r="K8" s="61">
        <f t="shared" ref="K8:K15" si="3">RANK(J8,J$8:J$15,0)</f>
        <v>8</v>
      </c>
      <c r="L8" s="60">
        <f>VLOOKUP($A8,'Return Data'!$B$7:$R$2292,17,0)</f>
        <v>8.0650999999999993</v>
      </c>
      <c r="M8" s="61">
        <f t="shared" ref="M8:M15" si="4">RANK(L8,L$8:L$15,0)</f>
        <v>6</v>
      </c>
      <c r="N8" s="60">
        <f>VLOOKUP($A8,'Return Data'!$B$7:$R$2292,14,0)</f>
        <v>11.859</v>
      </c>
      <c r="O8" s="61">
        <f t="shared" ref="O8:O13" si="5">RANK(N8,N$8:N$15,0)</f>
        <v>5</v>
      </c>
      <c r="P8" s="60">
        <f>VLOOKUP($A8,'Return Data'!$B$7:$R$2292,15,0)</f>
        <v>10.7422</v>
      </c>
      <c r="Q8" s="61">
        <f t="shared" ref="Q8:Q13" si="6">RANK(P8,P$8:P$15,0)</f>
        <v>4</v>
      </c>
      <c r="R8" s="60">
        <f>VLOOKUP($A8,'Return Data'!$B$7:$R$2292,16,0)</f>
        <v>9.9232999999999993</v>
      </c>
      <c r="S8" s="62">
        <f t="shared" ref="S8:S15" si="7">RANK(R8,R$8:R$15,0)</f>
        <v>6</v>
      </c>
    </row>
    <row r="9" spans="1:20" x14ac:dyDescent="0.3">
      <c r="A9" s="58" t="s">
        <v>1140</v>
      </c>
      <c r="B9" s="59">
        <f>VLOOKUP($A9,'Return Data'!$B$7:$R$2292,3,0)</f>
        <v>44939</v>
      </c>
      <c r="C9" s="60">
        <f>VLOOKUP($A9,'Return Data'!$B$7:$R$2292,4,0)</f>
        <v>54.244</v>
      </c>
      <c r="D9" s="60">
        <f>VLOOKUP($A9,'Return Data'!$B$7:$R$2292,10,0)</f>
        <v>4.9207000000000001</v>
      </c>
      <c r="E9" s="61">
        <f t="shared" si="0"/>
        <v>5</v>
      </c>
      <c r="F9" s="60">
        <f>VLOOKUP($A9,'Return Data'!$B$7:$R$2292,11,0)</f>
        <v>9.1582000000000008</v>
      </c>
      <c r="G9" s="61">
        <f t="shared" si="1"/>
        <v>7</v>
      </c>
      <c r="H9" s="60">
        <f>VLOOKUP($A9,'Return Data'!$B$7:$R$2292,12,0)</f>
        <v>5.3403999999999998</v>
      </c>
      <c r="I9" s="61">
        <f t="shared" si="2"/>
        <v>5</v>
      </c>
      <c r="J9" s="60">
        <f>VLOOKUP($A9,'Return Data'!$B$7:$R$2292,13,0)</f>
        <v>4.1531000000000002</v>
      </c>
      <c r="K9" s="61">
        <f t="shared" si="3"/>
        <v>6</v>
      </c>
      <c r="L9" s="60">
        <f>VLOOKUP($A9,'Return Data'!$B$7:$R$2292,17,0)</f>
        <v>11.671200000000001</v>
      </c>
      <c r="M9" s="61">
        <f t="shared" si="4"/>
        <v>4</v>
      </c>
      <c r="N9" s="60">
        <f>VLOOKUP($A9,'Return Data'!$B$7:$R$2292,14,0)</f>
        <v>15.0265</v>
      </c>
      <c r="O9" s="61">
        <f t="shared" si="5"/>
        <v>3</v>
      </c>
      <c r="P9" s="60">
        <f>VLOOKUP($A9,'Return Data'!$B$7:$R$2292,15,0)</f>
        <v>10.834300000000001</v>
      </c>
      <c r="Q9" s="61">
        <f t="shared" si="6"/>
        <v>3</v>
      </c>
      <c r="R9" s="60">
        <f>VLOOKUP($A9,'Return Data'!$B$7:$R$2292,16,0)</f>
        <v>10.929600000000001</v>
      </c>
      <c r="S9" s="62">
        <f t="shared" si="7"/>
        <v>5</v>
      </c>
    </row>
    <row r="10" spans="1:20" x14ac:dyDescent="0.3">
      <c r="A10" s="58" t="s">
        <v>1142</v>
      </c>
      <c r="B10" s="59">
        <f>VLOOKUP($A10,'Return Data'!$B$7:$R$2292,3,0)</f>
        <v>44939</v>
      </c>
      <c r="C10" s="60">
        <f>VLOOKUP($A10,'Return Data'!$B$7:$R$2292,4,0)</f>
        <v>519.42920000000004</v>
      </c>
      <c r="D10" s="60">
        <f>VLOOKUP($A10,'Return Data'!$B$7:$R$2292,10,0)</f>
        <v>6.9553000000000003</v>
      </c>
      <c r="E10" s="61">
        <f t="shared" si="0"/>
        <v>2</v>
      </c>
      <c r="F10" s="60">
        <f>VLOOKUP($A10,'Return Data'!$B$7:$R$2292,11,0)</f>
        <v>14.312900000000001</v>
      </c>
      <c r="G10" s="61">
        <f t="shared" si="1"/>
        <v>3</v>
      </c>
      <c r="H10" s="60">
        <f>VLOOKUP($A10,'Return Data'!$B$7:$R$2292,12,0)</f>
        <v>8.2296999999999993</v>
      </c>
      <c r="I10" s="61">
        <f t="shared" si="2"/>
        <v>1</v>
      </c>
      <c r="J10" s="60">
        <f>VLOOKUP($A10,'Return Data'!$B$7:$R$2292,13,0)</f>
        <v>12.394600000000001</v>
      </c>
      <c r="K10" s="61">
        <f t="shared" si="3"/>
        <v>1</v>
      </c>
      <c r="L10" s="60">
        <f>VLOOKUP($A10,'Return Data'!$B$7:$R$2292,17,0)</f>
        <v>22.858000000000001</v>
      </c>
      <c r="M10" s="61">
        <f t="shared" si="4"/>
        <v>2</v>
      </c>
      <c r="N10" s="60">
        <f>VLOOKUP($A10,'Return Data'!$B$7:$R$2292,14,0)</f>
        <v>20.354299999999999</v>
      </c>
      <c r="O10" s="61">
        <f t="shared" si="5"/>
        <v>2</v>
      </c>
      <c r="P10" s="60">
        <f>VLOOKUP($A10,'Return Data'!$B$7:$R$2292,15,0)</f>
        <v>13.299300000000001</v>
      </c>
      <c r="Q10" s="61">
        <f t="shared" si="6"/>
        <v>2</v>
      </c>
      <c r="R10" s="60">
        <f>VLOOKUP($A10,'Return Data'!$B$7:$R$2292,16,0)</f>
        <v>16.0002</v>
      </c>
      <c r="S10" s="62">
        <f t="shared" si="7"/>
        <v>2</v>
      </c>
    </row>
    <row r="11" spans="1:20" x14ac:dyDescent="0.3">
      <c r="A11" s="58" t="s">
        <v>1144</v>
      </c>
      <c r="B11" s="59">
        <f>VLOOKUP($A11,'Return Data'!$B$7:$R$2292,3,0)</f>
        <v>44939</v>
      </c>
      <c r="C11" s="60">
        <f>VLOOKUP($A11,'Return Data'!$B$7:$R$2292,4,0)</f>
        <v>92.155900000000003</v>
      </c>
      <c r="D11" s="60">
        <f>VLOOKUP($A11,'Return Data'!$B$7:$R$2292,10,0)</f>
        <v>6.7621000000000002</v>
      </c>
      <c r="E11" s="61">
        <f t="shared" si="0"/>
        <v>3</v>
      </c>
      <c r="F11" s="60">
        <f>VLOOKUP($A11,'Return Data'!$B$7:$R$2292,11,0)</f>
        <v>18.521799999999999</v>
      </c>
      <c r="G11" s="61">
        <f t="shared" si="1"/>
        <v>1</v>
      </c>
      <c r="H11" s="60">
        <f>VLOOKUP($A11,'Return Data'!$B$7:$R$2292,12,0)</f>
        <v>5.8324999999999996</v>
      </c>
      <c r="I11" s="61">
        <f t="shared" si="2"/>
        <v>4</v>
      </c>
      <c r="J11" s="60">
        <f>VLOOKUP($A11,'Return Data'!$B$7:$R$2292,13,0)</f>
        <v>10.8756</v>
      </c>
      <c r="K11" s="61">
        <f t="shared" si="3"/>
        <v>2</v>
      </c>
      <c r="L11" s="60">
        <f>VLOOKUP($A11,'Return Data'!$B$7:$R$2292,17,0)</f>
        <v>34.824199999999998</v>
      </c>
      <c r="M11" s="61">
        <f t="shared" si="4"/>
        <v>1</v>
      </c>
      <c r="N11" s="60">
        <f>VLOOKUP($A11,'Return Data'!$B$7:$R$2292,14,0)</f>
        <v>31.583600000000001</v>
      </c>
      <c r="O11" s="61">
        <f t="shared" si="5"/>
        <v>1</v>
      </c>
      <c r="P11" s="60">
        <f>VLOOKUP($A11,'Return Data'!$B$7:$R$2292,15,0)</f>
        <v>21.5962</v>
      </c>
      <c r="Q11" s="61">
        <f t="shared" si="6"/>
        <v>1</v>
      </c>
      <c r="R11" s="60">
        <f>VLOOKUP($A11,'Return Data'!$B$7:$R$2292,16,0)</f>
        <v>14.163600000000001</v>
      </c>
      <c r="S11" s="62">
        <f t="shared" si="7"/>
        <v>3</v>
      </c>
    </row>
    <row r="12" spans="1:20" x14ac:dyDescent="0.3">
      <c r="A12" s="58" t="s">
        <v>721</v>
      </c>
      <c r="B12" s="59">
        <f>VLOOKUP($A12,'Return Data'!$B$7:$R$2292,3,0)</f>
        <v>44939</v>
      </c>
      <c r="C12" s="60">
        <f>VLOOKUP($A12,'Return Data'!$B$7:$R$2292,4,0)</f>
        <v>25.257000000000001</v>
      </c>
      <c r="D12" s="60">
        <f>VLOOKUP($A12,'Return Data'!$B$7:$R$2292,10,0)</f>
        <v>17.724299999999999</v>
      </c>
      <c r="E12" s="61">
        <f t="shared" si="0"/>
        <v>1</v>
      </c>
      <c r="F12" s="60">
        <f>VLOOKUP($A12,'Return Data'!$B$7:$R$2292,11,0)</f>
        <v>14.850300000000001</v>
      </c>
      <c r="G12" s="61">
        <f t="shared" si="1"/>
        <v>2</v>
      </c>
      <c r="H12" s="60">
        <f>VLOOKUP($A12,'Return Data'!$B$7:$R$2292,12,0)</f>
        <v>6.1086999999999998</v>
      </c>
      <c r="I12" s="61">
        <f t="shared" si="2"/>
        <v>2</v>
      </c>
      <c r="J12" s="60">
        <f>VLOOKUP($A12,'Return Data'!$B$7:$R$2292,13,0)</f>
        <v>5.6924000000000001</v>
      </c>
      <c r="K12" s="61">
        <f t="shared" si="3"/>
        <v>4</v>
      </c>
      <c r="L12" s="60">
        <f>VLOOKUP($A12,'Return Data'!$B$7:$R$2292,17,0)</f>
        <v>6.6078999999999999</v>
      </c>
      <c r="M12" s="61">
        <f t="shared" si="4"/>
        <v>8</v>
      </c>
      <c r="N12" s="60">
        <f>VLOOKUP($A12,'Return Data'!$B$7:$R$2292,14,0)</f>
        <v>9.1532</v>
      </c>
      <c r="O12" s="61">
        <f t="shared" si="5"/>
        <v>7</v>
      </c>
      <c r="P12" s="60">
        <f>VLOOKUP($A12,'Return Data'!$B$7:$R$2292,15,0)</f>
        <v>7.9824999999999999</v>
      </c>
      <c r="Q12" s="61">
        <f t="shared" si="6"/>
        <v>6</v>
      </c>
      <c r="R12" s="60">
        <f>VLOOKUP($A12,'Return Data'!$B$7:$R$2292,16,0)</f>
        <v>9.2111999999999998</v>
      </c>
      <c r="S12" s="62">
        <f t="shared" si="7"/>
        <v>7</v>
      </c>
    </row>
    <row r="13" spans="1:20" x14ac:dyDescent="0.3">
      <c r="A13" s="58" t="s">
        <v>1145</v>
      </c>
      <c r="B13" s="59">
        <f>VLOOKUP($A13,'Return Data'!$B$7:$R$2292,3,0)</f>
        <v>44939</v>
      </c>
      <c r="C13" s="60">
        <f>VLOOKUP($A13,'Return Data'!$B$7:$R$2292,4,0)</f>
        <v>43.140599999999999</v>
      </c>
      <c r="D13" s="60">
        <f>VLOOKUP($A13,'Return Data'!$B$7:$R$2292,10,0)</f>
        <v>4.3220000000000001</v>
      </c>
      <c r="E13" s="61">
        <f t="shared" si="0"/>
        <v>6</v>
      </c>
      <c r="F13" s="60">
        <f>VLOOKUP($A13,'Return Data'!$B$7:$R$2292,11,0)</f>
        <v>9.5676000000000005</v>
      </c>
      <c r="G13" s="61">
        <f t="shared" si="1"/>
        <v>6</v>
      </c>
      <c r="H13" s="60">
        <f>VLOOKUP($A13,'Return Data'!$B$7:$R$2292,12,0)</f>
        <v>5.2206999999999999</v>
      </c>
      <c r="I13" s="61">
        <f t="shared" si="2"/>
        <v>6</v>
      </c>
      <c r="J13" s="60">
        <f>VLOOKUP($A13,'Return Data'!$B$7:$R$2292,13,0)</f>
        <v>6.6242999999999999</v>
      </c>
      <c r="K13" s="61">
        <f t="shared" si="3"/>
        <v>3</v>
      </c>
      <c r="L13" s="60">
        <f>VLOOKUP($A13,'Return Data'!$B$7:$R$2292,17,0)</f>
        <v>9.7149000000000001</v>
      </c>
      <c r="M13" s="61">
        <f t="shared" si="4"/>
        <v>5</v>
      </c>
      <c r="N13" s="60">
        <f>VLOOKUP($A13,'Return Data'!$B$7:$R$2292,14,0)</f>
        <v>11.921200000000001</v>
      </c>
      <c r="O13" s="61">
        <f t="shared" si="5"/>
        <v>4</v>
      </c>
      <c r="P13" s="60">
        <f>VLOOKUP($A13,'Return Data'!$B$7:$R$2292,15,0)</f>
        <v>9.7925000000000004</v>
      </c>
      <c r="Q13" s="61">
        <f t="shared" si="6"/>
        <v>5</v>
      </c>
      <c r="R13" s="60">
        <f>VLOOKUP($A13,'Return Data'!$B$7:$R$2292,16,0)</f>
        <v>10.9511</v>
      </c>
      <c r="S13" s="62">
        <f t="shared" si="7"/>
        <v>4</v>
      </c>
    </row>
    <row r="14" spans="1:20" x14ac:dyDescent="0.3">
      <c r="A14" s="58" t="s">
        <v>1147</v>
      </c>
      <c r="B14" s="59">
        <f>VLOOKUP($A14,'Return Data'!$B$7:$R$2292,3,0)</f>
        <v>44939</v>
      </c>
      <c r="C14" s="60">
        <f>VLOOKUP($A14,'Return Data'!$B$7:$R$2292,4,0)</f>
        <v>17.278199999999998</v>
      </c>
      <c r="D14" s="60">
        <f>VLOOKUP($A14,'Return Data'!$B$7:$R$2292,10,0)</f>
        <v>5.1363000000000003</v>
      </c>
      <c r="E14" s="61">
        <f t="shared" si="0"/>
        <v>4</v>
      </c>
      <c r="F14" s="60">
        <f>VLOOKUP($A14,'Return Data'!$B$7:$R$2292,11,0)</f>
        <v>11.6105</v>
      </c>
      <c r="G14" s="61">
        <f t="shared" si="1"/>
        <v>4</v>
      </c>
      <c r="H14" s="60">
        <f>VLOOKUP($A14,'Return Data'!$B$7:$R$2292,12,0)</f>
        <v>5.9608999999999996</v>
      </c>
      <c r="I14" s="61">
        <f t="shared" si="2"/>
        <v>3</v>
      </c>
      <c r="J14" s="60">
        <f>VLOOKUP($A14,'Return Data'!$B$7:$R$2292,13,0)</f>
        <v>5.4139999999999997</v>
      </c>
      <c r="K14" s="61">
        <f t="shared" si="3"/>
        <v>5</v>
      </c>
      <c r="L14" s="60">
        <f>VLOOKUP($A14,'Return Data'!$B$7:$R$2292,17,0)</f>
        <v>14.5063</v>
      </c>
      <c r="M14" s="61">
        <f t="shared" si="4"/>
        <v>3</v>
      </c>
      <c r="N14" s="60"/>
      <c r="O14" s="61"/>
      <c r="P14" s="60"/>
      <c r="Q14" s="61"/>
      <c r="R14" s="60">
        <f>VLOOKUP($A14,'Return Data'!$B$7:$R$2292,16,0)</f>
        <v>21.047000000000001</v>
      </c>
      <c r="S14" s="62">
        <f t="shared" si="7"/>
        <v>1</v>
      </c>
    </row>
    <row r="15" spans="1:20" x14ac:dyDescent="0.3">
      <c r="A15" s="58" t="s">
        <v>1149</v>
      </c>
      <c r="B15" s="59">
        <f>VLOOKUP($A15,'Return Data'!$B$7:$R$2292,3,0)</f>
        <v>44939</v>
      </c>
      <c r="C15" s="60">
        <f>VLOOKUP($A15,'Return Data'!$B$7:$R$2292,4,0)</f>
        <v>49.332000000000001</v>
      </c>
      <c r="D15" s="60">
        <f>VLOOKUP($A15,'Return Data'!$B$7:$R$2292,10,0)</f>
        <v>3.1524000000000001</v>
      </c>
      <c r="E15" s="61">
        <f t="shared" si="0"/>
        <v>7</v>
      </c>
      <c r="F15" s="60">
        <f>VLOOKUP($A15,'Return Data'!$B$7:$R$2292,11,0)</f>
        <v>10.991899999999999</v>
      </c>
      <c r="G15" s="61">
        <f t="shared" si="1"/>
        <v>5</v>
      </c>
      <c r="H15" s="60">
        <f>VLOOKUP($A15,'Return Data'!$B$7:$R$2292,12,0)</f>
        <v>4.3551000000000002</v>
      </c>
      <c r="I15" s="61">
        <f t="shared" si="2"/>
        <v>7</v>
      </c>
      <c r="J15" s="60">
        <f>VLOOKUP($A15,'Return Data'!$B$7:$R$2292,13,0)</f>
        <v>2.6055000000000001</v>
      </c>
      <c r="K15" s="61">
        <f t="shared" si="3"/>
        <v>7</v>
      </c>
      <c r="L15" s="60">
        <f>VLOOKUP($A15,'Return Data'!$B$7:$R$2292,17,0)</f>
        <v>7.6929999999999996</v>
      </c>
      <c r="M15" s="61">
        <f t="shared" si="4"/>
        <v>7</v>
      </c>
      <c r="N15" s="60">
        <f>VLOOKUP($A15,'Return Data'!$B$7:$R$2292,14,0)</f>
        <v>9.8312000000000008</v>
      </c>
      <c r="O15" s="61">
        <f>RANK(N15,N$8:N$15,0)</f>
        <v>6</v>
      </c>
      <c r="P15" s="60">
        <f>VLOOKUP($A15,'Return Data'!$B$7:$R$2292,15,0)</f>
        <v>6.9227999999999996</v>
      </c>
      <c r="Q15" s="61">
        <f>RANK(P15,P$8:P$15,0)</f>
        <v>7</v>
      </c>
      <c r="R15" s="60">
        <f>VLOOKUP($A15,'Return Data'!$B$7:$R$2292,16,0)</f>
        <v>7.6124999999999998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6.2684375000000001</v>
      </c>
      <c r="E17" s="69"/>
      <c r="F17" s="70">
        <f>AVERAGE(F8:F15)</f>
        <v>11.899162500000001</v>
      </c>
      <c r="G17" s="69"/>
      <c r="H17" s="70">
        <f>AVERAGE(H8:H15)</f>
        <v>4.7823000000000002</v>
      </c>
      <c r="I17" s="69"/>
      <c r="J17" s="70">
        <f>AVERAGE(J8:J15)</f>
        <v>5.0200374999999999</v>
      </c>
      <c r="K17" s="69"/>
      <c r="L17" s="70">
        <f>AVERAGE(L8:L15)</f>
        <v>14.492574999999999</v>
      </c>
      <c r="M17" s="69"/>
      <c r="N17" s="70">
        <f>AVERAGE(N8:N15)</f>
        <v>15.675571428571429</v>
      </c>
      <c r="O17" s="69"/>
      <c r="P17" s="70">
        <f>AVERAGE(P8:P15)</f>
        <v>11.595685714285716</v>
      </c>
      <c r="Q17" s="69"/>
      <c r="R17" s="70">
        <f>AVERAGE(R8:R15)</f>
        <v>12.4798125</v>
      </c>
      <c r="S17" s="71"/>
    </row>
    <row r="18" spans="1:19" x14ac:dyDescent="0.3">
      <c r="A18" s="68" t="s">
        <v>28</v>
      </c>
      <c r="B18" s="69"/>
      <c r="C18" s="69"/>
      <c r="D18" s="70">
        <f>MIN(D8:D15)</f>
        <v>1.1744000000000001</v>
      </c>
      <c r="E18" s="69"/>
      <c r="F18" s="70">
        <f>MIN(F8:F15)</f>
        <v>6.1801000000000004</v>
      </c>
      <c r="G18" s="69"/>
      <c r="H18" s="70">
        <f>MIN(H8:H15)</f>
        <v>-2.7896000000000001</v>
      </c>
      <c r="I18" s="69"/>
      <c r="J18" s="70">
        <f>MIN(J8:J15)</f>
        <v>-7.5991999999999997</v>
      </c>
      <c r="K18" s="69"/>
      <c r="L18" s="70">
        <f>MIN(L8:L15)</f>
        <v>6.6078999999999999</v>
      </c>
      <c r="M18" s="69"/>
      <c r="N18" s="70">
        <f>MIN(N8:N15)</f>
        <v>9.1532</v>
      </c>
      <c r="O18" s="69"/>
      <c r="P18" s="70">
        <f>MIN(P8:P15)</f>
        <v>6.9227999999999996</v>
      </c>
      <c r="Q18" s="69"/>
      <c r="R18" s="70">
        <f>MIN(R8:R15)</f>
        <v>7.6124999999999998</v>
      </c>
      <c r="S18" s="71"/>
    </row>
    <row r="19" spans="1:19" ht="15" thickBot="1" x14ac:dyDescent="0.35">
      <c r="A19" s="72" t="s">
        <v>29</v>
      </c>
      <c r="B19" s="73"/>
      <c r="C19" s="73"/>
      <c r="D19" s="74">
        <f>MAX(D8:D15)</f>
        <v>17.724299999999999</v>
      </c>
      <c r="E19" s="73"/>
      <c r="F19" s="74">
        <f>MAX(F8:F15)</f>
        <v>18.521799999999999</v>
      </c>
      <c r="G19" s="73"/>
      <c r="H19" s="74">
        <f>MAX(H8:H15)</f>
        <v>8.2296999999999993</v>
      </c>
      <c r="I19" s="73"/>
      <c r="J19" s="74">
        <f>MAX(J8:J15)</f>
        <v>12.394600000000001</v>
      </c>
      <c r="K19" s="73"/>
      <c r="L19" s="74">
        <f>MAX(L8:L15)</f>
        <v>34.824199999999998</v>
      </c>
      <c r="M19" s="73"/>
      <c r="N19" s="74">
        <f>MAX(N8:N15)</f>
        <v>31.583600000000001</v>
      </c>
      <c r="O19" s="73"/>
      <c r="P19" s="74">
        <f>MAX(P8:P15)</f>
        <v>21.5962</v>
      </c>
      <c r="Q19" s="73"/>
      <c r="R19" s="74">
        <f>MAX(R8:R15)</f>
        <v>21.047000000000001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44939</v>
      </c>
      <c r="C8" s="60">
        <f>VLOOKUP($A8,'Return Data'!$B$7:$R$2292,4,0)</f>
        <v>294.87180000000001</v>
      </c>
      <c r="D8" s="60">
        <f>VLOOKUP($A8,'Return Data'!$B$7:$R$2292,5,0)</f>
        <v>4.8901000000000003</v>
      </c>
      <c r="E8" s="61">
        <f>RANK(D8,D$8:D$14,0)</f>
        <v>7</v>
      </c>
      <c r="F8" s="60">
        <f>VLOOKUP($A8,'Return Data'!$B$7:$R$2292,6,0)</f>
        <v>5.9610000000000003</v>
      </c>
      <c r="G8" s="61">
        <f>RANK(F8,F$8:F$14,0)</f>
        <v>5</v>
      </c>
      <c r="H8" s="60">
        <f>VLOOKUP($A8,'Return Data'!$B$7:$R$2292,7,0)</f>
        <v>6.2763</v>
      </c>
      <c r="I8" s="61">
        <f>RANK(H8,H$8:H$14,0)</f>
        <v>6</v>
      </c>
      <c r="J8" s="60">
        <f>VLOOKUP($A8,'Return Data'!$B$7:$R$2292,8,0)</f>
        <v>6.4276999999999997</v>
      </c>
      <c r="K8" s="61">
        <f>RANK(J8,J$8:J$14,0)</f>
        <v>4</v>
      </c>
      <c r="L8" s="60">
        <f>VLOOKUP($A8,'Return Data'!$B$7:$R$2292,9,0)</f>
        <v>6.6727999999999996</v>
      </c>
      <c r="M8" s="61">
        <f>RANK(L8,L$8:L$14,0)</f>
        <v>1</v>
      </c>
      <c r="N8" s="60">
        <f>VLOOKUP($A8,'Return Data'!$B$7:$R$2292,10,0)</f>
        <v>6.8928000000000003</v>
      </c>
      <c r="O8" s="61">
        <f>RANK(N8,N$8:N$14,0)</f>
        <v>3</v>
      </c>
      <c r="P8" s="60">
        <f>VLOOKUP($A8,'Return Data'!$B$7:$R$2292,11,0)</f>
        <v>6.0777999999999999</v>
      </c>
      <c r="Q8" s="61">
        <f>RANK(P8,P$8:P$14,0)</f>
        <v>5</v>
      </c>
      <c r="R8" s="60">
        <f>VLOOKUP($A8,'Return Data'!$B$7:$R$2292,12,0)</f>
        <v>5.2899000000000003</v>
      </c>
      <c r="S8" s="61">
        <f>RANK(R8,R$8:R$14,0)</f>
        <v>4</v>
      </c>
      <c r="T8" s="60">
        <f>VLOOKUP($A8,'Return Data'!$B$7:$R$2292,13,0)</f>
        <v>5.1201999999999996</v>
      </c>
      <c r="U8" s="61">
        <f>RANK(T8,T$8:T$14,0)</f>
        <v>2</v>
      </c>
      <c r="V8" s="60">
        <f>VLOOKUP($A8,'Return Data'!$B$7:$R$2292,17,0)</f>
        <v>4.5465</v>
      </c>
      <c r="W8" s="61">
        <f>RANK(V8,V$8:V$14,0)</f>
        <v>3</v>
      </c>
      <c r="X8" s="60">
        <f>VLOOKUP($A8,'Return Data'!$B$7:$R$2292,14,0)</f>
        <v>5.8272000000000004</v>
      </c>
      <c r="Y8" s="61">
        <f>RANK(X8,X$8:X$14,0)</f>
        <v>4</v>
      </c>
      <c r="Z8" s="60">
        <f>VLOOKUP($A8,'Return Data'!$B$7:$R$2292,16,0)</f>
        <v>7.9725000000000001</v>
      </c>
      <c r="AA8" s="62">
        <f>RANK(Z8,Z$8:Z$14,0)</f>
        <v>2</v>
      </c>
    </row>
    <row r="9" spans="1:27" x14ac:dyDescent="0.3">
      <c r="A9" s="58" t="s">
        <v>761</v>
      </c>
      <c r="B9" s="59">
        <f>VLOOKUP($A9,'Return Data'!$B$7:$R$2292,3,0)</f>
        <v>44939</v>
      </c>
      <c r="C9" s="60">
        <f>VLOOKUP($A9,'Return Data'!$B$7:$R$2292,4,0)</f>
        <v>36.076799999999999</v>
      </c>
      <c r="D9" s="60">
        <f>VLOOKUP($A9,'Return Data'!$B$7:$R$2292,5,0)</f>
        <v>8.8041999999999998</v>
      </c>
      <c r="E9" s="61">
        <f t="shared" ref="E9:E14" si="0">RANK(D9,D$8:D$14,0)</f>
        <v>5</v>
      </c>
      <c r="F9" s="60">
        <f>VLOOKUP($A9,'Return Data'!$B$7:$R$2292,6,0)</f>
        <v>7.8291000000000004</v>
      </c>
      <c r="G9" s="61">
        <f t="shared" ref="G9:G14" si="1">RANK(F9,F$8:F$14,0)</f>
        <v>3</v>
      </c>
      <c r="H9" s="60">
        <f>VLOOKUP($A9,'Return Data'!$B$7:$R$2292,7,0)</f>
        <v>8.9039999999999999</v>
      </c>
      <c r="I9" s="61">
        <f t="shared" ref="I9:I14" si="2">RANK(H9,H$8:H$14,0)</f>
        <v>2</v>
      </c>
      <c r="J9" s="60">
        <f>VLOOKUP($A9,'Return Data'!$B$7:$R$2292,8,0)</f>
        <v>7.4720000000000004</v>
      </c>
      <c r="K9" s="61">
        <f t="shared" ref="K9:K14" si="3">RANK(J9,J$8:J$14,0)</f>
        <v>2</v>
      </c>
      <c r="L9" s="60">
        <f>VLOOKUP($A9,'Return Data'!$B$7:$R$2292,9,0)</f>
        <v>6.4053000000000004</v>
      </c>
      <c r="M9" s="61">
        <f t="shared" ref="M9:M14" si="4">RANK(L9,L$8:L$14,0)</f>
        <v>3</v>
      </c>
      <c r="N9" s="60">
        <f>VLOOKUP($A9,'Return Data'!$B$7:$R$2292,10,0)</f>
        <v>7.399</v>
      </c>
      <c r="O9" s="61">
        <f t="shared" ref="O9:O14" si="5">RANK(N9,N$8:N$14,0)</f>
        <v>2</v>
      </c>
      <c r="P9" s="60">
        <f>VLOOKUP($A9,'Return Data'!$B$7:$R$2292,11,0)</f>
        <v>7.0378999999999996</v>
      </c>
      <c r="Q9" s="61">
        <f t="shared" ref="Q9:Q14" si="6">RANK(P9,P$8:P$14,0)</f>
        <v>2</v>
      </c>
      <c r="R9" s="60">
        <f>VLOOKUP($A9,'Return Data'!$B$7:$R$2292,12,0)</f>
        <v>5.4295</v>
      </c>
      <c r="S9" s="61">
        <f t="shared" ref="S9:S14" si="7">RANK(R9,R$8:R$14,0)</f>
        <v>3</v>
      </c>
      <c r="T9" s="60">
        <f>VLOOKUP($A9,'Return Data'!$B$7:$R$2292,13,0)</f>
        <v>5.0781999999999998</v>
      </c>
      <c r="U9" s="61">
        <f t="shared" ref="U9:U14" si="8">RANK(T9,T$8:T$14,0)</f>
        <v>3</v>
      </c>
      <c r="V9" s="60">
        <f>VLOOKUP($A9,'Return Data'!$B$7:$R$2292,17,0)</f>
        <v>4.5366</v>
      </c>
      <c r="W9" s="61">
        <f t="shared" ref="W9:W13" si="9">RANK(V9,V$8:V$14,0)</f>
        <v>4</v>
      </c>
      <c r="X9" s="60">
        <f>VLOOKUP($A9,'Return Data'!$B$7:$R$2292,14,0)</f>
        <v>5.1852</v>
      </c>
      <c r="Y9" s="61">
        <f t="shared" ref="Y9:Y13" si="10">RANK(X9,X$8:X$14,0)</f>
        <v>5</v>
      </c>
      <c r="Z9" s="60">
        <f>VLOOKUP($A9,'Return Data'!$B$7:$R$2292,16,0)</f>
        <v>6.7187000000000001</v>
      </c>
      <c r="AA9" s="62">
        <f t="shared" ref="AA9:AA14" si="11">RANK(Z9,Z$8:Z$14,0)</f>
        <v>5</v>
      </c>
    </row>
    <row r="10" spans="1:27" x14ac:dyDescent="0.3">
      <c r="A10" s="58" t="s">
        <v>763</v>
      </c>
      <c r="B10" s="59">
        <f>VLOOKUP($A10,'Return Data'!$B$7:$R$2292,3,0)</f>
        <v>44939</v>
      </c>
      <c r="C10" s="60">
        <f>VLOOKUP($A10,'Return Data'!$B$7:$R$2292,4,0)</f>
        <v>41.727400000000003</v>
      </c>
      <c r="D10" s="60">
        <f>VLOOKUP($A10,'Return Data'!$B$7:$R$2292,5,0)</f>
        <v>8.7492999999999999</v>
      </c>
      <c r="E10" s="61">
        <f t="shared" si="0"/>
        <v>6</v>
      </c>
      <c r="F10" s="60">
        <f>VLOOKUP($A10,'Return Data'!$B$7:$R$2292,6,0)</f>
        <v>6.2137000000000002</v>
      </c>
      <c r="G10" s="61">
        <f t="shared" si="1"/>
        <v>4</v>
      </c>
      <c r="H10" s="60">
        <f>VLOOKUP($A10,'Return Data'!$B$7:$R$2292,7,0)</f>
        <v>7.6839000000000004</v>
      </c>
      <c r="I10" s="61">
        <f t="shared" si="2"/>
        <v>4</v>
      </c>
      <c r="J10" s="60">
        <f>VLOOKUP($A10,'Return Data'!$B$7:$R$2292,8,0)</f>
        <v>6.3258000000000001</v>
      </c>
      <c r="K10" s="61">
        <f t="shared" si="3"/>
        <v>5</v>
      </c>
      <c r="L10" s="60">
        <f>VLOOKUP($A10,'Return Data'!$B$7:$R$2292,9,0)</f>
        <v>6.3975</v>
      </c>
      <c r="M10" s="61">
        <f t="shared" si="4"/>
        <v>4</v>
      </c>
      <c r="N10" s="60">
        <f>VLOOKUP($A10,'Return Data'!$B$7:$R$2292,10,0)</f>
        <v>6.5587</v>
      </c>
      <c r="O10" s="61">
        <f t="shared" si="5"/>
        <v>5</v>
      </c>
      <c r="P10" s="60">
        <f>VLOOKUP($A10,'Return Data'!$B$7:$R$2292,11,0)</f>
        <v>6.9930000000000003</v>
      </c>
      <c r="Q10" s="61">
        <f t="shared" si="6"/>
        <v>3</v>
      </c>
      <c r="R10" s="60">
        <f>VLOOKUP($A10,'Return Data'!$B$7:$R$2292,12,0)</f>
        <v>5.5271999999999997</v>
      </c>
      <c r="S10" s="61">
        <f t="shared" si="7"/>
        <v>2</v>
      </c>
      <c r="T10" s="60">
        <f>VLOOKUP($A10,'Return Data'!$B$7:$R$2292,13,0)</f>
        <v>4.9162999999999997</v>
      </c>
      <c r="U10" s="61">
        <f t="shared" si="8"/>
        <v>4</v>
      </c>
      <c r="V10" s="60">
        <f>VLOOKUP($A10,'Return Data'!$B$7:$R$2292,17,0)</f>
        <v>4.6543999999999999</v>
      </c>
      <c r="W10" s="61">
        <f t="shared" si="9"/>
        <v>2</v>
      </c>
      <c r="X10" s="60">
        <f>VLOOKUP($A10,'Return Data'!$B$7:$R$2292,14,0)</f>
        <v>6.1510999999999996</v>
      </c>
      <c r="Y10" s="61">
        <f t="shared" si="10"/>
        <v>3</v>
      </c>
      <c r="Z10" s="60">
        <f>VLOOKUP($A10,'Return Data'!$B$7:$R$2292,16,0)</f>
        <v>7.8014999999999999</v>
      </c>
      <c r="AA10" s="62">
        <f t="shared" si="11"/>
        <v>4</v>
      </c>
    </row>
    <row r="11" spans="1:27" x14ac:dyDescent="0.3">
      <c r="A11" s="58" t="s">
        <v>765</v>
      </c>
      <c r="B11" s="59">
        <f>VLOOKUP($A11,'Return Data'!$B$7:$R$2292,3,0)</f>
        <v>44939</v>
      </c>
      <c r="C11" s="60">
        <f>VLOOKUP($A11,'Return Data'!$B$7:$R$2292,4,0)</f>
        <v>377.2704</v>
      </c>
      <c r="D11" s="60">
        <f>VLOOKUP($A11,'Return Data'!$B$7:$R$2292,5,0)</f>
        <v>15.863799999999999</v>
      </c>
      <c r="E11" s="61">
        <f t="shared" si="0"/>
        <v>1</v>
      </c>
      <c r="F11" s="60">
        <f>VLOOKUP($A11,'Return Data'!$B$7:$R$2292,6,0)</f>
        <v>5.7107999999999999</v>
      </c>
      <c r="G11" s="61">
        <f t="shared" si="1"/>
        <v>6</v>
      </c>
      <c r="H11" s="60">
        <f>VLOOKUP($A11,'Return Data'!$B$7:$R$2292,7,0)</f>
        <v>7.5448000000000004</v>
      </c>
      <c r="I11" s="61">
        <f t="shared" si="2"/>
        <v>5</v>
      </c>
      <c r="J11" s="60">
        <f>VLOOKUP($A11,'Return Data'!$B$7:$R$2292,8,0)</f>
        <v>6.8143000000000002</v>
      </c>
      <c r="K11" s="61">
        <f t="shared" si="3"/>
        <v>3</v>
      </c>
      <c r="L11" s="60">
        <f>VLOOKUP($A11,'Return Data'!$B$7:$R$2292,9,0)</f>
        <v>5.5663999999999998</v>
      </c>
      <c r="M11" s="61">
        <f t="shared" si="4"/>
        <v>7</v>
      </c>
      <c r="N11" s="60">
        <f>VLOOKUP($A11,'Return Data'!$B$7:$R$2292,10,0)</f>
        <v>6.2640000000000002</v>
      </c>
      <c r="O11" s="61">
        <f t="shared" si="5"/>
        <v>7</v>
      </c>
      <c r="P11" s="60">
        <f>VLOOKUP($A11,'Return Data'!$B$7:$R$2292,11,0)</f>
        <v>8.9060000000000006</v>
      </c>
      <c r="Q11" s="61">
        <f t="shared" si="6"/>
        <v>1</v>
      </c>
      <c r="R11" s="60">
        <f>VLOOKUP($A11,'Return Data'!$B$7:$R$2292,12,0)</f>
        <v>6.2110000000000003</v>
      </c>
      <c r="S11" s="61">
        <f t="shared" si="7"/>
        <v>1</v>
      </c>
      <c r="T11" s="60">
        <f>VLOOKUP($A11,'Return Data'!$B$7:$R$2292,13,0)</f>
        <v>5.2156000000000002</v>
      </c>
      <c r="U11" s="61">
        <f t="shared" si="8"/>
        <v>1</v>
      </c>
      <c r="V11" s="60">
        <f>VLOOKUP($A11,'Return Data'!$B$7:$R$2292,17,0)</f>
        <v>4.7789999999999999</v>
      </c>
      <c r="W11" s="61">
        <f t="shared" si="9"/>
        <v>1</v>
      </c>
      <c r="X11" s="60">
        <f>VLOOKUP($A11,'Return Data'!$B$7:$R$2292,14,0)</f>
        <v>6.5312000000000001</v>
      </c>
      <c r="Y11" s="61">
        <f t="shared" si="10"/>
        <v>2</v>
      </c>
      <c r="Z11" s="60">
        <f>VLOOKUP($A11,'Return Data'!$B$7:$R$2292,16,0)</f>
        <v>8.2276000000000007</v>
      </c>
      <c r="AA11" s="62">
        <f t="shared" si="11"/>
        <v>1</v>
      </c>
    </row>
    <row r="12" spans="1:27" x14ac:dyDescent="0.3">
      <c r="A12" s="58" t="s">
        <v>766</v>
      </c>
      <c r="B12" s="59">
        <f>VLOOKUP($A12,'Return Data'!$B$7:$R$2292,3,0)</f>
        <v>44939</v>
      </c>
      <c r="C12" s="60">
        <f>VLOOKUP($A12,'Return Data'!$B$7:$R$2292,4,0)</f>
        <v>1265.1506999999999</v>
      </c>
      <c r="D12" s="60">
        <f>VLOOKUP($A12,'Return Data'!$B$7:$R$2292,5,0)</f>
        <v>14.5695</v>
      </c>
      <c r="E12" s="61">
        <f t="shared" si="0"/>
        <v>2</v>
      </c>
      <c r="F12" s="60">
        <f>VLOOKUP($A12,'Return Data'!$B$7:$R$2292,6,0)</f>
        <v>8.8076000000000008</v>
      </c>
      <c r="G12" s="61">
        <f t="shared" si="1"/>
        <v>2</v>
      </c>
      <c r="H12" s="60">
        <f>VLOOKUP($A12,'Return Data'!$B$7:$R$2292,7,0)</f>
        <v>7.8483999999999998</v>
      </c>
      <c r="I12" s="61">
        <f t="shared" si="2"/>
        <v>3</v>
      </c>
      <c r="J12" s="60">
        <f>VLOOKUP($A12,'Return Data'!$B$7:$R$2292,8,0)</f>
        <v>5.8901000000000003</v>
      </c>
      <c r="K12" s="61">
        <f t="shared" si="3"/>
        <v>7</v>
      </c>
      <c r="L12" s="60">
        <f>VLOOKUP($A12,'Return Data'!$B$7:$R$2292,9,0)</f>
        <v>5.5982000000000003</v>
      </c>
      <c r="M12" s="61">
        <f t="shared" si="4"/>
        <v>6</v>
      </c>
      <c r="N12" s="60">
        <f>VLOOKUP($A12,'Return Data'!$B$7:$R$2292,10,0)</f>
        <v>6.8886000000000003</v>
      </c>
      <c r="O12" s="61">
        <f t="shared" si="5"/>
        <v>4</v>
      </c>
      <c r="P12" s="60">
        <f>VLOOKUP($A12,'Return Data'!$B$7:$R$2292,11,0)</f>
        <v>6.2196999999999996</v>
      </c>
      <c r="Q12" s="61">
        <f t="shared" si="6"/>
        <v>4</v>
      </c>
      <c r="R12" s="60">
        <f>VLOOKUP($A12,'Return Data'!$B$7:$R$2292,12,0)</f>
        <v>4.6520999999999999</v>
      </c>
      <c r="S12" s="61">
        <f t="shared" si="7"/>
        <v>7</v>
      </c>
      <c r="T12" s="60">
        <f>VLOOKUP($A12,'Return Data'!$B$7:$R$2292,13,0)</f>
        <v>4.0353000000000003</v>
      </c>
      <c r="U12" s="61">
        <f t="shared" si="8"/>
        <v>7</v>
      </c>
      <c r="V12" s="60"/>
      <c r="W12" s="61"/>
      <c r="X12" s="60"/>
      <c r="Y12" s="61"/>
      <c r="Z12" s="60">
        <f>VLOOKUP($A12,'Return Data'!$B$7:$R$2292,16,0)</f>
        <v>6.6159999999999997</v>
      </c>
      <c r="AA12" s="62">
        <f t="shared" si="11"/>
        <v>6</v>
      </c>
    </row>
    <row r="13" spans="1:27" x14ac:dyDescent="0.3">
      <c r="A13" s="58" t="s">
        <v>769</v>
      </c>
      <c r="B13" s="59">
        <f>VLOOKUP($A13,'Return Data'!$B$7:$R$2292,3,0)</f>
        <v>44939</v>
      </c>
      <c r="C13" s="60">
        <f>VLOOKUP($A13,'Return Data'!$B$7:$R$2292,4,0)</f>
        <v>39.012599999999999</v>
      </c>
      <c r="D13" s="60">
        <f>VLOOKUP($A13,'Return Data'!$B$7:$R$2292,5,0)</f>
        <v>14.5075</v>
      </c>
      <c r="E13" s="61">
        <f t="shared" si="0"/>
        <v>3</v>
      </c>
      <c r="F13" s="60">
        <f>VLOOKUP($A13,'Return Data'!$B$7:$R$2292,6,0)</f>
        <v>14.1127</v>
      </c>
      <c r="G13" s="61">
        <f t="shared" si="1"/>
        <v>1</v>
      </c>
      <c r="H13" s="60">
        <f>VLOOKUP($A13,'Return Data'!$B$7:$R$2292,7,0)</f>
        <v>11.1037</v>
      </c>
      <c r="I13" s="61">
        <f t="shared" si="2"/>
        <v>1</v>
      </c>
      <c r="J13" s="60">
        <f>VLOOKUP($A13,'Return Data'!$B$7:$R$2292,8,0)</f>
        <v>8.1920999999999999</v>
      </c>
      <c r="K13" s="61">
        <f t="shared" si="3"/>
        <v>1</v>
      </c>
      <c r="L13" s="60">
        <f>VLOOKUP($A13,'Return Data'!$B$7:$R$2292,9,0)</f>
        <v>6.2470999999999997</v>
      </c>
      <c r="M13" s="61">
        <f t="shared" si="4"/>
        <v>5</v>
      </c>
      <c r="N13" s="60">
        <f>VLOOKUP($A13,'Return Data'!$B$7:$R$2292,10,0)</f>
        <v>7.8654999999999999</v>
      </c>
      <c r="O13" s="61">
        <f t="shared" si="5"/>
        <v>1</v>
      </c>
      <c r="P13" s="60">
        <f>VLOOKUP($A13,'Return Data'!$B$7:$R$2292,11,0)</f>
        <v>5.7076000000000002</v>
      </c>
      <c r="Q13" s="61">
        <f t="shared" si="6"/>
        <v>6</v>
      </c>
      <c r="R13" s="60">
        <f>VLOOKUP($A13,'Return Data'!$B$7:$R$2292,12,0)</f>
        <v>4.7264999999999997</v>
      </c>
      <c r="S13" s="61">
        <f t="shared" si="7"/>
        <v>6</v>
      </c>
      <c r="T13" s="60">
        <f>VLOOKUP($A13,'Return Data'!$B$7:$R$2292,13,0)</f>
        <v>4.2830000000000004</v>
      </c>
      <c r="U13" s="61">
        <f t="shared" si="8"/>
        <v>6</v>
      </c>
      <c r="V13" s="60">
        <f>VLOOKUP($A13,'Return Data'!$B$7:$R$2292,17,0)</f>
        <v>4.2942999999999998</v>
      </c>
      <c r="W13" s="61">
        <f t="shared" si="9"/>
        <v>5</v>
      </c>
      <c r="X13" s="60">
        <f>VLOOKUP($A13,'Return Data'!$B$7:$R$2292,14,0)</f>
        <v>6.5865999999999998</v>
      </c>
      <c r="Y13" s="61">
        <f t="shared" si="10"/>
        <v>1</v>
      </c>
      <c r="Z13" s="60">
        <f>VLOOKUP($A13,'Return Data'!$B$7:$R$2292,16,0)</f>
        <v>7.9325000000000001</v>
      </c>
      <c r="AA13" s="62">
        <f t="shared" si="11"/>
        <v>3</v>
      </c>
    </row>
    <row r="14" spans="1:27" x14ac:dyDescent="0.3">
      <c r="A14" s="58" t="s">
        <v>770</v>
      </c>
      <c r="B14" s="59">
        <f>VLOOKUP($A14,'Return Data'!$B$7:$R$2292,3,0)</f>
        <v>44939</v>
      </c>
      <c r="C14" s="60">
        <f>VLOOKUP($A14,'Return Data'!$B$7:$R$2292,4,0)</f>
        <v>1304.7129</v>
      </c>
      <c r="D14" s="60">
        <f>VLOOKUP($A14,'Return Data'!$B$7:$R$2292,5,0)</f>
        <v>10.3119</v>
      </c>
      <c r="E14" s="61">
        <f t="shared" si="0"/>
        <v>4</v>
      </c>
      <c r="F14" s="60">
        <f>VLOOKUP($A14,'Return Data'!$B$7:$R$2292,6,0)</f>
        <v>5.4837999999999996</v>
      </c>
      <c r="G14" s="61">
        <f t="shared" si="1"/>
        <v>7</v>
      </c>
      <c r="H14" s="60">
        <f>VLOOKUP($A14,'Return Data'!$B$7:$R$2292,7,0)</f>
        <v>5.4553000000000003</v>
      </c>
      <c r="I14" s="61">
        <f t="shared" si="2"/>
        <v>7</v>
      </c>
      <c r="J14" s="60">
        <f>VLOOKUP($A14,'Return Data'!$B$7:$R$2292,8,0)</f>
        <v>6.0090000000000003</v>
      </c>
      <c r="K14" s="61">
        <f t="shared" si="3"/>
        <v>6</v>
      </c>
      <c r="L14" s="60">
        <f>VLOOKUP($A14,'Return Data'!$B$7:$R$2292,9,0)</f>
        <v>6.6551</v>
      </c>
      <c r="M14" s="61">
        <f t="shared" si="4"/>
        <v>2</v>
      </c>
      <c r="N14" s="60">
        <f>VLOOKUP($A14,'Return Data'!$B$7:$R$2292,10,0)</f>
        <v>6.4504000000000001</v>
      </c>
      <c r="O14" s="61">
        <f t="shared" si="5"/>
        <v>6</v>
      </c>
      <c r="P14" s="60">
        <f>VLOOKUP($A14,'Return Data'!$B$7:$R$2292,11,0)</f>
        <v>5.6946000000000003</v>
      </c>
      <c r="Q14" s="61">
        <f t="shared" si="6"/>
        <v>7</v>
      </c>
      <c r="R14" s="60">
        <f>VLOOKUP($A14,'Return Data'!$B$7:$R$2292,12,0)</f>
        <v>5.0014000000000003</v>
      </c>
      <c r="S14" s="61">
        <f t="shared" si="7"/>
        <v>5</v>
      </c>
      <c r="T14" s="60">
        <f>VLOOKUP($A14,'Return Data'!$B$7:$R$2292,13,0)</f>
        <v>4.3760000000000003</v>
      </c>
      <c r="U14" s="61">
        <f t="shared" si="8"/>
        <v>5</v>
      </c>
      <c r="V14" s="60">
        <f>VLOOKUP($A14,'Return Data'!$B$7:$R$2292,17,0)</f>
        <v>4.2236000000000002</v>
      </c>
      <c r="W14" s="61">
        <f t="shared" ref="W14" si="12">RANK(V14,V$8:V$14,0)</f>
        <v>6</v>
      </c>
      <c r="X14" s="60"/>
      <c r="Y14" s="61"/>
      <c r="Z14" s="60">
        <f>VLOOKUP($A14,'Return Data'!$B$7:$R$2292,16,0)</f>
        <v>6.5246000000000004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11.099471428571428</v>
      </c>
      <c r="E16" s="69"/>
      <c r="F16" s="70">
        <f>AVERAGE(F8:F14)</f>
        <v>7.731242857142858</v>
      </c>
      <c r="G16" s="69"/>
      <c r="H16" s="70">
        <f>AVERAGE(H8:H14)</f>
        <v>7.8309142857142851</v>
      </c>
      <c r="I16" s="69"/>
      <c r="J16" s="70">
        <f>AVERAGE(J8:J14)</f>
        <v>6.7329999999999997</v>
      </c>
      <c r="K16" s="69"/>
      <c r="L16" s="70">
        <f>AVERAGE(L8:L14)</f>
        <v>6.2203428571428558</v>
      </c>
      <c r="M16" s="69"/>
      <c r="N16" s="70">
        <f>AVERAGE(N8:N14)</f>
        <v>6.9027142857142865</v>
      </c>
      <c r="O16" s="69"/>
      <c r="P16" s="70">
        <f>AVERAGE(P8:P14)</f>
        <v>6.6623714285714275</v>
      </c>
      <c r="Q16" s="69"/>
      <c r="R16" s="70">
        <f>AVERAGE(R8:R14)</f>
        <v>5.2625142857142846</v>
      </c>
      <c r="S16" s="69"/>
      <c r="T16" s="70">
        <f>AVERAGE(T8:T14)</f>
        <v>4.7177999999999995</v>
      </c>
      <c r="U16" s="69"/>
      <c r="V16" s="70">
        <f>AVERAGE(V8:V14)</f>
        <v>4.5057333333333336</v>
      </c>
      <c r="W16" s="69"/>
      <c r="X16" s="70">
        <f>AVERAGE(X8:X14)</f>
        <v>6.05626</v>
      </c>
      <c r="Y16" s="69"/>
      <c r="Z16" s="70">
        <f>AVERAGE(Z8:Z14)</f>
        <v>7.399057142857143</v>
      </c>
      <c r="AA16" s="71"/>
    </row>
    <row r="17" spans="1:27" x14ac:dyDescent="0.3">
      <c r="A17" s="68" t="s">
        <v>28</v>
      </c>
      <c r="B17" s="69"/>
      <c r="C17" s="69"/>
      <c r="D17" s="70">
        <f>MIN(D8:D14)</f>
        <v>4.8901000000000003</v>
      </c>
      <c r="E17" s="69"/>
      <c r="F17" s="70">
        <f>MIN(F8:F14)</f>
        <v>5.4837999999999996</v>
      </c>
      <c r="G17" s="69"/>
      <c r="H17" s="70">
        <f>MIN(H8:H14)</f>
        <v>5.4553000000000003</v>
      </c>
      <c r="I17" s="69"/>
      <c r="J17" s="70">
        <f>MIN(J8:J14)</f>
        <v>5.8901000000000003</v>
      </c>
      <c r="K17" s="69"/>
      <c r="L17" s="70">
        <f>MIN(L8:L14)</f>
        <v>5.5663999999999998</v>
      </c>
      <c r="M17" s="69"/>
      <c r="N17" s="70">
        <f>MIN(N8:N14)</f>
        <v>6.2640000000000002</v>
      </c>
      <c r="O17" s="69"/>
      <c r="P17" s="70">
        <f>MIN(P8:P14)</f>
        <v>5.6946000000000003</v>
      </c>
      <c r="Q17" s="69"/>
      <c r="R17" s="70">
        <f>MIN(R8:R14)</f>
        <v>4.6520999999999999</v>
      </c>
      <c r="S17" s="69"/>
      <c r="T17" s="70">
        <f>MIN(T8:T14)</f>
        <v>4.0353000000000003</v>
      </c>
      <c r="U17" s="69"/>
      <c r="V17" s="70">
        <f>MIN(V8:V14)</f>
        <v>4.2236000000000002</v>
      </c>
      <c r="W17" s="69"/>
      <c r="X17" s="70">
        <f>MIN(X8:X14)</f>
        <v>5.1852</v>
      </c>
      <c r="Y17" s="69"/>
      <c r="Z17" s="70">
        <f>MIN(Z8:Z14)</f>
        <v>6.5246000000000004</v>
      </c>
      <c r="AA17" s="71"/>
    </row>
    <row r="18" spans="1:27" ht="15" thickBot="1" x14ac:dyDescent="0.35">
      <c r="A18" s="72" t="s">
        <v>29</v>
      </c>
      <c r="B18" s="73"/>
      <c r="C18" s="73"/>
      <c r="D18" s="74">
        <f>MAX(D8:D14)</f>
        <v>15.863799999999999</v>
      </c>
      <c r="E18" s="73"/>
      <c r="F18" s="74">
        <f>MAX(F8:F14)</f>
        <v>14.1127</v>
      </c>
      <c r="G18" s="73"/>
      <c r="H18" s="74">
        <f>MAX(H8:H14)</f>
        <v>11.1037</v>
      </c>
      <c r="I18" s="73"/>
      <c r="J18" s="74">
        <f>MAX(J8:J14)</f>
        <v>8.1920999999999999</v>
      </c>
      <c r="K18" s="73"/>
      <c r="L18" s="74">
        <f>MAX(L8:L14)</f>
        <v>6.6727999999999996</v>
      </c>
      <c r="M18" s="73"/>
      <c r="N18" s="74">
        <f>MAX(N8:N14)</f>
        <v>7.8654999999999999</v>
      </c>
      <c r="O18" s="73"/>
      <c r="P18" s="74">
        <f>MAX(P8:P14)</f>
        <v>8.9060000000000006</v>
      </c>
      <c r="Q18" s="73"/>
      <c r="R18" s="74">
        <f>MAX(R8:R14)</f>
        <v>6.2110000000000003</v>
      </c>
      <c r="S18" s="73"/>
      <c r="T18" s="74">
        <f>MAX(T8:T14)</f>
        <v>5.2156000000000002</v>
      </c>
      <c r="U18" s="73"/>
      <c r="V18" s="74">
        <f>MAX(V8:V14)</f>
        <v>4.7789999999999999</v>
      </c>
      <c r="W18" s="73"/>
      <c r="X18" s="74">
        <f>MAX(X8:X14)</f>
        <v>6.5865999999999998</v>
      </c>
      <c r="Y18" s="73"/>
      <c r="Z18" s="74">
        <f>MAX(Z8:Z14)</f>
        <v>8.2276000000000007</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44939</v>
      </c>
      <c r="C8" s="60">
        <f>VLOOKUP($A8,'Return Data'!$B$7:$R$2292,4,0)</f>
        <v>288.47250000000003</v>
      </c>
      <c r="D8" s="60">
        <f>VLOOKUP($A8,'Return Data'!$B$7:$R$2292,5,0)</f>
        <v>4.6695000000000002</v>
      </c>
      <c r="E8" s="61">
        <f>RANK(D8,D$8:D$14,0)</f>
        <v>7</v>
      </c>
      <c r="F8" s="60">
        <f>VLOOKUP($A8,'Return Data'!$B$7:$R$2292,6,0)</f>
        <v>5.7386999999999997</v>
      </c>
      <c r="G8" s="61">
        <f>RANK(F8,F$8:F$14,0)</f>
        <v>5</v>
      </c>
      <c r="H8" s="60">
        <f>VLOOKUP($A8,'Return Data'!$B$7:$R$2292,7,0)</f>
        <v>6.0514999999999999</v>
      </c>
      <c r="I8" s="61">
        <f>RANK(H8,H$8:H$14,0)</f>
        <v>6</v>
      </c>
      <c r="J8" s="60">
        <f>VLOOKUP($A8,'Return Data'!$B$7:$R$2292,8,0)</f>
        <v>6.2028999999999996</v>
      </c>
      <c r="K8" s="61">
        <f>RANK(J8,J$8:J$14,0)</f>
        <v>3</v>
      </c>
      <c r="L8" s="60">
        <f>VLOOKUP($A8,'Return Data'!$B$7:$R$2292,9,0)</f>
        <v>6.4467999999999996</v>
      </c>
      <c r="M8" s="61">
        <f>RANK(L8,L$8:L$14,0)</f>
        <v>1</v>
      </c>
      <c r="N8" s="60">
        <f>VLOOKUP($A8,'Return Data'!$B$7:$R$2292,10,0)</f>
        <v>6.6641000000000004</v>
      </c>
      <c r="O8" s="61">
        <f>RANK(N8,N$8:N$14,0)</f>
        <v>2</v>
      </c>
      <c r="P8" s="60">
        <f>VLOOKUP($A8,'Return Data'!$B$7:$R$2292,11,0)</f>
        <v>5.8451000000000004</v>
      </c>
      <c r="Q8" s="61">
        <f>RANK(P8,P$8:P$14,0)</f>
        <v>4</v>
      </c>
      <c r="R8" s="60">
        <f>VLOOKUP($A8,'Return Data'!$B$7:$R$2292,12,0)</f>
        <v>5.0452000000000004</v>
      </c>
      <c r="S8" s="61">
        <f>RANK(R8,R$8:R$14,0)</f>
        <v>3</v>
      </c>
      <c r="T8" s="60">
        <f>VLOOKUP($A8,'Return Data'!$B$7:$R$2292,13,0)</f>
        <v>4.8708999999999998</v>
      </c>
      <c r="U8" s="61">
        <f>RANK(T8,T$8:T$14,0)</f>
        <v>1</v>
      </c>
      <c r="V8" s="60">
        <f>VLOOKUP($A8,'Return Data'!$B$7:$R$2292,17,0)</f>
        <v>4.3319000000000001</v>
      </c>
      <c r="W8" s="61">
        <f>RANK(V8,V$8:V$14,0)</f>
        <v>2</v>
      </c>
      <c r="X8" s="60">
        <f>VLOOKUP($A8,'Return Data'!$B$7:$R$2292,14,0)</f>
        <v>5.617</v>
      </c>
      <c r="Y8" s="61">
        <f>RANK(X8,X$8:X$14,0)</f>
        <v>4</v>
      </c>
      <c r="Z8" s="60">
        <f>VLOOKUP($A8,'Return Data'!$B$7:$R$2292,16,0)</f>
        <v>7.9695</v>
      </c>
      <c r="AA8" s="62">
        <f>RANK(Z8,Z$8:Z$14,0)</f>
        <v>1</v>
      </c>
    </row>
    <row r="9" spans="1:27" x14ac:dyDescent="0.3">
      <c r="A9" s="58" t="s">
        <v>760</v>
      </c>
      <c r="B9" s="59">
        <f>VLOOKUP($A9,'Return Data'!$B$7:$R$2292,3,0)</f>
        <v>44939</v>
      </c>
      <c r="C9" s="60">
        <f>VLOOKUP($A9,'Return Data'!$B$7:$R$2292,4,0)</f>
        <v>33.644100000000002</v>
      </c>
      <c r="D9" s="60">
        <f>VLOOKUP($A9,'Return Data'!$B$7:$R$2292,5,0)</f>
        <v>8.0298999999999996</v>
      </c>
      <c r="E9" s="61">
        <f t="shared" ref="E9:E14" si="0">RANK(D9,D$8:D$14,0)</f>
        <v>6</v>
      </c>
      <c r="F9" s="60">
        <f>VLOOKUP($A9,'Return Data'!$B$7:$R$2292,6,0)</f>
        <v>7.0557999999999996</v>
      </c>
      <c r="G9" s="61">
        <f t="shared" ref="G9:G14" si="1">RANK(F9,F$8:F$14,0)</f>
        <v>3</v>
      </c>
      <c r="H9" s="60">
        <f>VLOOKUP($A9,'Return Data'!$B$7:$R$2292,7,0)</f>
        <v>8.1338000000000008</v>
      </c>
      <c r="I9" s="61">
        <f t="shared" ref="I9:I14" si="2">RANK(H9,H$8:H$14,0)</f>
        <v>2</v>
      </c>
      <c r="J9" s="60">
        <f>VLOOKUP($A9,'Return Data'!$B$7:$R$2292,8,0)</f>
        <v>6.7046999999999999</v>
      </c>
      <c r="K9" s="61">
        <f t="shared" ref="K9:K14" si="3">RANK(J9,J$8:J$14,0)</f>
        <v>2</v>
      </c>
      <c r="L9" s="60">
        <f>VLOOKUP($A9,'Return Data'!$B$7:$R$2292,9,0)</f>
        <v>5.6368</v>
      </c>
      <c r="M9" s="61">
        <f t="shared" ref="M9:M14" si="4">RANK(L9,L$8:L$14,0)</f>
        <v>5</v>
      </c>
      <c r="N9" s="60">
        <f>VLOOKUP($A9,'Return Data'!$B$7:$R$2292,10,0)</f>
        <v>6.6593</v>
      </c>
      <c r="O9" s="61">
        <f t="shared" ref="O9:O14" si="5">RANK(N9,N$8:N$14,0)</f>
        <v>3</v>
      </c>
      <c r="P9" s="60">
        <f>VLOOKUP($A9,'Return Data'!$B$7:$R$2292,11,0)</f>
        <v>6.3018000000000001</v>
      </c>
      <c r="Q9" s="61">
        <f t="shared" ref="Q9:Q14" si="6">RANK(P9,P$8:P$14,0)</f>
        <v>3</v>
      </c>
      <c r="R9" s="60">
        <f>VLOOKUP($A9,'Return Data'!$B$7:$R$2292,12,0)</f>
        <v>4.6961000000000004</v>
      </c>
      <c r="S9" s="61">
        <f t="shared" ref="S9:S14" si="7">RANK(R9,R$8:R$14,0)</f>
        <v>4</v>
      </c>
      <c r="T9" s="60">
        <f>VLOOKUP($A9,'Return Data'!$B$7:$R$2292,13,0)</f>
        <v>4.3483999999999998</v>
      </c>
      <c r="U9" s="61">
        <f t="shared" ref="U9:U14" si="8">RANK(T9,T$8:T$14,0)</f>
        <v>4</v>
      </c>
      <c r="V9" s="60">
        <f>VLOOKUP($A9,'Return Data'!$B$7:$R$2292,17,0)</f>
        <v>3.8361999999999998</v>
      </c>
      <c r="W9" s="61">
        <f t="shared" ref="W9:W11" si="9">RANK(V9,V$8:V$14,0)</f>
        <v>5</v>
      </c>
      <c r="X9" s="60">
        <f>VLOOKUP($A9,'Return Data'!$B$7:$R$2292,14,0)</f>
        <v>4.4626000000000001</v>
      </c>
      <c r="Y9" s="61">
        <f t="shared" ref="Y9:Y11" si="10">RANK(X9,X$8:X$14,0)</f>
        <v>5</v>
      </c>
      <c r="Z9" s="60">
        <f>VLOOKUP($A9,'Return Data'!$B$7:$R$2292,16,0)</f>
        <v>5.7394999999999996</v>
      </c>
      <c r="AA9" s="62">
        <f t="shared" ref="AA9:AA14" si="11">RANK(Z9,Z$8:Z$14,0)</f>
        <v>6</v>
      </c>
    </row>
    <row r="10" spans="1:27" x14ac:dyDescent="0.3">
      <c r="A10" s="58" t="s">
        <v>762</v>
      </c>
      <c r="B10" s="59">
        <f>VLOOKUP($A10,'Return Data'!$B$7:$R$2292,3,0)</f>
        <v>44939</v>
      </c>
      <c r="C10" s="60">
        <f>VLOOKUP($A10,'Return Data'!$B$7:$R$2292,4,0)</f>
        <v>41.137900000000002</v>
      </c>
      <c r="D10" s="60">
        <f>VLOOKUP($A10,'Return Data'!$B$7:$R$2292,5,0)</f>
        <v>8.6083999999999996</v>
      </c>
      <c r="E10" s="61">
        <f t="shared" si="0"/>
        <v>5</v>
      </c>
      <c r="F10" s="60">
        <f>VLOOKUP($A10,'Return Data'!$B$7:$R$2292,6,0)</f>
        <v>6.0068000000000001</v>
      </c>
      <c r="G10" s="61">
        <f t="shared" si="1"/>
        <v>4</v>
      </c>
      <c r="H10" s="60">
        <f>VLOOKUP($A10,'Return Data'!$B$7:$R$2292,7,0)</f>
        <v>7.4763999999999999</v>
      </c>
      <c r="I10" s="61">
        <f t="shared" si="2"/>
        <v>3</v>
      </c>
      <c r="J10" s="60">
        <f>VLOOKUP($A10,'Return Data'!$B$7:$R$2292,8,0)</f>
        <v>6.1047000000000002</v>
      </c>
      <c r="K10" s="61">
        <f t="shared" si="3"/>
        <v>5</v>
      </c>
      <c r="L10" s="60">
        <f>VLOOKUP($A10,'Return Data'!$B$7:$R$2292,9,0)</f>
        <v>6.1772</v>
      </c>
      <c r="M10" s="61">
        <f t="shared" si="4"/>
        <v>2</v>
      </c>
      <c r="N10" s="60">
        <f>VLOOKUP($A10,'Return Data'!$B$7:$R$2292,10,0)</f>
        <v>6.3345000000000002</v>
      </c>
      <c r="O10" s="61">
        <f t="shared" si="5"/>
        <v>5</v>
      </c>
      <c r="P10" s="60">
        <f>VLOOKUP($A10,'Return Data'!$B$7:$R$2292,11,0)</f>
        <v>6.7621000000000002</v>
      </c>
      <c r="Q10" s="61">
        <f t="shared" si="6"/>
        <v>2</v>
      </c>
      <c r="R10" s="60">
        <f>VLOOKUP($A10,'Return Data'!$B$7:$R$2292,12,0)</f>
        <v>5.2935999999999996</v>
      </c>
      <c r="S10" s="61">
        <f t="shared" si="7"/>
        <v>2</v>
      </c>
      <c r="T10" s="60">
        <f>VLOOKUP($A10,'Return Data'!$B$7:$R$2292,13,0)</f>
        <v>4.6745000000000001</v>
      </c>
      <c r="U10" s="61">
        <f t="shared" si="8"/>
        <v>2</v>
      </c>
      <c r="V10" s="60">
        <f>VLOOKUP($A10,'Return Data'!$B$7:$R$2292,17,0)</f>
        <v>4.4031000000000002</v>
      </c>
      <c r="W10" s="61">
        <f t="shared" si="9"/>
        <v>1</v>
      </c>
      <c r="X10" s="60">
        <f>VLOOKUP($A10,'Return Data'!$B$7:$R$2292,14,0)</f>
        <v>5.9077999999999999</v>
      </c>
      <c r="Y10" s="61">
        <f t="shared" si="10"/>
        <v>2</v>
      </c>
      <c r="Z10" s="60">
        <f>VLOOKUP($A10,'Return Data'!$B$7:$R$2292,16,0)</f>
        <v>7.7558999999999996</v>
      </c>
      <c r="AA10" s="62">
        <f t="shared" si="11"/>
        <v>2</v>
      </c>
    </row>
    <row r="11" spans="1:27" x14ac:dyDescent="0.3">
      <c r="A11" s="58" t="s">
        <v>764</v>
      </c>
      <c r="B11" s="59">
        <f>VLOOKUP($A11,'Return Data'!$B$7:$R$2292,3,0)</f>
        <v>44939</v>
      </c>
      <c r="C11" s="60">
        <f>VLOOKUP($A11,'Return Data'!$B$7:$R$2292,4,0)</f>
        <v>350.92630000000003</v>
      </c>
      <c r="D11" s="60">
        <f>VLOOKUP($A11,'Return Data'!$B$7:$R$2292,5,0)</f>
        <v>15.202299999999999</v>
      </c>
      <c r="E11" s="61">
        <f t="shared" si="0"/>
        <v>1</v>
      </c>
      <c r="F11" s="60">
        <f>VLOOKUP($A11,'Return Data'!$B$7:$R$2292,6,0)</f>
        <v>5.0500999999999996</v>
      </c>
      <c r="G11" s="61">
        <f t="shared" si="1"/>
        <v>6</v>
      </c>
      <c r="H11" s="60">
        <f>VLOOKUP($A11,'Return Data'!$B$7:$R$2292,7,0)</f>
        <v>6.8826999999999998</v>
      </c>
      <c r="I11" s="61">
        <f t="shared" si="2"/>
        <v>5</v>
      </c>
      <c r="J11" s="60">
        <f>VLOOKUP($A11,'Return Data'!$B$7:$R$2292,8,0)</f>
        <v>6.1525999999999996</v>
      </c>
      <c r="K11" s="61">
        <f t="shared" si="3"/>
        <v>4</v>
      </c>
      <c r="L11" s="60">
        <f>VLOOKUP($A11,'Return Data'!$B$7:$R$2292,9,0)</f>
        <v>4.9035000000000002</v>
      </c>
      <c r="M11" s="61">
        <f t="shared" si="4"/>
        <v>7</v>
      </c>
      <c r="N11" s="60">
        <f>VLOOKUP($A11,'Return Data'!$B$7:$R$2292,10,0)</f>
        <v>5.5675999999999997</v>
      </c>
      <c r="O11" s="61">
        <f t="shared" si="5"/>
        <v>7</v>
      </c>
      <c r="P11" s="60">
        <f>VLOOKUP($A11,'Return Data'!$B$7:$R$2292,11,0)</f>
        <v>8.1829999999999998</v>
      </c>
      <c r="Q11" s="61">
        <f t="shared" si="6"/>
        <v>1</v>
      </c>
      <c r="R11" s="60">
        <f>VLOOKUP($A11,'Return Data'!$B$7:$R$2292,12,0)</f>
        <v>5.4813000000000001</v>
      </c>
      <c r="S11" s="61">
        <f t="shared" si="7"/>
        <v>1</v>
      </c>
      <c r="T11" s="60">
        <f>VLOOKUP($A11,'Return Data'!$B$7:$R$2292,13,0)</f>
        <v>4.4772999999999996</v>
      </c>
      <c r="U11" s="61">
        <f t="shared" si="8"/>
        <v>3</v>
      </c>
      <c r="V11" s="60">
        <f>VLOOKUP($A11,'Return Data'!$B$7:$R$2292,17,0)</f>
        <v>4.0354999999999999</v>
      </c>
      <c r="W11" s="61">
        <f t="shared" si="9"/>
        <v>3</v>
      </c>
      <c r="X11" s="60">
        <f>VLOOKUP($A11,'Return Data'!$B$7:$R$2292,14,0)</f>
        <v>5.7708000000000004</v>
      </c>
      <c r="Y11" s="61">
        <f t="shared" si="10"/>
        <v>3</v>
      </c>
      <c r="Z11" s="60">
        <f>VLOOKUP($A11,'Return Data'!$B$7:$R$2292,16,0)</f>
        <v>7.5869</v>
      </c>
      <c r="AA11" s="62">
        <f t="shared" si="11"/>
        <v>3</v>
      </c>
    </row>
    <row r="12" spans="1:27" x14ac:dyDescent="0.3">
      <c r="A12" s="58" t="s">
        <v>767</v>
      </c>
      <c r="B12" s="59">
        <f>VLOOKUP($A12,'Return Data'!$B$7:$R$2292,3,0)</f>
        <v>44939</v>
      </c>
      <c r="C12" s="60">
        <f>VLOOKUP($A12,'Return Data'!$B$7:$R$2292,4,0)</f>
        <v>1248.2964999999999</v>
      </c>
      <c r="D12" s="60">
        <f>VLOOKUP($A12,'Return Data'!$B$7:$R$2292,5,0)</f>
        <v>14.163399999999999</v>
      </c>
      <c r="E12" s="61">
        <f t="shared" si="0"/>
        <v>3</v>
      </c>
      <c r="F12" s="60">
        <f>VLOOKUP($A12,'Return Data'!$B$7:$R$2292,6,0)</f>
        <v>8.4006000000000007</v>
      </c>
      <c r="G12" s="61">
        <f t="shared" si="1"/>
        <v>2</v>
      </c>
      <c r="H12" s="60">
        <f>VLOOKUP($A12,'Return Data'!$B$7:$R$2292,7,0)</f>
        <v>7.4420999999999999</v>
      </c>
      <c r="I12" s="61">
        <f t="shared" si="2"/>
        <v>4</v>
      </c>
      <c r="J12" s="60">
        <f>VLOOKUP($A12,'Return Data'!$B$7:$R$2292,8,0)</f>
        <v>5.484</v>
      </c>
      <c r="K12" s="61">
        <f t="shared" si="3"/>
        <v>7</v>
      </c>
      <c r="L12" s="60">
        <f>VLOOKUP($A12,'Return Data'!$B$7:$R$2292,9,0)</f>
        <v>5.1912000000000003</v>
      </c>
      <c r="M12" s="61">
        <f t="shared" si="4"/>
        <v>6</v>
      </c>
      <c r="N12" s="60">
        <f>VLOOKUP($A12,'Return Data'!$B$7:$R$2292,10,0)</f>
        <v>6.4782000000000002</v>
      </c>
      <c r="O12" s="61">
        <f t="shared" si="5"/>
        <v>4</v>
      </c>
      <c r="P12" s="60">
        <f>VLOOKUP($A12,'Return Data'!$B$7:$R$2292,11,0)</f>
        <v>5.8056000000000001</v>
      </c>
      <c r="Q12" s="61">
        <f t="shared" si="6"/>
        <v>5</v>
      </c>
      <c r="R12" s="60">
        <f>VLOOKUP($A12,'Return Data'!$B$7:$R$2292,12,0)</f>
        <v>4.2373000000000003</v>
      </c>
      <c r="S12" s="61">
        <f t="shared" si="7"/>
        <v>7</v>
      </c>
      <c r="T12" s="60">
        <f>VLOOKUP($A12,'Return Data'!$B$7:$R$2292,13,0)</f>
        <v>3.6190000000000002</v>
      </c>
      <c r="U12" s="61">
        <f t="shared" si="8"/>
        <v>7</v>
      </c>
      <c r="V12" s="60"/>
      <c r="W12" s="61"/>
      <c r="X12" s="60"/>
      <c r="Y12" s="61"/>
      <c r="Z12" s="60">
        <f>VLOOKUP($A12,'Return Data'!$B$7:$R$2292,16,0)</f>
        <v>6.2271999999999998</v>
      </c>
      <c r="AA12" s="62">
        <f t="shared" si="11"/>
        <v>5</v>
      </c>
    </row>
    <row r="13" spans="1:27" x14ac:dyDescent="0.3">
      <c r="A13" s="58" t="s">
        <v>768</v>
      </c>
      <c r="B13" s="59">
        <f>VLOOKUP($A13,'Return Data'!$B$7:$R$2292,3,0)</f>
        <v>44939</v>
      </c>
      <c r="C13" s="60">
        <f>VLOOKUP($A13,'Return Data'!$B$7:$R$2292,4,0)</f>
        <v>37.349699999999999</v>
      </c>
      <c r="D13" s="60">
        <f>VLOOKUP($A13,'Return Data'!$B$7:$R$2292,5,0)</f>
        <v>14.175599999999999</v>
      </c>
      <c r="E13" s="61">
        <f t="shared" si="0"/>
        <v>2</v>
      </c>
      <c r="F13" s="60">
        <f>VLOOKUP($A13,'Return Data'!$B$7:$R$2292,6,0)</f>
        <v>13.7622</v>
      </c>
      <c r="G13" s="61">
        <f t="shared" si="1"/>
        <v>1</v>
      </c>
      <c r="H13" s="60">
        <f>VLOOKUP($A13,'Return Data'!$B$7:$R$2292,7,0)</f>
        <v>10.772</v>
      </c>
      <c r="I13" s="61">
        <f t="shared" si="2"/>
        <v>1</v>
      </c>
      <c r="J13" s="60">
        <f>VLOOKUP($A13,'Return Data'!$B$7:$R$2292,8,0)</f>
        <v>7.8625999999999996</v>
      </c>
      <c r="K13" s="61">
        <f t="shared" si="3"/>
        <v>1</v>
      </c>
      <c r="L13" s="60">
        <f>VLOOKUP($A13,'Return Data'!$B$7:$R$2292,9,0)</f>
        <v>5.9150999999999998</v>
      </c>
      <c r="M13" s="61">
        <f t="shared" si="4"/>
        <v>4</v>
      </c>
      <c r="N13" s="60">
        <f>VLOOKUP($A13,'Return Data'!$B$7:$R$2292,10,0)</f>
        <v>7.5290999999999997</v>
      </c>
      <c r="O13" s="61">
        <f t="shared" si="5"/>
        <v>1</v>
      </c>
      <c r="P13" s="60">
        <f>VLOOKUP($A13,'Return Data'!$B$7:$R$2292,11,0)</f>
        <v>5.3686999999999996</v>
      </c>
      <c r="Q13" s="61">
        <f t="shared" si="6"/>
        <v>6</v>
      </c>
      <c r="R13" s="60">
        <f>VLOOKUP($A13,'Return Data'!$B$7:$R$2292,12,0)</f>
        <v>4.3851000000000004</v>
      </c>
      <c r="S13" s="61">
        <f t="shared" si="7"/>
        <v>6</v>
      </c>
      <c r="T13" s="60">
        <f>VLOOKUP($A13,'Return Data'!$B$7:$R$2292,13,0)</f>
        <v>3.9394</v>
      </c>
      <c r="U13" s="61">
        <f t="shared" si="8"/>
        <v>5</v>
      </c>
      <c r="V13" s="60">
        <f>VLOOKUP($A13,'Return Data'!$B$7:$R$2292,17,0)</f>
        <v>3.9491000000000001</v>
      </c>
      <c r="W13" s="61">
        <f t="shared" ref="W13:W14" si="12">RANK(V13,V$8:V$14,0)</f>
        <v>4</v>
      </c>
      <c r="X13" s="60">
        <f>VLOOKUP($A13,'Return Data'!$B$7:$R$2292,14,0)</f>
        <v>6.2241</v>
      </c>
      <c r="Y13" s="61">
        <f t="shared" ref="Y13" si="13">RANK(X13,X$8:X$14,0)</f>
        <v>1</v>
      </c>
      <c r="Z13" s="60">
        <f>VLOOKUP($A13,'Return Data'!$B$7:$R$2292,16,0)</f>
        <v>7.4345999999999997</v>
      </c>
      <c r="AA13" s="62">
        <f t="shared" si="11"/>
        <v>4</v>
      </c>
    </row>
    <row r="14" spans="1:27" x14ac:dyDescent="0.3">
      <c r="A14" s="58" t="s">
        <v>771</v>
      </c>
      <c r="B14" s="59">
        <f>VLOOKUP($A14,'Return Data'!$B$7:$R$2292,3,0)</f>
        <v>44939</v>
      </c>
      <c r="C14" s="60">
        <f>VLOOKUP($A14,'Return Data'!$B$7:$R$2292,4,0)</f>
        <v>1261.2456999999999</v>
      </c>
      <c r="D14" s="60">
        <f>VLOOKUP($A14,'Return Data'!$B$7:$R$2292,5,0)</f>
        <v>9.8132000000000001</v>
      </c>
      <c r="E14" s="61">
        <f t="shared" si="0"/>
        <v>4</v>
      </c>
      <c r="F14" s="60">
        <f>VLOOKUP($A14,'Return Data'!$B$7:$R$2292,6,0)</f>
        <v>4.9835000000000003</v>
      </c>
      <c r="G14" s="61">
        <f t="shared" si="1"/>
        <v>7</v>
      </c>
      <c r="H14" s="60">
        <f>VLOOKUP($A14,'Return Data'!$B$7:$R$2292,7,0)</f>
        <v>4.9546000000000001</v>
      </c>
      <c r="I14" s="61">
        <f t="shared" si="2"/>
        <v>7</v>
      </c>
      <c r="J14" s="60">
        <f>VLOOKUP($A14,'Return Data'!$B$7:$R$2292,8,0)</f>
        <v>5.5079000000000002</v>
      </c>
      <c r="K14" s="61">
        <f t="shared" si="3"/>
        <v>6</v>
      </c>
      <c r="L14" s="60">
        <f>VLOOKUP($A14,'Return Data'!$B$7:$R$2292,9,0)</f>
        <v>6.1524000000000001</v>
      </c>
      <c r="M14" s="61">
        <f t="shared" si="4"/>
        <v>3</v>
      </c>
      <c r="N14" s="60">
        <f>VLOOKUP($A14,'Return Data'!$B$7:$R$2292,10,0)</f>
        <v>5.9425999999999997</v>
      </c>
      <c r="O14" s="61">
        <f t="shared" si="5"/>
        <v>6</v>
      </c>
      <c r="P14" s="60">
        <f>VLOOKUP($A14,'Return Data'!$B$7:$R$2292,11,0)</f>
        <v>5.1809000000000003</v>
      </c>
      <c r="Q14" s="61">
        <f t="shared" si="6"/>
        <v>7</v>
      </c>
      <c r="R14" s="60">
        <f>VLOOKUP($A14,'Return Data'!$B$7:$R$2292,12,0)</f>
        <v>4.4835000000000003</v>
      </c>
      <c r="S14" s="61">
        <f t="shared" si="7"/>
        <v>5</v>
      </c>
      <c r="T14" s="60">
        <f>VLOOKUP($A14,'Return Data'!$B$7:$R$2292,13,0)</f>
        <v>3.8553999999999999</v>
      </c>
      <c r="U14" s="61">
        <f t="shared" si="8"/>
        <v>6</v>
      </c>
      <c r="V14" s="60">
        <f>VLOOKUP($A14,'Return Data'!$B$7:$R$2292,17,0)</f>
        <v>3.5842999999999998</v>
      </c>
      <c r="W14" s="61">
        <f t="shared" si="12"/>
        <v>6</v>
      </c>
      <c r="X14" s="60"/>
      <c r="Y14" s="61"/>
      <c r="Z14" s="60">
        <f>VLOOKUP($A14,'Return Data'!$B$7:$R$2292,16,0)</f>
        <v>5.6703000000000001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10.666042857142857</v>
      </c>
      <c r="E16" s="69"/>
      <c r="F16" s="70">
        <f>AVERAGE(F8:F14)</f>
        <v>7.2853857142857139</v>
      </c>
      <c r="G16" s="69"/>
      <c r="H16" s="70">
        <f>AVERAGE(H8:H14)</f>
        <v>7.3875857142857146</v>
      </c>
      <c r="I16" s="69"/>
      <c r="J16" s="70">
        <f>AVERAGE(J8:J14)</f>
        <v>6.2884857142857138</v>
      </c>
      <c r="K16" s="69"/>
      <c r="L16" s="70">
        <f>AVERAGE(L8:L14)</f>
        <v>5.7747142857142864</v>
      </c>
      <c r="M16" s="69"/>
      <c r="N16" s="70">
        <f>AVERAGE(N8:N14)</f>
        <v>6.4536285714285713</v>
      </c>
      <c r="O16" s="69"/>
      <c r="P16" s="70">
        <f>AVERAGE(P8:P14)</f>
        <v>6.2067428571428565</v>
      </c>
      <c r="Q16" s="69"/>
      <c r="R16" s="70">
        <f>AVERAGE(R8:R14)</f>
        <v>4.8031571428571436</v>
      </c>
      <c r="S16" s="69"/>
      <c r="T16" s="70">
        <f>AVERAGE(T8:T14)</f>
        <v>4.2549857142857137</v>
      </c>
      <c r="U16" s="69"/>
      <c r="V16" s="70">
        <f>AVERAGE(V8:V14)</f>
        <v>4.0233499999999998</v>
      </c>
      <c r="W16" s="69"/>
      <c r="X16" s="70">
        <f>AVERAGE(X8:X14)</f>
        <v>5.5964599999999995</v>
      </c>
      <c r="Y16" s="69"/>
      <c r="Z16" s="70">
        <f>AVERAGE(Z8:Z14)</f>
        <v>6.9119857142857137</v>
      </c>
      <c r="AA16" s="71"/>
    </row>
    <row r="17" spans="1:27" x14ac:dyDescent="0.3">
      <c r="A17" s="68" t="s">
        <v>28</v>
      </c>
      <c r="B17" s="69"/>
      <c r="C17" s="69"/>
      <c r="D17" s="70">
        <f>MIN(D8:D14)</f>
        <v>4.6695000000000002</v>
      </c>
      <c r="E17" s="69"/>
      <c r="F17" s="70">
        <f>MIN(F8:F14)</f>
        <v>4.9835000000000003</v>
      </c>
      <c r="G17" s="69"/>
      <c r="H17" s="70">
        <f>MIN(H8:H14)</f>
        <v>4.9546000000000001</v>
      </c>
      <c r="I17" s="69"/>
      <c r="J17" s="70">
        <f>MIN(J8:J14)</f>
        <v>5.484</v>
      </c>
      <c r="K17" s="69"/>
      <c r="L17" s="70">
        <f>MIN(L8:L14)</f>
        <v>4.9035000000000002</v>
      </c>
      <c r="M17" s="69"/>
      <c r="N17" s="70">
        <f>MIN(N8:N14)</f>
        <v>5.5675999999999997</v>
      </c>
      <c r="O17" s="69"/>
      <c r="P17" s="70">
        <f>MIN(P8:P14)</f>
        <v>5.1809000000000003</v>
      </c>
      <c r="Q17" s="69"/>
      <c r="R17" s="70">
        <f>MIN(R8:R14)</f>
        <v>4.2373000000000003</v>
      </c>
      <c r="S17" s="69"/>
      <c r="T17" s="70">
        <f>MIN(T8:T14)</f>
        <v>3.6190000000000002</v>
      </c>
      <c r="U17" s="69"/>
      <c r="V17" s="70">
        <f>MIN(V8:V14)</f>
        <v>3.5842999999999998</v>
      </c>
      <c r="W17" s="69"/>
      <c r="X17" s="70">
        <f>MIN(X8:X14)</f>
        <v>4.4626000000000001</v>
      </c>
      <c r="Y17" s="69"/>
      <c r="Z17" s="70">
        <f>MIN(Z8:Z14)</f>
        <v>5.6703000000000001</v>
      </c>
      <c r="AA17" s="71"/>
    </row>
    <row r="18" spans="1:27" ht="15" thickBot="1" x14ac:dyDescent="0.35">
      <c r="A18" s="72" t="s">
        <v>29</v>
      </c>
      <c r="B18" s="73"/>
      <c r="C18" s="73"/>
      <c r="D18" s="74">
        <f>MAX(D8:D14)</f>
        <v>15.202299999999999</v>
      </c>
      <c r="E18" s="73"/>
      <c r="F18" s="74">
        <f>MAX(F8:F14)</f>
        <v>13.7622</v>
      </c>
      <c r="G18" s="73"/>
      <c r="H18" s="74">
        <f>MAX(H8:H14)</f>
        <v>10.772</v>
      </c>
      <c r="I18" s="73"/>
      <c r="J18" s="74">
        <f>MAX(J8:J14)</f>
        <v>7.8625999999999996</v>
      </c>
      <c r="K18" s="73"/>
      <c r="L18" s="74">
        <f>MAX(L8:L14)</f>
        <v>6.4467999999999996</v>
      </c>
      <c r="M18" s="73"/>
      <c r="N18" s="74">
        <f>MAX(N8:N14)</f>
        <v>7.5290999999999997</v>
      </c>
      <c r="O18" s="73"/>
      <c r="P18" s="74">
        <f>MAX(P8:P14)</f>
        <v>8.1829999999999998</v>
      </c>
      <c r="Q18" s="73"/>
      <c r="R18" s="74">
        <f>MAX(R8:R14)</f>
        <v>5.4813000000000001</v>
      </c>
      <c r="S18" s="73"/>
      <c r="T18" s="74">
        <f>MAX(T8:T14)</f>
        <v>4.8708999999999998</v>
      </c>
      <c r="U18" s="73"/>
      <c r="V18" s="74">
        <f>MAX(V8:V14)</f>
        <v>4.4031000000000002</v>
      </c>
      <c r="W18" s="73"/>
      <c r="X18" s="74">
        <f>MAX(X8:X14)</f>
        <v>6.2241</v>
      </c>
      <c r="Y18" s="73"/>
      <c r="Z18" s="74">
        <f>MAX(Z8:Z14)</f>
        <v>7.9695</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44941</v>
      </c>
      <c r="C8" s="60">
        <f>VLOOKUP($A8,'Return Data'!$B$7:$R$2292,4,0)</f>
        <v>357.82369999999997</v>
      </c>
      <c r="D8" s="60">
        <f>VLOOKUP($A8,'Return Data'!$B$7:$R$2292,5,0)</f>
        <v>6.4377000000000004</v>
      </c>
      <c r="E8" s="61">
        <f t="shared" ref="E8:E43" si="0">RANK(D8,D$8:D$43,0)</f>
        <v>3</v>
      </c>
      <c r="F8" s="60">
        <f>VLOOKUP($A8,'Return Data'!$B$7:$R$2292,6,0)</f>
        <v>5.5278</v>
      </c>
      <c r="G8" s="61">
        <f t="shared" ref="G8:G43" si="1">RANK(F8,F$8:F$43,0)</f>
        <v>29</v>
      </c>
      <c r="H8" s="60">
        <f>VLOOKUP($A8,'Return Data'!$B$7:$R$2292,7,0)</f>
        <v>5.6951999999999998</v>
      </c>
      <c r="I8" s="61">
        <f t="shared" ref="I8:I43" si="2">RANK(H8,H$8:H$43,0)</f>
        <v>24</v>
      </c>
      <c r="J8" s="60">
        <f>VLOOKUP($A8,'Return Data'!$B$7:$R$2292,8,0)</f>
        <v>6.5499000000000001</v>
      </c>
      <c r="K8" s="61">
        <f t="shared" ref="K8:K43" si="3">RANK(J8,J$8:J$43,0)</f>
        <v>2</v>
      </c>
      <c r="L8" s="60">
        <f>VLOOKUP($A8,'Return Data'!$B$7:$R$2292,9,0)</f>
        <v>6.8712999999999997</v>
      </c>
      <c r="M8" s="61">
        <f t="shared" ref="M8:M43" si="4">RANK(L8,L$8:L$43,0)</f>
        <v>2</v>
      </c>
      <c r="N8" s="60">
        <f>VLOOKUP($A8,'Return Data'!$B$7:$R$2292,10,0)</f>
        <v>6.6186999999999996</v>
      </c>
      <c r="O8" s="61">
        <f t="shared" ref="O8:O43" si="5">RANK(N8,N$8:N$43,0)</f>
        <v>2</v>
      </c>
      <c r="P8" s="60">
        <f>VLOOKUP($A8,'Return Data'!$B$7:$R$2292,11,0)</f>
        <v>5.9926000000000004</v>
      </c>
      <c r="Q8" s="61">
        <f t="shared" ref="Q8:Q43" si="6">RANK(P8,P$8:P$43,0)</f>
        <v>9</v>
      </c>
      <c r="R8" s="60">
        <f>VLOOKUP($A8,'Return Data'!$B$7:$R$2292,12,0)</f>
        <v>5.4730999999999996</v>
      </c>
      <c r="S8" s="61">
        <f t="shared" ref="S8:S43" si="7">RANK(R8,R$8:R$43,0)</f>
        <v>8</v>
      </c>
      <c r="T8" s="60">
        <f>VLOOKUP($A8,'Return Data'!$B$7:$R$2292,13,0)</f>
        <v>5.0671999999999997</v>
      </c>
      <c r="U8" s="61">
        <f t="shared" ref="U8:U43" si="8">RANK(T8,T$8:T$43,0)</f>
        <v>9</v>
      </c>
      <c r="V8" s="60">
        <f>VLOOKUP($A8,'Return Data'!$B$7:$R$2292,17,0)</f>
        <v>4.2462999999999997</v>
      </c>
      <c r="W8" s="61">
        <f t="shared" ref="W8:W43" si="9">RANK(V8,V$8:V$43,0)</f>
        <v>8</v>
      </c>
      <c r="X8" s="60">
        <f>VLOOKUP($A8,'Return Data'!$B$7:$R$2292,14,0)</f>
        <v>4.2563000000000004</v>
      </c>
      <c r="Y8" s="61">
        <f t="shared" ref="Y8:Y23" si="10">RANK(X8,X$8:X$43,0)</f>
        <v>6</v>
      </c>
      <c r="Z8" s="60">
        <f>VLOOKUP($A8,'Return Data'!$B$7:$R$2292,16,0)</f>
        <v>6.8460000000000001</v>
      </c>
      <c r="AA8" s="62">
        <f t="shared" ref="AA8:AA43" si="11">RANK(Z8,Z$8:Z$43,0)</f>
        <v>3</v>
      </c>
    </row>
    <row r="9" spans="1:27" x14ac:dyDescent="0.3">
      <c r="A9" s="58" t="s">
        <v>119</v>
      </c>
      <c r="B9" s="59">
        <f>VLOOKUP($A9,'Return Data'!$B$7:$R$2292,3,0)</f>
        <v>44941</v>
      </c>
      <c r="C9" s="60">
        <f>VLOOKUP($A9,'Return Data'!$B$7:$R$2292,4,0)</f>
        <v>2465.5416</v>
      </c>
      <c r="D9" s="60">
        <f>VLOOKUP($A9,'Return Data'!$B$7:$R$2292,5,0)</f>
        <v>6.3593999999999999</v>
      </c>
      <c r="E9" s="61">
        <f t="shared" si="0"/>
        <v>15</v>
      </c>
      <c r="F9" s="60">
        <f>VLOOKUP($A9,'Return Data'!$B$7:$R$2292,6,0)</f>
        <v>5.6483999999999996</v>
      </c>
      <c r="G9" s="61">
        <f t="shared" si="1"/>
        <v>16</v>
      </c>
      <c r="H9" s="60">
        <f>VLOOKUP($A9,'Return Data'!$B$7:$R$2292,7,0)</f>
        <v>5.8192000000000004</v>
      </c>
      <c r="I9" s="61">
        <f t="shared" si="2"/>
        <v>11</v>
      </c>
      <c r="J9" s="60">
        <f>VLOOKUP($A9,'Return Data'!$B$7:$R$2292,8,0)</f>
        <v>6.4737999999999998</v>
      </c>
      <c r="K9" s="61">
        <f t="shared" si="3"/>
        <v>7</v>
      </c>
      <c r="L9" s="60">
        <f>VLOOKUP($A9,'Return Data'!$B$7:$R$2292,9,0)</f>
        <v>6.8118999999999996</v>
      </c>
      <c r="M9" s="61">
        <f t="shared" si="4"/>
        <v>8</v>
      </c>
      <c r="N9" s="60">
        <f>VLOOKUP($A9,'Return Data'!$B$7:$R$2292,10,0)</f>
        <v>6.5960999999999999</v>
      </c>
      <c r="O9" s="61">
        <f t="shared" si="5"/>
        <v>4</v>
      </c>
      <c r="P9" s="60">
        <f>VLOOKUP($A9,'Return Data'!$B$7:$R$2292,11,0)</f>
        <v>5.9965000000000002</v>
      </c>
      <c r="Q9" s="61">
        <f t="shared" si="6"/>
        <v>6</v>
      </c>
      <c r="R9" s="60">
        <f>VLOOKUP($A9,'Return Data'!$B$7:$R$2292,12,0)</f>
        <v>5.484</v>
      </c>
      <c r="S9" s="61">
        <f t="shared" si="7"/>
        <v>5</v>
      </c>
      <c r="T9" s="60">
        <f>VLOOKUP($A9,'Return Data'!$B$7:$R$2292,13,0)</f>
        <v>5.0728999999999997</v>
      </c>
      <c r="U9" s="61">
        <f t="shared" si="8"/>
        <v>8</v>
      </c>
      <c r="V9" s="60">
        <f>VLOOKUP($A9,'Return Data'!$B$7:$R$2292,17,0)</f>
        <v>4.2351999999999999</v>
      </c>
      <c r="W9" s="61">
        <f t="shared" si="9"/>
        <v>12</v>
      </c>
      <c r="X9" s="60">
        <f>VLOOKUP($A9,'Return Data'!$B$7:$R$2292,14,0)</f>
        <v>4.2309000000000001</v>
      </c>
      <c r="Y9" s="61">
        <f t="shared" si="10"/>
        <v>12</v>
      </c>
      <c r="Z9" s="60">
        <f>VLOOKUP($A9,'Return Data'!$B$7:$R$2292,16,0)</f>
        <v>6.8013000000000003</v>
      </c>
      <c r="AA9" s="62">
        <f t="shared" si="11"/>
        <v>10</v>
      </c>
    </row>
    <row r="10" spans="1:27" x14ac:dyDescent="0.3">
      <c r="A10" s="58" t="s">
        <v>1923</v>
      </c>
      <c r="B10" s="59">
        <f>VLOOKUP($A10,'Return Data'!$B$7:$R$2292,3,0)</f>
        <v>44941</v>
      </c>
      <c r="C10" s="60">
        <f>VLOOKUP($A10,'Return Data'!$B$7:$R$2292,4,0)</f>
        <v>2558.7937999999999</v>
      </c>
      <c r="D10" s="60">
        <f>VLOOKUP($A10,'Return Data'!$B$7:$R$2292,5,0)</f>
        <v>6.3346</v>
      </c>
      <c r="E10" s="61">
        <f t="shared" si="0"/>
        <v>19</v>
      </c>
      <c r="F10" s="60">
        <f>VLOOKUP($A10,'Return Data'!$B$7:$R$2292,6,0)</f>
        <v>5.8659999999999997</v>
      </c>
      <c r="G10" s="61">
        <f t="shared" si="1"/>
        <v>2</v>
      </c>
      <c r="H10" s="60">
        <f>VLOOKUP($A10,'Return Data'!$B$7:$R$2292,7,0)</f>
        <v>5.9447000000000001</v>
      </c>
      <c r="I10" s="61">
        <f t="shared" si="2"/>
        <v>1</v>
      </c>
      <c r="J10" s="60">
        <f>VLOOKUP($A10,'Return Data'!$B$7:$R$2292,8,0)</f>
        <v>6.4215999999999998</v>
      </c>
      <c r="K10" s="61">
        <f t="shared" si="3"/>
        <v>10</v>
      </c>
      <c r="L10" s="60">
        <f>VLOOKUP($A10,'Return Data'!$B$7:$R$2292,9,0)</f>
        <v>6.8032000000000004</v>
      </c>
      <c r="M10" s="61">
        <f t="shared" si="4"/>
        <v>10</v>
      </c>
      <c r="N10" s="60">
        <f>VLOOKUP($A10,'Return Data'!$B$7:$R$2292,10,0)</f>
        <v>6.58</v>
      </c>
      <c r="O10" s="61">
        <f t="shared" si="5"/>
        <v>8</v>
      </c>
      <c r="P10" s="60">
        <f>VLOOKUP($A10,'Return Data'!$B$7:$R$2292,11,0)</f>
        <v>6.0007000000000001</v>
      </c>
      <c r="Q10" s="61">
        <f t="shared" si="6"/>
        <v>5</v>
      </c>
      <c r="R10" s="60">
        <f>VLOOKUP($A10,'Return Data'!$B$7:$R$2292,12,0)</f>
        <v>5.5130999999999997</v>
      </c>
      <c r="S10" s="61">
        <f t="shared" si="7"/>
        <v>3</v>
      </c>
      <c r="T10" s="60">
        <f>VLOOKUP($A10,'Return Data'!$B$7:$R$2292,13,0)</f>
        <v>5.1123000000000003</v>
      </c>
      <c r="U10" s="61">
        <f t="shared" si="8"/>
        <v>2</v>
      </c>
      <c r="V10" s="60">
        <f>VLOOKUP($A10,'Return Data'!$B$7:$R$2292,17,0)</f>
        <v>4.2866</v>
      </c>
      <c r="W10" s="61">
        <f t="shared" si="9"/>
        <v>3</v>
      </c>
      <c r="X10" s="60">
        <f>VLOOKUP($A10,'Return Data'!$B$7:$R$2292,14,0)</f>
        <v>4.2305999999999999</v>
      </c>
      <c r="Y10" s="61">
        <f t="shared" si="10"/>
        <v>13</v>
      </c>
      <c r="Z10" s="60">
        <f>VLOOKUP($A10,'Return Data'!$B$7:$R$2292,16,0)</f>
        <v>6.8411</v>
      </c>
      <c r="AA10" s="62">
        <f t="shared" si="11"/>
        <v>4</v>
      </c>
    </row>
    <row r="11" spans="1:27" x14ac:dyDescent="0.3">
      <c r="A11" s="58" t="s">
        <v>1978</v>
      </c>
      <c r="B11" s="59">
        <f>VLOOKUP($A11,'Return Data'!$B$7:$R$2292,3,0)</f>
        <v>44941</v>
      </c>
      <c r="C11" s="60">
        <f>VLOOKUP($A11,'Return Data'!$B$7:$R$2292,4,0)</f>
        <v>2555.0059000000001</v>
      </c>
      <c r="D11" s="60">
        <f>VLOOKUP($A11,'Return Data'!$B$7:$R$2292,5,0)</f>
        <v>6.3882000000000003</v>
      </c>
      <c r="E11" s="61">
        <f t="shared" si="0"/>
        <v>9</v>
      </c>
      <c r="F11" s="60">
        <f>VLOOKUP($A11,'Return Data'!$B$7:$R$2292,6,0)</f>
        <v>5.6092000000000004</v>
      </c>
      <c r="G11" s="61">
        <f t="shared" si="1"/>
        <v>21</v>
      </c>
      <c r="H11" s="60">
        <f>VLOOKUP($A11,'Return Data'!$B$7:$R$2292,7,0)</f>
        <v>5.6323999999999996</v>
      </c>
      <c r="I11" s="61">
        <f t="shared" si="2"/>
        <v>30</v>
      </c>
      <c r="J11" s="60">
        <f>VLOOKUP($A11,'Return Data'!$B$7:$R$2292,8,0)</f>
        <v>6.2998000000000003</v>
      </c>
      <c r="K11" s="61">
        <f t="shared" si="3"/>
        <v>25</v>
      </c>
      <c r="L11" s="60">
        <f>VLOOKUP($A11,'Return Data'!$B$7:$R$2292,9,0)</f>
        <v>6.8273000000000001</v>
      </c>
      <c r="M11" s="61">
        <f t="shared" si="4"/>
        <v>5</v>
      </c>
      <c r="N11" s="60">
        <f>VLOOKUP($A11,'Return Data'!$B$7:$R$2292,10,0)</f>
        <v>6.6529999999999996</v>
      </c>
      <c r="O11" s="61">
        <f t="shared" si="5"/>
        <v>1</v>
      </c>
      <c r="P11" s="60">
        <f>VLOOKUP($A11,'Return Data'!$B$7:$R$2292,11,0)</f>
        <v>6.0197000000000003</v>
      </c>
      <c r="Q11" s="61">
        <f t="shared" si="6"/>
        <v>1</v>
      </c>
      <c r="R11" s="60">
        <f>VLOOKUP($A11,'Return Data'!$B$7:$R$2292,12,0)</f>
        <v>5.5189000000000004</v>
      </c>
      <c r="S11" s="61">
        <f t="shared" si="7"/>
        <v>2</v>
      </c>
      <c r="T11" s="60">
        <f>VLOOKUP($A11,'Return Data'!$B$7:$R$2292,13,0)</f>
        <v>5.1093000000000002</v>
      </c>
      <c r="U11" s="61">
        <f t="shared" si="8"/>
        <v>4</v>
      </c>
      <c r="V11" s="60">
        <f>VLOOKUP($A11,'Return Data'!$B$7:$R$2292,17,0)</f>
        <v>4.2483000000000004</v>
      </c>
      <c r="W11" s="61">
        <f t="shared" si="9"/>
        <v>6</v>
      </c>
      <c r="X11" s="60">
        <f>VLOOKUP($A11,'Return Data'!$B$7:$R$2292,14,0)</f>
        <v>4.1931000000000003</v>
      </c>
      <c r="Y11" s="61">
        <f t="shared" si="10"/>
        <v>17</v>
      </c>
      <c r="Z11" s="60">
        <f>VLOOKUP($A11,'Return Data'!$B$7:$R$2292,16,0)</f>
        <v>6.7775999999999996</v>
      </c>
      <c r="AA11" s="62">
        <f t="shared" si="11"/>
        <v>14</v>
      </c>
    </row>
    <row r="12" spans="1:27" x14ac:dyDescent="0.3">
      <c r="A12" s="58" t="s">
        <v>123</v>
      </c>
      <c r="B12" s="59">
        <f>VLOOKUP($A12,'Return Data'!$B$7:$R$2292,3,0)</f>
        <v>44941</v>
      </c>
      <c r="C12" s="60">
        <f>VLOOKUP($A12,'Return Data'!$B$7:$R$2292,4,0)</f>
        <v>2658.8573999999999</v>
      </c>
      <c r="D12" s="60">
        <f>VLOOKUP($A12,'Return Data'!$B$7:$R$2292,5,0)</f>
        <v>6.3433000000000002</v>
      </c>
      <c r="E12" s="61">
        <f t="shared" si="0"/>
        <v>17</v>
      </c>
      <c r="F12" s="60">
        <f>VLOOKUP($A12,'Return Data'!$B$7:$R$2292,6,0)</f>
        <v>5.7554999999999996</v>
      </c>
      <c r="G12" s="61">
        <f t="shared" si="1"/>
        <v>7</v>
      </c>
      <c r="H12" s="60">
        <f>VLOOKUP($A12,'Return Data'!$B$7:$R$2292,7,0)</f>
        <v>5.8833000000000002</v>
      </c>
      <c r="I12" s="61">
        <f t="shared" si="2"/>
        <v>6</v>
      </c>
      <c r="J12" s="60">
        <f>VLOOKUP($A12,'Return Data'!$B$7:$R$2292,8,0)</f>
        <v>6.4543999999999997</v>
      </c>
      <c r="K12" s="61">
        <f t="shared" si="3"/>
        <v>9</v>
      </c>
      <c r="L12" s="60">
        <f>VLOOKUP($A12,'Return Data'!$B$7:$R$2292,9,0)</f>
        <v>6.8291000000000004</v>
      </c>
      <c r="M12" s="61">
        <f t="shared" si="4"/>
        <v>4</v>
      </c>
      <c r="N12" s="60">
        <f>VLOOKUP($A12,'Return Data'!$B$7:$R$2292,10,0)</f>
        <v>6.5872999999999999</v>
      </c>
      <c r="O12" s="61">
        <f t="shared" si="5"/>
        <v>6</v>
      </c>
      <c r="P12" s="60">
        <f>VLOOKUP($A12,'Return Data'!$B$7:$R$2292,11,0)</f>
        <v>6.0090000000000003</v>
      </c>
      <c r="Q12" s="61">
        <f t="shared" si="6"/>
        <v>4</v>
      </c>
      <c r="R12" s="60">
        <f>VLOOKUP($A12,'Return Data'!$B$7:$R$2292,12,0)</f>
        <v>5.4802999999999997</v>
      </c>
      <c r="S12" s="61">
        <f t="shared" si="7"/>
        <v>6</v>
      </c>
      <c r="T12" s="60">
        <f>VLOOKUP($A12,'Return Data'!$B$7:$R$2292,13,0)</f>
        <v>5.0340999999999996</v>
      </c>
      <c r="U12" s="61">
        <f t="shared" si="8"/>
        <v>18</v>
      </c>
      <c r="V12" s="60">
        <f>VLOOKUP($A12,'Return Data'!$B$7:$R$2292,17,0)</f>
        <v>4.1588000000000003</v>
      </c>
      <c r="W12" s="61">
        <f t="shared" si="9"/>
        <v>28</v>
      </c>
      <c r="X12" s="60">
        <f>VLOOKUP($A12,'Return Data'!$B$7:$R$2292,14,0)</f>
        <v>3.9721000000000002</v>
      </c>
      <c r="Y12" s="61">
        <f t="shared" si="10"/>
        <v>29</v>
      </c>
      <c r="Z12" s="60">
        <f>VLOOKUP($A12,'Return Data'!$B$7:$R$2292,16,0)</f>
        <v>6.6166</v>
      </c>
      <c r="AA12" s="62">
        <f t="shared" si="11"/>
        <v>26</v>
      </c>
    </row>
    <row r="13" spans="1:27" x14ac:dyDescent="0.3">
      <c r="A13" s="58" t="s">
        <v>124</v>
      </c>
      <c r="B13" s="59">
        <f>VLOOKUP($A13,'Return Data'!$B$7:$R$2292,3,0)</f>
        <v>44941</v>
      </c>
      <c r="C13" s="60">
        <f>VLOOKUP($A13,'Return Data'!$B$7:$R$2292,4,0)</f>
        <v>3172.3904000000002</v>
      </c>
      <c r="D13" s="60">
        <f>VLOOKUP($A13,'Return Data'!$B$7:$R$2292,5,0)</f>
        <v>6.4372999999999996</v>
      </c>
      <c r="E13" s="61">
        <f t="shared" si="0"/>
        <v>4</v>
      </c>
      <c r="F13" s="60">
        <f>VLOOKUP($A13,'Return Data'!$B$7:$R$2292,6,0)</f>
        <v>5.6372</v>
      </c>
      <c r="G13" s="61">
        <f t="shared" si="1"/>
        <v>18</v>
      </c>
      <c r="H13" s="60">
        <f>VLOOKUP($A13,'Return Data'!$B$7:$R$2292,7,0)</f>
        <v>5.6687000000000003</v>
      </c>
      <c r="I13" s="61">
        <f t="shared" si="2"/>
        <v>27</v>
      </c>
      <c r="J13" s="60">
        <f>VLOOKUP($A13,'Return Data'!$B$7:$R$2292,8,0)</f>
        <v>6.2506000000000004</v>
      </c>
      <c r="K13" s="61">
        <f t="shared" si="3"/>
        <v>28</v>
      </c>
      <c r="L13" s="60">
        <f>VLOOKUP($A13,'Return Data'!$B$7:$R$2292,9,0)</f>
        <v>6.6700999999999997</v>
      </c>
      <c r="M13" s="61">
        <f t="shared" si="4"/>
        <v>26</v>
      </c>
      <c r="N13" s="60">
        <f>VLOOKUP($A13,'Return Data'!$B$7:$R$2292,10,0)</f>
        <v>6.4977999999999998</v>
      </c>
      <c r="O13" s="61">
        <f t="shared" si="5"/>
        <v>23</v>
      </c>
      <c r="P13" s="60">
        <f>VLOOKUP($A13,'Return Data'!$B$7:$R$2292,11,0)</f>
        <v>5.9408000000000003</v>
      </c>
      <c r="Q13" s="61">
        <f t="shared" si="6"/>
        <v>16</v>
      </c>
      <c r="R13" s="60">
        <f>VLOOKUP($A13,'Return Data'!$B$7:$R$2292,12,0)</f>
        <v>5.4336000000000002</v>
      </c>
      <c r="S13" s="61">
        <f t="shared" si="7"/>
        <v>18</v>
      </c>
      <c r="T13" s="60">
        <f>VLOOKUP($A13,'Return Data'!$B$7:$R$2292,13,0)</f>
        <v>5.0284000000000004</v>
      </c>
      <c r="U13" s="61">
        <f t="shared" si="8"/>
        <v>19</v>
      </c>
      <c r="V13" s="60">
        <f>VLOOKUP($A13,'Return Data'!$B$7:$R$2292,17,0)</f>
        <v>4.2107999999999999</v>
      </c>
      <c r="W13" s="61">
        <f t="shared" si="9"/>
        <v>19</v>
      </c>
      <c r="X13" s="60">
        <f>VLOOKUP($A13,'Return Data'!$B$7:$R$2292,14,0)</f>
        <v>4.1872999999999996</v>
      </c>
      <c r="Y13" s="61">
        <f t="shared" si="10"/>
        <v>18</v>
      </c>
      <c r="Z13" s="60">
        <f>VLOOKUP($A13,'Return Data'!$B$7:$R$2292,16,0)</f>
        <v>6.7641</v>
      </c>
      <c r="AA13" s="62">
        <f t="shared" si="11"/>
        <v>16</v>
      </c>
    </row>
    <row r="14" spans="1:27" x14ac:dyDescent="0.3">
      <c r="A14" s="58" t="s">
        <v>125</v>
      </c>
      <c r="B14" s="59">
        <f>VLOOKUP($A14,'Return Data'!$B$7:$R$2292,3,0)</f>
        <v>44941</v>
      </c>
      <c r="C14" s="60">
        <f>VLOOKUP($A14,'Return Data'!$B$7:$R$2292,4,0)</f>
        <v>2864.6421</v>
      </c>
      <c r="D14" s="60">
        <f>VLOOKUP($A14,'Return Data'!$B$7:$R$2292,5,0)</f>
        <v>6.4267000000000003</v>
      </c>
      <c r="E14" s="61">
        <f t="shared" si="0"/>
        <v>6</v>
      </c>
      <c r="F14" s="60">
        <f>VLOOKUP($A14,'Return Data'!$B$7:$R$2292,6,0)</f>
        <v>5.4775</v>
      </c>
      <c r="G14" s="61">
        <f t="shared" si="1"/>
        <v>31</v>
      </c>
      <c r="H14" s="60">
        <f>VLOOKUP($A14,'Return Data'!$B$7:$R$2292,7,0)</f>
        <v>5.5045000000000002</v>
      </c>
      <c r="I14" s="61">
        <f t="shared" si="2"/>
        <v>32</v>
      </c>
      <c r="J14" s="60">
        <f>VLOOKUP($A14,'Return Data'!$B$7:$R$2292,8,0)</f>
        <v>6.3179999999999996</v>
      </c>
      <c r="K14" s="61">
        <f t="shared" si="3"/>
        <v>21</v>
      </c>
      <c r="L14" s="60">
        <f>VLOOKUP($A14,'Return Data'!$B$7:$R$2292,9,0)</f>
        <v>6.7409999999999997</v>
      </c>
      <c r="M14" s="61">
        <f t="shared" si="4"/>
        <v>20</v>
      </c>
      <c r="N14" s="60">
        <f>VLOOKUP($A14,'Return Data'!$B$7:$R$2292,10,0)</f>
        <v>6.6002999999999998</v>
      </c>
      <c r="O14" s="61">
        <f t="shared" si="5"/>
        <v>3</v>
      </c>
      <c r="P14" s="60">
        <f>VLOOKUP($A14,'Return Data'!$B$7:$R$2292,11,0)</f>
        <v>6.0132000000000003</v>
      </c>
      <c r="Q14" s="61">
        <f t="shared" si="6"/>
        <v>3</v>
      </c>
      <c r="R14" s="60">
        <f>VLOOKUP($A14,'Return Data'!$B$7:$R$2292,12,0)</f>
        <v>5.4516</v>
      </c>
      <c r="S14" s="61">
        <f t="shared" si="7"/>
        <v>14</v>
      </c>
      <c r="T14" s="60">
        <f>VLOOKUP($A14,'Return Data'!$B$7:$R$2292,13,0)</f>
        <v>5.0258000000000003</v>
      </c>
      <c r="U14" s="61">
        <f t="shared" si="8"/>
        <v>20</v>
      </c>
      <c r="V14" s="60">
        <f>VLOOKUP($A14,'Return Data'!$B$7:$R$2292,17,0)</f>
        <v>4.2735000000000003</v>
      </c>
      <c r="W14" s="61">
        <f t="shared" si="9"/>
        <v>5</v>
      </c>
      <c r="X14" s="60">
        <f>VLOOKUP($A14,'Return Data'!$B$7:$R$2292,14,0)</f>
        <v>4.2748999999999997</v>
      </c>
      <c r="Y14" s="61">
        <f t="shared" si="10"/>
        <v>4</v>
      </c>
      <c r="Z14" s="60">
        <f>VLOOKUP($A14,'Return Data'!$B$7:$R$2292,16,0)</f>
        <v>6.7295999999999996</v>
      </c>
      <c r="AA14" s="62">
        <f t="shared" si="11"/>
        <v>24</v>
      </c>
    </row>
    <row r="15" spans="1:27" x14ac:dyDescent="0.3">
      <c r="A15" s="58" t="s">
        <v>127</v>
      </c>
      <c r="B15" s="59">
        <f>VLOOKUP($A15,'Return Data'!$B$7:$R$2292,3,0)</f>
        <v>44941</v>
      </c>
      <c r="C15" s="60">
        <f>VLOOKUP($A15,'Return Data'!$B$7:$R$2292,4,0)</f>
        <v>3335.2999</v>
      </c>
      <c r="D15" s="60">
        <f>VLOOKUP($A15,'Return Data'!$B$7:$R$2292,5,0)</f>
        <v>6.2476000000000003</v>
      </c>
      <c r="E15" s="61">
        <f t="shared" si="0"/>
        <v>29</v>
      </c>
      <c r="F15" s="60">
        <f>VLOOKUP($A15,'Return Data'!$B$7:$R$2292,6,0)</f>
        <v>5.6612</v>
      </c>
      <c r="G15" s="61">
        <f t="shared" si="1"/>
        <v>15</v>
      </c>
      <c r="H15" s="60">
        <f>VLOOKUP($A15,'Return Data'!$B$7:$R$2292,7,0)</f>
        <v>5.7702</v>
      </c>
      <c r="I15" s="61">
        <f t="shared" si="2"/>
        <v>16</v>
      </c>
      <c r="J15" s="60">
        <f>VLOOKUP($A15,'Return Data'!$B$7:$R$2292,8,0)</f>
        <v>6.4071999999999996</v>
      </c>
      <c r="K15" s="61">
        <f t="shared" si="3"/>
        <v>13</v>
      </c>
      <c r="L15" s="60">
        <f>VLOOKUP($A15,'Return Data'!$B$7:$R$2292,9,0)</f>
        <v>6.7549999999999999</v>
      </c>
      <c r="M15" s="61">
        <f t="shared" si="4"/>
        <v>18</v>
      </c>
      <c r="N15" s="60">
        <f>VLOOKUP($A15,'Return Data'!$B$7:$R$2292,10,0)</f>
        <v>6.5484</v>
      </c>
      <c r="O15" s="61">
        <f t="shared" si="5"/>
        <v>16</v>
      </c>
      <c r="P15" s="60">
        <f>VLOOKUP($A15,'Return Data'!$B$7:$R$2292,11,0)</f>
        <v>5.9760999999999997</v>
      </c>
      <c r="Q15" s="61">
        <f t="shared" si="6"/>
        <v>11</v>
      </c>
      <c r="R15" s="60">
        <f>VLOOKUP($A15,'Return Data'!$B$7:$R$2292,12,0)</f>
        <v>5.4471999999999996</v>
      </c>
      <c r="S15" s="61">
        <f t="shared" si="7"/>
        <v>16</v>
      </c>
      <c r="T15" s="60">
        <f>VLOOKUP($A15,'Return Data'!$B$7:$R$2292,13,0)</f>
        <v>5.0392999999999999</v>
      </c>
      <c r="U15" s="61">
        <f t="shared" si="8"/>
        <v>15</v>
      </c>
      <c r="V15" s="60">
        <f>VLOOKUP($A15,'Return Data'!$B$7:$R$2292,17,0)</f>
        <v>4.2117000000000004</v>
      </c>
      <c r="W15" s="61">
        <f t="shared" si="9"/>
        <v>18</v>
      </c>
      <c r="X15" s="60">
        <f>VLOOKUP($A15,'Return Data'!$B$7:$R$2292,14,0)</f>
        <v>4.2412999999999998</v>
      </c>
      <c r="Y15" s="61">
        <f t="shared" si="10"/>
        <v>8</v>
      </c>
      <c r="Z15" s="60">
        <f>VLOOKUP($A15,'Return Data'!$B$7:$R$2292,16,0)</f>
        <v>6.8788</v>
      </c>
      <c r="AA15" s="62">
        <f t="shared" si="11"/>
        <v>2</v>
      </c>
    </row>
    <row r="16" spans="1:27" x14ac:dyDescent="0.3">
      <c r="A16" s="58" t="s">
        <v>128</v>
      </c>
      <c r="B16" s="59">
        <f>VLOOKUP($A16,'Return Data'!$B$7:$R$2292,3,0)</f>
        <v>44941</v>
      </c>
      <c r="C16" s="60">
        <f>VLOOKUP($A16,'Return Data'!$B$7:$R$2292,4,0)</f>
        <v>4361.4345999999996</v>
      </c>
      <c r="D16" s="60">
        <f>VLOOKUP($A16,'Return Data'!$B$7:$R$2292,5,0)</f>
        <v>6.3236999999999997</v>
      </c>
      <c r="E16" s="61">
        <f t="shared" si="0"/>
        <v>22</v>
      </c>
      <c r="F16" s="60">
        <f>VLOOKUP($A16,'Return Data'!$B$7:$R$2292,6,0)</f>
        <v>5.5667</v>
      </c>
      <c r="G16" s="61">
        <f t="shared" si="1"/>
        <v>24</v>
      </c>
      <c r="H16" s="60">
        <f>VLOOKUP($A16,'Return Data'!$B$7:$R$2292,7,0)</f>
        <v>5.7198000000000002</v>
      </c>
      <c r="I16" s="61">
        <f t="shared" si="2"/>
        <v>23</v>
      </c>
      <c r="J16" s="60">
        <f>VLOOKUP($A16,'Return Data'!$B$7:$R$2292,8,0)</f>
        <v>6.4212999999999996</v>
      </c>
      <c r="K16" s="61">
        <f t="shared" si="3"/>
        <v>11</v>
      </c>
      <c r="L16" s="60">
        <f>VLOOKUP($A16,'Return Data'!$B$7:$R$2292,9,0)</f>
        <v>6.7731000000000003</v>
      </c>
      <c r="M16" s="61">
        <f t="shared" si="4"/>
        <v>14</v>
      </c>
      <c r="N16" s="60">
        <f>VLOOKUP($A16,'Return Data'!$B$7:$R$2292,10,0)</f>
        <v>6.5511999999999997</v>
      </c>
      <c r="O16" s="61">
        <f t="shared" si="5"/>
        <v>15</v>
      </c>
      <c r="P16" s="60">
        <f>VLOOKUP($A16,'Return Data'!$B$7:$R$2292,11,0)</f>
        <v>5.9147999999999996</v>
      </c>
      <c r="Q16" s="61">
        <f t="shared" si="6"/>
        <v>23</v>
      </c>
      <c r="R16" s="60">
        <f>VLOOKUP($A16,'Return Data'!$B$7:$R$2292,12,0)</f>
        <v>5.3996000000000004</v>
      </c>
      <c r="S16" s="61">
        <f t="shared" si="7"/>
        <v>24</v>
      </c>
      <c r="T16" s="60">
        <f>VLOOKUP($A16,'Return Data'!$B$7:$R$2292,13,0)</f>
        <v>4.9978999999999996</v>
      </c>
      <c r="U16" s="61">
        <f t="shared" si="8"/>
        <v>25</v>
      </c>
      <c r="V16" s="60">
        <f>VLOOKUP($A16,'Return Data'!$B$7:$R$2292,17,0)</f>
        <v>4.1791999999999998</v>
      </c>
      <c r="W16" s="61">
        <f t="shared" si="9"/>
        <v>27</v>
      </c>
      <c r="X16" s="60">
        <f>VLOOKUP($A16,'Return Data'!$B$7:$R$2292,14,0)</f>
        <v>4.1497999999999999</v>
      </c>
      <c r="Y16" s="61">
        <f t="shared" si="10"/>
        <v>21</v>
      </c>
      <c r="Z16" s="60">
        <f>VLOOKUP($A16,'Return Data'!$B$7:$R$2292,16,0)</f>
        <v>6.7382</v>
      </c>
      <c r="AA16" s="62">
        <f t="shared" si="11"/>
        <v>20</v>
      </c>
    </row>
    <row r="17" spans="1:27" x14ac:dyDescent="0.3">
      <c r="A17" s="58" t="s">
        <v>2036</v>
      </c>
      <c r="B17" s="59">
        <f>VLOOKUP($A17,'Return Data'!$B$7:$R$2292,3,0)</f>
        <v>44941</v>
      </c>
      <c r="C17" s="60">
        <f>VLOOKUP($A17,'Return Data'!$B$7:$R$2292,4,0)</f>
        <v>2210.5578</v>
      </c>
      <c r="D17" s="60">
        <f>VLOOKUP($A17,'Return Data'!$B$7:$R$2292,5,0)</f>
        <v>6.3402000000000003</v>
      </c>
      <c r="E17" s="61">
        <f t="shared" si="0"/>
        <v>18</v>
      </c>
      <c r="F17" s="60">
        <f>VLOOKUP($A17,'Return Data'!$B$7:$R$2292,6,0)</f>
        <v>5.74</v>
      </c>
      <c r="G17" s="61">
        <f t="shared" si="1"/>
        <v>8</v>
      </c>
      <c r="H17" s="60">
        <f>VLOOKUP($A17,'Return Data'!$B$7:$R$2292,7,0)</f>
        <v>5.9226000000000001</v>
      </c>
      <c r="I17" s="61">
        <f t="shared" si="2"/>
        <v>2</v>
      </c>
      <c r="J17" s="60">
        <f>VLOOKUP($A17,'Return Data'!$B$7:$R$2292,8,0)</f>
        <v>6.5442</v>
      </c>
      <c r="K17" s="61">
        <f t="shared" si="3"/>
        <v>3</v>
      </c>
      <c r="L17" s="60">
        <f>VLOOKUP($A17,'Return Data'!$B$7:$R$2292,9,0)</f>
        <v>6.8205</v>
      </c>
      <c r="M17" s="61">
        <f t="shared" si="4"/>
        <v>7</v>
      </c>
      <c r="N17" s="60">
        <f>VLOOKUP($A17,'Return Data'!$B$7:$R$2292,10,0)</f>
        <v>6.5738000000000003</v>
      </c>
      <c r="O17" s="61">
        <f t="shared" si="5"/>
        <v>9</v>
      </c>
      <c r="P17" s="60">
        <f>VLOOKUP($A17,'Return Data'!$B$7:$R$2292,11,0)</f>
        <v>5.9875999999999996</v>
      </c>
      <c r="Q17" s="61">
        <f t="shared" si="6"/>
        <v>10</v>
      </c>
      <c r="R17" s="60">
        <f>VLOOKUP($A17,'Return Data'!$B$7:$R$2292,12,0)</f>
        <v>5.4615</v>
      </c>
      <c r="S17" s="61">
        <f t="shared" si="7"/>
        <v>10</v>
      </c>
      <c r="T17" s="60">
        <f>VLOOKUP($A17,'Return Data'!$B$7:$R$2292,13,0)</f>
        <v>5.0541</v>
      </c>
      <c r="U17" s="61">
        <f t="shared" si="8"/>
        <v>12</v>
      </c>
      <c r="V17" s="60">
        <f>VLOOKUP($A17,'Return Data'!$B$7:$R$2292,17,0)</f>
        <v>4.2251000000000003</v>
      </c>
      <c r="W17" s="61">
        <f t="shared" si="9"/>
        <v>16</v>
      </c>
      <c r="X17" s="60">
        <f>VLOOKUP($A17,'Return Data'!$B$7:$R$2292,14,0)</f>
        <v>4.1485000000000003</v>
      </c>
      <c r="Y17" s="61">
        <f t="shared" si="10"/>
        <v>22</v>
      </c>
      <c r="Z17" s="60">
        <f>VLOOKUP($A17,'Return Data'!$B$7:$R$2292,16,0)</f>
        <v>6.7625999999999999</v>
      </c>
      <c r="AA17" s="62">
        <f t="shared" si="11"/>
        <v>17</v>
      </c>
    </row>
    <row r="18" spans="1:27" x14ac:dyDescent="0.3">
      <c r="A18" s="58" t="s">
        <v>130</v>
      </c>
      <c r="B18" s="59">
        <f>VLOOKUP($A18,'Return Data'!$B$7:$R$2292,3,0)</f>
        <v>44941</v>
      </c>
      <c r="C18" s="60">
        <f>VLOOKUP($A18,'Return Data'!$B$7:$R$2292,4,0)</f>
        <v>328.50529999999998</v>
      </c>
      <c r="D18" s="60">
        <f>VLOOKUP($A18,'Return Data'!$B$7:$R$2292,5,0)</f>
        <v>6.3010000000000002</v>
      </c>
      <c r="E18" s="61">
        <f t="shared" si="0"/>
        <v>26</v>
      </c>
      <c r="F18" s="60">
        <f>VLOOKUP($A18,'Return Data'!$B$7:$R$2292,6,0)</f>
        <v>5.5395000000000003</v>
      </c>
      <c r="G18" s="61">
        <f t="shared" si="1"/>
        <v>27</v>
      </c>
      <c r="H18" s="60">
        <f>VLOOKUP($A18,'Return Data'!$B$7:$R$2292,7,0)</f>
        <v>5.6726999999999999</v>
      </c>
      <c r="I18" s="61">
        <f t="shared" si="2"/>
        <v>25</v>
      </c>
      <c r="J18" s="60">
        <f>VLOOKUP($A18,'Return Data'!$B$7:$R$2292,8,0)</f>
        <v>6.4546999999999999</v>
      </c>
      <c r="K18" s="61">
        <f t="shared" si="3"/>
        <v>8</v>
      </c>
      <c r="L18" s="60">
        <f>VLOOKUP($A18,'Return Data'!$B$7:$R$2292,9,0)</f>
        <v>6.8089000000000004</v>
      </c>
      <c r="M18" s="61">
        <f t="shared" si="4"/>
        <v>9</v>
      </c>
      <c r="N18" s="60">
        <f>VLOOKUP($A18,'Return Data'!$B$7:$R$2292,10,0)</f>
        <v>6.5049999999999999</v>
      </c>
      <c r="O18" s="61">
        <f t="shared" si="5"/>
        <v>22</v>
      </c>
      <c r="P18" s="60">
        <f>VLOOKUP($A18,'Return Data'!$B$7:$R$2292,11,0)</f>
        <v>5.8929</v>
      </c>
      <c r="Q18" s="61">
        <f t="shared" si="6"/>
        <v>27</v>
      </c>
      <c r="R18" s="60">
        <f>VLOOKUP($A18,'Return Data'!$B$7:$R$2292,12,0)</f>
        <v>5.3738999999999999</v>
      </c>
      <c r="S18" s="61">
        <f t="shared" si="7"/>
        <v>28</v>
      </c>
      <c r="T18" s="60">
        <f>VLOOKUP($A18,'Return Data'!$B$7:$R$2292,13,0)</f>
        <v>4.9744000000000002</v>
      </c>
      <c r="U18" s="61">
        <f t="shared" si="8"/>
        <v>28</v>
      </c>
      <c r="V18" s="60">
        <f>VLOOKUP($A18,'Return Data'!$B$7:$R$2292,17,0)</f>
        <v>4.1816000000000004</v>
      </c>
      <c r="W18" s="61">
        <f t="shared" si="9"/>
        <v>25</v>
      </c>
      <c r="X18" s="60">
        <f>VLOOKUP($A18,'Return Data'!$B$7:$R$2292,14,0)</f>
        <v>4.2152000000000003</v>
      </c>
      <c r="Y18" s="61">
        <f t="shared" si="10"/>
        <v>15</v>
      </c>
      <c r="Z18" s="60">
        <f>VLOOKUP($A18,'Return Data'!$B$7:$R$2292,16,0)</f>
        <v>6.7851999999999997</v>
      </c>
      <c r="AA18" s="62">
        <f t="shared" si="11"/>
        <v>12</v>
      </c>
    </row>
    <row r="19" spans="1:27" x14ac:dyDescent="0.3">
      <c r="A19" s="58" t="s">
        <v>131</v>
      </c>
      <c r="B19" s="59">
        <f>VLOOKUP($A19,'Return Data'!$B$7:$R$2292,3,0)</f>
        <v>44941</v>
      </c>
      <c r="C19" s="60">
        <f>VLOOKUP($A19,'Return Data'!$B$7:$R$2292,4,0)</f>
        <v>2388.5650999999998</v>
      </c>
      <c r="D19" s="60">
        <f>VLOOKUP($A19,'Return Data'!$B$7:$R$2292,5,0)</f>
        <v>6.5308000000000002</v>
      </c>
      <c r="E19" s="61">
        <f t="shared" si="0"/>
        <v>1</v>
      </c>
      <c r="F19" s="60">
        <f>VLOOKUP($A19,'Return Data'!$B$7:$R$2292,6,0)</f>
        <v>5.6378000000000004</v>
      </c>
      <c r="G19" s="61">
        <f t="shared" si="1"/>
        <v>17</v>
      </c>
      <c r="H19" s="60">
        <f>VLOOKUP($A19,'Return Data'!$B$7:$R$2292,7,0)</f>
        <v>5.6585999999999999</v>
      </c>
      <c r="I19" s="61">
        <f t="shared" si="2"/>
        <v>28</v>
      </c>
      <c r="J19" s="60">
        <f>VLOOKUP($A19,'Return Data'!$B$7:$R$2292,8,0)</f>
        <v>6.1675000000000004</v>
      </c>
      <c r="K19" s="61">
        <f t="shared" si="3"/>
        <v>30</v>
      </c>
      <c r="L19" s="60">
        <f>VLOOKUP($A19,'Return Data'!$B$7:$R$2292,9,0)</f>
        <v>6.5235000000000003</v>
      </c>
      <c r="M19" s="61">
        <f t="shared" si="4"/>
        <v>30</v>
      </c>
      <c r="N19" s="60">
        <f>VLOOKUP($A19,'Return Data'!$B$7:$R$2292,10,0)</f>
        <v>6.48</v>
      </c>
      <c r="O19" s="61">
        <f t="shared" si="5"/>
        <v>25</v>
      </c>
      <c r="P19" s="60">
        <f>VLOOKUP($A19,'Return Data'!$B$7:$R$2292,11,0)</f>
        <v>5.9332000000000003</v>
      </c>
      <c r="Q19" s="61">
        <f t="shared" si="6"/>
        <v>19</v>
      </c>
      <c r="R19" s="60">
        <f>VLOOKUP($A19,'Return Data'!$B$7:$R$2292,12,0)</f>
        <v>5.4294000000000002</v>
      </c>
      <c r="S19" s="61">
        <f t="shared" si="7"/>
        <v>20</v>
      </c>
      <c r="T19" s="60">
        <f>VLOOKUP($A19,'Return Data'!$B$7:$R$2292,13,0)</f>
        <v>5.0382999999999996</v>
      </c>
      <c r="U19" s="61">
        <f t="shared" si="8"/>
        <v>16</v>
      </c>
      <c r="V19" s="60">
        <f>VLOOKUP($A19,'Return Data'!$B$7:$R$2292,17,0)</f>
        <v>4.2470999999999997</v>
      </c>
      <c r="W19" s="61">
        <f t="shared" si="9"/>
        <v>7</v>
      </c>
      <c r="X19" s="60">
        <f>VLOOKUP($A19,'Return Data'!$B$7:$R$2292,14,0)</f>
        <v>4.32</v>
      </c>
      <c r="Y19" s="61">
        <f t="shared" si="10"/>
        <v>2</v>
      </c>
      <c r="Z19" s="60">
        <f>VLOOKUP($A19,'Return Data'!$B$7:$R$2292,16,0)</f>
        <v>6.8059000000000003</v>
      </c>
      <c r="AA19" s="62">
        <f t="shared" si="11"/>
        <v>9</v>
      </c>
    </row>
    <row r="20" spans="1:27" x14ac:dyDescent="0.3">
      <c r="A20" s="58" t="s">
        <v>132</v>
      </c>
      <c r="B20" s="59">
        <f>VLOOKUP($A20,'Return Data'!$B$7:$R$2292,3,0)</f>
        <v>44941</v>
      </c>
      <c r="C20" s="60">
        <f>VLOOKUP($A20,'Return Data'!$B$7:$R$2292,4,0)</f>
        <v>2680.2687999999998</v>
      </c>
      <c r="D20" s="60">
        <f>VLOOKUP($A20,'Return Data'!$B$7:$R$2292,5,0)</f>
        <v>6.3811999999999998</v>
      </c>
      <c r="E20" s="61">
        <f t="shared" si="0"/>
        <v>10</v>
      </c>
      <c r="F20" s="60">
        <f>VLOOKUP($A20,'Return Data'!$B$7:$R$2292,6,0)</f>
        <v>5.74</v>
      </c>
      <c r="G20" s="61">
        <f t="shared" si="1"/>
        <v>8</v>
      </c>
      <c r="H20" s="60">
        <f>VLOOKUP($A20,'Return Data'!$B$7:$R$2292,7,0)</f>
        <v>5.8334999999999999</v>
      </c>
      <c r="I20" s="61">
        <f t="shared" si="2"/>
        <v>10</v>
      </c>
      <c r="J20" s="60">
        <f>VLOOKUP($A20,'Return Data'!$B$7:$R$2292,8,0)</f>
        <v>6.3150000000000004</v>
      </c>
      <c r="K20" s="61">
        <f t="shared" si="3"/>
        <v>23</v>
      </c>
      <c r="L20" s="60">
        <f>VLOOKUP($A20,'Return Data'!$B$7:$R$2292,9,0)</f>
        <v>6.6759000000000004</v>
      </c>
      <c r="M20" s="61">
        <f t="shared" si="4"/>
        <v>24</v>
      </c>
      <c r="N20" s="60">
        <f>VLOOKUP($A20,'Return Data'!$B$7:$R$2292,10,0)</f>
        <v>6.4908999999999999</v>
      </c>
      <c r="O20" s="61">
        <f t="shared" si="5"/>
        <v>24</v>
      </c>
      <c r="P20" s="60">
        <f>VLOOKUP($A20,'Return Data'!$B$7:$R$2292,11,0)</f>
        <v>5.9291</v>
      </c>
      <c r="Q20" s="61">
        <f t="shared" si="6"/>
        <v>21</v>
      </c>
      <c r="R20" s="60">
        <f>VLOOKUP($A20,'Return Data'!$B$7:$R$2292,12,0)</f>
        <v>5.4352999999999998</v>
      </c>
      <c r="S20" s="61">
        <f t="shared" si="7"/>
        <v>17</v>
      </c>
      <c r="T20" s="60">
        <f>VLOOKUP($A20,'Return Data'!$B$7:$R$2292,13,0)</f>
        <v>5.0255000000000001</v>
      </c>
      <c r="U20" s="61">
        <f t="shared" si="8"/>
        <v>21</v>
      </c>
      <c r="V20" s="60">
        <f>VLOOKUP($A20,'Return Data'!$B$7:$R$2292,17,0)</f>
        <v>4.1801000000000004</v>
      </c>
      <c r="W20" s="61">
        <f t="shared" si="9"/>
        <v>26</v>
      </c>
      <c r="X20" s="60">
        <f>VLOOKUP($A20,'Return Data'!$B$7:$R$2292,14,0)</f>
        <v>4.1151999999999997</v>
      </c>
      <c r="Y20" s="61">
        <f t="shared" si="10"/>
        <v>25</v>
      </c>
      <c r="Z20" s="60">
        <f>VLOOKUP($A20,'Return Data'!$B$7:$R$2292,16,0)</f>
        <v>6.7043999999999997</v>
      </c>
      <c r="AA20" s="62">
        <f t="shared" si="11"/>
        <v>25</v>
      </c>
    </row>
    <row r="21" spans="1:27" x14ac:dyDescent="0.3">
      <c r="A21" s="58" t="s">
        <v>133</v>
      </c>
      <c r="B21" s="59">
        <f>VLOOKUP($A21,'Return Data'!$B$7:$R$2292,3,0)</f>
        <v>44941</v>
      </c>
      <c r="C21" s="60">
        <f>VLOOKUP($A21,'Return Data'!$B$7:$R$2292,4,0)</f>
        <v>1709.3262999999999</v>
      </c>
      <c r="D21" s="60">
        <f>VLOOKUP($A21,'Return Data'!$B$7:$R$2292,5,0)</f>
        <v>6.2427000000000001</v>
      </c>
      <c r="E21" s="61">
        <f t="shared" si="0"/>
        <v>30</v>
      </c>
      <c r="F21" s="60">
        <f>VLOOKUP($A21,'Return Data'!$B$7:$R$2292,6,0)</f>
        <v>5.8871000000000002</v>
      </c>
      <c r="G21" s="61">
        <f t="shared" si="1"/>
        <v>1</v>
      </c>
      <c r="H21" s="60">
        <f>VLOOKUP($A21,'Return Data'!$B$7:$R$2292,7,0)</f>
        <v>5.8192000000000004</v>
      </c>
      <c r="I21" s="61">
        <f t="shared" si="2"/>
        <v>11</v>
      </c>
      <c r="J21" s="60">
        <f>VLOOKUP($A21,'Return Data'!$B$7:$R$2292,8,0)</f>
        <v>6.2767999999999997</v>
      </c>
      <c r="K21" s="61">
        <f t="shared" si="3"/>
        <v>27</v>
      </c>
      <c r="L21" s="60">
        <f>VLOOKUP($A21,'Return Data'!$B$7:$R$2292,9,0)</f>
        <v>6.57</v>
      </c>
      <c r="M21" s="61">
        <f t="shared" si="4"/>
        <v>29</v>
      </c>
      <c r="N21" s="60">
        <f>VLOOKUP($A21,'Return Data'!$B$7:$R$2292,10,0)</f>
        <v>6.4291999999999998</v>
      </c>
      <c r="O21" s="61">
        <f t="shared" si="5"/>
        <v>27</v>
      </c>
      <c r="P21" s="60">
        <f>VLOOKUP($A21,'Return Data'!$B$7:$R$2292,11,0)</f>
        <v>5.8422000000000001</v>
      </c>
      <c r="Q21" s="61">
        <f t="shared" si="6"/>
        <v>29</v>
      </c>
      <c r="R21" s="60">
        <f>VLOOKUP($A21,'Return Data'!$B$7:$R$2292,12,0)</f>
        <v>5.3087999999999997</v>
      </c>
      <c r="S21" s="61">
        <f t="shared" si="7"/>
        <v>30</v>
      </c>
      <c r="T21" s="60">
        <f>VLOOKUP($A21,'Return Data'!$B$7:$R$2292,13,0)</f>
        <v>4.8939000000000004</v>
      </c>
      <c r="U21" s="61">
        <f t="shared" si="8"/>
        <v>30</v>
      </c>
      <c r="V21" s="60">
        <f>VLOOKUP($A21,'Return Data'!$B$7:$R$2292,17,0)</f>
        <v>3.9876</v>
      </c>
      <c r="W21" s="61">
        <f t="shared" si="9"/>
        <v>33</v>
      </c>
      <c r="X21" s="60">
        <f>VLOOKUP($A21,'Return Data'!$B$7:$R$2292,14,0)</f>
        <v>3.7900999999999998</v>
      </c>
      <c r="Y21" s="61">
        <f t="shared" si="10"/>
        <v>32</v>
      </c>
      <c r="Z21" s="60">
        <f>VLOOKUP($A21,'Return Data'!$B$7:$R$2292,16,0)</f>
        <v>6.0124000000000004</v>
      </c>
      <c r="AA21" s="62">
        <f t="shared" si="11"/>
        <v>29</v>
      </c>
    </row>
    <row r="22" spans="1:27" x14ac:dyDescent="0.3">
      <c r="A22" s="58" t="s">
        <v>134</v>
      </c>
      <c r="B22" s="59">
        <f>VLOOKUP($A22,'Return Data'!$B$7:$R$2292,3,0)</f>
        <v>44941</v>
      </c>
      <c r="C22" s="60">
        <f>VLOOKUP($A22,'Return Data'!$B$7:$R$2292,4,0)</f>
        <v>2154.5756999999999</v>
      </c>
      <c r="D22" s="60">
        <f>VLOOKUP($A22,'Return Data'!$B$7:$R$2292,5,0)</f>
        <v>6.0453999999999999</v>
      </c>
      <c r="E22" s="61">
        <f t="shared" si="0"/>
        <v>34</v>
      </c>
      <c r="F22" s="60">
        <f>VLOOKUP($A22,'Return Data'!$B$7:$R$2292,6,0)</f>
        <v>5.7031999999999998</v>
      </c>
      <c r="G22" s="61">
        <f t="shared" si="1"/>
        <v>14</v>
      </c>
      <c r="H22" s="60">
        <f>VLOOKUP($A22,'Return Data'!$B$7:$R$2292,7,0)</f>
        <v>5.8857999999999997</v>
      </c>
      <c r="I22" s="61">
        <f t="shared" si="2"/>
        <v>5</v>
      </c>
      <c r="J22" s="60">
        <f>VLOOKUP($A22,'Return Data'!$B$7:$R$2292,8,0)</f>
        <v>6.3902000000000001</v>
      </c>
      <c r="K22" s="61">
        <f t="shared" si="3"/>
        <v>15</v>
      </c>
      <c r="L22" s="60">
        <f>VLOOKUP($A22,'Return Data'!$B$7:$R$2292,9,0)</f>
        <v>6.6200999999999999</v>
      </c>
      <c r="M22" s="61">
        <f t="shared" si="4"/>
        <v>27</v>
      </c>
      <c r="N22" s="60">
        <f>VLOOKUP($A22,'Return Data'!$B$7:$R$2292,10,0)</f>
        <v>6.3695000000000004</v>
      </c>
      <c r="O22" s="61">
        <f t="shared" si="5"/>
        <v>30</v>
      </c>
      <c r="P22" s="60">
        <f>VLOOKUP($A22,'Return Data'!$B$7:$R$2292,11,0)</f>
        <v>5.8305999999999996</v>
      </c>
      <c r="Q22" s="61">
        <f t="shared" si="6"/>
        <v>30</v>
      </c>
      <c r="R22" s="60">
        <f>VLOOKUP($A22,'Return Data'!$B$7:$R$2292,12,0)</f>
        <v>5.2732000000000001</v>
      </c>
      <c r="S22" s="61">
        <f t="shared" si="7"/>
        <v>31</v>
      </c>
      <c r="T22" s="60">
        <f>VLOOKUP($A22,'Return Data'!$B$7:$R$2292,13,0)</f>
        <v>4.8304999999999998</v>
      </c>
      <c r="U22" s="61">
        <f t="shared" si="8"/>
        <v>31</v>
      </c>
      <c r="V22" s="60">
        <f>VLOOKUP($A22,'Return Data'!$B$7:$R$2292,17,0)</f>
        <v>4.0403000000000002</v>
      </c>
      <c r="W22" s="61">
        <f t="shared" si="9"/>
        <v>29</v>
      </c>
      <c r="X22" s="60">
        <f>VLOOKUP($A22,'Return Data'!$B$7:$R$2292,14,0)</f>
        <v>3.9773000000000001</v>
      </c>
      <c r="Y22" s="61">
        <f t="shared" si="10"/>
        <v>28</v>
      </c>
      <c r="Z22" s="60">
        <f>VLOOKUP($A22,'Return Data'!$B$7:$R$2292,16,0)</f>
        <v>6.7564000000000002</v>
      </c>
      <c r="AA22" s="62">
        <f t="shared" si="11"/>
        <v>19</v>
      </c>
    </row>
    <row r="23" spans="1:27" x14ac:dyDescent="0.3">
      <c r="A23" s="58" t="s">
        <v>139</v>
      </c>
      <c r="B23" s="59">
        <f>VLOOKUP($A23,'Return Data'!$B$7:$R$2292,3,0)</f>
        <v>44941</v>
      </c>
      <c r="C23" s="60">
        <f>VLOOKUP($A23,'Return Data'!$B$7:$R$2292,4,0)</f>
        <v>3047.3966999999998</v>
      </c>
      <c r="D23" s="60">
        <f>VLOOKUP($A23,'Return Data'!$B$7:$R$2292,5,0)</f>
        <v>6.3071999999999999</v>
      </c>
      <c r="E23" s="61">
        <f t="shared" si="0"/>
        <v>24</v>
      </c>
      <c r="F23" s="60">
        <f>VLOOKUP($A23,'Return Data'!$B$7:$R$2292,6,0)</f>
        <v>5.6163999999999996</v>
      </c>
      <c r="G23" s="61">
        <f t="shared" si="1"/>
        <v>20</v>
      </c>
      <c r="H23" s="60">
        <f>VLOOKUP($A23,'Return Data'!$B$7:$R$2292,7,0)</f>
        <v>5.7679999999999998</v>
      </c>
      <c r="I23" s="61">
        <f t="shared" si="2"/>
        <v>17</v>
      </c>
      <c r="J23" s="60">
        <f>VLOOKUP($A23,'Return Data'!$B$7:$R$2292,8,0)</f>
        <v>6.3151000000000002</v>
      </c>
      <c r="K23" s="61">
        <f t="shared" si="3"/>
        <v>22</v>
      </c>
      <c r="L23" s="60">
        <f>VLOOKUP($A23,'Return Data'!$B$7:$R$2292,9,0)</f>
        <v>6.6825000000000001</v>
      </c>
      <c r="M23" s="61">
        <f t="shared" si="4"/>
        <v>23</v>
      </c>
      <c r="N23" s="60">
        <f>VLOOKUP($A23,'Return Data'!$B$7:$R$2292,10,0)</f>
        <v>6.5388000000000002</v>
      </c>
      <c r="O23" s="61">
        <f t="shared" si="5"/>
        <v>19</v>
      </c>
      <c r="P23" s="60">
        <f>VLOOKUP($A23,'Return Data'!$B$7:$R$2292,11,0)</f>
        <v>5.9377000000000004</v>
      </c>
      <c r="Q23" s="61">
        <f t="shared" si="6"/>
        <v>17</v>
      </c>
      <c r="R23" s="60">
        <f>VLOOKUP($A23,'Return Data'!$B$7:$R$2292,12,0)</f>
        <v>5.4290000000000003</v>
      </c>
      <c r="S23" s="61">
        <f t="shared" si="7"/>
        <v>21</v>
      </c>
      <c r="T23" s="60">
        <f>VLOOKUP($A23,'Return Data'!$B$7:$R$2292,13,0)</f>
        <v>5.0221</v>
      </c>
      <c r="U23" s="61">
        <f t="shared" si="8"/>
        <v>22</v>
      </c>
      <c r="V23" s="60">
        <f>VLOOKUP($A23,'Return Data'!$B$7:$R$2292,17,0)</f>
        <v>4.1916000000000002</v>
      </c>
      <c r="W23" s="61">
        <f t="shared" si="9"/>
        <v>23</v>
      </c>
      <c r="X23" s="60">
        <f>VLOOKUP($A23,'Return Data'!$B$7:$R$2292,14,0)</f>
        <v>4.1449999999999996</v>
      </c>
      <c r="Y23" s="61">
        <f t="shared" si="10"/>
        <v>23</v>
      </c>
      <c r="Z23" s="60">
        <f>VLOOKUP($A23,'Return Data'!$B$7:$R$2292,16,0)</f>
        <v>6.7625999999999999</v>
      </c>
      <c r="AA23" s="62">
        <f t="shared" si="11"/>
        <v>17</v>
      </c>
    </row>
    <row r="24" spans="1:27" x14ac:dyDescent="0.3">
      <c r="A24" s="58" t="s">
        <v>140</v>
      </c>
      <c r="B24" s="59">
        <f>VLOOKUP($A24,'Return Data'!$B$7:$R$2292,3,0)</f>
        <v>44941</v>
      </c>
      <c r="C24" s="60">
        <f>VLOOKUP($A24,'Return Data'!$B$7:$R$2292,4,0)</f>
        <v>1161.7065</v>
      </c>
      <c r="D24" s="60">
        <f>VLOOKUP($A24,'Return Data'!$B$7:$R$2292,5,0)</f>
        <v>6.2911999999999999</v>
      </c>
      <c r="E24" s="61">
        <f t="shared" si="0"/>
        <v>27</v>
      </c>
      <c r="F24" s="60">
        <f>VLOOKUP($A24,'Return Data'!$B$7:$R$2292,6,0)</f>
        <v>5.4871999999999996</v>
      </c>
      <c r="G24" s="61">
        <f t="shared" si="1"/>
        <v>30</v>
      </c>
      <c r="H24" s="60">
        <f>VLOOKUP($A24,'Return Data'!$B$7:$R$2292,7,0)</f>
        <v>5.3692000000000002</v>
      </c>
      <c r="I24" s="61">
        <f t="shared" si="2"/>
        <v>35</v>
      </c>
      <c r="J24" s="60">
        <f>VLOOKUP($A24,'Return Data'!$B$7:$R$2292,8,0)</f>
        <v>6.2164999999999999</v>
      </c>
      <c r="K24" s="61">
        <f t="shared" si="3"/>
        <v>29</v>
      </c>
      <c r="L24" s="60">
        <f>VLOOKUP($A24,'Return Data'!$B$7:$R$2292,9,0)</f>
        <v>6.7053000000000003</v>
      </c>
      <c r="M24" s="61">
        <f t="shared" si="4"/>
        <v>22</v>
      </c>
      <c r="N24" s="60">
        <f>VLOOKUP($A24,'Return Data'!$B$7:$R$2292,10,0)</f>
        <v>6.2323000000000004</v>
      </c>
      <c r="O24" s="61">
        <f t="shared" si="5"/>
        <v>33</v>
      </c>
      <c r="P24" s="60">
        <f>VLOOKUP($A24,'Return Data'!$B$7:$R$2292,11,0)</f>
        <v>5.7706999999999997</v>
      </c>
      <c r="Q24" s="61">
        <f t="shared" si="6"/>
        <v>31</v>
      </c>
      <c r="R24" s="60">
        <f>VLOOKUP($A24,'Return Data'!$B$7:$R$2292,12,0)</f>
        <v>5.3353999999999999</v>
      </c>
      <c r="S24" s="61">
        <f t="shared" si="7"/>
        <v>29</v>
      </c>
      <c r="T24" s="60">
        <f>VLOOKUP($A24,'Return Data'!$B$7:$R$2292,13,0)</f>
        <v>4.9237000000000002</v>
      </c>
      <c r="U24" s="61">
        <f t="shared" si="8"/>
        <v>29</v>
      </c>
      <c r="V24" s="60">
        <f>VLOOKUP($A24,'Return Data'!$B$7:$R$2292,17,0)</f>
        <v>4.032</v>
      </c>
      <c r="W24" s="61">
        <f t="shared" si="9"/>
        <v>30</v>
      </c>
      <c r="X24" s="60"/>
      <c r="Y24" s="61"/>
      <c r="Z24" s="60">
        <f>VLOOKUP($A24,'Return Data'!$B$7:$R$2292,16,0)</f>
        <v>4.0961999999999996</v>
      </c>
      <c r="AA24" s="62">
        <f t="shared" si="11"/>
        <v>35</v>
      </c>
    </row>
    <row r="25" spans="1:27" x14ac:dyDescent="0.3">
      <c r="A25" s="58" t="s">
        <v>141</v>
      </c>
      <c r="B25" s="59">
        <f>VLOOKUP($A25,'Return Data'!$B$7:$R$2292,3,0)</f>
        <v>44941</v>
      </c>
      <c r="C25" s="60">
        <f>VLOOKUP($A25,'Return Data'!$B$7:$R$2292,4,0)</f>
        <v>60.691600000000001</v>
      </c>
      <c r="D25" s="60">
        <f>VLOOKUP($A25,'Return Data'!$B$7:$R$2292,5,0)</f>
        <v>6.3760000000000003</v>
      </c>
      <c r="E25" s="61">
        <f t="shared" si="0"/>
        <v>11</v>
      </c>
      <c r="F25" s="60">
        <f>VLOOKUP($A25,'Return Data'!$B$7:$R$2292,6,0)</f>
        <v>5.6356999999999999</v>
      </c>
      <c r="G25" s="61">
        <f t="shared" si="1"/>
        <v>19</v>
      </c>
      <c r="H25" s="60">
        <f>VLOOKUP($A25,'Return Data'!$B$7:$R$2292,7,0)</f>
        <v>5.7539999999999996</v>
      </c>
      <c r="I25" s="61">
        <f t="shared" si="2"/>
        <v>18</v>
      </c>
      <c r="J25" s="60">
        <f>VLOOKUP($A25,'Return Data'!$B$7:$R$2292,8,0)</f>
        <v>6.2826000000000004</v>
      </c>
      <c r="K25" s="61">
        <f t="shared" si="3"/>
        <v>26</v>
      </c>
      <c r="L25" s="60">
        <f>VLOOKUP($A25,'Return Data'!$B$7:$R$2292,9,0)</f>
        <v>6.6723999999999997</v>
      </c>
      <c r="M25" s="61">
        <f t="shared" si="4"/>
        <v>25</v>
      </c>
      <c r="N25" s="60">
        <f>VLOOKUP($A25,'Return Data'!$B$7:$R$2292,10,0)</f>
        <v>6.4478999999999997</v>
      </c>
      <c r="O25" s="61">
        <f t="shared" si="5"/>
        <v>26</v>
      </c>
      <c r="P25" s="60">
        <f>VLOOKUP($A25,'Return Data'!$B$7:$R$2292,11,0)</f>
        <v>5.9329999999999998</v>
      </c>
      <c r="Q25" s="61">
        <f t="shared" si="6"/>
        <v>20</v>
      </c>
      <c r="R25" s="60">
        <f>VLOOKUP($A25,'Return Data'!$B$7:$R$2292,12,0)</f>
        <v>5.4481000000000002</v>
      </c>
      <c r="S25" s="61">
        <f t="shared" si="7"/>
        <v>15</v>
      </c>
      <c r="T25" s="60">
        <f>VLOOKUP($A25,'Return Data'!$B$7:$R$2292,13,0)</f>
        <v>5.0397999999999996</v>
      </c>
      <c r="U25" s="61">
        <f t="shared" si="8"/>
        <v>14</v>
      </c>
      <c r="V25" s="60">
        <f>VLOOKUP($A25,'Return Data'!$B$7:$R$2292,17,0)</f>
        <v>4.2321</v>
      </c>
      <c r="W25" s="61">
        <f t="shared" si="9"/>
        <v>14</v>
      </c>
      <c r="X25" s="60">
        <f>VLOOKUP($A25,'Return Data'!$B$7:$R$2292,14,0)</f>
        <v>4.1416000000000004</v>
      </c>
      <c r="Y25" s="61">
        <f t="shared" ref="Y25:Y43" si="12">RANK(X25,X$8:X$43,0)</f>
        <v>24</v>
      </c>
      <c r="Z25" s="60">
        <f>VLOOKUP($A25,'Return Data'!$B$7:$R$2292,16,0)</f>
        <v>6.8087</v>
      </c>
      <c r="AA25" s="62">
        <f t="shared" si="11"/>
        <v>7</v>
      </c>
    </row>
    <row r="26" spans="1:27" x14ac:dyDescent="0.3">
      <c r="A26" s="58" t="s">
        <v>142</v>
      </c>
      <c r="B26" s="59">
        <f>VLOOKUP($A26,'Return Data'!$B$7:$R$2292,3,0)</f>
        <v>44941</v>
      </c>
      <c r="C26" s="60">
        <f>VLOOKUP($A26,'Return Data'!$B$7:$R$2292,4,0)</f>
        <v>4484.5060000000003</v>
      </c>
      <c r="D26" s="60">
        <f>VLOOKUP($A26,'Return Data'!$B$7:$R$2292,5,0)</f>
        <v>6.3437999999999999</v>
      </c>
      <c r="E26" s="61">
        <f t="shared" si="0"/>
        <v>16</v>
      </c>
      <c r="F26" s="60">
        <f>VLOOKUP($A26,'Return Data'!$B$7:$R$2292,6,0)</f>
        <v>5.5293000000000001</v>
      </c>
      <c r="G26" s="61">
        <f t="shared" si="1"/>
        <v>28</v>
      </c>
      <c r="H26" s="60">
        <f>VLOOKUP($A26,'Return Data'!$B$7:$R$2292,7,0)</f>
        <v>5.6715</v>
      </c>
      <c r="I26" s="61">
        <f t="shared" si="2"/>
        <v>26</v>
      </c>
      <c r="J26" s="60">
        <f>VLOOKUP($A26,'Return Data'!$B$7:$R$2292,8,0)</f>
        <v>6.3244999999999996</v>
      </c>
      <c r="K26" s="61">
        <f t="shared" si="3"/>
        <v>20</v>
      </c>
      <c r="L26" s="60">
        <f>VLOOKUP($A26,'Return Data'!$B$7:$R$2292,9,0)</f>
        <v>6.7419000000000002</v>
      </c>
      <c r="M26" s="61">
        <f t="shared" si="4"/>
        <v>19</v>
      </c>
      <c r="N26" s="60">
        <f>VLOOKUP($A26,'Return Data'!$B$7:$R$2292,10,0)</f>
        <v>6.5301</v>
      </c>
      <c r="O26" s="61">
        <f t="shared" si="5"/>
        <v>21</v>
      </c>
      <c r="P26" s="60">
        <f>VLOOKUP($A26,'Return Data'!$B$7:$R$2292,11,0)</f>
        <v>5.8943000000000003</v>
      </c>
      <c r="Q26" s="61">
        <f t="shared" si="6"/>
        <v>26</v>
      </c>
      <c r="R26" s="60">
        <f>VLOOKUP($A26,'Return Data'!$B$7:$R$2292,12,0)</f>
        <v>5.3773999999999997</v>
      </c>
      <c r="S26" s="61">
        <f t="shared" si="7"/>
        <v>26</v>
      </c>
      <c r="T26" s="60">
        <f>VLOOKUP($A26,'Return Data'!$B$7:$R$2292,13,0)</f>
        <v>4.9817</v>
      </c>
      <c r="U26" s="61">
        <f t="shared" si="8"/>
        <v>27</v>
      </c>
      <c r="V26" s="60">
        <f>VLOOKUP($A26,'Return Data'!$B$7:$R$2292,17,0)</f>
        <v>4.1920000000000002</v>
      </c>
      <c r="W26" s="61">
        <f t="shared" si="9"/>
        <v>22</v>
      </c>
      <c r="X26" s="60">
        <f>VLOOKUP($A26,'Return Data'!$B$7:$R$2292,14,0)</f>
        <v>4.1531000000000002</v>
      </c>
      <c r="Y26" s="61">
        <f t="shared" si="12"/>
        <v>20</v>
      </c>
      <c r="Z26" s="60">
        <f>VLOOKUP($A26,'Return Data'!$B$7:$R$2292,16,0)</f>
        <v>6.7344999999999997</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44941</v>
      </c>
      <c r="C28" s="60">
        <f>VLOOKUP($A28,'Return Data'!$B$7:$R$2292,4,0)</f>
        <v>4030.4104000000002</v>
      </c>
      <c r="D28" s="60">
        <f>VLOOKUP($A28,'Return Data'!$B$7:$R$2292,5,0)</f>
        <v>6.5152999999999999</v>
      </c>
      <c r="E28" s="61">
        <f t="shared" si="0"/>
        <v>2</v>
      </c>
      <c r="F28" s="60">
        <f>VLOOKUP($A28,'Return Data'!$B$7:$R$2292,6,0)</f>
        <v>5.7146999999999997</v>
      </c>
      <c r="G28" s="61">
        <f t="shared" si="1"/>
        <v>12</v>
      </c>
      <c r="H28" s="60">
        <f>VLOOKUP($A28,'Return Data'!$B$7:$R$2292,7,0)</f>
        <v>5.8864000000000001</v>
      </c>
      <c r="I28" s="61">
        <f t="shared" si="2"/>
        <v>4</v>
      </c>
      <c r="J28" s="60">
        <f>VLOOKUP($A28,'Return Data'!$B$7:$R$2292,8,0)</f>
        <v>6.4867999999999997</v>
      </c>
      <c r="K28" s="61">
        <f t="shared" si="3"/>
        <v>4</v>
      </c>
      <c r="L28" s="60">
        <f>VLOOKUP($A28,'Return Data'!$B$7:$R$2292,9,0)</f>
        <v>6.7843999999999998</v>
      </c>
      <c r="M28" s="61">
        <f t="shared" si="4"/>
        <v>12</v>
      </c>
      <c r="N28" s="60">
        <f>VLOOKUP($A28,'Return Data'!$B$7:$R$2292,10,0)</f>
        <v>6.5327999999999999</v>
      </c>
      <c r="O28" s="61">
        <f t="shared" si="5"/>
        <v>20</v>
      </c>
      <c r="P28" s="60">
        <f>VLOOKUP($A28,'Return Data'!$B$7:$R$2292,11,0)</f>
        <v>5.9288999999999996</v>
      </c>
      <c r="Q28" s="61">
        <f t="shared" si="6"/>
        <v>22</v>
      </c>
      <c r="R28" s="60">
        <f>VLOOKUP($A28,'Return Data'!$B$7:$R$2292,12,0)</f>
        <v>5.4158999999999997</v>
      </c>
      <c r="S28" s="61">
        <f t="shared" si="7"/>
        <v>22</v>
      </c>
      <c r="T28" s="60">
        <f>VLOOKUP($A28,'Return Data'!$B$7:$R$2292,13,0)</f>
        <v>5.008</v>
      </c>
      <c r="U28" s="61">
        <f t="shared" si="8"/>
        <v>23</v>
      </c>
      <c r="V28" s="60">
        <f>VLOOKUP($A28,'Return Data'!$B$7:$R$2292,17,0)</f>
        <v>4.2168999999999999</v>
      </c>
      <c r="W28" s="61">
        <f t="shared" si="9"/>
        <v>17</v>
      </c>
      <c r="X28" s="60">
        <f>VLOOKUP($A28,'Return Data'!$B$7:$R$2292,14,0)</f>
        <v>4.2480000000000002</v>
      </c>
      <c r="Y28" s="61">
        <f t="shared" si="12"/>
        <v>7</v>
      </c>
      <c r="Z28" s="60">
        <f>VLOOKUP($A28,'Return Data'!$B$7:$R$2292,16,0)</f>
        <v>6.7811000000000003</v>
      </c>
      <c r="AA28" s="62">
        <f t="shared" si="11"/>
        <v>13</v>
      </c>
    </row>
    <row r="29" spans="1:27" x14ac:dyDescent="0.3">
      <c r="A29" s="58" t="s">
        <v>432</v>
      </c>
      <c r="B29" s="59">
        <f>VLOOKUP($A29,'Return Data'!$B$7:$R$2292,3,0)</f>
        <v>44941</v>
      </c>
      <c r="C29" s="60">
        <f>VLOOKUP($A29,'Return Data'!$B$7:$R$2292,4,0)</f>
        <v>1443.9940999999999</v>
      </c>
      <c r="D29" s="60">
        <f>VLOOKUP($A29,'Return Data'!$B$7:$R$2292,5,0)</f>
        <v>6.4341999999999997</v>
      </c>
      <c r="E29" s="61">
        <f t="shared" si="0"/>
        <v>5</v>
      </c>
      <c r="F29" s="60">
        <f>VLOOKUP($A29,'Return Data'!$B$7:$R$2292,6,0)</f>
        <v>5.8064</v>
      </c>
      <c r="G29" s="61">
        <f t="shared" si="1"/>
        <v>4</v>
      </c>
      <c r="H29" s="60">
        <f>VLOOKUP($A29,'Return Data'!$B$7:$R$2292,7,0)</f>
        <v>5.8369</v>
      </c>
      <c r="I29" s="61">
        <f t="shared" si="2"/>
        <v>9</v>
      </c>
      <c r="J29" s="60">
        <f>VLOOKUP($A29,'Return Data'!$B$7:$R$2292,8,0)</f>
        <v>6.4192</v>
      </c>
      <c r="K29" s="61">
        <f t="shared" si="3"/>
        <v>12</v>
      </c>
      <c r="L29" s="60">
        <f>VLOOKUP($A29,'Return Data'!$B$7:$R$2292,9,0)</f>
        <v>6.7683</v>
      </c>
      <c r="M29" s="61">
        <f t="shared" si="4"/>
        <v>15</v>
      </c>
      <c r="N29" s="60">
        <f>VLOOKUP($A29,'Return Data'!$B$7:$R$2292,10,0)</f>
        <v>6.5885999999999996</v>
      </c>
      <c r="O29" s="61">
        <f t="shared" si="5"/>
        <v>5</v>
      </c>
      <c r="P29" s="60">
        <f>VLOOKUP($A29,'Return Data'!$B$7:$R$2292,11,0)</f>
        <v>6.0197000000000003</v>
      </c>
      <c r="Q29" s="61">
        <f t="shared" si="6"/>
        <v>1</v>
      </c>
      <c r="R29" s="60">
        <f>VLOOKUP($A29,'Return Data'!$B$7:$R$2292,12,0)</f>
        <v>5.5248999999999997</v>
      </c>
      <c r="S29" s="61">
        <f t="shared" si="7"/>
        <v>1</v>
      </c>
      <c r="T29" s="60">
        <f>VLOOKUP($A29,'Return Data'!$B$7:$R$2292,13,0)</f>
        <v>5.1028000000000002</v>
      </c>
      <c r="U29" s="61">
        <f t="shared" si="8"/>
        <v>5</v>
      </c>
      <c r="V29" s="60">
        <f>VLOOKUP($A29,'Return Data'!$B$7:$R$2292,17,0)</f>
        <v>4.2797999999999998</v>
      </c>
      <c r="W29" s="61">
        <f t="shared" si="9"/>
        <v>4</v>
      </c>
      <c r="X29" s="60">
        <f>VLOOKUP($A29,'Return Data'!$B$7:$R$2292,14,0)</f>
        <v>4.2804000000000002</v>
      </c>
      <c r="Y29" s="61">
        <f t="shared" si="12"/>
        <v>3</v>
      </c>
      <c r="Z29" s="60">
        <f>VLOOKUP($A29,'Return Data'!$B$7:$R$2292,16,0)</f>
        <v>5.7789000000000001</v>
      </c>
      <c r="AA29" s="62">
        <f t="shared" si="11"/>
        <v>30</v>
      </c>
    </row>
    <row r="30" spans="1:27" x14ac:dyDescent="0.3">
      <c r="A30" s="58" t="s">
        <v>146</v>
      </c>
      <c r="B30" s="59">
        <f>VLOOKUP($A30,'Return Data'!$B$7:$R$2292,3,0)</f>
        <v>44941</v>
      </c>
      <c r="C30" s="60">
        <f>VLOOKUP($A30,'Return Data'!$B$7:$R$2292,4,0)</f>
        <v>2343.2557000000002</v>
      </c>
      <c r="D30" s="60">
        <f>VLOOKUP($A30,'Return Data'!$B$7:$R$2292,5,0)</f>
        <v>6.3613999999999997</v>
      </c>
      <c r="E30" s="61">
        <f t="shared" si="0"/>
        <v>14</v>
      </c>
      <c r="F30" s="60">
        <f>VLOOKUP($A30,'Return Data'!$B$7:$R$2292,6,0)</f>
        <v>5.7115</v>
      </c>
      <c r="G30" s="61">
        <f t="shared" si="1"/>
        <v>13</v>
      </c>
      <c r="H30" s="60">
        <f>VLOOKUP($A30,'Return Data'!$B$7:$R$2292,7,0)</f>
        <v>5.8430999999999997</v>
      </c>
      <c r="I30" s="61">
        <f t="shared" si="2"/>
        <v>8</v>
      </c>
      <c r="J30" s="60">
        <f>VLOOKUP($A30,'Return Data'!$B$7:$R$2292,8,0)</f>
        <v>6.4846000000000004</v>
      </c>
      <c r="K30" s="61">
        <f t="shared" si="3"/>
        <v>5</v>
      </c>
      <c r="L30" s="60">
        <f>VLOOKUP($A30,'Return Data'!$B$7:$R$2292,9,0)</f>
        <v>6.7893999999999997</v>
      </c>
      <c r="M30" s="61">
        <f t="shared" si="4"/>
        <v>11</v>
      </c>
      <c r="N30" s="60">
        <f>VLOOKUP($A30,'Return Data'!$B$7:$R$2292,10,0)</f>
        <v>6.5606999999999998</v>
      </c>
      <c r="O30" s="61">
        <f t="shared" si="5"/>
        <v>13</v>
      </c>
      <c r="P30" s="60">
        <f>VLOOKUP($A30,'Return Data'!$B$7:$R$2292,11,0)</f>
        <v>5.9602000000000004</v>
      </c>
      <c r="Q30" s="61">
        <f t="shared" si="6"/>
        <v>15</v>
      </c>
      <c r="R30" s="60">
        <f>VLOOKUP($A30,'Return Data'!$B$7:$R$2292,12,0)</f>
        <v>5.4648000000000003</v>
      </c>
      <c r="S30" s="61">
        <f t="shared" si="7"/>
        <v>9</v>
      </c>
      <c r="T30" s="60">
        <f>VLOOKUP($A30,'Return Data'!$B$7:$R$2292,13,0)</f>
        <v>5.0549999999999997</v>
      </c>
      <c r="U30" s="61">
        <f t="shared" si="8"/>
        <v>11</v>
      </c>
      <c r="V30" s="60">
        <f>VLOOKUP($A30,'Return Data'!$B$7:$R$2292,17,0)</f>
        <v>4.2462999999999997</v>
      </c>
      <c r="W30" s="61">
        <f t="shared" si="9"/>
        <v>8</v>
      </c>
      <c r="X30" s="60">
        <f>VLOOKUP($A30,'Return Data'!$B$7:$R$2292,14,0)</f>
        <v>4.2248000000000001</v>
      </c>
      <c r="Y30" s="61">
        <f t="shared" si="12"/>
        <v>14</v>
      </c>
      <c r="Z30" s="60">
        <f>VLOOKUP($A30,'Return Data'!$B$7:$R$2292,16,0)</f>
        <v>6.6074000000000002</v>
      </c>
      <c r="AA30" s="62">
        <f t="shared" si="11"/>
        <v>27</v>
      </c>
    </row>
    <row r="31" spans="1:27" x14ac:dyDescent="0.3">
      <c r="A31" s="58" t="s">
        <v>147</v>
      </c>
      <c r="B31" s="59">
        <f>VLOOKUP($A31,'Return Data'!$B$7:$R$2292,3,0)</f>
        <v>44941</v>
      </c>
      <c r="C31" s="60">
        <f>VLOOKUP($A31,'Return Data'!$B$7:$R$2292,4,0)</f>
        <v>11.842700000000001</v>
      </c>
      <c r="D31" s="60">
        <f>VLOOKUP($A31,'Return Data'!$B$7:$R$2292,5,0)</f>
        <v>6.0119999999999996</v>
      </c>
      <c r="E31" s="61">
        <f t="shared" si="0"/>
        <v>35</v>
      </c>
      <c r="F31" s="60">
        <f>VLOOKUP($A31,'Return Data'!$B$7:$R$2292,6,0)</f>
        <v>5.5503</v>
      </c>
      <c r="G31" s="61">
        <f t="shared" si="1"/>
        <v>26</v>
      </c>
      <c r="H31" s="60">
        <f>VLOOKUP($A31,'Return Data'!$B$7:$R$2292,7,0)</f>
        <v>5.3771000000000004</v>
      </c>
      <c r="I31" s="61">
        <f t="shared" si="2"/>
        <v>34</v>
      </c>
      <c r="J31" s="60">
        <f>VLOOKUP($A31,'Return Data'!$B$7:$R$2292,8,0)</f>
        <v>5.8470000000000004</v>
      </c>
      <c r="K31" s="61">
        <f t="shared" si="3"/>
        <v>35</v>
      </c>
      <c r="L31" s="60">
        <f>VLOOKUP($A31,'Return Data'!$B$7:$R$2292,9,0)</f>
        <v>6.2267000000000001</v>
      </c>
      <c r="M31" s="61">
        <f t="shared" si="4"/>
        <v>35</v>
      </c>
      <c r="N31" s="60">
        <f>VLOOKUP($A31,'Return Data'!$B$7:$R$2292,10,0)</f>
        <v>6.1736000000000004</v>
      </c>
      <c r="O31" s="61">
        <f t="shared" si="5"/>
        <v>34</v>
      </c>
      <c r="P31" s="60">
        <f>VLOOKUP($A31,'Return Data'!$B$7:$R$2292,11,0)</f>
        <v>5.5354999999999999</v>
      </c>
      <c r="Q31" s="61">
        <f t="shared" si="6"/>
        <v>35</v>
      </c>
      <c r="R31" s="60">
        <f>VLOOKUP($A31,'Return Data'!$B$7:$R$2292,12,0)</f>
        <v>5.0785999999999998</v>
      </c>
      <c r="S31" s="61">
        <f t="shared" si="7"/>
        <v>35</v>
      </c>
      <c r="T31" s="60">
        <f>VLOOKUP($A31,'Return Data'!$B$7:$R$2292,13,0)</f>
        <v>4.6980000000000004</v>
      </c>
      <c r="U31" s="61">
        <f t="shared" si="8"/>
        <v>35</v>
      </c>
      <c r="V31" s="60">
        <f>VLOOKUP($A31,'Return Data'!$B$7:$R$2292,17,0)</f>
        <v>3.9148000000000001</v>
      </c>
      <c r="W31" s="61">
        <f t="shared" si="9"/>
        <v>34</v>
      </c>
      <c r="X31" s="60">
        <f>VLOOKUP($A31,'Return Data'!$B$7:$R$2292,14,0)</f>
        <v>3.7477999999999998</v>
      </c>
      <c r="Y31" s="61">
        <f t="shared" si="12"/>
        <v>34</v>
      </c>
      <c r="Z31" s="60">
        <f>VLOOKUP($A31,'Return Data'!$B$7:$R$2292,16,0)</f>
        <v>4.2359</v>
      </c>
      <c r="AA31" s="62">
        <f t="shared" si="11"/>
        <v>34</v>
      </c>
    </row>
    <row r="32" spans="1:27" x14ac:dyDescent="0.3">
      <c r="A32" s="58" t="s">
        <v>1822</v>
      </c>
      <c r="B32" s="59">
        <f>VLOOKUP($A32,'Return Data'!$B$7:$R$2292,3,0)</f>
        <v>44941</v>
      </c>
      <c r="C32" s="60">
        <f>VLOOKUP($A32,'Return Data'!$B$7:$R$2292,4,0)</f>
        <v>24.3322</v>
      </c>
      <c r="D32" s="60">
        <f>VLOOKUP($A32,'Return Data'!$B$7:$R$2292,5,0)</f>
        <v>6.3025000000000002</v>
      </c>
      <c r="E32" s="61">
        <f t="shared" si="0"/>
        <v>25</v>
      </c>
      <c r="F32" s="60">
        <f>VLOOKUP($A32,'Return Data'!$B$7:$R$2292,6,0)</f>
        <v>5.8531000000000004</v>
      </c>
      <c r="G32" s="61">
        <f t="shared" si="1"/>
        <v>3</v>
      </c>
      <c r="H32" s="60">
        <f>VLOOKUP($A32,'Return Data'!$B$7:$R$2292,7,0)</f>
        <v>5.7709000000000001</v>
      </c>
      <c r="I32" s="61">
        <f t="shared" si="2"/>
        <v>15</v>
      </c>
      <c r="J32" s="60">
        <f>VLOOKUP($A32,'Return Data'!$B$7:$R$2292,8,0)</f>
        <v>6.1002000000000001</v>
      </c>
      <c r="K32" s="61">
        <f t="shared" si="3"/>
        <v>32</v>
      </c>
      <c r="L32" s="60">
        <f>VLOOKUP($A32,'Return Data'!$B$7:$R$2292,9,0)</f>
        <v>6.4809000000000001</v>
      </c>
      <c r="M32" s="61">
        <f t="shared" si="4"/>
        <v>32</v>
      </c>
      <c r="N32" s="60">
        <f>VLOOKUP($A32,'Return Data'!$B$7:$R$2292,10,0)</f>
        <v>6.3535000000000004</v>
      </c>
      <c r="O32" s="61">
        <f t="shared" si="5"/>
        <v>31</v>
      </c>
      <c r="P32" s="60">
        <f>VLOOKUP($A32,'Return Data'!$B$7:$R$2292,11,0)</f>
        <v>5.8944000000000001</v>
      </c>
      <c r="Q32" s="61">
        <f t="shared" si="6"/>
        <v>25</v>
      </c>
      <c r="R32" s="60">
        <f>VLOOKUP($A32,'Return Data'!$B$7:$R$2292,12,0)</f>
        <v>5.4584999999999999</v>
      </c>
      <c r="S32" s="61">
        <f t="shared" si="7"/>
        <v>12</v>
      </c>
      <c r="T32" s="60">
        <f>VLOOKUP($A32,'Return Data'!$B$7:$R$2292,13,0)</f>
        <v>5.23</v>
      </c>
      <c r="U32" s="61">
        <f t="shared" si="8"/>
        <v>1</v>
      </c>
      <c r="V32" s="60">
        <f>VLOOKUP($A32,'Return Data'!$B$7:$R$2292,17,0)</f>
        <v>4.3620999999999999</v>
      </c>
      <c r="W32" s="61">
        <f t="shared" si="9"/>
        <v>2</v>
      </c>
      <c r="X32" s="60">
        <f>VLOOKUP($A32,'Return Data'!$B$7:$R$2292,14,0)</f>
        <v>4.1151999999999997</v>
      </c>
      <c r="Y32" s="61">
        <f t="shared" si="12"/>
        <v>25</v>
      </c>
      <c r="Z32" s="60">
        <f>VLOOKUP($A32,'Return Data'!$B$7:$R$2292,16,0)</f>
        <v>6.8005000000000004</v>
      </c>
      <c r="AA32" s="62">
        <f t="shared" si="11"/>
        <v>11</v>
      </c>
    </row>
    <row r="33" spans="1:27" x14ac:dyDescent="0.3">
      <c r="A33" s="58" t="s">
        <v>148</v>
      </c>
      <c r="B33" s="59">
        <f>VLOOKUP($A33,'Return Data'!$B$7:$R$2292,3,0)</f>
        <v>44941</v>
      </c>
      <c r="C33" s="60">
        <f>VLOOKUP($A33,'Return Data'!$B$7:$R$2292,4,0)</f>
        <v>5429.1686</v>
      </c>
      <c r="D33" s="60">
        <f>VLOOKUP($A33,'Return Data'!$B$7:$R$2292,5,0)</f>
        <v>6.25</v>
      </c>
      <c r="E33" s="61">
        <f t="shared" si="0"/>
        <v>28</v>
      </c>
      <c r="F33" s="60">
        <f>VLOOKUP($A33,'Return Data'!$B$7:$R$2292,6,0)</f>
        <v>5.5902000000000003</v>
      </c>
      <c r="G33" s="61">
        <f t="shared" si="1"/>
        <v>22</v>
      </c>
      <c r="H33" s="60">
        <f>VLOOKUP($A33,'Return Data'!$B$7:$R$2292,7,0)</f>
        <v>5.7241</v>
      </c>
      <c r="I33" s="61">
        <f t="shared" si="2"/>
        <v>22</v>
      </c>
      <c r="J33" s="60">
        <f>VLOOKUP($A33,'Return Data'!$B$7:$R$2292,8,0)</f>
        <v>6.3327</v>
      </c>
      <c r="K33" s="61">
        <f t="shared" si="3"/>
        <v>19</v>
      </c>
      <c r="L33" s="60">
        <f>VLOOKUP($A33,'Return Data'!$B$7:$R$2292,9,0)</f>
        <v>6.7737999999999996</v>
      </c>
      <c r="M33" s="61">
        <f t="shared" si="4"/>
        <v>13</v>
      </c>
      <c r="N33" s="60">
        <f>VLOOKUP($A33,'Return Data'!$B$7:$R$2292,10,0)</f>
        <v>6.5717999999999996</v>
      </c>
      <c r="O33" s="61">
        <f t="shared" si="5"/>
        <v>10</v>
      </c>
      <c r="P33" s="60">
        <f>VLOOKUP($A33,'Return Data'!$B$7:$R$2292,11,0)</f>
        <v>5.9612999999999996</v>
      </c>
      <c r="Q33" s="61">
        <f t="shared" si="6"/>
        <v>14</v>
      </c>
      <c r="R33" s="60">
        <f>VLOOKUP($A33,'Return Data'!$B$7:$R$2292,12,0)</f>
        <v>5.4295999999999998</v>
      </c>
      <c r="S33" s="61">
        <f t="shared" si="7"/>
        <v>19</v>
      </c>
      <c r="T33" s="60">
        <f>VLOOKUP($A33,'Return Data'!$B$7:$R$2292,13,0)</f>
        <v>5.0351999999999997</v>
      </c>
      <c r="U33" s="61">
        <f t="shared" si="8"/>
        <v>17</v>
      </c>
      <c r="V33" s="60">
        <f>VLOOKUP($A33,'Return Data'!$B$7:$R$2292,17,0)</f>
        <v>4.2282999999999999</v>
      </c>
      <c r="W33" s="61">
        <f t="shared" si="9"/>
        <v>15</v>
      </c>
      <c r="X33" s="60">
        <f>VLOOKUP($A33,'Return Data'!$B$7:$R$2292,14,0)</f>
        <v>4.2336</v>
      </c>
      <c r="Y33" s="61">
        <f t="shared" si="12"/>
        <v>10</v>
      </c>
      <c r="Z33" s="60">
        <f>VLOOKUP($A33,'Return Data'!$B$7:$R$2292,16,0)</f>
        <v>6.8220999999999998</v>
      </c>
      <c r="AA33" s="62">
        <f t="shared" si="11"/>
        <v>5</v>
      </c>
    </row>
    <row r="34" spans="1:27" x14ac:dyDescent="0.3">
      <c r="A34" s="58" t="s">
        <v>149</v>
      </c>
      <c r="B34" s="59">
        <f>VLOOKUP($A34,'Return Data'!$B$7:$R$2292,3,0)</f>
        <v>44941</v>
      </c>
      <c r="C34" s="60">
        <f>VLOOKUP($A34,'Return Data'!$B$7:$R$2292,4,0)</f>
        <v>1239.0994000000001</v>
      </c>
      <c r="D34" s="60">
        <f>VLOOKUP($A34,'Return Data'!$B$7:$R$2292,5,0)</f>
        <v>6.0583</v>
      </c>
      <c r="E34" s="61">
        <f t="shared" si="0"/>
        <v>33</v>
      </c>
      <c r="F34" s="60">
        <f>VLOOKUP($A34,'Return Data'!$B$7:$R$2292,6,0)</f>
        <v>5.7565999999999997</v>
      </c>
      <c r="G34" s="61">
        <f t="shared" si="1"/>
        <v>6</v>
      </c>
      <c r="H34" s="60">
        <f>VLOOKUP($A34,'Return Data'!$B$7:$R$2292,7,0)</f>
        <v>5.7389999999999999</v>
      </c>
      <c r="I34" s="61">
        <f t="shared" si="2"/>
        <v>20</v>
      </c>
      <c r="J34" s="60">
        <f>VLOOKUP($A34,'Return Data'!$B$7:$R$2292,8,0)</f>
        <v>6.0655999999999999</v>
      </c>
      <c r="K34" s="61">
        <f t="shared" si="3"/>
        <v>33</v>
      </c>
      <c r="L34" s="60">
        <f>VLOOKUP($A34,'Return Data'!$B$7:$R$2292,9,0)</f>
        <v>6.2614999999999998</v>
      </c>
      <c r="M34" s="61">
        <f t="shared" si="4"/>
        <v>34</v>
      </c>
      <c r="N34" s="60">
        <f>VLOOKUP($A34,'Return Data'!$B$7:$R$2292,10,0)</f>
        <v>6.1547000000000001</v>
      </c>
      <c r="O34" s="61">
        <f t="shared" si="5"/>
        <v>35</v>
      </c>
      <c r="P34" s="60">
        <f>VLOOKUP($A34,'Return Data'!$B$7:$R$2292,11,0)</f>
        <v>5.6281999999999996</v>
      </c>
      <c r="Q34" s="61">
        <f t="shared" si="6"/>
        <v>34</v>
      </c>
      <c r="R34" s="60">
        <f>VLOOKUP($A34,'Return Data'!$B$7:$R$2292,12,0)</f>
        <v>5.1191000000000004</v>
      </c>
      <c r="S34" s="61">
        <f t="shared" si="7"/>
        <v>34</v>
      </c>
      <c r="T34" s="60">
        <f>VLOOKUP($A34,'Return Data'!$B$7:$R$2292,13,0)</f>
        <v>4.7416</v>
      </c>
      <c r="U34" s="61">
        <f t="shared" si="8"/>
        <v>33</v>
      </c>
      <c r="V34" s="60">
        <f>VLOOKUP($A34,'Return Data'!$B$7:$R$2292,17,0)</f>
        <v>4.0030000000000001</v>
      </c>
      <c r="W34" s="61">
        <f t="shared" si="9"/>
        <v>32</v>
      </c>
      <c r="X34" s="60">
        <f>VLOOKUP($A34,'Return Data'!$B$7:$R$2292,14,0)</f>
        <v>3.8771</v>
      </c>
      <c r="Y34" s="61">
        <f t="shared" si="12"/>
        <v>30</v>
      </c>
      <c r="Z34" s="60">
        <f>VLOOKUP($A34,'Return Data'!$B$7:$R$2292,16,0)</f>
        <v>4.6824000000000003</v>
      </c>
      <c r="AA34" s="62">
        <f t="shared" si="11"/>
        <v>32</v>
      </c>
    </row>
    <row r="35" spans="1:27" x14ac:dyDescent="0.3">
      <c r="A35" s="58" t="s">
        <v>1890</v>
      </c>
      <c r="B35" s="59">
        <f>VLOOKUP($A35,'Return Data'!$B$7:$R$2292,3,0)</f>
        <v>44941</v>
      </c>
      <c r="C35" s="60">
        <f>VLOOKUP($A35,'Return Data'!$B$7:$R$2292,4,0)</f>
        <v>289.25889999999998</v>
      </c>
      <c r="D35" s="60">
        <f>VLOOKUP($A35,'Return Data'!$B$7:$R$2292,5,0)</f>
        <v>6.3734000000000002</v>
      </c>
      <c r="E35" s="61">
        <f t="shared" si="0"/>
        <v>12</v>
      </c>
      <c r="F35" s="60">
        <f>VLOOKUP($A35,'Return Data'!$B$7:$R$2292,6,0)</f>
        <v>5.4661999999999997</v>
      </c>
      <c r="G35" s="61">
        <f t="shared" si="1"/>
        <v>32</v>
      </c>
      <c r="H35" s="60">
        <f>VLOOKUP($A35,'Return Data'!$B$7:$R$2292,7,0)</f>
        <v>5.7874999999999996</v>
      </c>
      <c r="I35" s="61">
        <f t="shared" si="2"/>
        <v>13</v>
      </c>
      <c r="J35" s="60">
        <f>VLOOKUP($A35,'Return Data'!$B$7:$R$2292,8,0)</f>
        <v>6.6923000000000004</v>
      </c>
      <c r="K35" s="61">
        <f t="shared" si="3"/>
        <v>1</v>
      </c>
      <c r="L35" s="60">
        <f>VLOOKUP($A35,'Return Data'!$B$7:$R$2292,9,0)</f>
        <v>6.9710000000000001</v>
      </c>
      <c r="M35" s="61">
        <f t="shared" si="4"/>
        <v>1</v>
      </c>
      <c r="N35" s="60">
        <f>VLOOKUP($A35,'Return Data'!$B$7:$R$2292,10,0)</f>
        <v>6.5605000000000002</v>
      </c>
      <c r="O35" s="61">
        <f t="shared" si="5"/>
        <v>14</v>
      </c>
      <c r="P35" s="60">
        <f>VLOOKUP($A35,'Return Data'!$B$7:$R$2292,11,0)</f>
        <v>5.9734999999999996</v>
      </c>
      <c r="Q35" s="61">
        <f t="shared" si="6"/>
        <v>12</v>
      </c>
      <c r="R35" s="60">
        <f>VLOOKUP($A35,'Return Data'!$B$7:$R$2292,12,0)</f>
        <v>5.4607000000000001</v>
      </c>
      <c r="S35" s="61">
        <f t="shared" si="7"/>
        <v>11</v>
      </c>
      <c r="T35" s="60">
        <f>VLOOKUP($A35,'Return Data'!$B$7:$R$2292,13,0)</f>
        <v>5.0590999999999999</v>
      </c>
      <c r="U35" s="61">
        <f t="shared" si="8"/>
        <v>10</v>
      </c>
      <c r="V35" s="60">
        <f>VLOOKUP($A35,'Return Data'!$B$7:$R$2292,17,0)</f>
        <v>4.2375999999999996</v>
      </c>
      <c r="W35" s="61">
        <f t="shared" si="9"/>
        <v>11</v>
      </c>
      <c r="X35" s="60">
        <f>VLOOKUP($A35,'Return Data'!$B$7:$R$2292,14,0)</f>
        <v>4.2393000000000001</v>
      </c>
      <c r="Y35" s="61">
        <f t="shared" si="12"/>
        <v>9</v>
      </c>
      <c r="Z35" s="60">
        <f>VLOOKUP($A35,'Return Data'!$B$7:$R$2292,16,0)</f>
        <v>6.8071000000000002</v>
      </c>
      <c r="AA35" s="62">
        <f t="shared" si="11"/>
        <v>8</v>
      </c>
    </row>
    <row r="36" spans="1:27" x14ac:dyDescent="0.3">
      <c r="A36" s="58" t="s">
        <v>152</v>
      </c>
      <c r="B36" s="59">
        <f>VLOOKUP($A36,'Return Data'!$B$7:$R$2292,3,0)</f>
        <v>44941</v>
      </c>
      <c r="C36" s="60">
        <f>VLOOKUP($A36,'Return Data'!$B$7:$R$2292,4,0)</f>
        <v>35.749699999999997</v>
      </c>
      <c r="D36" s="60">
        <f>VLOOKUP($A36,'Return Data'!$B$7:$R$2292,5,0)</f>
        <v>6.3323</v>
      </c>
      <c r="E36" s="61">
        <f t="shared" si="0"/>
        <v>21</v>
      </c>
      <c r="F36" s="60">
        <f>VLOOKUP($A36,'Return Data'!$B$7:$R$2292,6,0)</f>
        <v>5.7202000000000002</v>
      </c>
      <c r="G36" s="61">
        <f t="shared" si="1"/>
        <v>11</v>
      </c>
      <c r="H36" s="60">
        <f>VLOOKUP($A36,'Return Data'!$B$7:$R$2292,7,0)</f>
        <v>5.8554000000000004</v>
      </c>
      <c r="I36" s="61">
        <f t="shared" si="2"/>
        <v>7</v>
      </c>
      <c r="J36" s="60">
        <f>VLOOKUP($A36,'Return Data'!$B$7:$R$2292,8,0)</f>
        <v>6.3015999999999996</v>
      </c>
      <c r="K36" s="61">
        <f t="shared" si="3"/>
        <v>24</v>
      </c>
      <c r="L36" s="60">
        <f>VLOOKUP($A36,'Return Data'!$B$7:$R$2292,9,0)</f>
        <v>6.5907999999999998</v>
      </c>
      <c r="M36" s="61">
        <f t="shared" si="4"/>
        <v>28</v>
      </c>
      <c r="N36" s="60">
        <f>VLOOKUP($A36,'Return Data'!$B$7:$R$2292,10,0)</f>
        <v>6.3998999999999997</v>
      </c>
      <c r="O36" s="61">
        <f t="shared" si="5"/>
        <v>28</v>
      </c>
      <c r="P36" s="60">
        <f>VLOOKUP($A36,'Return Data'!$B$7:$R$2292,11,0)</f>
        <v>5.8555000000000001</v>
      </c>
      <c r="Q36" s="61">
        <f t="shared" si="6"/>
        <v>28</v>
      </c>
      <c r="R36" s="60">
        <f>VLOOKUP($A36,'Return Data'!$B$7:$R$2292,12,0)</f>
        <v>5.3765000000000001</v>
      </c>
      <c r="S36" s="61">
        <f t="shared" si="7"/>
        <v>27</v>
      </c>
      <c r="T36" s="60">
        <f>VLOOKUP($A36,'Return Data'!$B$7:$R$2292,13,0)</f>
        <v>5.1120999999999999</v>
      </c>
      <c r="U36" s="61">
        <f t="shared" si="8"/>
        <v>3</v>
      </c>
      <c r="V36" s="60">
        <f>VLOOKUP($A36,'Return Data'!$B$7:$R$2292,17,0)</f>
        <v>4.6947000000000001</v>
      </c>
      <c r="W36" s="61">
        <f t="shared" si="9"/>
        <v>1</v>
      </c>
      <c r="X36" s="60">
        <f>VLOOKUP($A36,'Return Data'!$B$7:$R$2292,14,0)</f>
        <v>4.8773999999999997</v>
      </c>
      <c r="Y36" s="61">
        <f t="shared" si="12"/>
        <v>1</v>
      </c>
      <c r="Z36" s="60">
        <f>VLOOKUP($A36,'Return Data'!$B$7:$R$2292,16,0)</f>
        <v>7.2454999999999998</v>
      </c>
      <c r="AA36" s="62">
        <f t="shared" si="11"/>
        <v>1</v>
      </c>
    </row>
    <row r="37" spans="1:27" x14ac:dyDescent="0.3">
      <c r="A37" s="58" t="s">
        <v>153</v>
      </c>
      <c r="B37" s="59">
        <f>VLOOKUP($A37,'Return Data'!$B$7:$R$2292,3,0)</f>
        <v>44941</v>
      </c>
      <c r="C37" s="60">
        <f>VLOOKUP($A37,'Return Data'!$B$7:$R$2292,4,0)</f>
        <v>29.8705</v>
      </c>
      <c r="D37" s="60">
        <f>VLOOKUP($A37,'Return Data'!$B$7:$R$2292,5,0)</f>
        <v>6.1106999999999996</v>
      </c>
      <c r="E37" s="61">
        <f t="shared" si="0"/>
        <v>32</v>
      </c>
      <c r="F37" s="60">
        <f>VLOOKUP($A37,'Return Data'!$B$7:$R$2292,6,0)</f>
        <v>5.4196999999999997</v>
      </c>
      <c r="G37" s="61">
        <f t="shared" si="1"/>
        <v>33</v>
      </c>
      <c r="H37" s="60">
        <f>VLOOKUP($A37,'Return Data'!$B$7:$R$2292,7,0)</f>
        <v>5.5220000000000002</v>
      </c>
      <c r="I37" s="61">
        <f t="shared" si="2"/>
        <v>31</v>
      </c>
      <c r="J37" s="60">
        <f>VLOOKUP($A37,'Return Data'!$B$7:$R$2292,8,0)</f>
        <v>5.9574999999999996</v>
      </c>
      <c r="K37" s="61">
        <f t="shared" si="3"/>
        <v>34</v>
      </c>
      <c r="L37" s="60">
        <f>VLOOKUP($A37,'Return Data'!$B$7:$R$2292,9,0)</f>
        <v>6.2968999999999999</v>
      </c>
      <c r="M37" s="61">
        <f t="shared" si="4"/>
        <v>33</v>
      </c>
      <c r="N37" s="60">
        <f>VLOOKUP($A37,'Return Data'!$B$7:$R$2292,10,0)</f>
        <v>6.2477</v>
      </c>
      <c r="O37" s="61">
        <f t="shared" si="5"/>
        <v>32</v>
      </c>
      <c r="P37" s="60">
        <f>VLOOKUP($A37,'Return Data'!$B$7:$R$2292,11,0)</f>
        <v>5.6948999999999996</v>
      </c>
      <c r="Q37" s="61">
        <f t="shared" si="6"/>
        <v>33</v>
      </c>
      <c r="R37" s="60">
        <f>VLOOKUP($A37,'Return Data'!$B$7:$R$2292,12,0)</f>
        <v>5.1859000000000002</v>
      </c>
      <c r="S37" s="61">
        <f t="shared" si="7"/>
        <v>32</v>
      </c>
      <c r="T37" s="60">
        <f>VLOOKUP($A37,'Return Data'!$B$7:$R$2292,13,0)</f>
        <v>4.7958999999999996</v>
      </c>
      <c r="U37" s="61">
        <f t="shared" si="8"/>
        <v>32</v>
      </c>
      <c r="V37" s="60">
        <f>VLOOKUP($A37,'Return Data'!$B$7:$R$2292,17,0)</f>
        <v>4.0197000000000003</v>
      </c>
      <c r="W37" s="61">
        <f t="shared" si="9"/>
        <v>31</v>
      </c>
      <c r="X37" s="60">
        <f>VLOOKUP($A37,'Return Data'!$B$7:$R$2292,14,0)</f>
        <v>3.8723999999999998</v>
      </c>
      <c r="Y37" s="61">
        <f t="shared" si="12"/>
        <v>31</v>
      </c>
      <c r="Z37" s="60">
        <f>VLOOKUP($A37,'Return Data'!$B$7:$R$2292,16,0)</f>
        <v>6.7361000000000004</v>
      </c>
      <c r="AA37" s="62">
        <f t="shared" si="11"/>
        <v>21</v>
      </c>
    </row>
    <row r="38" spans="1:27" x14ac:dyDescent="0.3">
      <c r="A38" s="58" t="s">
        <v>156</v>
      </c>
      <c r="B38" s="59">
        <f>VLOOKUP($A38,'Return Data'!$B$7:$R$2292,3,0)</f>
        <v>44941</v>
      </c>
      <c r="C38" s="60">
        <f>VLOOKUP($A38,'Return Data'!$B$7:$R$2292,4,0)</f>
        <v>3473.9647</v>
      </c>
      <c r="D38" s="60">
        <f>VLOOKUP($A38,'Return Data'!$B$7:$R$2292,5,0)</f>
        <v>6.3113999999999999</v>
      </c>
      <c r="E38" s="61">
        <f t="shared" si="0"/>
        <v>23</v>
      </c>
      <c r="F38" s="60">
        <f>VLOOKUP($A38,'Return Data'!$B$7:$R$2292,6,0)</f>
        <v>5.3400999999999996</v>
      </c>
      <c r="G38" s="61">
        <f t="shared" si="1"/>
        <v>34</v>
      </c>
      <c r="H38" s="60">
        <f>VLOOKUP($A38,'Return Data'!$B$7:$R$2292,7,0)</f>
        <v>5.6471999999999998</v>
      </c>
      <c r="I38" s="61">
        <f t="shared" si="2"/>
        <v>29</v>
      </c>
      <c r="J38" s="60">
        <f>VLOOKUP($A38,'Return Data'!$B$7:$R$2292,8,0)</f>
        <v>6.3571999999999997</v>
      </c>
      <c r="K38" s="61">
        <f t="shared" si="3"/>
        <v>17</v>
      </c>
      <c r="L38" s="60">
        <f>VLOOKUP($A38,'Return Data'!$B$7:$R$2292,9,0)</f>
        <v>6.8253000000000004</v>
      </c>
      <c r="M38" s="61">
        <f t="shared" si="4"/>
        <v>6</v>
      </c>
      <c r="N38" s="60">
        <f>VLOOKUP($A38,'Return Data'!$B$7:$R$2292,10,0)</f>
        <v>6.5415999999999999</v>
      </c>
      <c r="O38" s="61">
        <f t="shared" si="5"/>
        <v>17</v>
      </c>
      <c r="P38" s="60">
        <f>VLOOKUP($A38,'Return Data'!$B$7:$R$2292,11,0)</f>
        <v>5.9364999999999997</v>
      </c>
      <c r="Q38" s="61">
        <f t="shared" si="6"/>
        <v>18</v>
      </c>
      <c r="R38" s="60">
        <f>VLOOKUP($A38,'Return Data'!$B$7:$R$2292,12,0)</f>
        <v>5.4088000000000003</v>
      </c>
      <c r="S38" s="61">
        <f t="shared" si="7"/>
        <v>23</v>
      </c>
      <c r="T38" s="60">
        <f>VLOOKUP($A38,'Return Data'!$B$7:$R$2292,13,0)</f>
        <v>4.9904000000000002</v>
      </c>
      <c r="U38" s="61">
        <f t="shared" si="8"/>
        <v>26</v>
      </c>
      <c r="V38" s="60">
        <f>VLOOKUP($A38,'Return Data'!$B$7:$R$2292,17,0)</f>
        <v>4.2013999999999996</v>
      </c>
      <c r="W38" s="61">
        <f t="shared" si="9"/>
        <v>20</v>
      </c>
      <c r="X38" s="60">
        <f>VLOOKUP($A38,'Return Data'!$B$7:$R$2292,14,0)</f>
        <v>4.1822999999999997</v>
      </c>
      <c r="Y38" s="61">
        <f t="shared" si="12"/>
        <v>19</v>
      </c>
      <c r="Z38" s="60">
        <f>VLOOKUP($A38,'Return Data'!$B$7:$R$2292,16,0)</f>
        <v>6.7312000000000003</v>
      </c>
      <c r="AA38" s="62">
        <f t="shared" si="11"/>
        <v>23</v>
      </c>
    </row>
    <row r="39" spans="1:27" x14ac:dyDescent="0.3">
      <c r="A39" s="58" t="s">
        <v>1864</v>
      </c>
      <c r="B39" s="59">
        <f>VLOOKUP($A39,'Return Data'!$B$7:$R$2292,3,0)</f>
        <v>44941</v>
      </c>
      <c r="C39" s="60">
        <f>VLOOKUP($A39,'Return Data'!$B$7:$R$2292,4,0)</f>
        <v>3135.6012799999999</v>
      </c>
      <c r="D39" s="60">
        <f>VLOOKUP($A39,'Return Data'!$B$7:$R$2292,5,0)</f>
        <v>6.3334999999999999</v>
      </c>
      <c r="E39" s="61">
        <f t="shared" si="0"/>
        <v>20</v>
      </c>
      <c r="F39" s="60">
        <f>VLOOKUP($A39,'Return Data'!$B$7:$R$2292,6,0)</f>
        <v>5.5701000000000001</v>
      </c>
      <c r="G39" s="61">
        <f t="shared" si="1"/>
        <v>23</v>
      </c>
      <c r="H39" s="60">
        <f>VLOOKUP($A39,'Return Data'!$B$7:$R$2292,7,0)</f>
        <v>5.7465000000000002</v>
      </c>
      <c r="I39" s="61">
        <f t="shared" si="2"/>
        <v>19</v>
      </c>
      <c r="J39" s="60">
        <f>VLOOKUP($A39,'Return Data'!$B$7:$R$2292,8,0)</f>
        <v>6.3563999999999998</v>
      </c>
      <c r="K39" s="61">
        <f t="shared" si="3"/>
        <v>18</v>
      </c>
      <c r="L39" s="60">
        <f>VLOOKUP($A39,'Return Data'!$B$7:$R$2292,9,0)</f>
        <v>6.7640000000000002</v>
      </c>
      <c r="M39" s="61">
        <f t="shared" si="4"/>
        <v>17</v>
      </c>
      <c r="N39" s="60">
        <f>VLOOKUP($A39,'Return Data'!$B$7:$R$2292,10,0)</f>
        <v>6.5632000000000001</v>
      </c>
      <c r="O39" s="61">
        <f t="shared" si="5"/>
        <v>12</v>
      </c>
      <c r="P39" s="60">
        <f>VLOOKUP($A39,'Return Data'!$B$7:$R$2292,11,0)</f>
        <v>5.9932999999999996</v>
      </c>
      <c r="Q39" s="61">
        <f t="shared" si="6"/>
        <v>8</v>
      </c>
      <c r="R39" s="60">
        <f>VLOOKUP($A39,'Return Data'!$B$7:$R$2292,12,0)</f>
        <v>5.4886999999999997</v>
      </c>
      <c r="S39" s="61">
        <f t="shared" si="7"/>
        <v>4</v>
      </c>
      <c r="T39" s="60">
        <f>VLOOKUP($A39,'Return Data'!$B$7:$R$2292,13,0)</f>
        <v>5.0792000000000002</v>
      </c>
      <c r="U39" s="61">
        <f t="shared" si="8"/>
        <v>6</v>
      </c>
      <c r="V39" s="60">
        <f>VLOOKUP($A39,'Return Data'!$B$7:$R$2292,17,0)</f>
        <v>4.1886999999999999</v>
      </c>
      <c r="W39" s="61">
        <f t="shared" si="9"/>
        <v>24</v>
      </c>
      <c r="X39" s="60">
        <f>VLOOKUP($A39,'Return Data'!$B$7:$R$2292,14,0)</f>
        <v>4.0457999999999998</v>
      </c>
      <c r="Y39" s="61">
        <f t="shared" si="12"/>
        <v>27</v>
      </c>
      <c r="Z39" s="60">
        <f>VLOOKUP($A39,'Return Data'!$B$7:$R$2292,16,0)</f>
        <v>5.7572999999999999</v>
      </c>
      <c r="AA39" s="62">
        <f t="shared" si="11"/>
        <v>31</v>
      </c>
    </row>
    <row r="40" spans="1:27" x14ac:dyDescent="0.3">
      <c r="A40" s="58" t="s">
        <v>158</v>
      </c>
      <c r="B40" s="59">
        <f>VLOOKUP($A40,'Return Data'!$B$7:$R$2292,3,0)</f>
        <v>44941</v>
      </c>
      <c r="C40" s="60">
        <f>VLOOKUP($A40,'Return Data'!$B$7:$R$2292,4,0)</f>
        <v>3502.0832</v>
      </c>
      <c r="D40" s="60">
        <f>VLOOKUP($A40,'Return Data'!$B$7:$R$2292,5,0)</f>
        <v>6.3619000000000003</v>
      </c>
      <c r="E40" s="61">
        <f t="shared" si="0"/>
        <v>13</v>
      </c>
      <c r="F40" s="60">
        <f>VLOOKUP($A40,'Return Data'!$B$7:$R$2292,6,0)</f>
        <v>5.5639000000000003</v>
      </c>
      <c r="G40" s="61">
        <f t="shared" si="1"/>
        <v>25</v>
      </c>
      <c r="H40" s="60">
        <f>VLOOKUP($A40,'Return Data'!$B$7:$R$2292,7,0)</f>
        <v>5.7370000000000001</v>
      </c>
      <c r="I40" s="61">
        <f t="shared" si="2"/>
        <v>21</v>
      </c>
      <c r="J40" s="60">
        <f>VLOOKUP($A40,'Return Data'!$B$7:$R$2292,8,0)</f>
        <v>6.3815999999999997</v>
      </c>
      <c r="K40" s="61">
        <f t="shared" si="3"/>
        <v>16</v>
      </c>
      <c r="L40" s="60">
        <f>VLOOKUP($A40,'Return Data'!$B$7:$R$2292,9,0)</f>
        <v>6.7347000000000001</v>
      </c>
      <c r="M40" s="61">
        <f t="shared" si="4"/>
        <v>21</v>
      </c>
      <c r="N40" s="60">
        <f>VLOOKUP($A40,'Return Data'!$B$7:$R$2292,10,0)</f>
        <v>6.5655000000000001</v>
      </c>
      <c r="O40" s="61">
        <f t="shared" si="5"/>
        <v>11</v>
      </c>
      <c r="P40" s="60">
        <f>VLOOKUP($A40,'Return Data'!$B$7:$R$2292,11,0)</f>
        <v>5.9101999999999997</v>
      </c>
      <c r="Q40" s="61">
        <f t="shared" si="6"/>
        <v>24</v>
      </c>
      <c r="R40" s="60">
        <f>VLOOKUP($A40,'Return Data'!$B$7:$R$2292,12,0)</f>
        <v>5.3898000000000001</v>
      </c>
      <c r="S40" s="61">
        <f t="shared" si="7"/>
        <v>25</v>
      </c>
      <c r="T40" s="60">
        <f>VLOOKUP($A40,'Return Data'!$B$7:$R$2292,13,0)</f>
        <v>4.9992000000000001</v>
      </c>
      <c r="U40" s="61">
        <f t="shared" si="8"/>
        <v>24</v>
      </c>
      <c r="V40" s="60">
        <f>VLOOKUP($A40,'Return Data'!$B$7:$R$2292,17,0)</f>
        <v>4.1976000000000004</v>
      </c>
      <c r="W40" s="61">
        <f t="shared" si="9"/>
        <v>21</v>
      </c>
      <c r="X40" s="60">
        <f>VLOOKUP($A40,'Return Data'!$B$7:$R$2292,14,0)</f>
        <v>4.2328999999999999</v>
      </c>
      <c r="Y40" s="61">
        <f t="shared" si="12"/>
        <v>11</v>
      </c>
      <c r="Z40" s="60">
        <f>VLOOKUP($A40,'Return Data'!$B$7:$R$2292,16,0)</f>
        <v>6.8171999999999997</v>
      </c>
      <c r="AA40" s="62">
        <f t="shared" si="11"/>
        <v>6</v>
      </c>
    </row>
    <row r="41" spans="1:27" x14ac:dyDescent="0.3">
      <c r="A41" s="58" t="s">
        <v>160</v>
      </c>
      <c r="B41" s="59">
        <f>VLOOKUP($A41,'Return Data'!$B$7:$R$2292,3,0)</f>
        <v>44941</v>
      </c>
      <c r="C41" s="60">
        <f>VLOOKUP($A41,'Return Data'!$B$7:$R$2292,4,0)</f>
        <v>2138.8969000000002</v>
      </c>
      <c r="D41" s="60">
        <f>VLOOKUP($A41,'Return Data'!$B$7:$R$2292,5,0)</f>
        <v>6.4242999999999997</v>
      </c>
      <c r="E41" s="61">
        <f t="shared" si="0"/>
        <v>7</v>
      </c>
      <c r="F41" s="60">
        <f>VLOOKUP($A41,'Return Data'!$B$7:$R$2292,6,0)</f>
        <v>5.7792000000000003</v>
      </c>
      <c r="G41" s="61">
        <f t="shared" si="1"/>
        <v>5</v>
      </c>
      <c r="H41" s="60">
        <f>VLOOKUP($A41,'Return Data'!$B$7:$R$2292,7,0)</f>
        <v>5.9086999999999996</v>
      </c>
      <c r="I41" s="61">
        <f t="shared" si="2"/>
        <v>3</v>
      </c>
      <c r="J41" s="60">
        <f>VLOOKUP($A41,'Return Data'!$B$7:$R$2292,8,0)</f>
        <v>6.4782000000000002</v>
      </c>
      <c r="K41" s="61">
        <f t="shared" si="3"/>
        <v>6</v>
      </c>
      <c r="L41" s="60">
        <f>VLOOKUP($A41,'Return Data'!$B$7:$R$2292,9,0)</f>
        <v>6.8697999999999997</v>
      </c>
      <c r="M41" s="61">
        <f t="shared" si="4"/>
        <v>3</v>
      </c>
      <c r="N41" s="60">
        <f>VLOOKUP($A41,'Return Data'!$B$7:$R$2292,10,0)</f>
        <v>6.5831</v>
      </c>
      <c r="O41" s="61">
        <f t="shared" si="5"/>
        <v>7</v>
      </c>
      <c r="P41" s="60">
        <f>VLOOKUP($A41,'Return Data'!$B$7:$R$2292,11,0)</f>
        <v>5.9938000000000002</v>
      </c>
      <c r="Q41" s="61">
        <f t="shared" si="6"/>
        <v>7</v>
      </c>
      <c r="R41" s="60">
        <f>VLOOKUP($A41,'Return Data'!$B$7:$R$2292,12,0)</f>
        <v>5.4801000000000002</v>
      </c>
      <c r="S41" s="61">
        <f t="shared" si="7"/>
        <v>7</v>
      </c>
      <c r="T41" s="60">
        <f>VLOOKUP($A41,'Return Data'!$B$7:$R$2292,13,0)</f>
        <v>5.0739999999999998</v>
      </c>
      <c r="U41" s="61">
        <f t="shared" si="8"/>
        <v>7</v>
      </c>
      <c r="V41" s="60">
        <f>VLOOKUP($A41,'Return Data'!$B$7:$R$2292,17,0)</f>
        <v>4.2407000000000004</v>
      </c>
      <c r="W41" s="61">
        <f t="shared" si="9"/>
        <v>10</v>
      </c>
      <c r="X41" s="60">
        <f>VLOOKUP($A41,'Return Data'!$B$7:$R$2292,14,0)</f>
        <v>4.2614999999999998</v>
      </c>
      <c r="Y41" s="61">
        <f t="shared" si="12"/>
        <v>5</v>
      </c>
      <c r="Z41" s="60">
        <f>VLOOKUP($A41,'Return Data'!$B$7:$R$2292,16,0)</f>
        <v>6.3648999999999996</v>
      </c>
      <c r="AA41" s="62">
        <f t="shared" si="11"/>
        <v>28</v>
      </c>
    </row>
    <row r="42" spans="1:27" x14ac:dyDescent="0.3">
      <c r="A42" s="58" t="s">
        <v>161</v>
      </c>
      <c r="B42" s="59">
        <f>VLOOKUP($A42,'Return Data'!$B$7:$R$2292,3,0)</f>
        <v>44941</v>
      </c>
      <c r="C42" s="60">
        <f>VLOOKUP($A42,'Return Data'!$B$7:$R$2292,4,0)</f>
        <v>3636.8501000000001</v>
      </c>
      <c r="D42" s="60">
        <f>VLOOKUP($A42,'Return Data'!$B$7:$R$2292,5,0)</f>
        <v>6.4012000000000002</v>
      </c>
      <c r="E42" s="61">
        <f t="shared" si="0"/>
        <v>8</v>
      </c>
      <c r="F42" s="60">
        <f>VLOOKUP($A42,'Return Data'!$B$7:$R$2292,6,0)</f>
        <v>5.7327000000000004</v>
      </c>
      <c r="G42" s="61">
        <f t="shared" si="1"/>
        <v>10</v>
      </c>
      <c r="H42" s="60">
        <f>VLOOKUP($A42,'Return Data'!$B$7:$R$2292,7,0)</f>
        <v>5.7872000000000003</v>
      </c>
      <c r="I42" s="61">
        <f t="shared" si="2"/>
        <v>14</v>
      </c>
      <c r="J42" s="60">
        <f>VLOOKUP($A42,'Return Data'!$B$7:$R$2292,8,0)</f>
        <v>6.3959999999999999</v>
      </c>
      <c r="K42" s="61">
        <f t="shared" si="3"/>
        <v>14</v>
      </c>
      <c r="L42" s="60">
        <f>VLOOKUP($A42,'Return Data'!$B$7:$R$2292,9,0)</f>
        <v>6.7664</v>
      </c>
      <c r="M42" s="61">
        <f t="shared" si="4"/>
        <v>16</v>
      </c>
      <c r="N42" s="60">
        <f>VLOOKUP($A42,'Return Data'!$B$7:$R$2292,10,0)</f>
        <v>6.5408999999999997</v>
      </c>
      <c r="O42" s="61">
        <f t="shared" si="5"/>
        <v>18</v>
      </c>
      <c r="P42" s="60">
        <f>VLOOKUP($A42,'Return Data'!$B$7:$R$2292,11,0)</f>
        <v>5.9676</v>
      </c>
      <c r="Q42" s="61">
        <f t="shared" si="6"/>
        <v>13</v>
      </c>
      <c r="R42" s="60">
        <f>VLOOKUP($A42,'Return Data'!$B$7:$R$2292,12,0)</f>
        <v>5.4530000000000003</v>
      </c>
      <c r="S42" s="61">
        <f t="shared" si="7"/>
        <v>13</v>
      </c>
      <c r="T42" s="60">
        <f>VLOOKUP($A42,'Return Data'!$B$7:$R$2292,13,0)</f>
        <v>5.0446999999999997</v>
      </c>
      <c r="U42" s="61">
        <f t="shared" si="8"/>
        <v>13</v>
      </c>
      <c r="V42" s="60">
        <f>VLOOKUP($A42,'Return Data'!$B$7:$R$2292,17,0)</f>
        <v>4.2324000000000002</v>
      </c>
      <c r="W42" s="61">
        <f t="shared" si="9"/>
        <v>13</v>
      </c>
      <c r="X42" s="60">
        <f>VLOOKUP($A42,'Return Data'!$B$7:$R$2292,14,0)</f>
        <v>4.2107000000000001</v>
      </c>
      <c r="Y42" s="61">
        <f t="shared" si="12"/>
        <v>16</v>
      </c>
      <c r="Z42" s="60">
        <f>VLOOKUP($A42,'Return Data'!$B$7:$R$2292,16,0)</f>
        <v>6.766</v>
      </c>
      <c r="AA42" s="62">
        <f t="shared" si="11"/>
        <v>15</v>
      </c>
    </row>
    <row r="43" spans="1:27" x14ac:dyDescent="0.3">
      <c r="A43" s="58" t="s">
        <v>1881</v>
      </c>
      <c r="B43" s="59">
        <f>VLOOKUP($A43,'Return Data'!$B$7:$R$2292,3,0)</f>
        <v>44941</v>
      </c>
      <c r="C43" s="60">
        <f>VLOOKUP($A43,'Return Data'!$B$7:$R$2292,4,0)</f>
        <v>1192.1836000000001</v>
      </c>
      <c r="D43" s="60">
        <f>VLOOKUP($A43,'Return Data'!$B$7:$R$2292,5,0)</f>
        <v>6.2294</v>
      </c>
      <c r="E43" s="61">
        <f t="shared" si="0"/>
        <v>31</v>
      </c>
      <c r="F43" s="60">
        <f>VLOOKUP($A43,'Return Data'!$B$7:$R$2292,6,0)</f>
        <v>5.2907000000000002</v>
      </c>
      <c r="G43" s="61">
        <f t="shared" si="1"/>
        <v>35</v>
      </c>
      <c r="H43" s="60">
        <f>VLOOKUP($A43,'Return Data'!$B$7:$R$2292,7,0)</f>
        <v>5.5035999999999996</v>
      </c>
      <c r="I43" s="61">
        <f t="shared" si="2"/>
        <v>33</v>
      </c>
      <c r="J43" s="60">
        <f>VLOOKUP($A43,'Return Data'!$B$7:$R$2292,8,0)</f>
        <v>6.1539000000000001</v>
      </c>
      <c r="K43" s="61">
        <f t="shared" si="3"/>
        <v>31</v>
      </c>
      <c r="L43" s="60">
        <f>VLOOKUP($A43,'Return Data'!$B$7:$R$2292,9,0)</f>
        <v>6.5023999999999997</v>
      </c>
      <c r="M43" s="61">
        <f t="shared" si="4"/>
        <v>31</v>
      </c>
      <c r="N43" s="60">
        <f>VLOOKUP($A43,'Return Data'!$B$7:$R$2292,10,0)</f>
        <v>6.3975</v>
      </c>
      <c r="O43" s="61">
        <f t="shared" si="5"/>
        <v>29</v>
      </c>
      <c r="P43" s="60">
        <f>VLOOKUP($A43,'Return Data'!$B$7:$R$2292,11,0)</f>
        <v>5.7199</v>
      </c>
      <c r="Q43" s="61">
        <f t="shared" si="6"/>
        <v>32</v>
      </c>
      <c r="R43" s="60">
        <f>VLOOKUP($A43,'Return Data'!$B$7:$R$2292,12,0)</f>
        <v>5.1612999999999998</v>
      </c>
      <c r="S43" s="61">
        <f t="shared" si="7"/>
        <v>33</v>
      </c>
      <c r="T43" s="60">
        <f>VLOOKUP($A43,'Return Data'!$B$7:$R$2292,13,0)</f>
        <v>4.7192999999999996</v>
      </c>
      <c r="U43" s="61">
        <f t="shared" si="8"/>
        <v>34</v>
      </c>
      <c r="V43" s="60">
        <f>VLOOKUP($A43,'Return Data'!$B$7:$R$2292,17,0)</f>
        <v>3.8632</v>
      </c>
      <c r="W43" s="61">
        <f t="shared" si="9"/>
        <v>35</v>
      </c>
      <c r="X43" s="60">
        <f>VLOOKUP($A43,'Return Data'!$B$7:$R$2292,14,0)</f>
        <v>3.7704</v>
      </c>
      <c r="Y43" s="61">
        <f t="shared" si="12"/>
        <v>33</v>
      </c>
      <c r="Z43" s="60">
        <f>VLOOKUP($A43,'Return Data'!$B$7:$R$2292,16,0)</f>
        <v>4.4863</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6.1463833333333326</v>
      </c>
      <c r="E45" s="69"/>
      <c r="F45" s="70">
        <f>AVERAGE(F8:F43)</f>
        <v>5.4758694444444442</v>
      </c>
      <c r="G45" s="69"/>
      <c r="H45" s="70">
        <f>AVERAGE(H8:H43)</f>
        <v>5.574047222222223</v>
      </c>
      <c r="I45" s="69"/>
      <c r="J45" s="70">
        <f>AVERAGE(J8:J43)</f>
        <v>6.1581805555555551</v>
      </c>
      <c r="K45" s="69"/>
      <c r="L45" s="70">
        <f>AVERAGE(L8:L43)</f>
        <v>6.5085916666666659</v>
      </c>
      <c r="M45" s="69"/>
      <c r="N45" s="70">
        <f>AVERAGE(N8:N43)</f>
        <v>6.310163888888888</v>
      </c>
      <c r="O45" s="69"/>
      <c r="P45" s="70">
        <f>AVERAGE(P8:P43)</f>
        <v>5.7441138888888892</v>
      </c>
      <c r="Q45" s="69"/>
      <c r="R45" s="70">
        <f>AVERAGE(R8:R43)</f>
        <v>5.2491555555555562</v>
      </c>
      <c r="S45" s="69"/>
      <c r="T45" s="70">
        <f>AVERAGE(T8:T43)</f>
        <v>4.8615472222222227</v>
      </c>
      <c r="U45" s="69"/>
      <c r="V45" s="70">
        <f>AVERAGE(V8:V43)</f>
        <v>4.0746416666666674</v>
      </c>
      <c r="W45" s="69"/>
      <c r="X45" s="70">
        <f>AVERAGE(X8:X43)</f>
        <v>4.0331971428571434</v>
      </c>
      <c r="Y45" s="69"/>
      <c r="Z45" s="70">
        <f>AVERAGE(Z8:Z43)</f>
        <v>6.2400583333333319</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6.5308000000000002</v>
      </c>
      <c r="E47" s="73"/>
      <c r="F47" s="74">
        <f>MAX(F8:F43)</f>
        <v>5.8871000000000002</v>
      </c>
      <c r="G47" s="73"/>
      <c r="H47" s="74">
        <f>MAX(H8:H43)</f>
        <v>5.9447000000000001</v>
      </c>
      <c r="I47" s="73"/>
      <c r="J47" s="74">
        <f>MAX(J8:J43)</f>
        <v>6.6923000000000004</v>
      </c>
      <c r="K47" s="73"/>
      <c r="L47" s="74">
        <f>MAX(L8:L43)</f>
        <v>6.9710000000000001</v>
      </c>
      <c r="M47" s="73"/>
      <c r="N47" s="74">
        <f>MAX(N8:N43)</f>
        <v>6.6529999999999996</v>
      </c>
      <c r="O47" s="73"/>
      <c r="P47" s="74">
        <f>MAX(P8:P43)</f>
        <v>6.0197000000000003</v>
      </c>
      <c r="Q47" s="73"/>
      <c r="R47" s="74">
        <f>MAX(R8:R43)</f>
        <v>5.5248999999999997</v>
      </c>
      <c r="S47" s="73"/>
      <c r="T47" s="74">
        <f>MAX(T8:T43)</f>
        <v>5.23</v>
      </c>
      <c r="U47" s="73"/>
      <c r="V47" s="74">
        <f>MAX(V8:V43)</f>
        <v>4.6947000000000001</v>
      </c>
      <c r="W47" s="73"/>
      <c r="X47" s="74">
        <f>MAX(X8:X43)</f>
        <v>4.8773999999999997</v>
      </c>
      <c r="Y47" s="73"/>
      <c r="Z47" s="74">
        <f>MAX(Z8:Z43)</f>
        <v>7.2454999999999998</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44941</v>
      </c>
      <c r="C8" s="60">
        <f>VLOOKUP($A8,'Return Data'!$B$7:$R$2292,4,0)</f>
        <v>354.6773</v>
      </c>
      <c r="D8" s="60">
        <f>VLOOKUP($A8,'Return Data'!$B$7:$R$2292,5,0)</f>
        <v>6.3197999999999999</v>
      </c>
      <c r="E8" s="61">
        <f t="shared" ref="E8:E42" si="0">RANK(D8,D$8:D$42,0)</f>
        <v>5</v>
      </c>
      <c r="F8" s="60">
        <f>VLOOKUP($A8,'Return Data'!$B$7:$R$2292,6,0)</f>
        <v>5.3982999999999999</v>
      </c>
      <c r="G8" s="61">
        <f t="shared" ref="G8:G42" si="1">RANK(F8,F$8:F$42,0)</f>
        <v>27</v>
      </c>
      <c r="H8" s="60">
        <f>VLOOKUP($A8,'Return Data'!$B$7:$R$2292,7,0)</f>
        <v>5.5674999999999999</v>
      </c>
      <c r="I8" s="61">
        <f t="shared" ref="I8:I42" si="2">RANK(H8,H$8:H$42,0)</f>
        <v>25</v>
      </c>
      <c r="J8" s="60">
        <f>VLOOKUP($A8,'Return Data'!$B$7:$R$2292,8,0)</f>
        <v>6.4226999999999999</v>
      </c>
      <c r="K8" s="61">
        <f t="shared" ref="K8:K42" si="3">RANK(J8,J$8:J$42,0)</f>
        <v>3</v>
      </c>
      <c r="L8" s="60">
        <f>VLOOKUP($A8,'Return Data'!$B$7:$R$2292,9,0)</f>
        <v>6.7442000000000002</v>
      </c>
      <c r="M8" s="61">
        <f t="shared" ref="M8:M42" si="4">RANK(L8,L$8:L$42,0)</f>
        <v>4</v>
      </c>
      <c r="N8" s="60">
        <f>VLOOKUP($A8,'Return Data'!$B$7:$R$2292,10,0)</f>
        <v>6.4897</v>
      </c>
      <c r="O8" s="61">
        <f t="shared" ref="O8:O42" si="5">RANK(N8,N$8:N$42,0)</f>
        <v>5</v>
      </c>
      <c r="P8" s="60">
        <f>VLOOKUP($A8,'Return Data'!$B$7:$R$2292,11,0)</f>
        <v>5.8653000000000004</v>
      </c>
      <c r="Q8" s="61">
        <f t="shared" ref="Q8:Q42" si="6">RANK(P8,P$8:P$42,0)</f>
        <v>10</v>
      </c>
      <c r="R8" s="60">
        <f>VLOOKUP($A8,'Return Data'!$B$7:$R$2292,12,0)</f>
        <v>5.3464</v>
      </c>
      <c r="S8" s="61">
        <f t="shared" ref="S8:S42" si="7">RANK(R8,R$8:R$42,0)</f>
        <v>13</v>
      </c>
      <c r="T8" s="60">
        <f>VLOOKUP($A8,'Return Data'!$B$7:$R$2292,13,0)</f>
        <v>4.9402999999999997</v>
      </c>
      <c r="U8" s="61">
        <f t="shared" ref="U8:U42" si="8">RANK(T8,T$8:T$42,0)</f>
        <v>13</v>
      </c>
      <c r="V8" s="60">
        <f>VLOOKUP($A8,'Return Data'!$B$7:$R$2292,17,0)</f>
        <v>4.1246</v>
      </c>
      <c r="W8" s="61">
        <f t="shared" ref="W8:W42" si="9">RANK(V8,V$8:V$42,0)</f>
        <v>12</v>
      </c>
      <c r="X8" s="60">
        <f>VLOOKUP($A8,'Return Data'!$B$7:$R$2292,14,0)</f>
        <v>4.1403999999999996</v>
      </c>
      <c r="Y8" s="61">
        <f t="shared" ref="Y8:Y22" si="10">RANK(X8,X$8:X$42,0)</f>
        <v>6</v>
      </c>
      <c r="Z8" s="60">
        <f>VLOOKUP($A8,'Return Data'!$B$7:$R$2292,16,0)</f>
        <v>6.9622999999999999</v>
      </c>
      <c r="AA8" s="62">
        <f t="shared" ref="AA8:AA42" si="11">RANK(Z8,Z$8:Z$42,0)</f>
        <v>11</v>
      </c>
    </row>
    <row r="9" spans="1:27" x14ac:dyDescent="0.3">
      <c r="A9" s="58" t="s">
        <v>228</v>
      </c>
      <c r="B9" s="59">
        <f>VLOOKUP($A9,'Return Data'!$B$7:$R$2292,3,0)</f>
        <v>44941</v>
      </c>
      <c r="C9" s="60">
        <f>VLOOKUP($A9,'Return Data'!$B$7:$R$2292,4,0)</f>
        <v>2449.4061999999999</v>
      </c>
      <c r="D9" s="60">
        <f>VLOOKUP($A9,'Return Data'!$B$7:$R$2292,5,0)</f>
        <v>6.2881</v>
      </c>
      <c r="E9" s="61">
        <f t="shared" si="0"/>
        <v>9</v>
      </c>
      <c r="F9" s="60">
        <f>VLOOKUP($A9,'Return Data'!$B$7:$R$2292,6,0)</f>
        <v>5.5772000000000004</v>
      </c>
      <c r="G9" s="61">
        <f t="shared" si="1"/>
        <v>14</v>
      </c>
      <c r="H9" s="60">
        <f>VLOOKUP($A9,'Return Data'!$B$7:$R$2292,7,0)</f>
        <v>5.7481</v>
      </c>
      <c r="I9" s="61">
        <f t="shared" si="2"/>
        <v>7</v>
      </c>
      <c r="J9" s="60">
        <f>VLOOKUP($A9,'Return Data'!$B$7:$R$2292,8,0)</f>
        <v>6.4024999999999999</v>
      </c>
      <c r="K9" s="61">
        <f t="shared" si="3"/>
        <v>4</v>
      </c>
      <c r="L9" s="60">
        <f>VLOOKUP($A9,'Return Data'!$B$7:$R$2292,9,0)</f>
        <v>6.7401999999999997</v>
      </c>
      <c r="M9" s="61">
        <f t="shared" si="4"/>
        <v>5</v>
      </c>
      <c r="N9" s="60">
        <f>VLOOKUP($A9,'Return Data'!$B$7:$R$2292,10,0)</f>
        <v>6.5237999999999996</v>
      </c>
      <c r="O9" s="61">
        <f t="shared" si="5"/>
        <v>2</v>
      </c>
      <c r="P9" s="60">
        <f>VLOOKUP($A9,'Return Data'!$B$7:$R$2292,11,0)</f>
        <v>5.9234</v>
      </c>
      <c r="Q9" s="61">
        <f t="shared" si="6"/>
        <v>3</v>
      </c>
      <c r="R9" s="60">
        <f>VLOOKUP($A9,'Return Data'!$B$7:$R$2292,12,0)</f>
        <v>5.4103000000000003</v>
      </c>
      <c r="S9" s="61">
        <f t="shared" si="7"/>
        <v>4</v>
      </c>
      <c r="T9" s="60">
        <f>VLOOKUP($A9,'Return Data'!$B$7:$R$2292,13,0)</f>
        <v>4.9987000000000004</v>
      </c>
      <c r="U9" s="61">
        <f t="shared" si="8"/>
        <v>4</v>
      </c>
      <c r="V9" s="60">
        <f>VLOOKUP($A9,'Return Data'!$B$7:$R$2292,17,0)</f>
        <v>4.1612999999999998</v>
      </c>
      <c r="W9" s="61">
        <f t="shared" si="9"/>
        <v>7</v>
      </c>
      <c r="X9" s="60">
        <f>VLOOKUP($A9,'Return Data'!$B$7:$R$2292,14,0)</f>
        <v>4.1590999999999996</v>
      </c>
      <c r="Y9" s="61">
        <f t="shared" si="10"/>
        <v>5</v>
      </c>
      <c r="Z9" s="60">
        <f>VLOOKUP($A9,'Return Data'!$B$7:$R$2292,16,0)</f>
        <v>6.9802999999999997</v>
      </c>
      <c r="AA9" s="62">
        <f t="shared" si="11"/>
        <v>9</v>
      </c>
    </row>
    <row r="10" spans="1:27" x14ac:dyDescent="0.3">
      <c r="A10" s="58" t="s">
        <v>1922</v>
      </c>
      <c r="B10" s="59">
        <f>VLOOKUP($A10,'Return Data'!$B$7:$R$2292,3,0)</f>
        <v>44941</v>
      </c>
      <c r="C10" s="60">
        <f>VLOOKUP($A10,'Return Data'!$B$7:$R$2292,4,0)</f>
        <v>2534.4609999999998</v>
      </c>
      <c r="D10" s="60">
        <f>VLOOKUP($A10,'Return Data'!$B$7:$R$2292,5,0)</f>
        <v>6.2571000000000003</v>
      </c>
      <c r="E10" s="61">
        <f t="shared" si="0"/>
        <v>13</v>
      </c>
      <c r="F10" s="60">
        <f>VLOOKUP($A10,'Return Data'!$B$7:$R$2292,6,0)</f>
        <v>5.7892999999999999</v>
      </c>
      <c r="G10" s="61">
        <f t="shared" si="1"/>
        <v>3</v>
      </c>
      <c r="H10" s="60">
        <f>VLOOKUP($A10,'Return Data'!$B$7:$R$2292,7,0)</f>
        <v>5.8677999999999999</v>
      </c>
      <c r="I10" s="61">
        <f t="shared" si="2"/>
        <v>1</v>
      </c>
      <c r="J10" s="60">
        <f>VLOOKUP($A10,'Return Data'!$B$7:$R$2292,8,0)</f>
        <v>6.3444000000000003</v>
      </c>
      <c r="K10" s="61">
        <f t="shared" si="3"/>
        <v>10</v>
      </c>
      <c r="L10" s="60">
        <f>VLOOKUP($A10,'Return Data'!$B$7:$R$2292,9,0)</f>
        <v>6.7259000000000002</v>
      </c>
      <c r="M10" s="61">
        <f t="shared" si="4"/>
        <v>7</v>
      </c>
      <c r="N10" s="60">
        <f>VLOOKUP($A10,'Return Data'!$B$7:$R$2292,10,0)</f>
        <v>6.5019</v>
      </c>
      <c r="O10" s="61">
        <f t="shared" si="5"/>
        <v>4</v>
      </c>
      <c r="P10" s="60">
        <f>VLOOKUP($A10,'Return Data'!$B$7:$R$2292,11,0)</f>
        <v>5.9214000000000002</v>
      </c>
      <c r="Q10" s="61">
        <f t="shared" si="6"/>
        <v>4</v>
      </c>
      <c r="R10" s="60">
        <f>VLOOKUP($A10,'Return Data'!$B$7:$R$2292,12,0)</f>
        <v>5.4283999999999999</v>
      </c>
      <c r="S10" s="61">
        <f t="shared" si="7"/>
        <v>3</v>
      </c>
      <c r="T10" s="60">
        <f>VLOOKUP($A10,'Return Data'!$B$7:$R$2292,13,0)</f>
        <v>5.0218999999999996</v>
      </c>
      <c r="U10" s="61">
        <f t="shared" si="8"/>
        <v>3</v>
      </c>
      <c r="V10" s="60">
        <f>VLOOKUP($A10,'Return Data'!$B$7:$R$2292,17,0)</f>
        <v>4.1897000000000002</v>
      </c>
      <c r="W10" s="61">
        <f t="shared" si="9"/>
        <v>4</v>
      </c>
      <c r="X10" s="60">
        <f>VLOOKUP($A10,'Return Data'!$B$7:$R$2292,14,0)</f>
        <v>4.1313000000000004</v>
      </c>
      <c r="Y10" s="61">
        <f t="shared" si="10"/>
        <v>7</v>
      </c>
      <c r="Z10" s="60">
        <f>VLOOKUP($A10,'Return Data'!$B$7:$R$2292,16,0)</f>
        <v>6.8933999999999997</v>
      </c>
      <c r="AA10" s="62">
        <f t="shared" si="11"/>
        <v>15</v>
      </c>
    </row>
    <row r="11" spans="1:27" x14ac:dyDescent="0.3">
      <c r="A11" s="58" t="s">
        <v>1979</v>
      </c>
      <c r="B11" s="59">
        <f>VLOOKUP($A11,'Return Data'!$B$7:$R$2292,3,0)</f>
        <v>44941</v>
      </c>
      <c r="C11" s="60">
        <f>VLOOKUP($A11,'Return Data'!$B$7:$R$2292,4,0)</f>
        <v>2532.1813000000002</v>
      </c>
      <c r="D11" s="60">
        <f>VLOOKUP($A11,'Return Data'!$B$7:$R$2292,5,0)</f>
        <v>6.2972999999999999</v>
      </c>
      <c r="E11" s="61">
        <f t="shared" si="0"/>
        <v>8</v>
      </c>
      <c r="F11" s="60">
        <f>VLOOKUP($A11,'Return Data'!$B$7:$R$2292,6,0)</f>
        <v>5.5183999999999997</v>
      </c>
      <c r="G11" s="61">
        <f t="shared" si="1"/>
        <v>18</v>
      </c>
      <c r="H11" s="60">
        <f>VLOOKUP($A11,'Return Data'!$B$7:$R$2292,7,0)</f>
        <v>5.5415999999999999</v>
      </c>
      <c r="I11" s="61">
        <f t="shared" si="2"/>
        <v>29</v>
      </c>
      <c r="J11" s="60">
        <f>VLOOKUP($A11,'Return Data'!$B$7:$R$2292,8,0)</f>
        <v>6.2182000000000004</v>
      </c>
      <c r="K11" s="61">
        <f t="shared" si="3"/>
        <v>20</v>
      </c>
      <c r="L11" s="60">
        <f>VLOOKUP($A11,'Return Data'!$B$7:$R$2292,9,0)</f>
        <v>6.7401999999999997</v>
      </c>
      <c r="M11" s="61">
        <f t="shared" si="4"/>
        <v>5</v>
      </c>
      <c r="N11" s="60">
        <f>VLOOKUP($A11,'Return Data'!$B$7:$R$2292,10,0)</f>
        <v>6.5679999999999996</v>
      </c>
      <c r="O11" s="61">
        <f t="shared" si="5"/>
        <v>1</v>
      </c>
      <c r="P11" s="60">
        <f>VLOOKUP($A11,'Return Data'!$B$7:$R$2292,11,0)</f>
        <v>5.9379999999999997</v>
      </c>
      <c r="Q11" s="61">
        <f t="shared" si="6"/>
        <v>2</v>
      </c>
      <c r="R11" s="60">
        <f>VLOOKUP($A11,'Return Data'!$B$7:$R$2292,12,0)</f>
        <v>5.4484000000000004</v>
      </c>
      <c r="S11" s="61">
        <f t="shared" si="7"/>
        <v>1</v>
      </c>
      <c r="T11" s="60">
        <f>VLOOKUP($A11,'Return Data'!$B$7:$R$2292,13,0)</f>
        <v>5.0397999999999996</v>
      </c>
      <c r="U11" s="61">
        <f t="shared" si="8"/>
        <v>2</v>
      </c>
      <c r="V11" s="60">
        <f>VLOOKUP($A11,'Return Data'!$B$7:$R$2292,17,0)</f>
        <v>4.1750999999999996</v>
      </c>
      <c r="W11" s="61">
        <f t="shared" si="9"/>
        <v>5</v>
      </c>
      <c r="X11" s="60">
        <f>VLOOKUP($A11,'Return Data'!$B$7:$R$2292,14,0)</f>
        <v>4.1155999999999997</v>
      </c>
      <c r="Y11" s="61">
        <f t="shared" si="10"/>
        <v>9</v>
      </c>
      <c r="Z11" s="60">
        <f>VLOOKUP($A11,'Return Data'!$B$7:$R$2292,16,0)</f>
        <v>6.6127000000000002</v>
      </c>
      <c r="AA11" s="62">
        <f t="shared" si="11"/>
        <v>24</v>
      </c>
    </row>
    <row r="12" spans="1:27" x14ac:dyDescent="0.3">
      <c r="A12" s="58" t="s">
        <v>232</v>
      </c>
      <c r="B12" s="59">
        <f>VLOOKUP($A12,'Return Data'!$B$7:$R$2292,3,0)</f>
        <v>44941</v>
      </c>
      <c r="C12" s="60">
        <f>VLOOKUP($A12,'Return Data'!$B$7:$R$2292,4,0)</f>
        <v>2648.7953000000002</v>
      </c>
      <c r="D12" s="60">
        <f>VLOOKUP($A12,'Return Data'!$B$7:$R$2292,5,0)</f>
        <v>6.2778</v>
      </c>
      <c r="E12" s="61">
        <f t="shared" si="0"/>
        <v>10</v>
      </c>
      <c r="F12" s="60">
        <f>VLOOKUP($A12,'Return Data'!$B$7:$R$2292,6,0)</f>
        <v>5.6905000000000001</v>
      </c>
      <c r="G12" s="61">
        <f t="shared" si="1"/>
        <v>5</v>
      </c>
      <c r="H12" s="60">
        <f>VLOOKUP($A12,'Return Data'!$B$7:$R$2292,7,0)</f>
        <v>5.8183999999999996</v>
      </c>
      <c r="I12" s="61">
        <f t="shared" si="2"/>
        <v>3</v>
      </c>
      <c r="J12" s="60">
        <f>VLOOKUP($A12,'Return Data'!$B$7:$R$2292,8,0)</f>
        <v>6.3893000000000004</v>
      </c>
      <c r="K12" s="61">
        <f t="shared" si="3"/>
        <v>5</v>
      </c>
      <c r="L12" s="60">
        <f>VLOOKUP($A12,'Return Data'!$B$7:$R$2292,9,0)</f>
        <v>6.7629999999999999</v>
      </c>
      <c r="M12" s="61">
        <f t="shared" si="4"/>
        <v>3</v>
      </c>
      <c r="N12" s="60">
        <f>VLOOKUP($A12,'Return Data'!$B$7:$R$2292,10,0)</f>
        <v>6.5163000000000002</v>
      </c>
      <c r="O12" s="61">
        <f t="shared" si="5"/>
        <v>3</v>
      </c>
      <c r="P12" s="60">
        <f>VLOOKUP($A12,'Return Data'!$B$7:$R$2292,11,0)</f>
        <v>5.9542999999999999</v>
      </c>
      <c r="Q12" s="61">
        <f t="shared" si="6"/>
        <v>1</v>
      </c>
      <c r="R12" s="60">
        <f>VLOOKUP($A12,'Return Data'!$B$7:$R$2292,12,0)</f>
        <v>5.4306000000000001</v>
      </c>
      <c r="S12" s="61">
        <f t="shared" si="7"/>
        <v>2</v>
      </c>
      <c r="T12" s="60">
        <f>VLOOKUP($A12,'Return Data'!$B$7:$R$2292,13,0)</f>
        <v>4.9875999999999996</v>
      </c>
      <c r="U12" s="61">
        <f t="shared" si="8"/>
        <v>6</v>
      </c>
      <c r="V12" s="60">
        <f>VLOOKUP($A12,'Return Data'!$B$7:$R$2292,17,0)</f>
        <v>4.12</v>
      </c>
      <c r="W12" s="61">
        <f t="shared" si="9"/>
        <v>13</v>
      </c>
      <c r="X12" s="60">
        <f>VLOOKUP($A12,'Return Data'!$B$7:$R$2292,14,0)</f>
        <v>3.9388000000000001</v>
      </c>
      <c r="Y12" s="61">
        <f t="shared" si="10"/>
        <v>26</v>
      </c>
      <c r="Z12" s="60">
        <f>VLOOKUP($A12,'Return Data'!$B$7:$R$2292,16,0)</f>
        <v>6.9107000000000003</v>
      </c>
      <c r="AA12" s="62">
        <f t="shared" si="11"/>
        <v>12</v>
      </c>
    </row>
    <row r="13" spans="1:27" x14ac:dyDescent="0.3">
      <c r="A13" s="58" t="s">
        <v>233</v>
      </c>
      <c r="B13" s="59">
        <f>VLOOKUP($A13,'Return Data'!$B$7:$R$2292,3,0)</f>
        <v>44941</v>
      </c>
      <c r="C13" s="60">
        <f>VLOOKUP($A13,'Return Data'!$B$7:$R$2292,4,0)</f>
        <v>3143.9938999999999</v>
      </c>
      <c r="D13" s="60">
        <f>VLOOKUP($A13,'Return Data'!$B$7:$R$2292,5,0)</f>
        <v>6.3166000000000002</v>
      </c>
      <c r="E13" s="61">
        <f t="shared" si="0"/>
        <v>6</v>
      </c>
      <c r="F13" s="60">
        <f>VLOOKUP($A13,'Return Data'!$B$7:$R$2292,6,0)</f>
        <v>5.5174000000000003</v>
      </c>
      <c r="G13" s="61">
        <f t="shared" si="1"/>
        <v>19</v>
      </c>
      <c r="H13" s="60">
        <f>VLOOKUP($A13,'Return Data'!$B$7:$R$2292,7,0)</f>
        <v>5.5486000000000004</v>
      </c>
      <c r="I13" s="61">
        <f t="shared" si="2"/>
        <v>27</v>
      </c>
      <c r="J13" s="60">
        <f>VLOOKUP($A13,'Return Data'!$B$7:$R$2292,8,0)</f>
        <v>6.1303000000000001</v>
      </c>
      <c r="K13" s="61">
        <f t="shared" si="3"/>
        <v>25</v>
      </c>
      <c r="L13" s="60">
        <f>VLOOKUP($A13,'Return Data'!$B$7:$R$2292,9,0)</f>
        <v>6.5545999999999998</v>
      </c>
      <c r="M13" s="61">
        <f t="shared" si="4"/>
        <v>22</v>
      </c>
      <c r="N13" s="60">
        <f>VLOOKUP($A13,'Return Data'!$B$7:$R$2292,10,0)</f>
        <v>6.3910999999999998</v>
      </c>
      <c r="O13" s="61">
        <f t="shared" si="5"/>
        <v>20</v>
      </c>
      <c r="P13" s="60">
        <f>VLOOKUP($A13,'Return Data'!$B$7:$R$2292,11,0)</f>
        <v>5.8394000000000004</v>
      </c>
      <c r="Q13" s="61">
        <f t="shared" si="6"/>
        <v>15</v>
      </c>
      <c r="R13" s="60">
        <f>VLOOKUP($A13,'Return Data'!$B$7:$R$2292,12,0)</f>
        <v>5.3350999999999997</v>
      </c>
      <c r="S13" s="61">
        <f t="shared" si="7"/>
        <v>16</v>
      </c>
      <c r="T13" s="60">
        <f>VLOOKUP($A13,'Return Data'!$B$7:$R$2292,13,0)</f>
        <v>4.9359999999999999</v>
      </c>
      <c r="U13" s="61">
        <f t="shared" si="8"/>
        <v>15</v>
      </c>
      <c r="V13" s="60">
        <f>VLOOKUP($A13,'Return Data'!$B$7:$R$2292,17,0)</f>
        <v>4.1147</v>
      </c>
      <c r="W13" s="61">
        <f t="shared" si="9"/>
        <v>16</v>
      </c>
      <c r="X13" s="60">
        <f>VLOOKUP($A13,'Return Data'!$B$7:$R$2292,14,0)</f>
        <v>4.0956000000000001</v>
      </c>
      <c r="Y13" s="61">
        <f t="shared" si="10"/>
        <v>16</v>
      </c>
      <c r="Z13" s="60">
        <f>VLOOKUP($A13,'Return Data'!$B$7:$R$2292,16,0)</f>
        <v>6.9036999999999997</v>
      </c>
      <c r="AA13" s="62">
        <f t="shared" si="11"/>
        <v>13</v>
      </c>
    </row>
    <row r="14" spans="1:27" x14ac:dyDescent="0.3">
      <c r="A14" s="58" t="s">
        <v>234</v>
      </c>
      <c r="B14" s="59">
        <f>VLOOKUP($A14,'Return Data'!$B$7:$R$2292,3,0)</f>
        <v>44941</v>
      </c>
      <c r="C14" s="60">
        <f>VLOOKUP($A14,'Return Data'!$B$7:$R$2292,4,0)</f>
        <v>2819.7534999999998</v>
      </c>
      <c r="D14" s="60">
        <f>VLOOKUP($A14,'Return Data'!$B$7:$R$2292,5,0)</f>
        <v>6.1871999999999998</v>
      </c>
      <c r="E14" s="61">
        <f t="shared" si="0"/>
        <v>26</v>
      </c>
      <c r="F14" s="60">
        <f>VLOOKUP($A14,'Return Data'!$B$7:$R$2292,6,0)</f>
        <v>5.2374000000000001</v>
      </c>
      <c r="G14" s="61">
        <f t="shared" si="1"/>
        <v>33</v>
      </c>
      <c r="H14" s="60">
        <f>VLOOKUP($A14,'Return Data'!$B$7:$R$2292,7,0)</f>
        <v>5.2641999999999998</v>
      </c>
      <c r="I14" s="61">
        <f t="shared" si="2"/>
        <v>32</v>
      </c>
      <c r="J14" s="60">
        <f>VLOOKUP($A14,'Return Data'!$B$7:$R$2292,8,0)</f>
        <v>6.0773000000000001</v>
      </c>
      <c r="K14" s="61">
        <f t="shared" si="3"/>
        <v>27</v>
      </c>
      <c r="L14" s="60">
        <f>VLOOKUP($A14,'Return Data'!$B$7:$R$2292,9,0)</f>
        <v>6.4996999999999998</v>
      </c>
      <c r="M14" s="61">
        <f t="shared" si="4"/>
        <v>27</v>
      </c>
      <c r="N14" s="60">
        <f>VLOOKUP($A14,'Return Data'!$B$7:$R$2292,10,0)</f>
        <v>6.3563999999999998</v>
      </c>
      <c r="O14" s="61">
        <f t="shared" si="5"/>
        <v>24</v>
      </c>
      <c r="P14" s="60">
        <f>VLOOKUP($A14,'Return Data'!$B$7:$R$2292,11,0)</f>
        <v>5.7660999999999998</v>
      </c>
      <c r="Q14" s="61">
        <f t="shared" si="6"/>
        <v>26</v>
      </c>
      <c r="R14" s="60">
        <f>VLOOKUP($A14,'Return Data'!$B$7:$R$2292,12,0)</f>
        <v>5.2019000000000002</v>
      </c>
      <c r="S14" s="61">
        <f t="shared" si="7"/>
        <v>26</v>
      </c>
      <c r="T14" s="60">
        <f>VLOOKUP($A14,'Return Data'!$B$7:$R$2292,13,0)</f>
        <v>4.774</v>
      </c>
      <c r="U14" s="61">
        <f t="shared" si="8"/>
        <v>27</v>
      </c>
      <c r="V14" s="60">
        <f>VLOOKUP($A14,'Return Data'!$B$7:$R$2292,17,0)</f>
        <v>4.0202999999999998</v>
      </c>
      <c r="W14" s="61">
        <f t="shared" si="9"/>
        <v>26</v>
      </c>
      <c r="X14" s="60">
        <f>VLOOKUP($A14,'Return Data'!$B$7:$R$2292,14,0)</f>
        <v>4.0175999999999998</v>
      </c>
      <c r="Y14" s="61">
        <f t="shared" si="10"/>
        <v>24</v>
      </c>
      <c r="Z14" s="60">
        <f>VLOOKUP($A14,'Return Data'!$B$7:$R$2292,16,0)</f>
        <v>6.8971</v>
      </c>
      <c r="AA14" s="62">
        <f t="shared" si="11"/>
        <v>14</v>
      </c>
    </row>
    <row r="15" spans="1:27" x14ac:dyDescent="0.3">
      <c r="A15" s="58" t="s">
        <v>236</v>
      </c>
      <c r="B15" s="59">
        <f>VLOOKUP($A15,'Return Data'!$B$7:$R$2292,3,0)</f>
        <v>44941</v>
      </c>
      <c r="C15" s="60">
        <f>VLOOKUP($A15,'Return Data'!$B$7:$R$2292,4,0)</f>
        <v>4323.6522000000004</v>
      </c>
      <c r="D15" s="60">
        <f>VLOOKUP($A15,'Return Data'!$B$7:$R$2292,5,0)</f>
        <v>6.2236000000000002</v>
      </c>
      <c r="E15" s="61">
        <f t="shared" si="0"/>
        <v>20</v>
      </c>
      <c r="F15" s="60">
        <f>VLOOKUP($A15,'Return Data'!$B$7:$R$2292,6,0)</f>
        <v>5.4668999999999999</v>
      </c>
      <c r="G15" s="61">
        <f t="shared" si="1"/>
        <v>21</v>
      </c>
      <c r="H15" s="60">
        <f>VLOOKUP($A15,'Return Data'!$B$7:$R$2292,7,0)</f>
        <v>5.6197999999999997</v>
      </c>
      <c r="I15" s="61">
        <f t="shared" si="2"/>
        <v>20</v>
      </c>
      <c r="J15" s="60">
        <f>VLOOKUP($A15,'Return Data'!$B$7:$R$2292,8,0)</f>
        <v>6.3211000000000004</v>
      </c>
      <c r="K15" s="61">
        <f t="shared" si="3"/>
        <v>11</v>
      </c>
      <c r="L15" s="60">
        <f>VLOOKUP($A15,'Return Data'!$B$7:$R$2292,9,0)</f>
        <v>6.6723999999999997</v>
      </c>
      <c r="M15" s="61">
        <f t="shared" si="4"/>
        <v>13</v>
      </c>
      <c r="N15" s="60">
        <f>VLOOKUP($A15,'Return Data'!$B$7:$R$2292,10,0)</f>
        <v>6.4496000000000002</v>
      </c>
      <c r="O15" s="61">
        <f t="shared" si="5"/>
        <v>11</v>
      </c>
      <c r="P15" s="60">
        <f>VLOOKUP($A15,'Return Data'!$B$7:$R$2292,11,0)</f>
        <v>5.8114999999999997</v>
      </c>
      <c r="Q15" s="61">
        <f t="shared" si="6"/>
        <v>19</v>
      </c>
      <c r="R15" s="60">
        <f>VLOOKUP($A15,'Return Data'!$B$7:$R$2292,12,0)</f>
        <v>5.2953000000000001</v>
      </c>
      <c r="S15" s="61">
        <f t="shared" si="7"/>
        <v>19</v>
      </c>
      <c r="T15" s="60">
        <f>VLOOKUP($A15,'Return Data'!$B$7:$R$2292,13,0)</f>
        <v>4.8926999999999996</v>
      </c>
      <c r="U15" s="61">
        <f t="shared" si="8"/>
        <v>18</v>
      </c>
      <c r="V15" s="60">
        <f>VLOOKUP($A15,'Return Data'!$B$7:$R$2292,17,0)</f>
        <v>4.0750999999999999</v>
      </c>
      <c r="W15" s="61">
        <f t="shared" si="9"/>
        <v>22</v>
      </c>
      <c r="X15" s="60">
        <f>VLOOKUP($A15,'Return Data'!$B$7:$R$2292,14,0)</f>
        <v>4.0456000000000003</v>
      </c>
      <c r="Y15" s="61">
        <f t="shared" si="10"/>
        <v>23</v>
      </c>
      <c r="Z15" s="60">
        <f>VLOOKUP($A15,'Return Data'!$B$7:$R$2292,16,0)</f>
        <v>6.7983000000000002</v>
      </c>
      <c r="AA15" s="62">
        <f t="shared" si="11"/>
        <v>20</v>
      </c>
    </row>
    <row r="16" spans="1:27" x14ac:dyDescent="0.3">
      <c r="A16" s="58" t="s">
        <v>2037</v>
      </c>
      <c r="B16" s="59">
        <f>VLOOKUP($A16,'Return Data'!$B$7:$R$2292,3,0)</f>
        <v>44941</v>
      </c>
      <c r="C16" s="60">
        <f>VLOOKUP($A16,'Return Data'!$B$7:$R$2292,4,0)</f>
        <v>3167.6545999999998</v>
      </c>
      <c r="D16" s="60">
        <f>VLOOKUP($A16,'Return Data'!$B$7:$R$2292,5,0)</f>
        <v>6.2404999999999999</v>
      </c>
      <c r="E16" s="61">
        <f t="shared" si="0"/>
        <v>17</v>
      </c>
      <c r="F16" s="60">
        <f>VLOOKUP($A16,'Return Data'!$B$7:$R$2292,6,0)</f>
        <v>5.6398999999999999</v>
      </c>
      <c r="G16" s="61">
        <f t="shared" si="1"/>
        <v>9</v>
      </c>
      <c r="H16" s="60">
        <f>VLOOKUP($A16,'Return Data'!$B$7:$R$2292,7,0)</f>
        <v>5.8224999999999998</v>
      </c>
      <c r="I16" s="61">
        <f t="shared" si="2"/>
        <v>2</v>
      </c>
      <c r="J16" s="60">
        <f>VLOOKUP($A16,'Return Data'!$B$7:$R$2292,8,0)</f>
        <v>6.4446000000000003</v>
      </c>
      <c r="K16" s="61">
        <f t="shared" si="3"/>
        <v>2</v>
      </c>
      <c r="L16" s="60">
        <f>VLOOKUP($A16,'Return Data'!$B$7:$R$2292,9,0)</f>
        <v>6.7228000000000003</v>
      </c>
      <c r="M16" s="61">
        <f t="shared" si="4"/>
        <v>9</v>
      </c>
      <c r="N16" s="60">
        <f>VLOOKUP($A16,'Return Data'!$B$7:$R$2292,10,0)</f>
        <v>6.2061999999999999</v>
      </c>
      <c r="O16" s="61">
        <f t="shared" si="5"/>
        <v>29</v>
      </c>
      <c r="P16" s="60">
        <f>VLOOKUP($A16,'Return Data'!$B$7:$R$2292,11,0)</f>
        <v>5.3456000000000001</v>
      </c>
      <c r="Q16" s="61">
        <f t="shared" si="6"/>
        <v>34</v>
      </c>
      <c r="R16" s="60">
        <f>VLOOKUP($A16,'Return Data'!$B$7:$R$2292,12,0)</f>
        <v>4.7198000000000002</v>
      </c>
      <c r="S16" s="61">
        <f t="shared" si="7"/>
        <v>34</v>
      </c>
      <c r="T16" s="60">
        <f>VLOOKUP($A16,'Return Data'!$B$7:$R$2292,13,0)</f>
        <v>4.2609000000000004</v>
      </c>
      <c r="U16" s="61">
        <f t="shared" si="8"/>
        <v>34</v>
      </c>
      <c r="V16" s="60">
        <f>VLOOKUP($A16,'Return Data'!$B$7:$R$2292,17,0)</f>
        <v>3.3689</v>
      </c>
      <c r="W16" s="61">
        <f t="shared" si="9"/>
        <v>34</v>
      </c>
      <c r="X16" s="60">
        <f>VLOOKUP($A16,'Return Data'!$B$7:$R$2292,14,0)</f>
        <v>3.2698</v>
      </c>
      <c r="Y16" s="61">
        <f t="shared" si="10"/>
        <v>33</v>
      </c>
      <c r="Z16" s="60">
        <f>VLOOKUP($A16,'Return Data'!$B$7:$R$2292,16,0)</f>
        <v>5.8952999999999998</v>
      </c>
      <c r="AA16" s="62">
        <f t="shared" si="11"/>
        <v>28</v>
      </c>
    </row>
    <row r="17" spans="1:27" x14ac:dyDescent="0.3">
      <c r="A17" s="58" t="s">
        <v>238</v>
      </c>
      <c r="B17" s="59">
        <f>VLOOKUP($A17,'Return Data'!$B$7:$R$2292,3,0)</f>
        <v>44941</v>
      </c>
      <c r="C17" s="60">
        <f>VLOOKUP($A17,'Return Data'!$B$7:$R$2292,4,0)</f>
        <v>326.07029999999997</v>
      </c>
      <c r="D17" s="60">
        <f>VLOOKUP($A17,'Return Data'!$B$7:$R$2292,5,0)</f>
        <v>6.2137000000000002</v>
      </c>
      <c r="E17" s="61">
        <f t="shared" si="0"/>
        <v>22</v>
      </c>
      <c r="F17" s="60">
        <f>VLOOKUP($A17,'Return Data'!$B$7:$R$2292,6,0)</f>
        <v>5.4500999999999999</v>
      </c>
      <c r="G17" s="61">
        <f t="shared" si="1"/>
        <v>23</v>
      </c>
      <c r="H17" s="60">
        <f>VLOOKUP($A17,'Return Data'!$B$7:$R$2292,7,0)</f>
        <v>5.5820999999999996</v>
      </c>
      <c r="I17" s="61">
        <f t="shared" si="2"/>
        <v>24</v>
      </c>
      <c r="J17" s="60">
        <f>VLOOKUP($A17,'Return Data'!$B$7:$R$2292,8,0)</f>
        <v>6.3639999999999999</v>
      </c>
      <c r="K17" s="61">
        <f t="shared" si="3"/>
        <v>8</v>
      </c>
      <c r="L17" s="60">
        <f>VLOOKUP($A17,'Return Data'!$B$7:$R$2292,9,0)</f>
        <v>6.718</v>
      </c>
      <c r="M17" s="61">
        <f t="shared" si="4"/>
        <v>10</v>
      </c>
      <c r="N17" s="60">
        <f>VLOOKUP($A17,'Return Data'!$B$7:$R$2292,10,0)</f>
        <v>6.4132999999999996</v>
      </c>
      <c r="O17" s="61">
        <f t="shared" si="5"/>
        <v>18</v>
      </c>
      <c r="P17" s="60">
        <f>VLOOKUP($A17,'Return Data'!$B$7:$R$2292,11,0)</f>
        <v>5.8</v>
      </c>
      <c r="Q17" s="61">
        <f t="shared" si="6"/>
        <v>21</v>
      </c>
      <c r="R17" s="60">
        <f>VLOOKUP($A17,'Return Data'!$B$7:$R$2292,12,0)</f>
        <v>5.2801999999999998</v>
      </c>
      <c r="S17" s="61">
        <f t="shared" si="7"/>
        <v>21</v>
      </c>
      <c r="T17" s="60">
        <f>VLOOKUP($A17,'Return Data'!$B$7:$R$2292,13,0)</f>
        <v>4.8784000000000001</v>
      </c>
      <c r="U17" s="61">
        <f t="shared" si="8"/>
        <v>22</v>
      </c>
      <c r="V17" s="60">
        <f>VLOOKUP($A17,'Return Data'!$B$7:$R$2292,17,0)</f>
        <v>4.0715000000000003</v>
      </c>
      <c r="W17" s="61">
        <f t="shared" si="9"/>
        <v>23</v>
      </c>
      <c r="X17" s="60">
        <f>VLOOKUP($A17,'Return Data'!$B$7:$R$2292,14,0)</f>
        <v>4.1017999999999999</v>
      </c>
      <c r="Y17" s="61">
        <f t="shared" si="10"/>
        <v>13</v>
      </c>
      <c r="Z17" s="60">
        <f>VLOOKUP($A17,'Return Data'!$B$7:$R$2292,16,0)</f>
        <v>7.1250999999999998</v>
      </c>
      <c r="AA17" s="62">
        <f t="shared" si="11"/>
        <v>3</v>
      </c>
    </row>
    <row r="18" spans="1:27" x14ac:dyDescent="0.3">
      <c r="A18" s="58" t="s">
        <v>239</v>
      </c>
      <c r="B18" s="59">
        <f>VLOOKUP($A18,'Return Data'!$B$7:$R$2292,3,0)</f>
        <v>44941</v>
      </c>
      <c r="C18" s="60">
        <f>VLOOKUP($A18,'Return Data'!$B$7:$R$2292,4,0)</f>
        <v>2368.5018</v>
      </c>
      <c r="D18" s="60">
        <f>VLOOKUP($A18,'Return Data'!$B$7:$R$2292,5,0)</f>
        <v>6.4905999999999997</v>
      </c>
      <c r="E18" s="61">
        <f t="shared" si="0"/>
        <v>1</v>
      </c>
      <c r="F18" s="60">
        <f>VLOOKUP($A18,'Return Data'!$B$7:$R$2292,6,0)</f>
        <v>5.5975999999999999</v>
      </c>
      <c r="G18" s="61">
        <f t="shared" si="1"/>
        <v>13</v>
      </c>
      <c r="H18" s="60">
        <f>VLOOKUP($A18,'Return Data'!$B$7:$R$2292,7,0)</f>
        <v>5.6184000000000003</v>
      </c>
      <c r="I18" s="61">
        <f t="shared" si="2"/>
        <v>21</v>
      </c>
      <c r="J18" s="60">
        <f>VLOOKUP($A18,'Return Data'!$B$7:$R$2292,8,0)</f>
        <v>6.1273</v>
      </c>
      <c r="K18" s="61">
        <f t="shared" si="3"/>
        <v>26</v>
      </c>
      <c r="L18" s="60">
        <f>VLOOKUP($A18,'Return Data'!$B$7:$R$2292,9,0)</f>
        <v>6.4832000000000001</v>
      </c>
      <c r="M18" s="61">
        <f t="shared" si="4"/>
        <v>28</v>
      </c>
      <c r="N18" s="60">
        <f>VLOOKUP($A18,'Return Data'!$B$7:$R$2292,10,0)</f>
        <v>6.4393000000000002</v>
      </c>
      <c r="O18" s="61">
        <f t="shared" si="5"/>
        <v>16</v>
      </c>
      <c r="P18" s="60">
        <f>VLOOKUP($A18,'Return Data'!$B$7:$R$2292,11,0)</f>
        <v>5.8920000000000003</v>
      </c>
      <c r="Q18" s="61">
        <f t="shared" si="6"/>
        <v>7</v>
      </c>
      <c r="R18" s="60">
        <f>VLOOKUP($A18,'Return Data'!$B$7:$R$2292,12,0)</f>
        <v>5.3876999999999997</v>
      </c>
      <c r="S18" s="61">
        <f t="shared" si="7"/>
        <v>7</v>
      </c>
      <c r="T18" s="60">
        <f>VLOOKUP($A18,'Return Data'!$B$7:$R$2292,13,0)</f>
        <v>4.9962</v>
      </c>
      <c r="U18" s="61">
        <f t="shared" si="8"/>
        <v>5</v>
      </c>
      <c r="V18" s="60">
        <f>VLOOKUP($A18,'Return Data'!$B$7:$R$2292,17,0)</f>
        <v>4.2053000000000003</v>
      </c>
      <c r="W18" s="61">
        <f t="shared" si="9"/>
        <v>3</v>
      </c>
      <c r="X18" s="60">
        <f>VLOOKUP($A18,'Return Data'!$B$7:$R$2292,14,0)</f>
        <v>4.2782</v>
      </c>
      <c r="Y18" s="61">
        <f t="shared" si="10"/>
        <v>2</v>
      </c>
      <c r="Z18" s="60">
        <f>VLOOKUP($A18,'Return Data'!$B$7:$R$2292,16,0)</f>
        <v>7.1246</v>
      </c>
      <c r="AA18" s="62">
        <f t="shared" si="11"/>
        <v>4</v>
      </c>
    </row>
    <row r="19" spans="1:27" x14ac:dyDescent="0.3">
      <c r="A19" s="58" t="s">
        <v>240</v>
      </c>
      <c r="B19" s="59">
        <f>VLOOKUP($A19,'Return Data'!$B$7:$R$2292,3,0)</f>
        <v>44941</v>
      </c>
      <c r="C19" s="60">
        <f>VLOOKUP($A19,'Return Data'!$B$7:$R$2292,4,0)</f>
        <v>2663.0763000000002</v>
      </c>
      <c r="D19" s="60">
        <f>VLOOKUP($A19,'Return Data'!$B$7:$R$2292,5,0)</f>
        <v>6.2523999999999997</v>
      </c>
      <c r="E19" s="61">
        <f t="shared" si="0"/>
        <v>14</v>
      </c>
      <c r="F19" s="60">
        <f>VLOOKUP($A19,'Return Data'!$B$7:$R$2292,6,0)</f>
        <v>5.6101000000000001</v>
      </c>
      <c r="G19" s="61">
        <f t="shared" si="1"/>
        <v>11</v>
      </c>
      <c r="H19" s="60">
        <f>VLOOKUP($A19,'Return Data'!$B$7:$R$2292,7,0)</f>
        <v>5.7034000000000002</v>
      </c>
      <c r="I19" s="61">
        <f t="shared" si="2"/>
        <v>12</v>
      </c>
      <c r="J19" s="60">
        <f>VLOOKUP($A19,'Return Data'!$B$7:$R$2292,8,0)</f>
        <v>6.1847000000000003</v>
      </c>
      <c r="K19" s="61">
        <f t="shared" si="3"/>
        <v>24</v>
      </c>
      <c r="L19" s="60">
        <f>VLOOKUP($A19,'Return Data'!$B$7:$R$2292,9,0)</f>
        <v>6.5450999999999997</v>
      </c>
      <c r="M19" s="61">
        <f t="shared" si="4"/>
        <v>24</v>
      </c>
      <c r="N19" s="60">
        <f>VLOOKUP($A19,'Return Data'!$B$7:$R$2292,10,0)</f>
        <v>6.3586</v>
      </c>
      <c r="O19" s="61">
        <f t="shared" si="5"/>
        <v>23</v>
      </c>
      <c r="P19" s="60">
        <f>VLOOKUP($A19,'Return Data'!$B$7:$R$2292,11,0)</f>
        <v>5.8023999999999996</v>
      </c>
      <c r="Q19" s="61">
        <f t="shared" si="6"/>
        <v>20</v>
      </c>
      <c r="R19" s="60">
        <f>VLOOKUP($A19,'Return Data'!$B$7:$R$2292,12,0)</f>
        <v>5.3255999999999997</v>
      </c>
      <c r="S19" s="61">
        <f t="shared" si="7"/>
        <v>17</v>
      </c>
      <c r="T19" s="60">
        <f>VLOOKUP($A19,'Return Data'!$B$7:$R$2292,13,0)</f>
        <v>4.9238999999999997</v>
      </c>
      <c r="U19" s="61">
        <f t="shared" si="8"/>
        <v>17</v>
      </c>
      <c r="V19" s="60">
        <f>VLOOKUP($A19,'Return Data'!$B$7:$R$2292,17,0)</f>
        <v>4.1024000000000003</v>
      </c>
      <c r="W19" s="61">
        <f t="shared" si="9"/>
        <v>17</v>
      </c>
      <c r="X19" s="60">
        <f>VLOOKUP($A19,'Return Data'!$B$7:$R$2292,14,0)</f>
        <v>4.0457000000000001</v>
      </c>
      <c r="Y19" s="61">
        <f t="shared" si="10"/>
        <v>21</v>
      </c>
      <c r="Z19" s="60">
        <f>VLOOKUP($A19,'Return Data'!$B$7:$R$2292,16,0)</f>
        <v>5.3474000000000004</v>
      </c>
      <c r="AA19" s="62">
        <f t="shared" si="11"/>
        <v>30</v>
      </c>
    </row>
    <row r="20" spans="1:27" x14ac:dyDescent="0.3">
      <c r="A20" s="58" t="s">
        <v>241</v>
      </c>
      <c r="B20" s="59">
        <f>VLOOKUP($A20,'Return Data'!$B$7:$R$2292,3,0)</f>
        <v>44941</v>
      </c>
      <c r="C20" s="60">
        <f>VLOOKUP($A20,'Return Data'!$B$7:$R$2292,4,0)</f>
        <v>1701.4949999999999</v>
      </c>
      <c r="D20" s="60">
        <f>VLOOKUP($A20,'Return Data'!$B$7:$R$2292,5,0)</f>
        <v>6.1920000000000002</v>
      </c>
      <c r="E20" s="61">
        <f t="shared" si="0"/>
        <v>25</v>
      </c>
      <c r="F20" s="60">
        <f>VLOOKUP($A20,'Return Data'!$B$7:$R$2292,6,0)</f>
        <v>5.8369999999999997</v>
      </c>
      <c r="G20" s="61">
        <f t="shared" si="1"/>
        <v>1</v>
      </c>
      <c r="H20" s="60">
        <f>VLOOKUP($A20,'Return Data'!$B$7:$R$2292,7,0)</f>
        <v>5.7689000000000004</v>
      </c>
      <c r="I20" s="61">
        <f t="shared" si="2"/>
        <v>6</v>
      </c>
      <c r="J20" s="60">
        <f>VLOOKUP($A20,'Return Data'!$B$7:$R$2292,8,0)</f>
        <v>6.2267999999999999</v>
      </c>
      <c r="K20" s="61">
        <f t="shared" si="3"/>
        <v>19</v>
      </c>
      <c r="L20" s="60">
        <f>VLOOKUP($A20,'Return Data'!$B$7:$R$2292,9,0)</f>
        <v>6.5198</v>
      </c>
      <c r="M20" s="61">
        <f t="shared" si="4"/>
        <v>26</v>
      </c>
      <c r="N20" s="60">
        <f>VLOOKUP($A20,'Return Data'!$B$7:$R$2292,10,0)</f>
        <v>6.3784000000000001</v>
      </c>
      <c r="O20" s="61">
        <f t="shared" si="5"/>
        <v>22</v>
      </c>
      <c r="P20" s="60">
        <f>VLOOKUP($A20,'Return Data'!$B$7:$R$2292,11,0)</f>
        <v>5.7907999999999999</v>
      </c>
      <c r="Q20" s="61">
        <f t="shared" si="6"/>
        <v>22</v>
      </c>
      <c r="R20" s="60">
        <f>VLOOKUP($A20,'Return Data'!$B$7:$R$2292,12,0)</f>
        <v>5.2568999999999999</v>
      </c>
      <c r="S20" s="61">
        <f t="shared" si="7"/>
        <v>24</v>
      </c>
      <c r="T20" s="60">
        <f>VLOOKUP($A20,'Return Data'!$B$7:$R$2292,13,0)</f>
        <v>4.8414999999999999</v>
      </c>
      <c r="U20" s="61">
        <f t="shared" si="8"/>
        <v>26</v>
      </c>
      <c r="V20" s="60">
        <f>VLOOKUP($A20,'Return Data'!$B$7:$R$2292,17,0)</f>
        <v>3.9357000000000002</v>
      </c>
      <c r="W20" s="61">
        <f t="shared" si="9"/>
        <v>28</v>
      </c>
      <c r="X20" s="60">
        <f>VLOOKUP($A20,'Return Data'!$B$7:$R$2292,14,0)</f>
        <v>3.7383000000000002</v>
      </c>
      <c r="Y20" s="61">
        <f t="shared" si="10"/>
        <v>30</v>
      </c>
      <c r="Z20" s="60">
        <f>VLOOKUP($A20,'Return Data'!$B$7:$R$2292,16,0)</f>
        <v>5.9592999999999998</v>
      </c>
      <c r="AA20" s="62">
        <f t="shared" si="11"/>
        <v>27</v>
      </c>
    </row>
    <row r="21" spans="1:27" x14ac:dyDescent="0.3">
      <c r="A21" s="58" t="s">
        <v>1843</v>
      </c>
      <c r="B21" s="59">
        <f>VLOOKUP($A21,'Return Data'!$B$7:$R$2292,3,0)</f>
        <v>44941</v>
      </c>
      <c r="C21" s="60">
        <f>VLOOKUP($A21,'Return Data'!$B$7:$R$2292,4,0)</f>
        <v>2133.7696999999998</v>
      </c>
      <c r="D21" s="60">
        <f>VLOOKUP($A21,'Return Data'!$B$7:$R$2292,5,0)</f>
        <v>5.9554999999999998</v>
      </c>
      <c r="E21" s="61">
        <f t="shared" si="0"/>
        <v>33</v>
      </c>
      <c r="F21" s="60">
        <f>VLOOKUP($A21,'Return Data'!$B$7:$R$2292,6,0)</f>
        <v>5.6139000000000001</v>
      </c>
      <c r="G21" s="61">
        <f t="shared" si="1"/>
        <v>10</v>
      </c>
      <c r="H21" s="60">
        <f>VLOOKUP($A21,'Return Data'!$B$7:$R$2292,7,0)</f>
        <v>5.7960000000000003</v>
      </c>
      <c r="I21" s="61">
        <f t="shared" si="2"/>
        <v>5</v>
      </c>
      <c r="J21" s="60">
        <f>VLOOKUP($A21,'Return Data'!$B$7:$R$2292,8,0)</f>
        <v>6.3000999999999996</v>
      </c>
      <c r="K21" s="61">
        <f t="shared" si="3"/>
        <v>14</v>
      </c>
      <c r="L21" s="60">
        <f>VLOOKUP($A21,'Return Data'!$B$7:$R$2292,9,0)</f>
        <v>6.5296000000000003</v>
      </c>
      <c r="M21" s="61">
        <f t="shared" si="4"/>
        <v>25</v>
      </c>
      <c r="N21" s="60">
        <f>VLOOKUP($A21,'Return Data'!$B$7:$R$2292,10,0)</f>
        <v>6.2786</v>
      </c>
      <c r="O21" s="61">
        <f t="shared" si="5"/>
        <v>27</v>
      </c>
      <c r="P21" s="60">
        <f>VLOOKUP($A21,'Return Data'!$B$7:$R$2292,11,0)</f>
        <v>5.7347000000000001</v>
      </c>
      <c r="Q21" s="61">
        <f t="shared" si="6"/>
        <v>27</v>
      </c>
      <c r="R21" s="60">
        <f>VLOOKUP($A21,'Return Data'!$B$7:$R$2292,12,0)</f>
        <v>5.1740000000000004</v>
      </c>
      <c r="S21" s="61">
        <f t="shared" si="7"/>
        <v>27</v>
      </c>
      <c r="T21" s="60">
        <f>VLOOKUP($A21,'Return Data'!$B$7:$R$2292,13,0)</f>
        <v>4.7301000000000002</v>
      </c>
      <c r="U21" s="61">
        <f t="shared" si="8"/>
        <v>29</v>
      </c>
      <c r="V21" s="60">
        <f>VLOOKUP($A21,'Return Data'!$B$7:$R$2292,17,0)</f>
        <v>3.9449000000000001</v>
      </c>
      <c r="W21" s="61">
        <f t="shared" si="9"/>
        <v>27</v>
      </c>
      <c r="X21" s="60">
        <f>VLOOKUP($A21,'Return Data'!$B$7:$R$2292,14,0)</f>
        <v>3.8791000000000002</v>
      </c>
      <c r="Y21" s="61">
        <f t="shared" si="10"/>
        <v>27</v>
      </c>
      <c r="Z21" s="60">
        <f>VLOOKUP($A21,'Return Data'!$B$7:$R$2292,16,0)</f>
        <v>6.9798999999999998</v>
      </c>
      <c r="AA21" s="62">
        <f t="shared" si="11"/>
        <v>10</v>
      </c>
    </row>
    <row r="22" spans="1:27" x14ac:dyDescent="0.3">
      <c r="A22" s="58" t="s">
        <v>243</v>
      </c>
      <c r="B22" s="59">
        <f>VLOOKUP($A22,'Return Data'!$B$7:$R$2292,3,0)</f>
        <v>44941</v>
      </c>
      <c r="C22" s="60">
        <f>VLOOKUP($A22,'Return Data'!$B$7:$R$2292,4,0)</f>
        <v>3026.4901</v>
      </c>
      <c r="D22" s="60">
        <f>VLOOKUP($A22,'Return Data'!$B$7:$R$2292,5,0)</f>
        <v>6.2362000000000002</v>
      </c>
      <c r="E22" s="61">
        <f t="shared" si="0"/>
        <v>18</v>
      </c>
      <c r="F22" s="60">
        <f>VLOOKUP($A22,'Return Data'!$B$7:$R$2292,6,0)</f>
        <v>5.5453999999999999</v>
      </c>
      <c r="G22" s="61">
        <f t="shared" si="1"/>
        <v>16</v>
      </c>
      <c r="H22" s="60">
        <f>VLOOKUP($A22,'Return Data'!$B$7:$R$2292,7,0)</f>
        <v>5.6976000000000004</v>
      </c>
      <c r="I22" s="61">
        <f t="shared" si="2"/>
        <v>13</v>
      </c>
      <c r="J22" s="60">
        <f>VLOOKUP($A22,'Return Data'!$B$7:$R$2292,8,0)</f>
        <v>6.2445000000000004</v>
      </c>
      <c r="K22" s="61">
        <f t="shared" si="3"/>
        <v>18</v>
      </c>
      <c r="L22" s="60">
        <f>VLOOKUP($A22,'Return Data'!$B$7:$R$2292,9,0)</f>
        <v>6.6119000000000003</v>
      </c>
      <c r="M22" s="61">
        <f t="shared" si="4"/>
        <v>20</v>
      </c>
      <c r="N22" s="60">
        <f>VLOOKUP($A22,'Return Data'!$B$7:$R$2292,10,0)</f>
        <v>6.4672999999999998</v>
      </c>
      <c r="O22" s="61">
        <f t="shared" si="5"/>
        <v>8</v>
      </c>
      <c r="P22" s="60">
        <f>VLOOKUP($A22,'Return Data'!$B$7:$R$2292,11,0)</f>
        <v>5.8643999999999998</v>
      </c>
      <c r="Q22" s="61">
        <f t="shared" si="6"/>
        <v>11</v>
      </c>
      <c r="R22" s="60">
        <f>VLOOKUP($A22,'Return Data'!$B$7:$R$2292,12,0)</f>
        <v>5.3551000000000002</v>
      </c>
      <c r="S22" s="61">
        <f t="shared" si="7"/>
        <v>12</v>
      </c>
      <c r="T22" s="60">
        <f>VLOOKUP($A22,'Return Data'!$B$7:$R$2292,13,0)</f>
        <v>4.9476000000000004</v>
      </c>
      <c r="U22" s="61">
        <f t="shared" si="8"/>
        <v>11</v>
      </c>
      <c r="V22" s="60">
        <f>VLOOKUP($A22,'Return Data'!$B$7:$R$2292,17,0)</f>
        <v>4.1180000000000003</v>
      </c>
      <c r="W22" s="61">
        <f t="shared" si="9"/>
        <v>15</v>
      </c>
      <c r="X22" s="60">
        <f>VLOOKUP($A22,'Return Data'!$B$7:$R$2292,14,0)</f>
        <v>4.0716000000000001</v>
      </c>
      <c r="Y22" s="61">
        <f t="shared" si="10"/>
        <v>18</v>
      </c>
      <c r="Z22" s="60">
        <f>VLOOKUP($A22,'Return Data'!$B$7:$R$2292,16,0)</f>
        <v>7.0872999999999999</v>
      </c>
      <c r="AA22" s="62">
        <f t="shared" si="11"/>
        <v>6</v>
      </c>
    </row>
    <row r="23" spans="1:27" x14ac:dyDescent="0.3">
      <c r="A23" s="58" t="s">
        <v>244</v>
      </c>
      <c r="B23" s="59">
        <f>VLOOKUP($A23,'Return Data'!$B$7:$R$2292,3,0)</f>
        <v>44941</v>
      </c>
      <c r="C23" s="60">
        <f>VLOOKUP($A23,'Return Data'!$B$7:$R$2292,4,0)</f>
        <v>1156.404</v>
      </c>
      <c r="D23" s="60">
        <f>VLOOKUP($A23,'Return Data'!$B$7:$R$2292,5,0)</f>
        <v>6.1306000000000003</v>
      </c>
      <c r="E23" s="61">
        <f t="shared" si="0"/>
        <v>28</v>
      </c>
      <c r="F23" s="60">
        <f>VLOOKUP($A23,'Return Data'!$B$7:$R$2292,6,0)</f>
        <v>5.3270999999999997</v>
      </c>
      <c r="G23" s="61">
        <f t="shared" si="1"/>
        <v>30</v>
      </c>
      <c r="H23" s="60">
        <f>VLOOKUP($A23,'Return Data'!$B$7:$R$2292,7,0)</f>
        <v>5.2091000000000003</v>
      </c>
      <c r="I23" s="61">
        <f t="shared" si="2"/>
        <v>34</v>
      </c>
      <c r="J23" s="60">
        <f>VLOOKUP($A23,'Return Data'!$B$7:$R$2292,8,0)</f>
        <v>6.0593000000000004</v>
      </c>
      <c r="K23" s="61">
        <f t="shared" si="3"/>
        <v>28</v>
      </c>
      <c r="L23" s="60">
        <f>VLOOKUP($A23,'Return Data'!$B$7:$R$2292,9,0)</f>
        <v>6.5458999999999996</v>
      </c>
      <c r="M23" s="61">
        <f t="shared" si="4"/>
        <v>23</v>
      </c>
      <c r="N23" s="60">
        <f>VLOOKUP($A23,'Return Data'!$B$7:$R$2292,10,0)</f>
        <v>6.0702999999999996</v>
      </c>
      <c r="O23" s="61">
        <f t="shared" si="5"/>
        <v>32</v>
      </c>
      <c r="P23" s="60">
        <f>VLOOKUP($A23,'Return Data'!$B$7:$R$2292,11,0)</f>
        <v>5.6063000000000001</v>
      </c>
      <c r="Q23" s="61">
        <f t="shared" si="6"/>
        <v>28</v>
      </c>
      <c r="R23" s="60">
        <f>VLOOKUP($A23,'Return Data'!$B$7:$R$2292,12,0)</f>
        <v>5.1692</v>
      </c>
      <c r="S23" s="61">
        <f t="shared" si="7"/>
        <v>28</v>
      </c>
      <c r="T23" s="60">
        <f>VLOOKUP($A23,'Return Data'!$B$7:$R$2292,13,0)</f>
        <v>4.7591999999999999</v>
      </c>
      <c r="U23" s="61">
        <f t="shared" si="8"/>
        <v>28</v>
      </c>
      <c r="V23" s="60">
        <f>VLOOKUP($A23,'Return Data'!$B$7:$R$2292,17,0)</f>
        <v>3.8932000000000002</v>
      </c>
      <c r="W23" s="61">
        <f t="shared" si="9"/>
        <v>31</v>
      </c>
      <c r="X23" s="60"/>
      <c r="Y23" s="61"/>
      <c r="Z23" s="60">
        <f>VLOOKUP($A23,'Return Data'!$B$7:$R$2292,16,0)</f>
        <v>3.9687999999999999</v>
      </c>
      <c r="AA23" s="62">
        <f t="shared" si="11"/>
        <v>34</v>
      </c>
    </row>
    <row r="24" spans="1:27" x14ac:dyDescent="0.3">
      <c r="A24" s="58" t="s">
        <v>245</v>
      </c>
      <c r="B24" s="59">
        <f>VLOOKUP($A24,'Return Data'!$B$7:$R$2292,3,0)</f>
        <v>44941</v>
      </c>
      <c r="C24" s="60">
        <f>VLOOKUP($A24,'Return Data'!$B$7:$R$2292,4,0)</f>
        <v>60.1967</v>
      </c>
      <c r="D24" s="60">
        <f>VLOOKUP($A24,'Return Data'!$B$7:$R$2292,5,0)</f>
        <v>6.2464000000000004</v>
      </c>
      <c r="E24" s="61">
        <f t="shared" si="0"/>
        <v>15</v>
      </c>
      <c r="F24" s="60">
        <f>VLOOKUP($A24,'Return Data'!$B$7:$R$2292,6,0)</f>
        <v>5.5404999999999998</v>
      </c>
      <c r="G24" s="61">
        <f t="shared" si="1"/>
        <v>17</v>
      </c>
      <c r="H24" s="60">
        <f>VLOOKUP($A24,'Return Data'!$B$7:$R$2292,7,0)</f>
        <v>5.6538000000000004</v>
      </c>
      <c r="I24" s="61">
        <f t="shared" si="2"/>
        <v>16</v>
      </c>
      <c r="J24" s="60">
        <f>VLOOKUP($A24,'Return Data'!$B$7:$R$2292,8,0)</f>
        <v>6.1863999999999999</v>
      </c>
      <c r="K24" s="61">
        <f t="shared" si="3"/>
        <v>23</v>
      </c>
      <c r="L24" s="60">
        <f>VLOOKUP($A24,'Return Data'!$B$7:$R$2292,9,0)</f>
        <v>6.5712999999999999</v>
      </c>
      <c r="M24" s="61">
        <f t="shared" si="4"/>
        <v>21</v>
      </c>
      <c r="N24" s="60">
        <f>VLOOKUP($A24,'Return Data'!$B$7:$R$2292,10,0)</f>
        <v>6.3465999999999996</v>
      </c>
      <c r="O24" s="61">
        <f t="shared" si="5"/>
        <v>25</v>
      </c>
      <c r="P24" s="60">
        <f>VLOOKUP($A24,'Return Data'!$B$7:$R$2292,11,0)</f>
        <v>5.8301999999999996</v>
      </c>
      <c r="Q24" s="61">
        <f t="shared" si="6"/>
        <v>17</v>
      </c>
      <c r="R24" s="60">
        <f>VLOOKUP($A24,'Return Data'!$B$7:$R$2292,12,0)</f>
        <v>5.3442999999999996</v>
      </c>
      <c r="S24" s="61">
        <f t="shared" si="7"/>
        <v>14</v>
      </c>
      <c r="T24" s="60">
        <f>VLOOKUP($A24,'Return Data'!$B$7:$R$2292,13,0)</f>
        <v>4.9349999999999996</v>
      </c>
      <c r="U24" s="61">
        <f t="shared" si="8"/>
        <v>16</v>
      </c>
      <c r="V24" s="60">
        <f>VLOOKUP($A24,'Return Data'!$B$7:$R$2292,17,0)</f>
        <v>4.1376999999999997</v>
      </c>
      <c r="W24" s="61">
        <f t="shared" si="9"/>
        <v>10</v>
      </c>
      <c r="X24" s="60">
        <f>VLOOKUP($A24,'Return Data'!$B$7:$R$2292,14,0)</f>
        <v>4.0510999999999999</v>
      </c>
      <c r="Y24" s="61">
        <f t="shared" ref="Y24:Y42" si="12">RANK(X24,X$8:X$42,0)</f>
        <v>20</v>
      </c>
      <c r="Z24" s="60">
        <f>VLOOKUP($A24,'Return Data'!$B$7:$R$2292,16,0)</f>
        <v>7.4264999999999999</v>
      </c>
      <c r="AA24" s="62">
        <f t="shared" si="11"/>
        <v>2</v>
      </c>
    </row>
    <row r="25" spans="1:27" x14ac:dyDescent="0.3">
      <c r="A25" s="58" t="s">
        <v>246</v>
      </c>
      <c r="B25" s="59">
        <f>VLOOKUP($A25,'Return Data'!$B$7:$R$2292,3,0)</f>
        <v>44941</v>
      </c>
      <c r="C25" s="60">
        <f>VLOOKUP($A25,'Return Data'!$B$7:$R$2292,4,0)</f>
        <v>4455.0932000000003</v>
      </c>
      <c r="D25" s="60">
        <f>VLOOKUP($A25,'Return Data'!$B$7:$R$2292,5,0)</f>
        <v>6.2229999999999999</v>
      </c>
      <c r="E25" s="61">
        <f t="shared" si="0"/>
        <v>21</v>
      </c>
      <c r="F25" s="60">
        <f>VLOOKUP($A25,'Return Data'!$B$7:$R$2292,6,0)</f>
        <v>5.4081000000000001</v>
      </c>
      <c r="G25" s="61">
        <f t="shared" si="1"/>
        <v>26</v>
      </c>
      <c r="H25" s="60">
        <f>VLOOKUP($A25,'Return Data'!$B$7:$R$2292,7,0)</f>
        <v>5.5506000000000002</v>
      </c>
      <c r="I25" s="61">
        <f t="shared" si="2"/>
        <v>26</v>
      </c>
      <c r="J25" s="60">
        <f>VLOOKUP($A25,'Return Data'!$B$7:$R$2292,8,0)</f>
        <v>6.2034000000000002</v>
      </c>
      <c r="K25" s="61">
        <f t="shared" si="3"/>
        <v>21</v>
      </c>
      <c r="L25" s="60">
        <f>VLOOKUP($A25,'Return Data'!$B$7:$R$2292,9,0)</f>
        <v>6.6204000000000001</v>
      </c>
      <c r="M25" s="61">
        <f t="shared" si="4"/>
        <v>18</v>
      </c>
      <c r="N25" s="60">
        <f>VLOOKUP($A25,'Return Data'!$B$7:$R$2292,10,0)</f>
        <v>6.407</v>
      </c>
      <c r="O25" s="61">
        <f t="shared" si="5"/>
        <v>19</v>
      </c>
      <c r="P25" s="60">
        <f>VLOOKUP($A25,'Return Data'!$B$7:$R$2292,11,0)</f>
        <v>5.7693000000000003</v>
      </c>
      <c r="Q25" s="61">
        <f t="shared" si="6"/>
        <v>25</v>
      </c>
      <c r="R25" s="60">
        <f>VLOOKUP($A25,'Return Data'!$B$7:$R$2292,12,0)</f>
        <v>5.2510000000000003</v>
      </c>
      <c r="S25" s="61">
        <f t="shared" si="7"/>
        <v>25</v>
      </c>
      <c r="T25" s="60">
        <f>VLOOKUP($A25,'Return Data'!$B$7:$R$2292,13,0)</f>
        <v>4.8541999999999996</v>
      </c>
      <c r="U25" s="61">
        <f t="shared" si="8"/>
        <v>24</v>
      </c>
      <c r="V25" s="60">
        <f>VLOOKUP($A25,'Return Data'!$B$7:$R$2292,17,0)</f>
        <v>4.0666000000000002</v>
      </c>
      <c r="W25" s="61">
        <f t="shared" si="9"/>
        <v>25</v>
      </c>
      <c r="X25" s="60">
        <f>VLOOKUP($A25,'Return Data'!$B$7:$R$2292,14,0)</f>
        <v>4.0457000000000001</v>
      </c>
      <c r="Y25" s="61">
        <f t="shared" si="12"/>
        <v>21</v>
      </c>
      <c r="Z25" s="60">
        <f>VLOOKUP($A25,'Return Data'!$B$7:$R$2292,16,0)</f>
        <v>6.8487999999999998</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44941</v>
      </c>
      <c r="C27" s="60">
        <f>VLOOKUP($A27,'Return Data'!$B$7:$R$2292,4,0)</f>
        <v>3983.6968000000002</v>
      </c>
      <c r="D27" s="60">
        <f>VLOOKUP($A27,'Return Data'!$B$7:$R$2292,5,0)</f>
        <v>6.3743999999999996</v>
      </c>
      <c r="E27" s="61">
        <f t="shared" si="0"/>
        <v>2</v>
      </c>
      <c r="F27" s="60">
        <f>VLOOKUP($A27,'Return Data'!$B$7:$R$2292,6,0)</f>
        <v>5.5742000000000003</v>
      </c>
      <c r="G27" s="61">
        <f t="shared" si="1"/>
        <v>15</v>
      </c>
      <c r="H27" s="60">
        <f>VLOOKUP($A27,'Return Data'!$B$7:$R$2292,7,0)</f>
        <v>5.7461000000000002</v>
      </c>
      <c r="I27" s="61">
        <f t="shared" si="2"/>
        <v>8</v>
      </c>
      <c r="J27" s="60">
        <f>VLOOKUP($A27,'Return Data'!$B$7:$R$2292,8,0)</f>
        <v>6.3463000000000003</v>
      </c>
      <c r="K27" s="61">
        <f t="shared" si="3"/>
        <v>9</v>
      </c>
      <c r="L27" s="60">
        <f>VLOOKUP($A27,'Return Data'!$B$7:$R$2292,9,0)</f>
        <v>6.6433999999999997</v>
      </c>
      <c r="M27" s="61">
        <f t="shared" si="4"/>
        <v>16</v>
      </c>
      <c r="N27" s="60">
        <f>VLOOKUP($A27,'Return Data'!$B$7:$R$2292,10,0)</f>
        <v>6.3902000000000001</v>
      </c>
      <c r="O27" s="61">
        <f t="shared" si="5"/>
        <v>21</v>
      </c>
      <c r="P27" s="60">
        <f>VLOOKUP($A27,'Return Data'!$B$7:$R$2292,11,0)</f>
        <v>5.7845000000000004</v>
      </c>
      <c r="Q27" s="61">
        <f t="shared" si="6"/>
        <v>24</v>
      </c>
      <c r="R27" s="60">
        <f>VLOOKUP($A27,'Return Data'!$B$7:$R$2292,12,0)</f>
        <v>5.27</v>
      </c>
      <c r="S27" s="61">
        <f t="shared" si="7"/>
        <v>22</v>
      </c>
      <c r="T27" s="60">
        <f>VLOOKUP($A27,'Return Data'!$B$7:$R$2292,13,0)</f>
        <v>4.8608000000000002</v>
      </c>
      <c r="U27" s="61">
        <f t="shared" si="8"/>
        <v>23</v>
      </c>
      <c r="V27" s="60">
        <f>VLOOKUP($A27,'Return Data'!$B$7:$R$2292,17,0)</f>
        <v>4.0708000000000002</v>
      </c>
      <c r="W27" s="61">
        <f t="shared" si="9"/>
        <v>24</v>
      </c>
      <c r="X27" s="60">
        <f>VLOOKUP($A27,'Return Data'!$B$7:$R$2292,14,0)</f>
        <v>4.1024000000000003</v>
      </c>
      <c r="Y27" s="61">
        <f t="shared" si="12"/>
        <v>12</v>
      </c>
      <c r="Z27" s="60">
        <f>VLOOKUP($A27,'Return Data'!$B$7:$R$2292,16,0)</f>
        <v>6.8513999999999999</v>
      </c>
      <c r="AA27" s="62">
        <f t="shared" si="11"/>
        <v>16</v>
      </c>
    </row>
    <row r="28" spans="1:27" x14ac:dyDescent="0.3">
      <c r="A28" s="58" t="s">
        <v>433</v>
      </c>
      <c r="B28" s="59">
        <f>VLOOKUP($A28,'Return Data'!$B$7:$R$2292,3,0)</f>
        <v>44941</v>
      </c>
      <c r="C28" s="60">
        <f>VLOOKUP($A28,'Return Data'!$B$7:$R$2292,4,0)</f>
        <v>1432.575</v>
      </c>
      <c r="D28" s="60">
        <f>VLOOKUP($A28,'Return Data'!$B$7:$R$2292,5,0)</f>
        <v>6.3223000000000003</v>
      </c>
      <c r="E28" s="61">
        <f t="shared" si="0"/>
        <v>4</v>
      </c>
      <c r="F28" s="60">
        <f>VLOOKUP($A28,'Return Data'!$B$7:$R$2292,6,0)</f>
        <v>5.6954000000000002</v>
      </c>
      <c r="G28" s="61">
        <f t="shared" si="1"/>
        <v>4</v>
      </c>
      <c r="H28" s="60">
        <f>VLOOKUP($A28,'Return Data'!$B$7:$R$2292,7,0)</f>
        <v>5.7266000000000004</v>
      </c>
      <c r="I28" s="61">
        <f t="shared" si="2"/>
        <v>11</v>
      </c>
      <c r="J28" s="60">
        <f>VLOOKUP($A28,'Return Data'!$B$7:$R$2292,8,0)</f>
        <v>6.3090000000000002</v>
      </c>
      <c r="K28" s="61">
        <f t="shared" si="3"/>
        <v>12</v>
      </c>
      <c r="L28" s="60">
        <f>VLOOKUP($A28,'Return Data'!$B$7:$R$2292,9,0)</f>
        <v>6.6577000000000002</v>
      </c>
      <c r="M28" s="61">
        <f t="shared" si="4"/>
        <v>14</v>
      </c>
      <c r="N28" s="60">
        <f>VLOOKUP($A28,'Return Data'!$B$7:$R$2292,10,0)</f>
        <v>6.4762000000000004</v>
      </c>
      <c r="O28" s="61">
        <f t="shared" si="5"/>
        <v>7</v>
      </c>
      <c r="P28" s="60">
        <f>VLOOKUP($A28,'Return Data'!$B$7:$R$2292,11,0)</f>
        <v>5.9058000000000002</v>
      </c>
      <c r="Q28" s="61">
        <f t="shared" si="6"/>
        <v>5</v>
      </c>
      <c r="R28" s="60">
        <f>VLOOKUP($A28,'Return Data'!$B$7:$R$2292,12,0)</f>
        <v>5.4099000000000004</v>
      </c>
      <c r="S28" s="61">
        <f t="shared" si="7"/>
        <v>5</v>
      </c>
      <c r="T28" s="60">
        <f>VLOOKUP($A28,'Return Data'!$B$7:$R$2292,13,0)</f>
        <v>4.9869000000000003</v>
      </c>
      <c r="U28" s="61">
        <f t="shared" si="8"/>
        <v>7</v>
      </c>
      <c r="V28" s="60">
        <f>VLOOKUP($A28,'Return Data'!$B$7:$R$2292,17,0)</f>
        <v>4.1649000000000003</v>
      </c>
      <c r="W28" s="61">
        <f t="shared" si="9"/>
        <v>6</v>
      </c>
      <c r="X28" s="60">
        <f>VLOOKUP($A28,'Return Data'!$B$7:$R$2292,14,0)</f>
        <v>4.1657000000000002</v>
      </c>
      <c r="Y28" s="61">
        <f t="shared" si="12"/>
        <v>3</v>
      </c>
      <c r="Z28" s="60">
        <f>VLOOKUP($A28,'Return Data'!$B$7:$R$2292,16,0)</f>
        <v>5.6505000000000001</v>
      </c>
      <c r="AA28" s="62">
        <f t="shared" si="11"/>
        <v>29</v>
      </c>
    </row>
    <row r="29" spans="1:27" x14ac:dyDescent="0.3">
      <c r="A29" s="58" t="s">
        <v>250</v>
      </c>
      <c r="B29" s="59">
        <f>VLOOKUP($A29,'Return Data'!$B$7:$R$2292,3,0)</f>
        <v>44941</v>
      </c>
      <c r="C29" s="60">
        <f>VLOOKUP($A29,'Return Data'!$B$7:$R$2292,4,0)</f>
        <v>2309.3951000000002</v>
      </c>
      <c r="D29" s="60">
        <f>VLOOKUP($A29,'Return Data'!$B$7:$R$2292,5,0)</f>
        <v>6.2586000000000004</v>
      </c>
      <c r="E29" s="61">
        <f t="shared" si="0"/>
        <v>12</v>
      </c>
      <c r="F29" s="60">
        <f>VLOOKUP($A29,'Return Data'!$B$7:$R$2292,6,0)</f>
        <v>5.6081000000000003</v>
      </c>
      <c r="G29" s="61">
        <f t="shared" si="1"/>
        <v>12</v>
      </c>
      <c r="H29" s="60">
        <f>VLOOKUP($A29,'Return Data'!$B$7:$R$2292,7,0)</f>
        <v>5.7397</v>
      </c>
      <c r="I29" s="61">
        <f t="shared" si="2"/>
        <v>9</v>
      </c>
      <c r="J29" s="60">
        <f>VLOOKUP($A29,'Return Data'!$B$7:$R$2292,8,0)</f>
        <v>6.3807999999999998</v>
      </c>
      <c r="K29" s="61">
        <f t="shared" si="3"/>
        <v>7</v>
      </c>
      <c r="L29" s="60">
        <f>VLOOKUP($A29,'Return Data'!$B$7:$R$2292,9,0)</f>
        <v>6.6844000000000001</v>
      </c>
      <c r="M29" s="61">
        <f t="shared" si="4"/>
        <v>11</v>
      </c>
      <c r="N29" s="60">
        <f>VLOOKUP($A29,'Return Data'!$B$7:$R$2292,10,0)</f>
        <v>6.4569000000000001</v>
      </c>
      <c r="O29" s="61">
        <f t="shared" si="5"/>
        <v>9</v>
      </c>
      <c r="P29" s="60">
        <f>VLOOKUP($A29,'Return Data'!$B$7:$R$2292,11,0)</f>
        <v>5.8574000000000002</v>
      </c>
      <c r="Q29" s="61">
        <f t="shared" si="6"/>
        <v>12</v>
      </c>
      <c r="R29" s="60">
        <f>VLOOKUP($A29,'Return Data'!$B$7:$R$2292,12,0)</f>
        <v>5.3617999999999997</v>
      </c>
      <c r="S29" s="61">
        <f t="shared" si="7"/>
        <v>9</v>
      </c>
      <c r="T29" s="60">
        <f>VLOOKUP($A29,'Return Data'!$B$7:$R$2292,13,0)</f>
        <v>4.9516</v>
      </c>
      <c r="U29" s="61">
        <f t="shared" si="8"/>
        <v>9</v>
      </c>
      <c r="V29" s="60">
        <f>VLOOKUP($A29,'Return Data'!$B$7:$R$2292,17,0)</f>
        <v>4.1448</v>
      </c>
      <c r="W29" s="61">
        <f t="shared" si="9"/>
        <v>8</v>
      </c>
      <c r="X29" s="60">
        <f>VLOOKUP($A29,'Return Data'!$B$7:$R$2292,14,0)</f>
        <v>4.1218000000000004</v>
      </c>
      <c r="Y29" s="61">
        <f t="shared" si="12"/>
        <v>8</v>
      </c>
      <c r="Z29" s="60">
        <f>VLOOKUP($A29,'Return Data'!$B$7:$R$2292,16,0)</f>
        <v>6.1534000000000004</v>
      </c>
      <c r="AA29" s="62">
        <f t="shared" si="11"/>
        <v>26</v>
      </c>
    </row>
    <row r="30" spans="1:27" x14ac:dyDescent="0.3">
      <c r="A30" s="58" t="s">
        <v>251</v>
      </c>
      <c r="B30" s="59">
        <f>VLOOKUP($A30,'Return Data'!$B$7:$R$2292,3,0)</f>
        <v>44941</v>
      </c>
      <c r="C30" s="60">
        <f>VLOOKUP($A30,'Return Data'!$B$7:$R$2292,4,0)</f>
        <v>11.7704</v>
      </c>
      <c r="D30" s="60">
        <f>VLOOKUP($A30,'Return Data'!$B$7:$R$2292,5,0)</f>
        <v>5.8937999999999997</v>
      </c>
      <c r="E30" s="61">
        <f t="shared" si="0"/>
        <v>34</v>
      </c>
      <c r="F30" s="60">
        <f>VLOOKUP($A30,'Return Data'!$B$7:$R$2292,6,0)</f>
        <v>5.3773999999999997</v>
      </c>
      <c r="G30" s="61">
        <f t="shared" si="1"/>
        <v>28</v>
      </c>
      <c r="H30" s="60">
        <f>VLOOKUP($A30,'Return Data'!$B$7:$R$2292,7,0)</f>
        <v>5.2325999999999997</v>
      </c>
      <c r="I30" s="61">
        <f t="shared" si="2"/>
        <v>33</v>
      </c>
      <c r="J30" s="60">
        <f>VLOOKUP($A30,'Return Data'!$B$7:$R$2292,8,0)</f>
        <v>5.7050000000000001</v>
      </c>
      <c r="K30" s="61">
        <f t="shared" si="3"/>
        <v>34</v>
      </c>
      <c r="L30" s="60">
        <f>VLOOKUP($A30,'Return Data'!$B$7:$R$2292,9,0)</f>
        <v>6.0731000000000002</v>
      </c>
      <c r="M30" s="61">
        <f t="shared" si="4"/>
        <v>34</v>
      </c>
      <c r="N30" s="60">
        <f>VLOOKUP($A30,'Return Data'!$B$7:$R$2292,10,0)</f>
        <v>6.0194999999999999</v>
      </c>
      <c r="O30" s="61">
        <f t="shared" si="5"/>
        <v>34</v>
      </c>
      <c r="P30" s="60">
        <f>VLOOKUP($A30,'Return Data'!$B$7:$R$2292,11,0)</f>
        <v>5.3800999999999997</v>
      </c>
      <c r="Q30" s="61">
        <f t="shared" si="6"/>
        <v>33</v>
      </c>
      <c r="R30" s="60">
        <f>VLOOKUP($A30,'Return Data'!$B$7:$R$2292,12,0)</f>
        <v>4.9215999999999998</v>
      </c>
      <c r="S30" s="61">
        <f t="shared" si="7"/>
        <v>33</v>
      </c>
      <c r="T30" s="60">
        <f>VLOOKUP($A30,'Return Data'!$B$7:$R$2292,13,0)</f>
        <v>4.5407999999999999</v>
      </c>
      <c r="U30" s="61">
        <f t="shared" si="8"/>
        <v>33</v>
      </c>
      <c r="V30" s="60">
        <f>VLOOKUP($A30,'Return Data'!$B$7:$R$2292,17,0)</f>
        <v>3.7585999999999999</v>
      </c>
      <c r="W30" s="61">
        <f t="shared" si="9"/>
        <v>33</v>
      </c>
      <c r="X30" s="60">
        <f>VLOOKUP($A30,'Return Data'!$B$7:$R$2292,14,0)</f>
        <v>3.5920999999999998</v>
      </c>
      <c r="Y30" s="61">
        <f t="shared" si="12"/>
        <v>32</v>
      </c>
      <c r="Z30" s="60">
        <f>VLOOKUP($A30,'Return Data'!$B$7:$R$2292,16,0)</f>
        <v>4.0793999999999997</v>
      </c>
      <c r="AA30" s="62">
        <f t="shared" si="11"/>
        <v>33</v>
      </c>
    </row>
    <row r="31" spans="1:27" x14ac:dyDescent="0.3">
      <c r="A31" s="58" t="s">
        <v>1823</v>
      </c>
      <c r="B31" s="59">
        <f>VLOOKUP($A31,'Return Data'!$B$7:$R$2292,3,0)</f>
        <v>44941</v>
      </c>
      <c r="C31" s="60">
        <f>VLOOKUP($A31,'Return Data'!$B$7:$R$2292,4,0)</f>
        <v>24.142700000000001</v>
      </c>
      <c r="D31" s="60">
        <f>VLOOKUP($A31,'Return Data'!$B$7:$R$2292,5,0)</f>
        <v>6.2007000000000003</v>
      </c>
      <c r="E31" s="61">
        <f t="shared" si="0"/>
        <v>24</v>
      </c>
      <c r="F31" s="60">
        <f>VLOOKUP($A31,'Return Data'!$B$7:$R$2292,6,0)</f>
        <v>5.7981999999999996</v>
      </c>
      <c r="G31" s="61">
        <f t="shared" si="1"/>
        <v>2</v>
      </c>
      <c r="H31" s="60">
        <f>VLOOKUP($A31,'Return Data'!$B$7:$R$2292,7,0)</f>
        <v>5.7297000000000002</v>
      </c>
      <c r="I31" s="61">
        <f t="shared" si="2"/>
        <v>10</v>
      </c>
      <c r="J31" s="60">
        <f>VLOOKUP($A31,'Return Data'!$B$7:$R$2292,8,0)</f>
        <v>6.0396999999999998</v>
      </c>
      <c r="K31" s="61">
        <f t="shared" si="3"/>
        <v>30</v>
      </c>
      <c r="L31" s="60">
        <f>VLOOKUP($A31,'Return Data'!$B$7:$R$2292,9,0)</f>
        <v>6.4284999999999997</v>
      </c>
      <c r="M31" s="61">
        <f t="shared" si="4"/>
        <v>29</v>
      </c>
      <c r="N31" s="60">
        <f>VLOOKUP($A31,'Return Data'!$B$7:$R$2292,10,0)</f>
        <v>6.3023999999999996</v>
      </c>
      <c r="O31" s="61">
        <f t="shared" si="5"/>
        <v>26</v>
      </c>
      <c r="P31" s="60">
        <f>VLOOKUP($A31,'Return Data'!$B$7:$R$2292,11,0)</f>
        <v>5.8426</v>
      </c>
      <c r="Q31" s="61">
        <f t="shared" si="6"/>
        <v>14</v>
      </c>
      <c r="R31" s="60">
        <f>VLOOKUP($A31,'Return Data'!$B$7:$R$2292,12,0)</f>
        <v>5.4058000000000002</v>
      </c>
      <c r="S31" s="61">
        <f t="shared" si="7"/>
        <v>6</v>
      </c>
      <c r="T31" s="60">
        <f>VLOOKUP($A31,'Return Data'!$B$7:$R$2292,13,0)</f>
        <v>5.1768999999999998</v>
      </c>
      <c r="U31" s="61">
        <f t="shared" si="8"/>
        <v>1</v>
      </c>
      <c r="V31" s="60">
        <f>VLOOKUP($A31,'Return Data'!$B$7:$R$2292,17,0)</f>
        <v>4.3097000000000003</v>
      </c>
      <c r="W31" s="61">
        <f t="shared" si="9"/>
        <v>2</v>
      </c>
      <c r="X31" s="60">
        <f>VLOOKUP($A31,'Return Data'!$B$7:$R$2292,14,0)</f>
        <v>4.0629999999999997</v>
      </c>
      <c r="Y31" s="61">
        <f t="shared" si="12"/>
        <v>19</v>
      </c>
      <c r="Z31" s="60">
        <f>VLOOKUP($A31,'Return Data'!$B$7:$R$2292,16,0)</f>
        <v>7.0644</v>
      </c>
      <c r="AA31" s="62">
        <f t="shared" si="11"/>
        <v>7</v>
      </c>
    </row>
    <row r="32" spans="1:27" x14ac:dyDescent="0.3">
      <c r="A32" s="58" t="s">
        <v>252</v>
      </c>
      <c r="B32" s="59">
        <f>VLOOKUP($A32,'Return Data'!$B$7:$R$2292,3,0)</f>
        <v>44941</v>
      </c>
      <c r="C32" s="60">
        <f>VLOOKUP($A32,'Return Data'!$B$7:$R$2292,4,0)</f>
        <v>5377.7530999999999</v>
      </c>
      <c r="D32" s="60">
        <f>VLOOKUP($A32,'Return Data'!$B$7:$R$2292,5,0)</f>
        <v>6.1101999999999999</v>
      </c>
      <c r="E32" s="61">
        <f t="shared" si="0"/>
        <v>30</v>
      </c>
      <c r="F32" s="60">
        <f>VLOOKUP($A32,'Return Data'!$B$7:$R$2292,6,0)</f>
        <v>5.4499000000000004</v>
      </c>
      <c r="G32" s="61">
        <f t="shared" si="1"/>
        <v>24</v>
      </c>
      <c r="H32" s="60">
        <f>VLOOKUP($A32,'Return Data'!$B$7:$R$2292,7,0)</f>
        <v>5.5835999999999997</v>
      </c>
      <c r="I32" s="61">
        <f t="shared" si="2"/>
        <v>23</v>
      </c>
      <c r="J32" s="60">
        <f>VLOOKUP($A32,'Return Data'!$B$7:$R$2292,8,0)</f>
        <v>6.1920999999999999</v>
      </c>
      <c r="K32" s="61">
        <f t="shared" si="3"/>
        <v>22</v>
      </c>
      <c r="L32" s="60">
        <f>VLOOKUP($A32,'Return Data'!$B$7:$R$2292,9,0)</f>
        <v>6.633</v>
      </c>
      <c r="M32" s="61">
        <f t="shared" si="4"/>
        <v>17</v>
      </c>
      <c r="N32" s="60">
        <f>VLOOKUP($A32,'Return Data'!$B$7:$R$2292,10,0)</f>
        <v>6.4295</v>
      </c>
      <c r="O32" s="61">
        <f t="shared" si="5"/>
        <v>17</v>
      </c>
      <c r="P32" s="60">
        <f>VLOOKUP($A32,'Return Data'!$B$7:$R$2292,11,0)</f>
        <v>5.8163</v>
      </c>
      <c r="Q32" s="61">
        <f t="shared" si="6"/>
        <v>18</v>
      </c>
      <c r="R32" s="60">
        <f>VLOOKUP($A32,'Return Data'!$B$7:$R$2292,12,0)</f>
        <v>5.2839999999999998</v>
      </c>
      <c r="S32" s="61">
        <f t="shared" si="7"/>
        <v>20</v>
      </c>
      <c r="T32" s="60">
        <f>VLOOKUP($A32,'Return Data'!$B$7:$R$2292,13,0)</f>
        <v>4.8887</v>
      </c>
      <c r="U32" s="61">
        <f t="shared" si="8"/>
        <v>19</v>
      </c>
      <c r="V32" s="60">
        <f>VLOOKUP($A32,'Return Data'!$B$7:$R$2292,17,0)</f>
        <v>4.0797999999999996</v>
      </c>
      <c r="W32" s="61">
        <f t="shared" si="9"/>
        <v>20</v>
      </c>
      <c r="X32" s="60">
        <f>VLOOKUP($A32,'Return Data'!$B$7:$R$2292,14,0)</f>
        <v>4.0983000000000001</v>
      </c>
      <c r="Y32" s="61">
        <f t="shared" si="12"/>
        <v>15</v>
      </c>
      <c r="Z32" s="60">
        <f>VLOOKUP($A32,'Return Data'!$B$7:$R$2292,16,0)</f>
        <v>6.8320999999999996</v>
      </c>
      <c r="AA32" s="62">
        <f t="shared" si="11"/>
        <v>18</v>
      </c>
    </row>
    <row r="33" spans="1:27" x14ac:dyDescent="0.3">
      <c r="A33" s="58" t="s">
        <v>253</v>
      </c>
      <c r="B33" s="59">
        <f>VLOOKUP($A33,'Return Data'!$B$7:$R$2292,3,0)</f>
        <v>44941</v>
      </c>
      <c r="C33" s="60">
        <f>VLOOKUP($A33,'Return Data'!$B$7:$R$2292,4,0)</f>
        <v>1233.1898000000001</v>
      </c>
      <c r="D33" s="60">
        <f>VLOOKUP($A33,'Return Data'!$B$7:$R$2292,5,0)</f>
        <v>5.9630000000000001</v>
      </c>
      <c r="E33" s="61">
        <f t="shared" si="0"/>
        <v>32</v>
      </c>
      <c r="F33" s="60">
        <f>VLOOKUP($A33,'Return Data'!$B$7:$R$2292,6,0)</f>
        <v>5.6597999999999997</v>
      </c>
      <c r="G33" s="61">
        <f t="shared" si="1"/>
        <v>7</v>
      </c>
      <c r="H33" s="60">
        <f>VLOOKUP($A33,'Return Data'!$B$7:$R$2292,7,0)</f>
        <v>5.6444999999999999</v>
      </c>
      <c r="I33" s="61">
        <f t="shared" si="2"/>
        <v>17</v>
      </c>
      <c r="J33" s="60">
        <f>VLOOKUP($A33,'Return Data'!$B$7:$R$2292,8,0)</f>
        <v>5.9695999999999998</v>
      </c>
      <c r="K33" s="61">
        <f t="shared" si="3"/>
        <v>32</v>
      </c>
      <c r="L33" s="60">
        <f>VLOOKUP($A33,'Return Data'!$B$7:$R$2292,9,0)</f>
        <v>6.1635999999999997</v>
      </c>
      <c r="M33" s="61">
        <f t="shared" si="4"/>
        <v>33</v>
      </c>
      <c r="N33" s="60">
        <f>VLOOKUP($A33,'Return Data'!$B$7:$R$2292,10,0)</f>
        <v>6.0537999999999998</v>
      </c>
      <c r="O33" s="61">
        <f t="shared" si="5"/>
        <v>33</v>
      </c>
      <c r="P33" s="60">
        <f>VLOOKUP($A33,'Return Data'!$B$7:$R$2292,11,0)</f>
        <v>5.5269000000000004</v>
      </c>
      <c r="Q33" s="61">
        <f t="shared" si="6"/>
        <v>32</v>
      </c>
      <c r="R33" s="60">
        <f>VLOOKUP($A33,'Return Data'!$B$7:$R$2292,12,0)</f>
        <v>5.0167999999999999</v>
      </c>
      <c r="S33" s="61">
        <f t="shared" si="7"/>
        <v>32</v>
      </c>
      <c r="T33" s="60">
        <f>VLOOKUP($A33,'Return Data'!$B$7:$R$2292,13,0)</f>
        <v>4.6384999999999996</v>
      </c>
      <c r="U33" s="61">
        <f t="shared" si="8"/>
        <v>31</v>
      </c>
      <c r="V33" s="60">
        <f>VLOOKUP($A33,'Return Data'!$B$7:$R$2292,17,0)</f>
        <v>3.8999000000000001</v>
      </c>
      <c r="W33" s="61">
        <f t="shared" si="9"/>
        <v>30</v>
      </c>
      <c r="X33" s="60">
        <f>VLOOKUP($A33,'Return Data'!$B$7:$R$2292,14,0)</f>
        <v>3.774</v>
      </c>
      <c r="Y33" s="61">
        <f t="shared" si="12"/>
        <v>28</v>
      </c>
      <c r="Z33" s="60">
        <f>VLOOKUP($A33,'Return Data'!$B$7:$R$2292,16,0)</f>
        <v>4.5755999999999997</v>
      </c>
      <c r="AA33" s="62">
        <f t="shared" si="11"/>
        <v>31</v>
      </c>
    </row>
    <row r="34" spans="1:27" x14ac:dyDescent="0.3">
      <c r="A34" s="58" t="s">
        <v>1889</v>
      </c>
      <c r="B34" s="59">
        <f>VLOOKUP($A34,'Return Data'!$B$7:$R$2292,3,0)</f>
        <v>44941</v>
      </c>
      <c r="C34" s="60">
        <f>VLOOKUP($A34,'Return Data'!$B$7:$R$2292,4,0)</f>
        <v>286.7473</v>
      </c>
      <c r="D34" s="60">
        <f>VLOOKUP($A34,'Return Data'!$B$7:$R$2292,5,0)</f>
        <v>6.2765000000000004</v>
      </c>
      <c r="E34" s="61">
        <f t="shared" si="0"/>
        <v>11</v>
      </c>
      <c r="F34" s="60">
        <f>VLOOKUP($A34,'Return Data'!$B$7:$R$2292,6,0)</f>
        <v>5.3654999999999999</v>
      </c>
      <c r="G34" s="61">
        <f t="shared" si="1"/>
        <v>29</v>
      </c>
      <c r="H34" s="60">
        <f>VLOOKUP($A34,'Return Data'!$B$7:$R$2292,7,0)</f>
        <v>5.6870000000000003</v>
      </c>
      <c r="I34" s="61">
        <f t="shared" si="2"/>
        <v>15</v>
      </c>
      <c r="J34" s="60">
        <f>VLOOKUP($A34,'Return Data'!$B$7:$R$2292,8,0)</f>
        <v>6.5911</v>
      </c>
      <c r="K34" s="61">
        <f t="shared" si="3"/>
        <v>1</v>
      </c>
      <c r="L34" s="60">
        <f>VLOOKUP($A34,'Return Data'!$B$7:$R$2292,9,0)</f>
        <v>6.8704000000000001</v>
      </c>
      <c r="M34" s="61">
        <f t="shared" si="4"/>
        <v>1</v>
      </c>
      <c r="N34" s="60">
        <f>VLOOKUP($A34,'Return Data'!$B$7:$R$2292,10,0)</f>
        <v>6.4454000000000002</v>
      </c>
      <c r="O34" s="61">
        <f t="shared" si="5"/>
        <v>14</v>
      </c>
      <c r="P34" s="60">
        <f>VLOOKUP($A34,'Return Data'!$B$7:$R$2292,11,0)</f>
        <v>5.8545999999999996</v>
      </c>
      <c r="Q34" s="61">
        <f t="shared" si="6"/>
        <v>13</v>
      </c>
      <c r="R34" s="60">
        <f>VLOOKUP($A34,'Return Data'!$B$7:$R$2292,12,0)</f>
        <v>5.34</v>
      </c>
      <c r="S34" s="61">
        <f t="shared" si="7"/>
        <v>15</v>
      </c>
      <c r="T34" s="60">
        <f>VLOOKUP($A34,'Return Data'!$B$7:$R$2292,13,0)</f>
        <v>4.9387999999999996</v>
      </c>
      <c r="U34" s="61">
        <f t="shared" si="8"/>
        <v>14</v>
      </c>
      <c r="V34" s="60">
        <f>VLOOKUP($A34,'Return Data'!$B$7:$R$2292,17,0)</f>
        <v>4.1199000000000003</v>
      </c>
      <c r="W34" s="61">
        <f t="shared" si="9"/>
        <v>14</v>
      </c>
      <c r="X34" s="60">
        <f>VLOOKUP($A34,'Return Data'!$B$7:$R$2292,14,0)</f>
        <v>4.1017000000000001</v>
      </c>
      <c r="Y34" s="61">
        <f t="shared" si="12"/>
        <v>14</v>
      </c>
      <c r="Z34" s="60">
        <f>VLOOKUP($A34,'Return Data'!$B$7:$R$2292,16,0)</f>
        <v>7.0915999999999997</v>
      </c>
      <c r="AA34" s="62">
        <f t="shared" si="11"/>
        <v>5</v>
      </c>
    </row>
    <row r="35" spans="1:27" x14ac:dyDescent="0.3">
      <c r="A35" s="58" t="s">
        <v>256</v>
      </c>
      <c r="B35" s="59">
        <f>VLOOKUP($A35,'Return Data'!$B$7:$R$2292,3,0)</f>
        <v>44941</v>
      </c>
      <c r="C35" s="60">
        <f>VLOOKUP($A35,'Return Data'!$B$7:$R$2292,4,0)</f>
        <v>35.057200000000002</v>
      </c>
      <c r="D35" s="60">
        <f>VLOOKUP($A35,'Return Data'!$B$7:$R$2292,5,0)</f>
        <v>6.1448999999999998</v>
      </c>
      <c r="E35" s="61">
        <f t="shared" si="0"/>
        <v>27</v>
      </c>
      <c r="F35" s="60">
        <f>VLOOKUP($A35,'Return Data'!$B$7:$R$2292,6,0)</f>
        <v>5.4859</v>
      </c>
      <c r="G35" s="61">
        <f t="shared" si="1"/>
        <v>20</v>
      </c>
      <c r="H35" s="60">
        <f>VLOOKUP($A35,'Return Data'!$B$7:$R$2292,7,0)</f>
        <v>5.5984999999999996</v>
      </c>
      <c r="I35" s="61">
        <f t="shared" si="2"/>
        <v>22</v>
      </c>
      <c r="J35" s="60">
        <f>VLOOKUP($A35,'Return Data'!$B$7:$R$2292,8,0)</f>
        <v>6.0153999999999996</v>
      </c>
      <c r="K35" s="61">
        <f t="shared" si="3"/>
        <v>31</v>
      </c>
      <c r="L35" s="60">
        <f>VLOOKUP($A35,'Return Data'!$B$7:$R$2292,9,0)</f>
        <v>6.3209999999999997</v>
      </c>
      <c r="M35" s="61">
        <f t="shared" si="4"/>
        <v>31</v>
      </c>
      <c r="N35" s="60">
        <f>VLOOKUP($A35,'Return Data'!$B$7:$R$2292,10,0)</f>
        <v>6.1341999999999999</v>
      </c>
      <c r="O35" s="61">
        <f t="shared" si="5"/>
        <v>31</v>
      </c>
      <c r="P35" s="60">
        <f>VLOOKUP($A35,'Return Data'!$B$7:$R$2292,11,0)</f>
        <v>5.5873999999999997</v>
      </c>
      <c r="Q35" s="61">
        <f t="shared" si="6"/>
        <v>31</v>
      </c>
      <c r="R35" s="60">
        <f>VLOOKUP($A35,'Return Data'!$B$7:$R$2292,12,0)</f>
        <v>5.1097000000000001</v>
      </c>
      <c r="S35" s="61">
        <f t="shared" si="7"/>
        <v>29</v>
      </c>
      <c r="T35" s="60">
        <f>VLOOKUP($A35,'Return Data'!$B$7:$R$2292,13,0)</f>
        <v>4.8422999999999998</v>
      </c>
      <c r="U35" s="61">
        <f t="shared" si="8"/>
        <v>25</v>
      </c>
      <c r="V35" s="60">
        <f>VLOOKUP($A35,'Return Data'!$B$7:$R$2292,17,0)</f>
        <v>4.3937999999999997</v>
      </c>
      <c r="W35" s="61">
        <f t="shared" si="9"/>
        <v>1</v>
      </c>
      <c r="X35" s="60">
        <f>VLOOKUP($A35,'Return Data'!$B$7:$R$2292,14,0)</f>
        <v>4.5552999999999999</v>
      </c>
      <c r="Y35" s="61">
        <f t="shared" si="12"/>
        <v>1</v>
      </c>
      <c r="Z35" s="60">
        <f>VLOOKUP($A35,'Return Data'!$B$7:$R$2292,16,0)</f>
        <v>7.5171000000000001</v>
      </c>
      <c r="AA35" s="62">
        <f t="shared" si="11"/>
        <v>1</v>
      </c>
    </row>
    <row r="36" spans="1:27" x14ac:dyDescent="0.3">
      <c r="A36" s="58" t="s">
        <v>257</v>
      </c>
      <c r="B36" s="59">
        <f>VLOOKUP($A36,'Return Data'!$B$7:$R$2292,3,0)</f>
        <v>44941</v>
      </c>
      <c r="C36" s="60">
        <f>VLOOKUP($A36,'Return Data'!$B$7:$R$2292,4,0)</f>
        <v>29.7349</v>
      </c>
      <c r="D36" s="60">
        <f>VLOOKUP($A36,'Return Data'!$B$7:$R$2292,5,0)</f>
        <v>6.0157999999999996</v>
      </c>
      <c r="E36" s="61">
        <f t="shared" si="0"/>
        <v>31</v>
      </c>
      <c r="F36" s="60">
        <f>VLOOKUP($A36,'Return Data'!$B$7:$R$2292,6,0)</f>
        <v>5.3216000000000001</v>
      </c>
      <c r="G36" s="61">
        <f t="shared" si="1"/>
        <v>31</v>
      </c>
      <c r="H36" s="60">
        <f>VLOOKUP($A36,'Return Data'!$B$7:$R$2292,7,0)</f>
        <v>5.4241999999999999</v>
      </c>
      <c r="I36" s="61">
        <f t="shared" si="2"/>
        <v>30</v>
      </c>
      <c r="J36" s="60">
        <f>VLOOKUP($A36,'Return Data'!$B$7:$R$2292,8,0)</f>
        <v>5.8613999999999997</v>
      </c>
      <c r="K36" s="61">
        <f t="shared" si="3"/>
        <v>33</v>
      </c>
      <c r="L36" s="60">
        <f>VLOOKUP($A36,'Return Data'!$B$7:$R$2292,9,0)</f>
        <v>6.1977000000000002</v>
      </c>
      <c r="M36" s="61">
        <f t="shared" si="4"/>
        <v>32</v>
      </c>
      <c r="N36" s="60">
        <f>VLOOKUP($A36,'Return Data'!$B$7:$R$2292,10,0)</f>
        <v>6.1473000000000004</v>
      </c>
      <c r="O36" s="61">
        <f t="shared" si="5"/>
        <v>30</v>
      </c>
      <c r="P36" s="60">
        <f>VLOOKUP($A36,'Return Data'!$B$7:$R$2292,11,0)</f>
        <v>5.5917000000000003</v>
      </c>
      <c r="Q36" s="61">
        <f t="shared" si="6"/>
        <v>30</v>
      </c>
      <c r="R36" s="60">
        <f>VLOOKUP($A36,'Return Data'!$B$7:$R$2292,12,0)</f>
        <v>5.0818000000000003</v>
      </c>
      <c r="S36" s="61">
        <f t="shared" si="7"/>
        <v>30</v>
      </c>
      <c r="T36" s="60">
        <f>VLOOKUP($A36,'Return Data'!$B$7:$R$2292,13,0)</f>
        <v>4.6910999999999996</v>
      </c>
      <c r="U36" s="61">
        <f t="shared" si="8"/>
        <v>30</v>
      </c>
      <c r="V36" s="60">
        <f>VLOOKUP($A36,'Return Data'!$B$7:$R$2292,17,0)</f>
        <v>3.9157000000000002</v>
      </c>
      <c r="W36" s="61">
        <f t="shared" si="9"/>
        <v>29</v>
      </c>
      <c r="X36" s="60">
        <f>VLOOKUP($A36,'Return Data'!$B$7:$R$2292,14,0)</f>
        <v>3.7692999999999999</v>
      </c>
      <c r="Y36" s="61">
        <f t="shared" si="12"/>
        <v>29</v>
      </c>
      <c r="Z36" s="60">
        <f>VLOOKUP($A36,'Return Data'!$B$7:$R$2292,16,0)</f>
        <v>6.6722000000000001</v>
      </c>
      <c r="AA36" s="62">
        <f t="shared" si="11"/>
        <v>22</v>
      </c>
    </row>
    <row r="37" spans="1:27" x14ac:dyDescent="0.3">
      <c r="A37" s="58" t="s">
        <v>1896</v>
      </c>
      <c r="B37" s="59">
        <f>VLOOKUP($A37,'Return Data'!$B$7:$R$2292,3,0)</f>
        <v>44941</v>
      </c>
      <c r="C37" s="60">
        <f>VLOOKUP($A37,'Return Data'!$B$7:$R$2292,4,0)</f>
        <v>3447.9358999999999</v>
      </c>
      <c r="D37" s="60">
        <f>VLOOKUP($A37,'Return Data'!$B$7:$R$2292,5,0)</f>
        <v>6.2107999999999999</v>
      </c>
      <c r="E37" s="61">
        <f t="shared" si="0"/>
        <v>23</v>
      </c>
      <c r="F37" s="60">
        <f>VLOOKUP($A37,'Return Data'!$B$7:$R$2292,6,0)</f>
        <v>5.2398999999999996</v>
      </c>
      <c r="G37" s="61">
        <f t="shared" si="1"/>
        <v>32</v>
      </c>
      <c r="H37" s="60">
        <f>VLOOKUP($A37,'Return Data'!$B$7:$R$2292,7,0)</f>
        <v>5.5471000000000004</v>
      </c>
      <c r="I37" s="61">
        <f t="shared" si="2"/>
        <v>28</v>
      </c>
      <c r="J37" s="60">
        <f>VLOOKUP($A37,'Return Data'!$B$7:$R$2292,8,0)</f>
        <v>6.2568000000000001</v>
      </c>
      <c r="K37" s="61">
        <f t="shared" si="3"/>
        <v>16</v>
      </c>
      <c r="L37" s="60">
        <f>VLOOKUP($A37,'Return Data'!$B$7:$R$2292,9,0)</f>
        <v>6.7245999999999997</v>
      </c>
      <c r="M37" s="61">
        <f t="shared" si="4"/>
        <v>8</v>
      </c>
      <c r="N37" s="60">
        <f>VLOOKUP($A37,'Return Data'!$B$7:$R$2292,10,0)</f>
        <v>6.4396000000000004</v>
      </c>
      <c r="O37" s="61">
        <f t="shared" si="5"/>
        <v>15</v>
      </c>
      <c r="P37" s="60">
        <f>VLOOKUP($A37,'Return Data'!$B$7:$R$2292,11,0)</f>
        <v>5.8331999999999997</v>
      </c>
      <c r="Q37" s="61">
        <f t="shared" si="6"/>
        <v>16</v>
      </c>
      <c r="R37" s="60">
        <f>VLOOKUP($A37,'Return Data'!$B$7:$R$2292,12,0)</f>
        <v>5.3045</v>
      </c>
      <c r="S37" s="61">
        <f t="shared" si="7"/>
        <v>18</v>
      </c>
      <c r="T37" s="60">
        <f>VLOOKUP($A37,'Return Data'!$B$7:$R$2292,13,0)</f>
        <v>4.8853999999999997</v>
      </c>
      <c r="U37" s="61">
        <f t="shared" si="8"/>
        <v>20</v>
      </c>
      <c r="V37" s="60">
        <f>VLOOKUP($A37,'Return Data'!$B$7:$R$2292,17,0)</f>
        <v>4.1016000000000004</v>
      </c>
      <c r="W37" s="61">
        <f t="shared" si="9"/>
        <v>18</v>
      </c>
      <c r="X37" s="60">
        <f>VLOOKUP($A37,'Return Data'!$B$7:$R$2292,14,0)</f>
        <v>4.0883000000000003</v>
      </c>
      <c r="Y37" s="61">
        <f t="shared" si="12"/>
        <v>17</v>
      </c>
      <c r="Z37" s="60">
        <f>VLOOKUP($A37,'Return Data'!$B$7:$R$2292,16,0)</f>
        <v>6.6559999999999997</v>
      </c>
      <c r="AA37" s="62">
        <f t="shared" si="11"/>
        <v>23</v>
      </c>
    </row>
    <row r="38" spans="1:27" x14ac:dyDescent="0.3">
      <c r="A38" s="58" t="s">
        <v>1863</v>
      </c>
      <c r="B38" s="59">
        <f>VLOOKUP($A38,'Return Data'!$B$7:$R$2292,3,0)</f>
        <v>44941</v>
      </c>
      <c r="C38" s="60">
        <f>VLOOKUP($A38,'Return Data'!$B$7:$R$2292,4,0)</f>
        <v>3111.0193599999998</v>
      </c>
      <c r="D38" s="60">
        <f>VLOOKUP($A38,'Return Data'!$B$7:$R$2292,5,0)</f>
        <v>6.2259000000000002</v>
      </c>
      <c r="E38" s="61">
        <f t="shared" si="0"/>
        <v>19</v>
      </c>
      <c r="F38" s="60">
        <f>VLOOKUP($A38,'Return Data'!$B$7:$R$2292,6,0)</f>
        <v>5.4607000000000001</v>
      </c>
      <c r="G38" s="61">
        <f t="shared" si="1"/>
        <v>22</v>
      </c>
      <c r="H38" s="60">
        <f>VLOOKUP($A38,'Return Data'!$B$7:$R$2292,7,0)</f>
        <v>5.6365999999999996</v>
      </c>
      <c r="I38" s="61">
        <f t="shared" si="2"/>
        <v>18</v>
      </c>
      <c r="J38" s="60">
        <f>VLOOKUP($A38,'Return Data'!$B$7:$R$2292,8,0)</f>
        <v>6.2462999999999997</v>
      </c>
      <c r="K38" s="61">
        <f t="shared" si="3"/>
        <v>17</v>
      </c>
      <c r="L38" s="60">
        <f>VLOOKUP($A38,'Return Data'!$B$7:$R$2292,9,0)</f>
        <v>6.6534000000000004</v>
      </c>
      <c r="M38" s="61">
        <f t="shared" si="4"/>
        <v>15</v>
      </c>
      <c r="N38" s="60">
        <f>VLOOKUP($A38,'Return Data'!$B$7:$R$2292,10,0)</f>
        <v>6.4513999999999996</v>
      </c>
      <c r="O38" s="61">
        <f t="shared" si="5"/>
        <v>10</v>
      </c>
      <c r="P38" s="60">
        <f>VLOOKUP($A38,'Return Data'!$B$7:$R$2292,11,0)</f>
        <v>5.8800999999999997</v>
      </c>
      <c r="Q38" s="61">
        <f t="shared" si="6"/>
        <v>8</v>
      </c>
      <c r="R38" s="60">
        <f>VLOOKUP($A38,'Return Data'!$B$7:$R$2292,12,0)</f>
        <v>5.3582999999999998</v>
      </c>
      <c r="S38" s="61">
        <f t="shared" si="7"/>
        <v>10</v>
      </c>
      <c r="T38" s="60">
        <f>VLOOKUP($A38,'Return Data'!$B$7:$R$2292,13,0)</f>
        <v>4.9516</v>
      </c>
      <c r="U38" s="61">
        <f t="shared" si="8"/>
        <v>9</v>
      </c>
      <c r="V38" s="60">
        <f>VLOOKUP($A38,'Return Data'!$B$7:$R$2292,17,0)</f>
        <v>4.0801999999999996</v>
      </c>
      <c r="W38" s="61">
        <f t="shared" si="9"/>
        <v>19</v>
      </c>
      <c r="X38" s="60">
        <f>VLOOKUP($A38,'Return Data'!$B$7:$R$2292,14,0)</f>
        <v>3.9456000000000002</v>
      </c>
      <c r="Y38" s="61">
        <f t="shared" si="12"/>
        <v>25</v>
      </c>
      <c r="Z38" s="60">
        <f>VLOOKUP($A38,'Return Data'!$B$7:$R$2292,16,0)</f>
        <v>6.3662999999999998</v>
      </c>
      <c r="AA38" s="62">
        <f t="shared" si="11"/>
        <v>25</v>
      </c>
    </row>
    <row r="39" spans="1:27" x14ac:dyDescent="0.3">
      <c r="A39" s="58" t="s">
        <v>262</v>
      </c>
      <c r="B39" s="59">
        <f>VLOOKUP($A39,'Return Data'!$B$7:$R$2292,3,0)</f>
        <v>44941</v>
      </c>
      <c r="C39" s="60">
        <f>VLOOKUP($A39,'Return Data'!$B$7:$R$2292,4,0)</f>
        <v>3470.3254000000002</v>
      </c>
      <c r="D39" s="60">
        <f>VLOOKUP($A39,'Return Data'!$B$7:$R$2292,5,0)</f>
        <v>6.2454999999999998</v>
      </c>
      <c r="E39" s="61">
        <f t="shared" si="0"/>
        <v>16</v>
      </c>
      <c r="F39" s="60">
        <f>VLOOKUP($A39,'Return Data'!$B$7:$R$2292,6,0)</f>
        <v>5.4474999999999998</v>
      </c>
      <c r="G39" s="61">
        <f t="shared" si="1"/>
        <v>25</v>
      </c>
      <c r="H39" s="60">
        <f>VLOOKUP($A39,'Return Data'!$B$7:$R$2292,7,0)</f>
        <v>5.6205999999999996</v>
      </c>
      <c r="I39" s="61">
        <f t="shared" si="2"/>
        <v>19</v>
      </c>
      <c r="J39" s="60">
        <f>VLOOKUP($A39,'Return Data'!$B$7:$R$2292,8,0)</f>
        <v>6.2651000000000003</v>
      </c>
      <c r="K39" s="61">
        <f t="shared" si="3"/>
        <v>15</v>
      </c>
      <c r="L39" s="60">
        <f>VLOOKUP($A39,'Return Data'!$B$7:$R$2292,9,0)</f>
        <v>6.6184000000000003</v>
      </c>
      <c r="M39" s="61">
        <f t="shared" si="4"/>
        <v>19</v>
      </c>
      <c r="N39" s="60">
        <f>VLOOKUP($A39,'Return Data'!$B$7:$R$2292,10,0)</f>
        <v>6.4478999999999997</v>
      </c>
      <c r="O39" s="61">
        <f t="shared" si="5"/>
        <v>13</v>
      </c>
      <c r="P39" s="60">
        <f>VLOOKUP($A39,'Return Data'!$B$7:$R$2292,11,0)</f>
        <v>5.79</v>
      </c>
      <c r="Q39" s="61">
        <f t="shared" si="6"/>
        <v>23</v>
      </c>
      <c r="R39" s="60">
        <f>VLOOKUP($A39,'Return Data'!$B$7:$R$2292,12,0)</f>
        <v>5.2683</v>
      </c>
      <c r="S39" s="61">
        <f t="shared" si="7"/>
        <v>23</v>
      </c>
      <c r="T39" s="60">
        <f>VLOOKUP($A39,'Return Data'!$B$7:$R$2292,13,0)</f>
        <v>4.8788</v>
      </c>
      <c r="U39" s="61">
        <f t="shared" si="8"/>
        <v>21</v>
      </c>
      <c r="V39" s="60">
        <f>VLOOKUP($A39,'Return Data'!$B$7:$R$2292,17,0)</f>
        <v>4.0780000000000003</v>
      </c>
      <c r="W39" s="61">
        <f t="shared" si="9"/>
        <v>21</v>
      </c>
      <c r="X39" s="60">
        <f>VLOOKUP($A39,'Return Data'!$B$7:$R$2292,14,0)</f>
        <v>4.1125999999999996</v>
      </c>
      <c r="Y39" s="61">
        <f t="shared" si="12"/>
        <v>10</v>
      </c>
      <c r="Z39" s="60">
        <f>VLOOKUP($A39,'Return Data'!$B$7:$R$2292,16,0)</f>
        <v>7.0026000000000002</v>
      </c>
      <c r="AA39" s="62">
        <f t="shared" si="11"/>
        <v>8</v>
      </c>
    </row>
    <row r="40" spans="1:27" x14ac:dyDescent="0.3">
      <c r="A40" s="58" t="s">
        <v>263</v>
      </c>
      <c r="B40" s="59">
        <f>VLOOKUP($A40,'Return Data'!$B$7:$R$2292,3,0)</f>
        <v>44941</v>
      </c>
      <c r="C40" s="60">
        <f>VLOOKUP($A40,'Return Data'!$B$7:$R$2292,4,0)</f>
        <v>2118.0943000000002</v>
      </c>
      <c r="D40" s="60">
        <f>VLOOKUP($A40,'Return Data'!$B$7:$R$2292,5,0)</f>
        <v>6.3236999999999997</v>
      </c>
      <c r="E40" s="61">
        <f t="shared" si="0"/>
        <v>3</v>
      </c>
      <c r="F40" s="60">
        <f>VLOOKUP($A40,'Return Data'!$B$7:$R$2292,6,0)</f>
        <v>5.6790000000000003</v>
      </c>
      <c r="G40" s="61">
        <f t="shared" si="1"/>
        <v>6</v>
      </c>
      <c r="H40" s="60">
        <f>VLOOKUP($A40,'Return Data'!$B$7:$R$2292,7,0)</f>
        <v>5.8079000000000001</v>
      </c>
      <c r="I40" s="61">
        <f t="shared" si="2"/>
        <v>4</v>
      </c>
      <c r="J40" s="60">
        <f>VLOOKUP($A40,'Return Data'!$B$7:$R$2292,8,0)</f>
        <v>6.3829000000000002</v>
      </c>
      <c r="K40" s="61">
        <f t="shared" si="3"/>
        <v>6</v>
      </c>
      <c r="L40" s="60">
        <f>VLOOKUP($A40,'Return Data'!$B$7:$R$2292,9,0)</f>
        <v>6.7847999999999997</v>
      </c>
      <c r="M40" s="61">
        <f t="shared" si="4"/>
        <v>2</v>
      </c>
      <c r="N40" s="60">
        <f>VLOOKUP($A40,'Return Data'!$B$7:$R$2292,10,0)</f>
        <v>6.4894999999999996</v>
      </c>
      <c r="O40" s="61">
        <f t="shared" si="5"/>
        <v>6</v>
      </c>
      <c r="P40" s="60">
        <f>VLOOKUP($A40,'Return Data'!$B$7:$R$2292,11,0)</f>
        <v>5.8948</v>
      </c>
      <c r="Q40" s="61">
        <f t="shared" si="6"/>
        <v>6</v>
      </c>
      <c r="R40" s="60">
        <f>VLOOKUP($A40,'Return Data'!$B$7:$R$2292,12,0)</f>
        <v>5.3785999999999996</v>
      </c>
      <c r="S40" s="61">
        <f t="shared" si="7"/>
        <v>8</v>
      </c>
      <c r="T40" s="60">
        <f>VLOOKUP($A40,'Return Data'!$B$7:$R$2292,13,0)</f>
        <v>4.9710000000000001</v>
      </c>
      <c r="U40" s="61">
        <f t="shared" si="8"/>
        <v>8</v>
      </c>
      <c r="V40" s="60">
        <f>VLOOKUP($A40,'Return Data'!$B$7:$R$2292,17,0)</f>
        <v>4.1429999999999998</v>
      </c>
      <c r="W40" s="61">
        <f t="shared" si="9"/>
        <v>9</v>
      </c>
      <c r="X40" s="60">
        <f>VLOOKUP($A40,'Return Data'!$B$7:$R$2292,14,0)</f>
        <v>4.1616</v>
      </c>
      <c r="Y40" s="61">
        <f t="shared" si="12"/>
        <v>4</v>
      </c>
      <c r="Z40" s="60">
        <f>VLOOKUP($A40,'Return Data'!$B$7:$R$2292,16,0)</f>
        <v>6.6855000000000002</v>
      </c>
      <c r="AA40" s="62">
        <f t="shared" si="11"/>
        <v>21</v>
      </c>
    </row>
    <row r="41" spans="1:27" x14ac:dyDescent="0.3">
      <c r="A41" s="58" t="s">
        <v>264</v>
      </c>
      <c r="B41" s="59">
        <f>VLOOKUP($A41,'Return Data'!$B$7:$R$2292,3,0)</f>
        <v>44941</v>
      </c>
      <c r="C41" s="60">
        <f>VLOOKUP($A41,'Return Data'!$B$7:$R$2292,4,0)</f>
        <v>3611.9929999999999</v>
      </c>
      <c r="D41" s="60">
        <f>VLOOKUP($A41,'Return Data'!$B$7:$R$2292,5,0)</f>
        <v>6.3117999999999999</v>
      </c>
      <c r="E41" s="61">
        <f t="shared" si="0"/>
        <v>7</v>
      </c>
      <c r="F41" s="60">
        <f>VLOOKUP($A41,'Return Data'!$B$7:$R$2292,6,0)</f>
        <v>5.6426999999999996</v>
      </c>
      <c r="G41" s="61">
        <f t="shared" si="1"/>
        <v>8</v>
      </c>
      <c r="H41" s="60">
        <f>VLOOKUP($A41,'Return Data'!$B$7:$R$2292,7,0)</f>
        <v>5.6971999999999996</v>
      </c>
      <c r="I41" s="61">
        <f t="shared" si="2"/>
        <v>14</v>
      </c>
      <c r="J41" s="60">
        <f>VLOOKUP($A41,'Return Data'!$B$7:$R$2292,8,0)</f>
        <v>6.3059000000000003</v>
      </c>
      <c r="K41" s="61">
        <f t="shared" si="3"/>
        <v>13</v>
      </c>
      <c r="L41" s="60">
        <f>VLOOKUP($A41,'Return Data'!$B$7:$R$2292,9,0)</f>
        <v>6.6759000000000004</v>
      </c>
      <c r="M41" s="61">
        <f t="shared" si="4"/>
        <v>12</v>
      </c>
      <c r="N41" s="60">
        <f>VLOOKUP($A41,'Return Data'!$B$7:$R$2292,10,0)</f>
        <v>6.4494999999999996</v>
      </c>
      <c r="O41" s="61">
        <f t="shared" si="5"/>
        <v>12</v>
      </c>
      <c r="P41" s="60">
        <f>VLOOKUP($A41,'Return Data'!$B$7:$R$2292,11,0)</f>
        <v>5.8749000000000002</v>
      </c>
      <c r="Q41" s="61">
        <f t="shared" si="6"/>
        <v>9</v>
      </c>
      <c r="R41" s="60">
        <f>VLOOKUP($A41,'Return Data'!$B$7:$R$2292,12,0)</f>
        <v>5.3569000000000004</v>
      </c>
      <c r="S41" s="61">
        <f t="shared" si="7"/>
        <v>11</v>
      </c>
      <c r="T41" s="60">
        <f>VLOOKUP($A41,'Return Data'!$B$7:$R$2292,13,0)</f>
        <v>4.9461000000000004</v>
      </c>
      <c r="U41" s="61">
        <f t="shared" si="8"/>
        <v>12</v>
      </c>
      <c r="V41" s="60">
        <f>VLOOKUP($A41,'Return Data'!$B$7:$R$2292,17,0)</f>
        <v>4.1356999999999999</v>
      </c>
      <c r="W41" s="61">
        <f t="shared" si="9"/>
        <v>11</v>
      </c>
      <c r="X41" s="60">
        <f>VLOOKUP($A41,'Return Data'!$B$7:$R$2292,14,0)</f>
        <v>4.1125999999999996</v>
      </c>
      <c r="Y41" s="61">
        <f t="shared" si="12"/>
        <v>10</v>
      </c>
      <c r="Z41" s="60">
        <f>VLOOKUP($A41,'Return Data'!$B$7:$R$2292,16,0)</f>
        <v>6.8265000000000002</v>
      </c>
      <c r="AA41" s="62">
        <f t="shared" si="11"/>
        <v>19</v>
      </c>
    </row>
    <row r="42" spans="1:27" x14ac:dyDescent="0.3">
      <c r="A42" s="58" t="s">
        <v>1882</v>
      </c>
      <c r="B42" s="59">
        <f>VLOOKUP($A42,'Return Data'!$B$7:$R$2292,3,0)</f>
        <v>44941</v>
      </c>
      <c r="C42" s="60">
        <f>VLOOKUP($A42,'Return Data'!$B$7:$R$2292,4,0)</f>
        <v>1187.932</v>
      </c>
      <c r="D42" s="60">
        <f>VLOOKUP($A42,'Return Data'!$B$7:$R$2292,5,0)</f>
        <v>6.1303000000000001</v>
      </c>
      <c r="E42" s="61">
        <f t="shared" si="0"/>
        <v>29</v>
      </c>
      <c r="F42" s="60">
        <f>VLOOKUP($A42,'Return Data'!$B$7:$R$2292,6,0)</f>
        <v>5.1908000000000003</v>
      </c>
      <c r="G42" s="61">
        <f t="shared" si="1"/>
        <v>34</v>
      </c>
      <c r="H42" s="60">
        <f>VLOOKUP($A42,'Return Data'!$B$7:$R$2292,7,0)</f>
        <v>5.4040999999999997</v>
      </c>
      <c r="I42" s="61">
        <f t="shared" si="2"/>
        <v>31</v>
      </c>
      <c r="J42" s="60">
        <f>VLOOKUP($A42,'Return Data'!$B$7:$R$2292,8,0)</f>
        <v>6.0540000000000003</v>
      </c>
      <c r="K42" s="61">
        <f t="shared" si="3"/>
        <v>29</v>
      </c>
      <c r="L42" s="60">
        <f>VLOOKUP($A42,'Return Data'!$B$7:$R$2292,9,0)</f>
        <v>6.4009999999999998</v>
      </c>
      <c r="M42" s="61">
        <f t="shared" si="4"/>
        <v>30</v>
      </c>
      <c r="N42" s="60">
        <f>VLOOKUP($A42,'Return Data'!$B$7:$R$2292,10,0)</f>
        <v>6.2737999999999996</v>
      </c>
      <c r="O42" s="61">
        <f t="shared" si="5"/>
        <v>28</v>
      </c>
      <c r="P42" s="60">
        <f>VLOOKUP($A42,'Return Data'!$B$7:$R$2292,11,0)</f>
        <v>5.5991999999999997</v>
      </c>
      <c r="Q42" s="61">
        <f t="shared" si="6"/>
        <v>29</v>
      </c>
      <c r="R42" s="60">
        <f>VLOOKUP($A42,'Return Data'!$B$7:$R$2292,12,0)</f>
        <v>5.0384000000000002</v>
      </c>
      <c r="S42" s="61">
        <f t="shared" si="7"/>
        <v>31</v>
      </c>
      <c r="T42" s="60">
        <f>VLOOKUP($A42,'Return Data'!$B$7:$R$2292,13,0)</f>
        <v>4.5949</v>
      </c>
      <c r="U42" s="61">
        <f t="shared" si="8"/>
        <v>32</v>
      </c>
      <c r="V42" s="60">
        <f>VLOOKUP($A42,'Return Data'!$B$7:$R$2292,17,0)</f>
        <v>3.7599</v>
      </c>
      <c r="W42" s="61">
        <f t="shared" si="9"/>
        <v>32</v>
      </c>
      <c r="X42" s="60">
        <f>VLOOKUP($A42,'Return Data'!$B$7:$R$2292,14,0)</f>
        <v>3.6741000000000001</v>
      </c>
      <c r="Y42" s="61">
        <f t="shared" si="12"/>
        <v>31</v>
      </c>
      <c r="Z42" s="60">
        <f>VLOOKUP($A42,'Return Data'!$B$7:$R$2292,16,0)</f>
        <v>4.3929999999999998</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6.0387599999999999</v>
      </c>
      <c r="E44" s="60"/>
      <c r="F44" s="70">
        <f>AVERAGE(F8:F42)</f>
        <v>5.3646199999999986</v>
      </c>
      <c r="G44" s="60"/>
      <c r="H44" s="70">
        <f>AVERAGE(H8:H42)</f>
        <v>5.4629828571428574</v>
      </c>
      <c r="I44" s="60"/>
      <c r="J44" s="70">
        <f>AVERAGE(J8:J42)</f>
        <v>6.0448085714285735</v>
      </c>
      <c r="K44" s="60"/>
      <c r="L44" s="70">
        <f>AVERAGE(L8:L42)</f>
        <v>6.3954028571428578</v>
      </c>
      <c r="M44" s="60"/>
      <c r="N44" s="70">
        <f>AVERAGE(N8:N42)</f>
        <v>6.1876999999999995</v>
      </c>
      <c r="O44" s="60"/>
      <c r="P44" s="70">
        <f>AVERAGE(P8:P42)</f>
        <v>5.6135600000000014</v>
      </c>
      <c r="Q44" s="60"/>
      <c r="R44" s="70">
        <f>AVERAGE(R8:R42)</f>
        <v>5.1161885714285722</v>
      </c>
      <c r="S44" s="60"/>
      <c r="T44" s="70">
        <f>AVERAGE(T8:T42)</f>
        <v>4.7274914285714296</v>
      </c>
      <c r="U44" s="60"/>
      <c r="V44" s="70">
        <f>AVERAGE(V8:V42)</f>
        <v>3.9423228571428575</v>
      </c>
      <c r="W44" s="60"/>
      <c r="X44" s="70">
        <f>AVERAGE(X8:X42)</f>
        <v>3.8989323529411761</v>
      </c>
      <c r="Y44" s="60"/>
      <c r="Z44" s="70">
        <f>AVERAGE(Z8:Z42)</f>
        <v>6.2611171428571435</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6.4905999999999997</v>
      </c>
      <c r="E46" s="90"/>
      <c r="F46" s="74">
        <f>MAX(F8:F42)</f>
        <v>5.8369999999999997</v>
      </c>
      <c r="G46" s="90"/>
      <c r="H46" s="74">
        <f>MAX(H8:H42)</f>
        <v>5.8677999999999999</v>
      </c>
      <c r="I46" s="90"/>
      <c r="J46" s="74">
        <f>MAX(J8:J42)</f>
        <v>6.5911</v>
      </c>
      <c r="K46" s="90"/>
      <c r="L46" s="74">
        <f>MAX(L8:L42)</f>
        <v>6.8704000000000001</v>
      </c>
      <c r="M46" s="90"/>
      <c r="N46" s="74">
        <f>MAX(N8:N42)</f>
        <v>6.5679999999999996</v>
      </c>
      <c r="O46" s="90"/>
      <c r="P46" s="74">
        <f>MAX(P8:P42)</f>
        <v>5.9542999999999999</v>
      </c>
      <c r="Q46" s="90"/>
      <c r="R46" s="74">
        <f>MAX(R8:R42)</f>
        <v>5.4484000000000004</v>
      </c>
      <c r="S46" s="90"/>
      <c r="T46" s="74">
        <f>MAX(T8:T42)</f>
        <v>5.1768999999999998</v>
      </c>
      <c r="U46" s="90"/>
      <c r="V46" s="74">
        <f>MAX(V8:V42)</f>
        <v>4.3937999999999997</v>
      </c>
      <c r="W46" s="90"/>
      <c r="X46" s="74">
        <f>MAX(X8:X42)</f>
        <v>4.5552999999999999</v>
      </c>
      <c r="Y46" s="90"/>
      <c r="Z46" s="74">
        <f>MAX(Z8:Z42)</f>
        <v>7.5171000000000001</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44939</v>
      </c>
      <c r="E7" s="177">
        <v>1038.8800000000001</v>
      </c>
      <c r="F7" s="177">
        <v>0.2422</v>
      </c>
      <c r="G7" s="177">
        <v>5.4899999999999997E-2</v>
      </c>
      <c r="H7" s="177">
        <v>0.23830000000000001</v>
      </c>
      <c r="I7" s="177">
        <v>-0.85980000000000001</v>
      </c>
      <c r="J7" s="177">
        <v>-3.0226000000000002</v>
      </c>
      <c r="K7" s="177">
        <v>0.86209999999999998</v>
      </c>
      <c r="L7" s="177">
        <v>5.2361000000000004</v>
      </c>
      <c r="M7" s="177">
        <v>-4.7702999999999998</v>
      </c>
      <c r="N7" s="177">
        <v>-5.3886000000000003</v>
      </c>
      <c r="O7" s="177">
        <v>10.0006</v>
      </c>
      <c r="P7" s="177">
        <v>5.9884000000000004</v>
      </c>
      <c r="Q7" s="177">
        <v>18.0779</v>
      </c>
      <c r="R7" s="177">
        <v>8.0183</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44939</v>
      </c>
      <c r="E8" s="177">
        <v>1141.08</v>
      </c>
      <c r="F8" s="177">
        <v>0.2442</v>
      </c>
      <c r="G8" s="177">
        <v>6.2300000000000001E-2</v>
      </c>
      <c r="H8" s="177">
        <v>0.25480000000000003</v>
      </c>
      <c r="I8" s="177">
        <v>-0.82830000000000004</v>
      </c>
      <c r="J8" s="177">
        <v>-2.9544999999999999</v>
      </c>
      <c r="K8" s="177">
        <v>1.0591999999999999</v>
      </c>
      <c r="L8" s="177">
        <v>5.6437999999999997</v>
      </c>
      <c r="M8" s="177">
        <v>-4.2074999999999996</v>
      </c>
      <c r="N8" s="177">
        <v>-4.6357999999999997</v>
      </c>
      <c r="O8" s="177">
        <v>10.8665</v>
      </c>
      <c r="P8" s="177">
        <v>6.8907999999999996</v>
      </c>
      <c r="Q8" s="177">
        <v>12.528499999999999</v>
      </c>
      <c r="R8" s="177">
        <v>8.8620000000000001</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44939</v>
      </c>
      <c r="E9" s="177">
        <v>15.85</v>
      </c>
      <c r="F9" s="177">
        <v>0.3165</v>
      </c>
      <c r="G9" s="177">
        <v>0.1263</v>
      </c>
      <c r="H9" s="177">
        <v>0.38</v>
      </c>
      <c r="I9" s="177">
        <v>-1.369</v>
      </c>
      <c r="J9" s="177">
        <v>-3.2947000000000002</v>
      </c>
      <c r="K9" s="177">
        <v>0.38</v>
      </c>
      <c r="L9" s="177">
        <v>5.8784000000000001</v>
      </c>
      <c r="M9" s="177">
        <v>-2.0396000000000001</v>
      </c>
      <c r="N9" s="177">
        <v>-7.4722999999999997</v>
      </c>
      <c r="O9" s="177">
        <v>10.860200000000001</v>
      </c>
      <c r="P9" s="177"/>
      <c r="Q9" s="177">
        <v>10.949199999999999</v>
      </c>
      <c r="R9" s="177">
        <v>7.9158999999999997</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44939</v>
      </c>
      <c r="E10" s="177">
        <v>14.87</v>
      </c>
      <c r="F10" s="177">
        <v>0.2697</v>
      </c>
      <c r="G10" s="177">
        <v>0.13469999999999999</v>
      </c>
      <c r="H10" s="177">
        <v>0.33739999999999998</v>
      </c>
      <c r="I10" s="177">
        <v>-1.4579</v>
      </c>
      <c r="J10" s="177">
        <v>-3.4416000000000002</v>
      </c>
      <c r="K10" s="177">
        <v>0</v>
      </c>
      <c r="L10" s="177">
        <v>5.2370999999999999</v>
      </c>
      <c r="M10" s="177">
        <v>-2.9373</v>
      </c>
      <c r="N10" s="177">
        <v>-8.6608999999999998</v>
      </c>
      <c r="O10" s="177">
        <v>9.3810000000000002</v>
      </c>
      <c r="P10" s="177"/>
      <c r="Q10" s="177">
        <v>9.3632000000000009</v>
      </c>
      <c r="R10" s="177">
        <v>6.4604999999999997</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44939</v>
      </c>
      <c r="E11" s="177">
        <v>24.47</v>
      </c>
      <c r="F11" s="177">
        <v>0.16370000000000001</v>
      </c>
      <c r="G11" s="177">
        <v>0.4516</v>
      </c>
      <c r="H11" s="177">
        <v>0.24579999999999999</v>
      </c>
      <c r="I11" s="177">
        <v>-0.28520000000000001</v>
      </c>
      <c r="J11" s="177">
        <v>-2.3542999999999998</v>
      </c>
      <c r="K11" s="177">
        <v>3.2054</v>
      </c>
      <c r="L11" s="177">
        <v>11.888400000000001</v>
      </c>
      <c r="M11" s="177">
        <v>-1.2907999999999999</v>
      </c>
      <c r="N11" s="177">
        <v>-6.4245000000000001</v>
      </c>
      <c r="O11" s="177">
        <v>24.705400000000001</v>
      </c>
      <c r="P11" s="177">
        <v>9.5793999999999997</v>
      </c>
      <c r="Q11" s="177">
        <v>14.7898</v>
      </c>
      <c r="R11" s="177">
        <v>20.6875</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44939</v>
      </c>
      <c r="E12" s="177">
        <v>23.1</v>
      </c>
      <c r="F12" s="177">
        <v>0.13</v>
      </c>
      <c r="G12" s="177">
        <v>0.43480000000000002</v>
      </c>
      <c r="H12" s="177">
        <v>0.26040000000000002</v>
      </c>
      <c r="I12" s="177">
        <v>-0.30209999999999998</v>
      </c>
      <c r="J12" s="177">
        <v>-2.4493</v>
      </c>
      <c r="K12" s="177">
        <v>2.9411999999999998</v>
      </c>
      <c r="L12" s="177">
        <v>11.271699999999999</v>
      </c>
      <c r="M12" s="177">
        <v>-2.0771999999999999</v>
      </c>
      <c r="N12" s="177">
        <v>-7.3776999999999999</v>
      </c>
      <c r="O12" s="177">
        <v>23.5884</v>
      </c>
      <c r="P12" s="177">
        <v>8.6072000000000006</v>
      </c>
      <c r="Q12" s="177">
        <v>13.774900000000001</v>
      </c>
      <c r="R12" s="177">
        <v>19.596800000000002</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44939</v>
      </c>
      <c r="E13" s="177">
        <v>20.7715</v>
      </c>
      <c r="F13" s="177">
        <v>0.30570000000000003</v>
      </c>
      <c r="G13" s="177">
        <v>0.26939999999999997</v>
      </c>
      <c r="H13" s="177">
        <v>0.30130000000000001</v>
      </c>
      <c r="I13" s="177">
        <v>-0.3493</v>
      </c>
      <c r="J13" s="177">
        <v>-2.7054999999999998</v>
      </c>
      <c r="K13" s="177">
        <v>4.4166999999999996</v>
      </c>
      <c r="L13" s="177">
        <v>10.461399999999999</v>
      </c>
      <c r="M13" s="177">
        <v>3.76</v>
      </c>
      <c r="N13" s="177">
        <v>0.71130000000000004</v>
      </c>
      <c r="O13" s="177">
        <v>14.5891</v>
      </c>
      <c r="P13" s="177">
        <v>12.8324</v>
      </c>
      <c r="Q13" s="177">
        <v>13.4999</v>
      </c>
      <c r="R13" s="177">
        <v>11.8879</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44939</v>
      </c>
      <c r="E14" s="177">
        <v>18.927700000000002</v>
      </c>
      <c r="F14" s="177">
        <v>0.30099999999999999</v>
      </c>
      <c r="G14" s="177">
        <v>0.25530000000000003</v>
      </c>
      <c r="H14" s="177">
        <v>0.26910000000000001</v>
      </c>
      <c r="I14" s="177">
        <v>-0.41249999999999998</v>
      </c>
      <c r="J14" s="177">
        <v>-2.8422000000000001</v>
      </c>
      <c r="K14" s="177">
        <v>3.9944000000000002</v>
      </c>
      <c r="L14" s="177">
        <v>9.5385000000000009</v>
      </c>
      <c r="M14" s="177">
        <v>2.4552999999999998</v>
      </c>
      <c r="N14" s="177">
        <v>-0.96279999999999999</v>
      </c>
      <c r="O14" s="177">
        <v>12.6837</v>
      </c>
      <c r="P14" s="177">
        <v>11.030900000000001</v>
      </c>
      <c r="Q14" s="177">
        <v>11.6869</v>
      </c>
      <c r="R14" s="177">
        <v>9.9940999999999995</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44939</v>
      </c>
      <c r="E17" s="177">
        <v>274.26</v>
      </c>
      <c r="F17" s="177">
        <v>0.29249999999999998</v>
      </c>
      <c r="G17" s="177">
        <v>0.27050000000000002</v>
      </c>
      <c r="H17" s="177">
        <v>0.61629999999999996</v>
      </c>
      <c r="I17" s="177">
        <v>-0.28000000000000003</v>
      </c>
      <c r="J17" s="177">
        <v>-2.2454999999999998</v>
      </c>
      <c r="K17" s="177">
        <v>3.3694999999999999</v>
      </c>
      <c r="L17" s="177">
        <v>9.7302999999999997</v>
      </c>
      <c r="M17" s="177">
        <v>3.28</v>
      </c>
      <c r="N17" s="177">
        <v>-1.1569</v>
      </c>
      <c r="O17" s="177">
        <v>14.894299999999999</v>
      </c>
      <c r="P17" s="177">
        <v>12.117800000000001</v>
      </c>
      <c r="Q17" s="177">
        <v>14.303599999999999</v>
      </c>
      <c r="R17" s="177">
        <v>10.981400000000001</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44939</v>
      </c>
      <c r="E18" s="177">
        <v>249.43</v>
      </c>
      <c r="F18" s="177">
        <v>0.28949999999999998</v>
      </c>
      <c r="G18" s="177">
        <v>0.26129999999999998</v>
      </c>
      <c r="H18" s="177">
        <v>0.59279999999999999</v>
      </c>
      <c r="I18" s="177">
        <v>-0.32369999999999999</v>
      </c>
      <c r="J18" s="177">
        <v>-2.3412999999999999</v>
      </c>
      <c r="K18" s="177">
        <v>3.0575000000000001</v>
      </c>
      <c r="L18" s="177">
        <v>9.0690000000000008</v>
      </c>
      <c r="M18" s="177">
        <v>2.3344999999999998</v>
      </c>
      <c r="N18" s="177">
        <v>-2.3643000000000001</v>
      </c>
      <c r="O18" s="177">
        <v>13.5319</v>
      </c>
      <c r="P18" s="177">
        <v>10.7691</v>
      </c>
      <c r="Q18" s="177">
        <v>11.331</v>
      </c>
      <c r="R18" s="177">
        <v>9.6364000000000001</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44939</v>
      </c>
      <c r="E19" s="177">
        <v>252.40199999999999</v>
      </c>
      <c r="F19" s="177">
        <v>0.19489999999999999</v>
      </c>
      <c r="G19" s="177">
        <v>0.39660000000000001</v>
      </c>
      <c r="H19" s="177">
        <v>0.7006</v>
      </c>
      <c r="I19" s="177">
        <v>-0.4536</v>
      </c>
      <c r="J19" s="177">
        <v>-2.3778999999999999</v>
      </c>
      <c r="K19" s="177">
        <v>2.1183999999999998</v>
      </c>
      <c r="L19" s="177">
        <v>8.5109999999999992</v>
      </c>
      <c r="M19" s="177">
        <v>1.1789000000000001</v>
      </c>
      <c r="N19" s="177">
        <v>-4.4941000000000004</v>
      </c>
      <c r="O19" s="177">
        <v>12.636200000000001</v>
      </c>
      <c r="P19" s="177">
        <v>9.6912000000000003</v>
      </c>
      <c r="Q19" s="177">
        <v>13.264900000000001</v>
      </c>
      <c r="R19" s="177">
        <v>8.9657999999999998</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44939</v>
      </c>
      <c r="E20" s="177">
        <v>230.41800000000001</v>
      </c>
      <c r="F20" s="177">
        <v>0.19220000000000001</v>
      </c>
      <c r="G20" s="177">
        <v>0.38819999999999999</v>
      </c>
      <c r="H20" s="177">
        <v>0.68120000000000003</v>
      </c>
      <c r="I20" s="177">
        <v>-0.49149999999999999</v>
      </c>
      <c r="J20" s="177">
        <v>-2.4615999999999998</v>
      </c>
      <c r="K20" s="177">
        <v>1.8544</v>
      </c>
      <c r="L20" s="177">
        <v>7.9387999999999996</v>
      </c>
      <c r="M20" s="177">
        <v>0.38290000000000002</v>
      </c>
      <c r="N20" s="177">
        <v>-5.4862000000000002</v>
      </c>
      <c r="O20" s="177">
        <v>11.502599999999999</v>
      </c>
      <c r="P20" s="177">
        <v>8.5847999999999995</v>
      </c>
      <c r="Q20" s="177">
        <v>14.1861</v>
      </c>
      <c r="R20" s="177">
        <v>7.8506</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44939</v>
      </c>
      <c r="E21" s="177">
        <v>44.9</v>
      </c>
      <c r="F21" s="177">
        <v>0.46989999999999998</v>
      </c>
      <c r="G21" s="177">
        <v>0.29039999999999999</v>
      </c>
      <c r="H21" s="177">
        <v>0.31280000000000002</v>
      </c>
      <c r="I21" s="177">
        <v>-2.23E-2</v>
      </c>
      <c r="J21" s="177">
        <v>-1.9437</v>
      </c>
      <c r="K21" s="177">
        <v>4.7840999999999996</v>
      </c>
      <c r="L21" s="177">
        <v>12.7857</v>
      </c>
      <c r="M21" s="177">
        <v>6.0213000000000001</v>
      </c>
      <c r="N21" s="177">
        <v>4.0796999999999999</v>
      </c>
      <c r="O21" s="177">
        <v>16.302299999999999</v>
      </c>
      <c r="P21" s="177">
        <v>12.1249</v>
      </c>
      <c r="Q21" s="177">
        <v>13.278700000000001</v>
      </c>
      <c r="R21" s="177">
        <v>16.031300000000002</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44939</v>
      </c>
      <c r="E22" s="177">
        <v>40.68</v>
      </c>
      <c r="F22" s="177">
        <v>0.46929999999999999</v>
      </c>
      <c r="G22" s="177">
        <v>0.27110000000000001</v>
      </c>
      <c r="H22" s="177">
        <v>0.2959</v>
      </c>
      <c r="I22" s="177">
        <v>-9.8199999999999996E-2</v>
      </c>
      <c r="J22" s="177">
        <v>-2.0939000000000001</v>
      </c>
      <c r="K22" s="177">
        <v>4.2809999999999997</v>
      </c>
      <c r="L22" s="177">
        <v>11.6662</v>
      </c>
      <c r="M22" s="177">
        <v>4.4416000000000002</v>
      </c>
      <c r="N22" s="177">
        <v>2.0059999999999998</v>
      </c>
      <c r="O22" s="177">
        <v>14.205399999999999</v>
      </c>
      <c r="P22" s="177">
        <v>10.3834</v>
      </c>
      <c r="Q22" s="177">
        <v>11.0107</v>
      </c>
      <c r="R22" s="177">
        <v>13.84</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44939</v>
      </c>
      <c r="E23" s="177">
        <v>182.85419999999999</v>
      </c>
      <c r="F23" s="177">
        <v>0.2586</v>
      </c>
      <c r="G23" s="177">
        <v>0.32979999999999998</v>
      </c>
      <c r="H23" s="177">
        <v>0.55479999999999996</v>
      </c>
      <c r="I23" s="177">
        <v>-0.33879999999999999</v>
      </c>
      <c r="J23" s="177">
        <v>-2.4603999999999999</v>
      </c>
      <c r="K23" s="177">
        <v>3.7717999999999998</v>
      </c>
      <c r="L23" s="177">
        <v>10.4024</v>
      </c>
      <c r="M23" s="177">
        <v>4.2697000000000003</v>
      </c>
      <c r="N23" s="177">
        <v>0.8044</v>
      </c>
      <c r="O23" s="177">
        <v>13.269299999999999</v>
      </c>
      <c r="P23" s="177">
        <v>9.1861999999999995</v>
      </c>
      <c r="Q23" s="177">
        <v>13.4002</v>
      </c>
      <c r="R23" s="177">
        <v>10.2643</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44939</v>
      </c>
      <c r="E24" s="177">
        <v>203.4143</v>
      </c>
      <c r="F24" s="177">
        <v>0.26129999999999998</v>
      </c>
      <c r="G24" s="177">
        <v>0.33810000000000001</v>
      </c>
      <c r="H24" s="177">
        <v>0.57440000000000002</v>
      </c>
      <c r="I24" s="177">
        <v>-0.29970000000000002</v>
      </c>
      <c r="J24" s="177">
        <v>-2.3753000000000002</v>
      </c>
      <c r="K24" s="177">
        <v>4.0339</v>
      </c>
      <c r="L24" s="177">
        <v>10.9567</v>
      </c>
      <c r="M24" s="177">
        <v>5.0528000000000004</v>
      </c>
      <c r="N24" s="177">
        <v>1.8076000000000001</v>
      </c>
      <c r="O24" s="177">
        <v>14.4039</v>
      </c>
      <c r="P24" s="177">
        <v>10.3491</v>
      </c>
      <c r="Q24" s="177">
        <v>13.884399999999999</v>
      </c>
      <c r="R24" s="177">
        <v>11.370100000000001</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44939</v>
      </c>
      <c r="E25" s="177">
        <v>85.504000000000005</v>
      </c>
      <c r="F25" s="177">
        <v>0.25209999999999999</v>
      </c>
      <c r="G25" s="177">
        <v>8.5400000000000004E-2</v>
      </c>
      <c r="H25" s="177">
        <v>0.41339999999999999</v>
      </c>
      <c r="I25" s="177">
        <v>-0.27410000000000001</v>
      </c>
      <c r="J25" s="177">
        <v>-2.4306000000000001</v>
      </c>
      <c r="K25" s="177">
        <v>5.8125999999999998</v>
      </c>
      <c r="L25" s="177">
        <v>12.463800000000001</v>
      </c>
      <c r="M25" s="177">
        <v>5.9673999999999996</v>
      </c>
      <c r="N25" s="177">
        <v>4.3163999999999998</v>
      </c>
      <c r="O25" s="177">
        <v>15.202299999999999</v>
      </c>
      <c r="P25" s="177">
        <v>7.8533999999999997</v>
      </c>
      <c r="Q25" s="177">
        <v>12.8255</v>
      </c>
      <c r="R25" s="177">
        <v>14.587199999999999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44939</v>
      </c>
      <c r="E26" s="177">
        <v>85.504000000000005</v>
      </c>
      <c r="F26" s="177">
        <v>0.25209999999999999</v>
      </c>
      <c r="G26" s="177">
        <v>8.5400000000000004E-2</v>
      </c>
      <c r="H26" s="177">
        <v>0.41339999999999999</v>
      </c>
      <c r="I26" s="177">
        <v>-0.27410000000000001</v>
      </c>
      <c r="J26" s="177">
        <v>-2.4306000000000001</v>
      </c>
      <c r="K26" s="177">
        <v>5.8125999999999998</v>
      </c>
      <c r="L26" s="177">
        <v>12.463800000000001</v>
      </c>
      <c r="M26" s="177">
        <v>5.9673999999999996</v>
      </c>
      <c r="N26" s="177">
        <v>4.3163999999999998</v>
      </c>
      <c r="O26" s="177">
        <v>15.202299999999999</v>
      </c>
      <c r="P26" s="177">
        <v>9.9054000000000002</v>
      </c>
      <c r="Q26" s="177">
        <v>15.392099999999999</v>
      </c>
      <c r="R26" s="177">
        <v>14.587199999999999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44939</v>
      </c>
      <c r="E27" s="177">
        <v>91.203999999999994</v>
      </c>
      <c r="F27" s="177">
        <v>0.25390000000000001</v>
      </c>
      <c r="G27" s="177">
        <v>9.11E-2</v>
      </c>
      <c r="H27" s="177">
        <v>0.42609999999999998</v>
      </c>
      <c r="I27" s="177">
        <v>-0.24940000000000001</v>
      </c>
      <c r="J27" s="177">
        <v>-2.3784000000000001</v>
      </c>
      <c r="K27" s="177">
        <v>5.9821999999999997</v>
      </c>
      <c r="L27" s="177">
        <v>12.8316</v>
      </c>
      <c r="M27" s="177">
        <v>6.4870000000000001</v>
      </c>
      <c r="N27" s="177">
        <v>4.9927000000000001</v>
      </c>
      <c r="O27" s="177">
        <v>15.9358</v>
      </c>
      <c r="P27" s="177">
        <v>8.6113999999999997</v>
      </c>
      <c r="Q27" s="177">
        <v>12.234999999999999</v>
      </c>
      <c r="R27" s="177">
        <v>15.323499999999999</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44939</v>
      </c>
      <c r="E28" s="177">
        <v>91.203999999999994</v>
      </c>
      <c r="F28" s="177">
        <v>0.25390000000000001</v>
      </c>
      <c r="G28" s="177">
        <v>9.11E-2</v>
      </c>
      <c r="H28" s="177">
        <v>0.42609999999999998</v>
      </c>
      <c r="I28" s="177">
        <v>-0.24940000000000001</v>
      </c>
      <c r="J28" s="177">
        <v>-2.3784000000000001</v>
      </c>
      <c r="K28" s="177">
        <v>5.9821999999999997</v>
      </c>
      <c r="L28" s="177">
        <v>12.8316</v>
      </c>
      <c r="M28" s="177">
        <v>6.4870000000000001</v>
      </c>
      <c r="N28" s="177">
        <v>4.9927000000000001</v>
      </c>
      <c r="O28" s="177">
        <v>15.9358</v>
      </c>
      <c r="P28" s="177">
        <v>10.731999999999999</v>
      </c>
      <c r="Q28" s="177">
        <v>15.190200000000001</v>
      </c>
      <c r="R28" s="177">
        <v>15.323499999999999</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44939</v>
      </c>
      <c r="E29" s="177">
        <v>40.256100000000004</v>
      </c>
      <c r="F29" s="177">
        <v>0.40250000000000002</v>
      </c>
      <c r="G29" s="177">
        <v>0.39600000000000002</v>
      </c>
      <c r="H29" s="177">
        <v>0.5786</v>
      </c>
      <c r="I29" s="177">
        <v>-0.43630000000000002</v>
      </c>
      <c r="J29" s="177">
        <v>-2.4255</v>
      </c>
      <c r="K29" s="177">
        <v>1.2527999999999999</v>
      </c>
      <c r="L29" s="177">
        <v>8.2706</v>
      </c>
      <c r="M29" s="177">
        <v>-0.58009999999999995</v>
      </c>
      <c r="N29" s="177">
        <v>-6.0315000000000003</v>
      </c>
      <c r="O29" s="177">
        <v>10.839</v>
      </c>
      <c r="P29" s="177">
        <v>7.2381000000000002</v>
      </c>
      <c r="Q29" s="177">
        <v>13.257400000000001</v>
      </c>
      <c r="R29" s="177">
        <v>7.9001999999999999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44939</v>
      </c>
      <c r="E30" s="177">
        <v>36.366900000000001</v>
      </c>
      <c r="F30" s="177">
        <v>0.39979999999999999</v>
      </c>
      <c r="G30" s="177">
        <v>0.3876</v>
      </c>
      <c r="H30" s="177">
        <v>0.55879999999999996</v>
      </c>
      <c r="I30" s="177">
        <v>-0.47560000000000002</v>
      </c>
      <c r="J30" s="177">
        <v>-2.5105</v>
      </c>
      <c r="K30" s="177">
        <v>0.99390000000000001</v>
      </c>
      <c r="L30" s="177">
        <v>7.7154999999999996</v>
      </c>
      <c r="M30" s="177">
        <v>-1.3404</v>
      </c>
      <c r="N30" s="177">
        <v>-6.9805000000000001</v>
      </c>
      <c r="O30" s="177">
        <v>9.6943999999999999</v>
      </c>
      <c r="P30" s="177">
        <v>6.1398999999999999</v>
      </c>
      <c r="Q30" s="177">
        <v>11.419600000000001</v>
      </c>
      <c r="R30" s="177">
        <v>6.8155999999999999</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44939</v>
      </c>
      <c r="E33" s="177">
        <v>241.02</v>
      </c>
      <c r="F33" s="177">
        <v>0.42920000000000003</v>
      </c>
      <c r="G33" s="177">
        <v>-6.2199999999999998E-2</v>
      </c>
      <c r="H33" s="177">
        <v>0.32050000000000001</v>
      </c>
      <c r="I33" s="177">
        <v>-0.16569999999999999</v>
      </c>
      <c r="J33" s="177">
        <v>-1.6887000000000001</v>
      </c>
      <c r="K33" s="177">
        <v>4.5186000000000002</v>
      </c>
      <c r="L33" s="177">
        <v>11.8474</v>
      </c>
      <c r="M33" s="177">
        <v>4.4055</v>
      </c>
      <c r="N33" s="177">
        <v>6.0266999999999999</v>
      </c>
      <c r="O33" s="177">
        <v>19.3309</v>
      </c>
      <c r="P33" s="177">
        <v>12.838100000000001</v>
      </c>
      <c r="Q33" s="177">
        <v>14.694599999999999</v>
      </c>
      <c r="R33" s="177">
        <v>21.764199999999999</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44939</v>
      </c>
      <c r="E34" s="177">
        <v>263.51</v>
      </c>
      <c r="F34" s="177">
        <v>0.43070000000000003</v>
      </c>
      <c r="G34" s="177">
        <v>-5.3100000000000001E-2</v>
      </c>
      <c r="H34" s="177">
        <v>0.33129999999999998</v>
      </c>
      <c r="I34" s="177">
        <v>-0.14399999999999999</v>
      </c>
      <c r="J34" s="177">
        <v>-1.6387</v>
      </c>
      <c r="K34" s="177">
        <v>4.6712999999999996</v>
      </c>
      <c r="L34" s="177">
        <v>12.1701</v>
      </c>
      <c r="M34" s="177">
        <v>4.8503999999999996</v>
      </c>
      <c r="N34" s="177">
        <v>6.6238000000000001</v>
      </c>
      <c r="O34" s="177">
        <v>19.954999999999998</v>
      </c>
      <c r="P34" s="177">
        <v>13.6029</v>
      </c>
      <c r="Q34" s="177">
        <v>16.646799999999999</v>
      </c>
      <c r="R34" s="177">
        <v>22.405999999999999</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44939</v>
      </c>
      <c r="E35" s="177">
        <v>15.904299999999999</v>
      </c>
      <c r="F35" s="177">
        <v>0.30209999999999998</v>
      </c>
      <c r="G35" s="177">
        <v>0.2382</v>
      </c>
      <c r="H35" s="177">
        <v>0.27239999999999998</v>
      </c>
      <c r="I35" s="177">
        <v>-0.80089999999999995</v>
      </c>
      <c r="J35" s="177">
        <v>-2.9279000000000002</v>
      </c>
      <c r="K35" s="177">
        <v>3.6469</v>
      </c>
      <c r="L35" s="177">
        <v>8.2308000000000003</v>
      </c>
      <c r="M35" s="177">
        <v>0.14099999999999999</v>
      </c>
      <c r="N35" s="177">
        <v>-4.7983000000000002</v>
      </c>
      <c r="O35" s="177">
        <v>11.2651</v>
      </c>
      <c r="P35" s="177">
        <v>5.2717000000000001</v>
      </c>
      <c r="Q35" s="177">
        <v>7.7392000000000003</v>
      </c>
      <c r="R35" s="177">
        <v>7.8379000000000003</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44939</v>
      </c>
      <c r="E36" s="177">
        <v>17.2517</v>
      </c>
      <c r="F36" s="177">
        <v>0.30520000000000003</v>
      </c>
      <c r="G36" s="177">
        <v>0.24640000000000001</v>
      </c>
      <c r="H36" s="177">
        <v>0.29010000000000002</v>
      </c>
      <c r="I36" s="177">
        <v>-0.76729999999999998</v>
      </c>
      <c r="J36" s="177">
        <v>-2.8544</v>
      </c>
      <c r="K36" s="177">
        <v>3.8782999999999999</v>
      </c>
      <c r="L36" s="177">
        <v>8.7165999999999997</v>
      </c>
      <c r="M36" s="177">
        <v>0.77580000000000005</v>
      </c>
      <c r="N36" s="177">
        <v>-3.9843999999999999</v>
      </c>
      <c r="O36" s="177">
        <v>12.199400000000001</v>
      </c>
      <c r="P36" s="177">
        <v>6.5461</v>
      </c>
      <c r="Q36" s="177">
        <v>9.1559000000000008</v>
      </c>
      <c r="R36" s="177">
        <v>8.7584</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44939</v>
      </c>
      <c r="E37" s="177">
        <v>18.827000000000002</v>
      </c>
      <c r="F37" s="177">
        <v>0.36780000000000002</v>
      </c>
      <c r="G37" s="177">
        <v>0.21290000000000001</v>
      </c>
      <c r="H37" s="177">
        <v>0.5877</v>
      </c>
      <c r="I37" s="177">
        <v>2.6599999999999999E-2</v>
      </c>
      <c r="J37" s="177">
        <v>-1.9631000000000001</v>
      </c>
      <c r="K37" s="177">
        <v>2.5324</v>
      </c>
      <c r="L37" s="177">
        <v>9.1419999999999995</v>
      </c>
      <c r="M37" s="177">
        <v>2.4878</v>
      </c>
      <c r="N37" s="177">
        <v>-2.0956999999999999</v>
      </c>
      <c r="O37" s="177">
        <v>14.5831</v>
      </c>
      <c r="P37" s="177">
        <v>9.2274999999999991</v>
      </c>
      <c r="Q37" s="177">
        <v>11.041499999999999</v>
      </c>
      <c r="R37" s="177">
        <v>12.7491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44939</v>
      </c>
      <c r="E38" s="177">
        <v>17.219000000000001</v>
      </c>
      <c r="F38" s="177">
        <v>0.36720000000000003</v>
      </c>
      <c r="G38" s="177">
        <v>0.20369999999999999</v>
      </c>
      <c r="H38" s="177">
        <v>0.5665</v>
      </c>
      <c r="I38" s="177">
        <v>-2.3199999999999998E-2</v>
      </c>
      <c r="J38" s="177">
        <v>-2.0646</v>
      </c>
      <c r="K38" s="177">
        <v>2.2081</v>
      </c>
      <c r="L38" s="177">
        <v>8.4320000000000004</v>
      </c>
      <c r="M38" s="177">
        <v>1.5270999999999999</v>
      </c>
      <c r="N38" s="177">
        <v>-3.3184</v>
      </c>
      <c r="O38" s="177">
        <v>13.125299999999999</v>
      </c>
      <c r="P38" s="177">
        <v>7.7504</v>
      </c>
      <c r="Q38" s="177">
        <v>9.4124999999999996</v>
      </c>
      <c r="R38" s="177">
        <v>11.3004</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44939</v>
      </c>
      <c r="E39" s="177">
        <v>16.378699999999998</v>
      </c>
      <c r="F39" s="177">
        <v>0.316</v>
      </c>
      <c r="G39" s="177">
        <v>0.25459999999999999</v>
      </c>
      <c r="H39" s="177">
        <v>7.3300000000000004E-2</v>
      </c>
      <c r="I39" s="177">
        <v>-0.4007</v>
      </c>
      <c r="J39" s="177">
        <v>-2.3357000000000001</v>
      </c>
      <c r="K39" s="177">
        <v>5.1379000000000001</v>
      </c>
      <c r="L39" s="177">
        <v>11.145300000000001</v>
      </c>
      <c r="M39" s="177">
        <v>4.6054000000000004</v>
      </c>
      <c r="N39" s="177">
        <v>0.95730000000000004</v>
      </c>
      <c r="O39" s="177">
        <v>12.864599999999999</v>
      </c>
      <c r="P39" s="177"/>
      <c r="Q39" s="177">
        <v>12.829000000000001</v>
      </c>
      <c r="R39" s="177">
        <v>11.135999999999999</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44939</v>
      </c>
      <c r="E40" s="177">
        <v>15.1533</v>
      </c>
      <c r="F40" s="177">
        <v>0.31309999999999999</v>
      </c>
      <c r="G40" s="177">
        <v>0.24740000000000001</v>
      </c>
      <c r="H40" s="177">
        <v>5.5500000000000001E-2</v>
      </c>
      <c r="I40" s="177">
        <v>-0.43559999999999999</v>
      </c>
      <c r="J40" s="177">
        <v>-2.4112</v>
      </c>
      <c r="K40" s="177">
        <v>4.9194000000000004</v>
      </c>
      <c r="L40" s="177">
        <v>10.507199999999999</v>
      </c>
      <c r="M40" s="177">
        <v>3.5097</v>
      </c>
      <c r="N40" s="177">
        <v>-0.58979999999999999</v>
      </c>
      <c r="O40" s="177">
        <v>10.803800000000001</v>
      </c>
      <c r="P40" s="177"/>
      <c r="Q40" s="177">
        <v>10.7029</v>
      </c>
      <c r="R40" s="177">
        <v>9.1954999999999991</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44939</v>
      </c>
      <c r="E41" s="177">
        <v>15.535299999999999</v>
      </c>
      <c r="F41" s="177">
        <v>0.22189999999999999</v>
      </c>
      <c r="G41" s="177">
        <v>0.14630000000000001</v>
      </c>
      <c r="H41" s="177">
        <v>0.36830000000000002</v>
      </c>
      <c r="I41" s="177">
        <v>-0.42430000000000001</v>
      </c>
      <c r="J41" s="177">
        <v>-2.2942999999999998</v>
      </c>
      <c r="K41" s="177">
        <v>2.7976999999999999</v>
      </c>
      <c r="L41" s="177">
        <v>8.9478000000000009</v>
      </c>
      <c r="M41" s="177">
        <v>2.8521000000000001</v>
      </c>
      <c r="N41" s="177">
        <v>-2.2433000000000001</v>
      </c>
      <c r="O41" s="177">
        <v>10.7712</v>
      </c>
      <c r="P41" s="177"/>
      <c r="Q41" s="177">
        <v>10.1839</v>
      </c>
      <c r="R41" s="177">
        <v>9.1401000000000003</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44939</v>
      </c>
      <c r="E42" s="177">
        <v>14.4755</v>
      </c>
      <c r="F42" s="177">
        <v>0.2167</v>
      </c>
      <c r="G42" s="177">
        <v>0.1321</v>
      </c>
      <c r="H42" s="177">
        <v>0.33550000000000002</v>
      </c>
      <c r="I42" s="177">
        <v>-0.4874</v>
      </c>
      <c r="J42" s="177">
        <v>-2.4325000000000001</v>
      </c>
      <c r="K42" s="177">
        <v>2.3662000000000001</v>
      </c>
      <c r="L42" s="177">
        <v>8.0421999999999993</v>
      </c>
      <c r="M42" s="177">
        <v>1.5924</v>
      </c>
      <c r="N42" s="177">
        <v>-3.8186</v>
      </c>
      <c r="O42" s="177">
        <v>9.0152999999999999</v>
      </c>
      <c r="P42" s="177"/>
      <c r="Q42" s="177">
        <v>8.4832000000000001</v>
      </c>
      <c r="R42" s="177">
        <v>7.3689999999999998</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44939</v>
      </c>
      <c r="E43" s="177">
        <v>216.104261883113</v>
      </c>
      <c r="F43" s="177">
        <v>2.8000000000000001E-2</v>
      </c>
      <c r="G43" s="177">
        <v>-0.15720000000000001</v>
      </c>
      <c r="H43" s="177">
        <v>0.1208</v>
      </c>
      <c r="I43" s="177">
        <v>-0.2681</v>
      </c>
      <c r="J43" s="177">
        <v>-2.1345999999999998</v>
      </c>
      <c r="K43" s="177">
        <v>6.3981000000000003</v>
      </c>
      <c r="L43" s="177">
        <v>13.2865</v>
      </c>
      <c r="M43" s="177">
        <v>7.4211</v>
      </c>
      <c r="N43" s="177">
        <v>3.2749999999999999</v>
      </c>
      <c r="O43" s="177">
        <v>19.973700000000001</v>
      </c>
      <c r="P43" s="177">
        <v>9.8356999999999992</v>
      </c>
      <c r="Q43" s="177">
        <v>11.686299999999999</v>
      </c>
      <c r="R43" s="177">
        <v>12.455500000000001</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44939</v>
      </c>
      <c r="E44" s="177">
        <v>79.819599999999994</v>
      </c>
      <c r="F44" s="177">
        <v>3.1600000000000003E-2</v>
      </c>
      <c r="G44" s="177">
        <v>-0.14660000000000001</v>
      </c>
      <c r="H44" s="177">
        <v>0.1457</v>
      </c>
      <c r="I44" s="177">
        <v>-0.21879999999999999</v>
      </c>
      <c r="J44" s="177">
        <v>-2.0272999999999999</v>
      </c>
      <c r="K44" s="177">
        <v>6.7320000000000002</v>
      </c>
      <c r="L44" s="177">
        <v>13.9886</v>
      </c>
      <c r="M44" s="177">
        <v>8.2973999999999997</v>
      </c>
      <c r="N44" s="177">
        <v>4.3182999999999998</v>
      </c>
      <c r="O44" s="177">
        <v>21.006</v>
      </c>
      <c r="P44" s="177">
        <v>10.884600000000001</v>
      </c>
      <c r="Q44" s="177">
        <v>12.258699999999999</v>
      </c>
      <c r="R44" s="177">
        <v>13.4671</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44939</v>
      </c>
      <c r="E45" s="177">
        <v>41.734000000000002</v>
      </c>
      <c r="F45" s="177">
        <v>0.14399999999999999</v>
      </c>
      <c r="G45" s="177">
        <v>0.12959999999999999</v>
      </c>
      <c r="H45" s="177">
        <v>0.38</v>
      </c>
      <c r="I45" s="177">
        <v>-3.8300000000000001E-2</v>
      </c>
      <c r="J45" s="177">
        <v>-1.8254999999999999</v>
      </c>
      <c r="K45" s="177">
        <v>3.9504000000000001</v>
      </c>
      <c r="L45" s="177">
        <v>9.6214999999999993</v>
      </c>
      <c r="M45" s="177">
        <v>3.2942999999999998</v>
      </c>
      <c r="N45" s="177">
        <v>1.1831</v>
      </c>
      <c r="O45" s="177">
        <v>15.347300000000001</v>
      </c>
      <c r="P45" s="177">
        <v>10.5854</v>
      </c>
      <c r="Q45" s="177">
        <v>11.041600000000001</v>
      </c>
      <c r="R45" s="177">
        <v>13.8635</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44939</v>
      </c>
      <c r="E46" s="177">
        <v>47.390999999999998</v>
      </c>
      <c r="F46" s="177">
        <v>0.1479</v>
      </c>
      <c r="G46" s="177">
        <v>0.14369999999999999</v>
      </c>
      <c r="H46" s="177">
        <v>0.40679999999999999</v>
      </c>
      <c r="I46" s="177">
        <v>1.6899999999999998E-2</v>
      </c>
      <c r="J46" s="177">
        <v>-1.7049000000000001</v>
      </c>
      <c r="K46" s="177">
        <v>4.3211000000000004</v>
      </c>
      <c r="L46" s="177">
        <v>10.4093</v>
      </c>
      <c r="M46" s="177">
        <v>4.4062000000000001</v>
      </c>
      <c r="N46" s="177">
        <v>2.6312000000000002</v>
      </c>
      <c r="O46" s="177">
        <v>16.932700000000001</v>
      </c>
      <c r="P46" s="177">
        <v>12.0511</v>
      </c>
      <c r="Q46" s="177">
        <v>12.581200000000001</v>
      </c>
      <c r="R46" s="177">
        <v>15.4656</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44939</v>
      </c>
      <c r="E47" s="177">
        <v>163.86006340505699</v>
      </c>
      <c r="F47" s="177">
        <v>0.1429</v>
      </c>
      <c r="G47" s="177">
        <v>0.13059999999999999</v>
      </c>
      <c r="H47" s="177">
        <v>0.38059999999999999</v>
      </c>
      <c r="I47" s="177">
        <v>-3.6700000000000003E-2</v>
      </c>
      <c r="J47" s="177">
        <v>-1.8251999999999999</v>
      </c>
      <c r="K47" s="177">
        <v>3.95</v>
      </c>
      <c r="L47" s="177">
        <v>9.6227999999999998</v>
      </c>
      <c r="M47" s="177">
        <v>3.2932999999999999</v>
      </c>
      <c r="N47" s="177">
        <v>1.1881999999999999</v>
      </c>
      <c r="O47" s="177">
        <v>15.347300000000001</v>
      </c>
      <c r="P47" s="177">
        <v>10.263</v>
      </c>
      <c r="Q47" s="177">
        <v>12.8391</v>
      </c>
      <c r="R47" s="177">
        <v>13.8635</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44939</v>
      </c>
      <c r="E48" s="177">
        <v>82.9006900857419</v>
      </c>
      <c r="F48" s="177">
        <v>0.14480000000000001</v>
      </c>
      <c r="G48" s="177">
        <v>0.14130000000000001</v>
      </c>
      <c r="H48" s="177">
        <v>0.4078</v>
      </c>
      <c r="I48" s="177">
        <v>1.72E-2</v>
      </c>
      <c r="J48" s="177">
        <v>-1.7053</v>
      </c>
      <c r="K48" s="177">
        <v>4.3235999999999999</v>
      </c>
      <c r="L48" s="177">
        <v>10.409700000000001</v>
      </c>
      <c r="M48" s="177">
        <v>4.4061000000000003</v>
      </c>
      <c r="N48" s="177">
        <v>2.6320000000000001</v>
      </c>
      <c r="O48" s="177">
        <v>16.9314</v>
      </c>
      <c r="P48" s="177">
        <v>11.766400000000001</v>
      </c>
      <c r="Q48" s="177">
        <v>13.428599999999999</v>
      </c>
      <c r="R48" s="177">
        <v>15.465400000000001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44939</v>
      </c>
      <c r="E49" s="177">
        <v>135.52709999999999</v>
      </c>
      <c r="F49" s="177">
        <v>0.39439999999999997</v>
      </c>
      <c r="G49" s="177">
        <v>0.2009</v>
      </c>
      <c r="H49" s="177">
        <v>0.44080000000000003</v>
      </c>
      <c r="I49" s="177">
        <v>-0.68779999999999997</v>
      </c>
      <c r="J49" s="177">
        <v>-2.8483999999999998</v>
      </c>
      <c r="K49" s="177">
        <v>1.9311</v>
      </c>
      <c r="L49" s="177">
        <v>6.3391000000000002</v>
      </c>
      <c r="M49" s="177">
        <v>3.4000000000000002E-2</v>
      </c>
      <c r="N49" s="177">
        <v>-5.9470999999999998</v>
      </c>
      <c r="O49" s="177">
        <v>6.8727</v>
      </c>
      <c r="P49" s="177">
        <v>5.6185999999999998</v>
      </c>
      <c r="Q49" s="177">
        <v>8.4713999999999992</v>
      </c>
      <c r="R49" s="177">
        <v>4.7857000000000003</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44939</v>
      </c>
      <c r="E50" s="177">
        <v>149.786</v>
      </c>
      <c r="F50" s="177">
        <v>0.39729999999999999</v>
      </c>
      <c r="G50" s="177">
        <v>0.2097</v>
      </c>
      <c r="H50" s="177">
        <v>0.46129999999999999</v>
      </c>
      <c r="I50" s="177">
        <v>-0.64739999999999998</v>
      </c>
      <c r="J50" s="177">
        <v>-2.7608999999999999</v>
      </c>
      <c r="K50" s="177">
        <v>2.2054999999999998</v>
      </c>
      <c r="L50" s="177">
        <v>6.9109999999999996</v>
      </c>
      <c r="M50" s="177">
        <v>0.85870000000000002</v>
      </c>
      <c r="N50" s="177">
        <v>-4.8902000000000001</v>
      </c>
      <c r="O50" s="177">
        <v>8.1301000000000005</v>
      </c>
      <c r="P50" s="177">
        <v>6.8929999999999998</v>
      </c>
      <c r="Q50" s="177">
        <v>9.5631000000000004</v>
      </c>
      <c r="R50" s="177">
        <v>6.0185000000000004</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44939</v>
      </c>
      <c r="E51" s="177">
        <v>18.6325</v>
      </c>
      <c r="F51" s="177">
        <v>0.28199999999999997</v>
      </c>
      <c r="G51" s="177">
        <v>0.1032</v>
      </c>
      <c r="H51" s="177">
        <v>0.442</v>
      </c>
      <c r="I51" s="177">
        <v>-0.2868</v>
      </c>
      <c r="J51" s="177">
        <v>-2.1392000000000002</v>
      </c>
      <c r="K51" s="177">
        <v>4.3399000000000001</v>
      </c>
      <c r="L51" s="177">
        <v>10.884600000000001</v>
      </c>
      <c r="M51" s="177">
        <v>3.5714000000000001</v>
      </c>
      <c r="N51" s="177">
        <v>1.3914</v>
      </c>
      <c r="O51" s="177">
        <v>18.503799999999998</v>
      </c>
      <c r="P51" s="177"/>
      <c r="Q51" s="177">
        <v>19.517800000000001</v>
      </c>
      <c r="R51" s="177">
        <v>16.457899999999999</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44939</v>
      </c>
      <c r="E52" s="177">
        <v>17.431100000000001</v>
      </c>
      <c r="F52" s="177">
        <v>0.2767</v>
      </c>
      <c r="G52" s="177">
        <v>8.7300000000000003E-2</v>
      </c>
      <c r="H52" s="177">
        <v>0.40439999999999998</v>
      </c>
      <c r="I52" s="177">
        <v>-0.3624</v>
      </c>
      <c r="J52" s="177">
        <v>-2.3035000000000001</v>
      </c>
      <c r="K52" s="177">
        <v>3.8159000000000001</v>
      </c>
      <c r="L52" s="177">
        <v>9.7690000000000001</v>
      </c>
      <c r="M52" s="177">
        <v>2.0173999999999999</v>
      </c>
      <c r="N52" s="177">
        <v>-0.62429999999999997</v>
      </c>
      <c r="O52" s="177">
        <v>16.2514</v>
      </c>
      <c r="P52" s="177"/>
      <c r="Q52" s="177">
        <v>17.257200000000001</v>
      </c>
      <c r="R52" s="177">
        <v>14.192</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44939</v>
      </c>
      <c r="E57" s="177">
        <v>25.414000000000001</v>
      </c>
      <c r="F57" s="177">
        <v>0.2525</v>
      </c>
      <c r="G57" s="177">
        <v>-8.6499999999999994E-2</v>
      </c>
      <c r="H57" s="177">
        <v>0.3594</v>
      </c>
      <c r="I57" s="177">
        <v>-0.18459999999999999</v>
      </c>
      <c r="J57" s="177">
        <v>-1.9597</v>
      </c>
      <c r="K57" s="177">
        <v>4.4039000000000001</v>
      </c>
      <c r="L57" s="177">
        <v>9.9745000000000008</v>
      </c>
      <c r="M57" s="177">
        <v>3.5573000000000001</v>
      </c>
      <c r="N57" s="177">
        <v>0.2722</v>
      </c>
      <c r="O57" s="177">
        <v>14.0434</v>
      </c>
      <c r="P57" s="177">
        <v>11.6671</v>
      </c>
      <c r="Q57" s="177">
        <v>13.3072</v>
      </c>
      <c r="R57" s="177">
        <v>11.8672</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44939</v>
      </c>
      <c r="E58" s="177">
        <v>22.529</v>
      </c>
      <c r="F58" s="177">
        <v>0.2492</v>
      </c>
      <c r="G58" s="177">
        <v>-9.7600000000000006E-2</v>
      </c>
      <c r="H58" s="177">
        <v>0.33400000000000002</v>
      </c>
      <c r="I58" s="177">
        <v>-0.23469999999999999</v>
      </c>
      <c r="J58" s="177">
        <v>-2.0733999999999999</v>
      </c>
      <c r="K58" s="177">
        <v>4.0359999999999996</v>
      </c>
      <c r="L58" s="177">
        <v>9.2050000000000001</v>
      </c>
      <c r="M58" s="177">
        <v>2.4836999999999998</v>
      </c>
      <c r="N58" s="177">
        <v>-1.1017999999999999</v>
      </c>
      <c r="O58" s="177">
        <v>12.4237</v>
      </c>
      <c r="P58" s="177">
        <v>10.013299999999999</v>
      </c>
      <c r="Q58" s="177">
        <v>11.4931</v>
      </c>
      <c r="R58" s="177">
        <v>10.3026</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44939</v>
      </c>
      <c r="E59" s="177">
        <v>16.605799999999999</v>
      </c>
      <c r="F59" s="177">
        <v>0.18279999999999999</v>
      </c>
      <c r="G59" s="177">
        <v>0.31780000000000003</v>
      </c>
      <c r="H59" s="177">
        <v>4.4600000000000001E-2</v>
      </c>
      <c r="I59" s="177">
        <v>-0.56530000000000002</v>
      </c>
      <c r="J59" s="177">
        <v>-2.7826</v>
      </c>
      <c r="K59" s="177">
        <v>2.3180000000000001</v>
      </c>
      <c r="L59" s="177">
        <v>9.4026999999999994</v>
      </c>
      <c r="M59" s="177">
        <v>5.8159000000000001</v>
      </c>
      <c r="N59" s="177">
        <v>1.6135999999999999</v>
      </c>
      <c r="O59" s="177">
        <v>11.7224</v>
      </c>
      <c r="P59" s="177"/>
      <c r="Q59" s="177">
        <v>12.413500000000001</v>
      </c>
      <c r="R59" s="177">
        <v>7.8463000000000003</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44939</v>
      </c>
      <c r="E60" s="177">
        <v>15.497999999999999</v>
      </c>
      <c r="F60" s="177">
        <v>0.17910000000000001</v>
      </c>
      <c r="G60" s="177">
        <v>0.30549999999999999</v>
      </c>
      <c r="H60" s="177">
        <v>1.61E-2</v>
      </c>
      <c r="I60" s="177">
        <v>-0.622</v>
      </c>
      <c r="J60" s="177">
        <v>-2.9051</v>
      </c>
      <c r="K60" s="177">
        <v>1.9330000000000001</v>
      </c>
      <c r="L60" s="177">
        <v>8.5765999999999991</v>
      </c>
      <c r="M60" s="177">
        <v>4.5960999999999999</v>
      </c>
      <c r="N60" s="177">
        <v>3.8100000000000002E-2</v>
      </c>
      <c r="O60" s="177">
        <v>9.9219000000000008</v>
      </c>
      <c r="P60" s="177"/>
      <c r="Q60" s="177">
        <v>10.637</v>
      </c>
      <c r="R60" s="177">
        <v>6.1646999999999998</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44939</v>
      </c>
      <c r="E61" s="177">
        <v>15.8986</v>
      </c>
      <c r="F61" s="177">
        <v>0.28760000000000002</v>
      </c>
      <c r="G61" s="177">
        <v>-3.4599999999999999E-2</v>
      </c>
      <c r="H61" s="177">
        <v>0.66549999999999998</v>
      </c>
      <c r="I61" s="177">
        <v>9.7000000000000003E-2</v>
      </c>
      <c r="J61" s="177">
        <v>-2.1149</v>
      </c>
      <c r="K61" s="177">
        <v>3.7118000000000002</v>
      </c>
      <c r="L61" s="177">
        <v>10.9238</v>
      </c>
      <c r="M61" s="177">
        <v>4.2217000000000002</v>
      </c>
      <c r="N61" s="177">
        <v>0.54200000000000004</v>
      </c>
      <c r="O61" s="177">
        <v>11.3154</v>
      </c>
      <c r="P61" s="177"/>
      <c r="Q61" s="177">
        <v>10.345599999999999</v>
      </c>
      <c r="R61" s="177">
        <v>11.3043</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44939</v>
      </c>
      <c r="E62" s="177">
        <v>14.617000000000001</v>
      </c>
      <c r="F62" s="177">
        <v>0.28270000000000001</v>
      </c>
      <c r="G62" s="177">
        <v>-4.99E-2</v>
      </c>
      <c r="H62" s="177">
        <v>0.62849999999999995</v>
      </c>
      <c r="I62" s="177">
        <v>2.4E-2</v>
      </c>
      <c r="J62" s="177">
        <v>-2.2732000000000001</v>
      </c>
      <c r="K62" s="177">
        <v>3.2149999999999999</v>
      </c>
      <c r="L62" s="177">
        <v>9.8643000000000001</v>
      </c>
      <c r="M62" s="177">
        <v>2.7225000000000001</v>
      </c>
      <c r="N62" s="177">
        <v>-1.3431</v>
      </c>
      <c r="O62" s="177">
        <v>9.2941000000000003</v>
      </c>
      <c r="P62" s="177"/>
      <c r="Q62" s="177">
        <v>8.3939000000000004</v>
      </c>
      <c r="R62" s="177">
        <v>9.2356999999999996</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44939</v>
      </c>
      <c r="E63" s="177">
        <v>70.164699999999996</v>
      </c>
      <c r="F63" s="177">
        <v>0.36199999999999999</v>
      </c>
      <c r="G63" s="177">
        <v>0.28539999999999999</v>
      </c>
      <c r="H63" s="177">
        <v>0.52829999999999999</v>
      </c>
      <c r="I63" s="177">
        <v>-9.06E-2</v>
      </c>
      <c r="J63" s="177">
        <v>-2.1945999999999999</v>
      </c>
      <c r="K63" s="177">
        <v>5.0949999999999998</v>
      </c>
      <c r="L63" s="177">
        <v>11.6455</v>
      </c>
      <c r="M63" s="177">
        <v>4.6487999999999996</v>
      </c>
      <c r="N63" s="177">
        <v>2.1947999999999999</v>
      </c>
      <c r="O63" s="177">
        <v>8.2165999999999997</v>
      </c>
      <c r="P63" s="177">
        <v>4.4893000000000001</v>
      </c>
      <c r="Q63" s="177">
        <v>11.701700000000001</v>
      </c>
      <c r="R63" s="177">
        <v>14.0526</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44939</v>
      </c>
      <c r="E64" s="177">
        <v>77.496799999999993</v>
      </c>
      <c r="F64" s="177">
        <v>0.36420000000000002</v>
      </c>
      <c r="G64" s="177">
        <v>0.29160000000000003</v>
      </c>
      <c r="H64" s="177">
        <v>0.54239999999999999</v>
      </c>
      <c r="I64" s="177">
        <v>-6.1100000000000002E-2</v>
      </c>
      <c r="J64" s="177">
        <v>-2.13</v>
      </c>
      <c r="K64" s="177">
        <v>5.3014000000000001</v>
      </c>
      <c r="L64" s="177">
        <v>12.081099999999999</v>
      </c>
      <c r="M64" s="177">
        <v>5.2553999999999998</v>
      </c>
      <c r="N64" s="177">
        <v>2.9849999999999999</v>
      </c>
      <c r="O64" s="177">
        <v>9.0602999999999998</v>
      </c>
      <c r="P64" s="177">
        <v>5.4108000000000001</v>
      </c>
      <c r="Q64" s="177">
        <v>11.5852</v>
      </c>
      <c r="R64" s="177">
        <v>14.941599999999999</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44939</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44939</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44939</v>
      </c>
      <c r="E69" s="177">
        <v>94.06</v>
      </c>
      <c r="F69" s="177">
        <v>0.35210000000000002</v>
      </c>
      <c r="G69" s="177">
        <v>0.30930000000000002</v>
      </c>
      <c r="H69" s="177">
        <v>0.57740000000000002</v>
      </c>
      <c r="I69" s="177">
        <v>0.25580000000000003</v>
      </c>
      <c r="J69" s="177">
        <v>-2.1227999999999998</v>
      </c>
      <c r="K69" s="177">
        <v>5.9711999999999996</v>
      </c>
      <c r="L69" s="177">
        <v>10.893700000000001</v>
      </c>
      <c r="M69" s="177">
        <v>2.6183999999999998</v>
      </c>
      <c r="N69" s="177">
        <v>-5.1528</v>
      </c>
      <c r="O69" s="177">
        <v>9.2483000000000004</v>
      </c>
      <c r="P69" s="177">
        <v>6.6147</v>
      </c>
      <c r="Q69" s="177">
        <v>12.555099999999999</v>
      </c>
      <c r="R69" s="177">
        <v>6.9516</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44939</v>
      </c>
      <c r="E70" s="177">
        <v>107.89</v>
      </c>
      <c r="F70" s="177">
        <v>0.36280000000000001</v>
      </c>
      <c r="G70" s="177">
        <v>0.33479999999999999</v>
      </c>
      <c r="H70" s="177">
        <v>0.61550000000000005</v>
      </c>
      <c r="I70" s="177">
        <v>0.32550000000000001</v>
      </c>
      <c r="J70" s="177">
        <v>-1.9805999999999999</v>
      </c>
      <c r="K70" s="177">
        <v>6.4214000000000002</v>
      </c>
      <c r="L70" s="177">
        <v>11.849500000000001</v>
      </c>
      <c r="M70" s="177">
        <v>3.9001999999999999</v>
      </c>
      <c r="N70" s="177">
        <v>-3.5922000000000001</v>
      </c>
      <c r="O70" s="177">
        <v>11.0496</v>
      </c>
      <c r="P70" s="177">
        <v>8.2985000000000007</v>
      </c>
      <c r="Q70" s="177">
        <v>11.289099999999999</v>
      </c>
      <c r="R70" s="177">
        <v>8.7302</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44939</v>
      </c>
      <c r="E71" s="177">
        <v>308.34219999999999</v>
      </c>
      <c r="F71" s="177">
        <v>0.3498</v>
      </c>
      <c r="G71" s="177">
        <v>5.2400000000000002E-2</v>
      </c>
      <c r="H71" s="177">
        <v>-0.14810000000000001</v>
      </c>
      <c r="I71" s="177">
        <v>-0.80700000000000005</v>
      </c>
      <c r="J71" s="177">
        <v>-3.8384</v>
      </c>
      <c r="K71" s="177">
        <v>3.7993999999999999</v>
      </c>
      <c r="L71" s="177">
        <v>13.266500000000001</v>
      </c>
      <c r="M71" s="177">
        <v>6.5321999999999996</v>
      </c>
      <c r="N71" s="177">
        <v>8.0348000000000006</v>
      </c>
      <c r="O71" s="177">
        <v>29.325900000000001</v>
      </c>
      <c r="P71" s="177">
        <v>17.5322</v>
      </c>
      <c r="Q71" s="177">
        <v>17.004200000000001</v>
      </c>
      <c r="R71" s="177">
        <v>23.908999999999999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44939</v>
      </c>
      <c r="E72" s="177">
        <v>324.661</v>
      </c>
      <c r="F72" s="177">
        <v>0.35420000000000001</v>
      </c>
      <c r="G72" s="177">
        <v>6.54E-2</v>
      </c>
      <c r="H72" s="177">
        <v>-0.1179</v>
      </c>
      <c r="I72" s="177">
        <v>-0.74739999999999995</v>
      </c>
      <c r="J72" s="177">
        <v>-3.7088999999999999</v>
      </c>
      <c r="K72" s="177">
        <v>4.2263000000000002</v>
      </c>
      <c r="L72" s="177">
        <v>14.2288</v>
      </c>
      <c r="M72" s="177">
        <v>7.8968999999999996</v>
      </c>
      <c r="N72" s="177">
        <v>9.8767999999999994</v>
      </c>
      <c r="O72" s="177">
        <v>30.540299999999998</v>
      </c>
      <c r="P72" s="177">
        <v>18.640999999999998</v>
      </c>
      <c r="Q72" s="177">
        <v>17.682099999999998</v>
      </c>
      <c r="R72" s="177">
        <v>25.0444</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44939</v>
      </c>
      <c r="E73" s="177">
        <v>223.2612</v>
      </c>
      <c r="F73" s="177">
        <v>0.31619999999999998</v>
      </c>
      <c r="G73" s="177">
        <v>-0.1022</v>
      </c>
      <c r="H73" s="177">
        <v>-7.3200000000000001E-2</v>
      </c>
      <c r="I73" s="177">
        <v>-1.0689</v>
      </c>
      <c r="J73" s="177">
        <v>-2.5497000000000001</v>
      </c>
      <c r="K73" s="177">
        <v>1.6478999999999999</v>
      </c>
      <c r="L73" s="177">
        <v>7.4916999999999998</v>
      </c>
      <c r="M73" s="177">
        <v>0.91049999999999998</v>
      </c>
      <c r="N73" s="177">
        <v>-0.50249999999999995</v>
      </c>
      <c r="O73" s="177">
        <v>12.4983</v>
      </c>
      <c r="P73" s="177">
        <v>10.474600000000001</v>
      </c>
      <c r="Q73" s="177">
        <v>14.625299999999999</v>
      </c>
      <c r="R73" s="177">
        <v>10.7902</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44939</v>
      </c>
      <c r="E74" s="177">
        <v>99.311461738080297</v>
      </c>
      <c r="F74" s="177">
        <v>0.31630000000000003</v>
      </c>
      <c r="G74" s="177">
        <v>-0.1021</v>
      </c>
      <c r="H74" s="177">
        <v>-7.3099999999999998E-2</v>
      </c>
      <c r="I74" s="177">
        <v>-1.0689</v>
      </c>
      <c r="J74" s="177">
        <v>-2.5497000000000001</v>
      </c>
      <c r="K74" s="177">
        <v>1.6477999999999999</v>
      </c>
      <c r="L74" s="177">
        <v>7.4916999999999998</v>
      </c>
      <c r="M74" s="177">
        <v>0.91090000000000004</v>
      </c>
      <c r="N74" s="177">
        <v>-0.50209999999999999</v>
      </c>
      <c r="O74" s="177">
        <v>12.3683</v>
      </c>
      <c r="P74" s="177">
        <v>10.3146</v>
      </c>
      <c r="Q74" s="177">
        <v>14.5398</v>
      </c>
      <c r="R74" s="177">
        <v>10.791</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44939</v>
      </c>
      <c r="E75" s="177">
        <v>488.31864124205498</v>
      </c>
      <c r="F75" s="177">
        <v>0.31440000000000001</v>
      </c>
      <c r="G75" s="177">
        <v>-0.1076</v>
      </c>
      <c r="H75" s="177">
        <v>-8.5900000000000004E-2</v>
      </c>
      <c r="I75" s="177">
        <v>-1.0942000000000001</v>
      </c>
      <c r="J75" s="177">
        <v>-2.6048</v>
      </c>
      <c r="K75" s="177">
        <v>1.472</v>
      </c>
      <c r="L75" s="177">
        <v>7.1208</v>
      </c>
      <c r="M75" s="177">
        <v>0.39679999999999999</v>
      </c>
      <c r="N75" s="177">
        <v>-1.1899</v>
      </c>
      <c r="O75" s="177">
        <v>11.7278</v>
      </c>
      <c r="P75" s="177">
        <v>9.6698000000000004</v>
      </c>
      <c r="Q75" s="177">
        <v>15.439399999999999</v>
      </c>
      <c r="R75" s="177">
        <v>10.0129</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44939</v>
      </c>
      <c r="E76" s="177">
        <v>441.30575342920298</v>
      </c>
      <c r="F76" s="177">
        <v>0.31430000000000002</v>
      </c>
      <c r="G76" s="177">
        <v>-0.10780000000000001</v>
      </c>
      <c r="H76" s="177">
        <v>-8.5999999999999993E-2</v>
      </c>
      <c r="I76" s="177">
        <v>-1.0944</v>
      </c>
      <c r="J76" s="177">
        <v>-2.6048</v>
      </c>
      <c r="K76" s="177">
        <v>1.472</v>
      </c>
      <c r="L76" s="177">
        <v>7.1211000000000002</v>
      </c>
      <c r="M76" s="177">
        <v>0.3967</v>
      </c>
      <c r="N76" s="177">
        <v>-1.19</v>
      </c>
      <c r="O76" s="177">
        <v>11.600899999999999</v>
      </c>
      <c r="P76" s="177">
        <v>9.5106000000000002</v>
      </c>
      <c r="Q76" s="177">
        <v>15.0252</v>
      </c>
      <c r="R76" s="177">
        <v>10.014200000000001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44939</v>
      </c>
      <c r="E77" s="177">
        <v>25.386600000000001</v>
      </c>
      <c r="F77" s="177">
        <v>0.13489999999999999</v>
      </c>
      <c r="G77" s="177">
        <v>4.53E-2</v>
      </c>
      <c r="H77" s="177">
        <v>0.1681</v>
      </c>
      <c r="I77" s="177">
        <v>-0.46660000000000001</v>
      </c>
      <c r="J77" s="177">
        <v>-3.1888000000000001</v>
      </c>
      <c r="K77" s="177">
        <v>2.5522</v>
      </c>
      <c r="L77" s="177">
        <v>7.9554999999999998</v>
      </c>
      <c r="M77" s="177">
        <v>2.7227999999999999</v>
      </c>
      <c r="N77" s="177">
        <v>-0.62790000000000001</v>
      </c>
      <c r="O77" s="177">
        <v>10.8781</v>
      </c>
      <c r="P77" s="177">
        <v>8.8630999999999993</v>
      </c>
      <c r="Q77" s="177">
        <v>10.7752</v>
      </c>
      <c r="R77" s="177">
        <v>7.7542999999999997</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44939</v>
      </c>
      <c r="E78" s="177">
        <v>23.111899999999999</v>
      </c>
      <c r="F78" s="177">
        <v>0.1308</v>
      </c>
      <c r="G78" s="177">
        <v>3.2899999999999999E-2</v>
      </c>
      <c r="H78" s="177">
        <v>0.1386</v>
      </c>
      <c r="I78" s="177">
        <v>-0.52549999999999997</v>
      </c>
      <c r="J78" s="177">
        <v>-3.3144999999999998</v>
      </c>
      <c r="K78" s="177">
        <v>2.1575000000000002</v>
      </c>
      <c r="L78" s="177">
        <v>7.1289999999999996</v>
      </c>
      <c r="M78" s="177">
        <v>1.5542</v>
      </c>
      <c r="N78" s="177">
        <v>-2.1213000000000002</v>
      </c>
      <c r="O78" s="177">
        <v>9.2121999999999993</v>
      </c>
      <c r="P78" s="177">
        <v>7.3635999999999999</v>
      </c>
      <c r="Q78" s="177">
        <v>9.6408000000000005</v>
      </c>
      <c r="R78" s="177">
        <v>6.1374000000000004</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44939</v>
      </c>
      <c r="E79" s="177">
        <v>114.38030000000001</v>
      </c>
      <c r="F79" s="177">
        <v>0.1221</v>
      </c>
      <c r="G79" s="177">
        <v>-0.25659999999999999</v>
      </c>
      <c r="H79" s="177">
        <v>-0.1404</v>
      </c>
      <c r="I79" s="177">
        <v>-1.0741000000000001</v>
      </c>
      <c r="J79" s="177">
        <v>-3.1431</v>
      </c>
      <c r="K79" s="177">
        <v>2.6882999999999999</v>
      </c>
      <c r="L79" s="177">
        <v>9.4521999999999995</v>
      </c>
      <c r="M79" s="177">
        <v>3.2082000000000002</v>
      </c>
      <c r="N79" s="177">
        <v>-1.1479999999999999</v>
      </c>
      <c r="O79" s="177">
        <v>13.6119</v>
      </c>
      <c r="P79" s="177">
        <v>7.7911999999999999</v>
      </c>
      <c r="Q79" s="177">
        <v>11.1701</v>
      </c>
      <c r="R79" s="177">
        <v>11.224</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44939</v>
      </c>
      <c r="E80" s="177">
        <v>127.3717</v>
      </c>
      <c r="F80" s="177">
        <v>0.1258</v>
      </c>
      <c r="G80" s="177">
        <v>-0.24540000000000001</v>
      </c>
      <c r="H80" s="177">
        <v>-0.11409999999999999</v>
      </c>
      <c r="I80" s="177">
        <v>-1.0223</v>
      </c>
      <c r="J80" s="177">
        <v>-3.0306999999999999</v>
      </c>
      <c r="K80" s="177">
        <v>3.0221</v>
      </c>
      <c r="L80" s="177">
        <v>10.1393</v>
      </c>
      <c r="M80" s="177">
        <v>4.1699000000000002</v>
      </c>
      <c r="N80" s="177">
        <v>7.2999999999999995E-2</v>
      </c>
      <c r="O80" s="177">
        <v>15.0215</v>
      </c>
      <c r="P80" s="177">
        <v>9.0985999999999994</v>
      </c>
      <c r="Q80" s="177">
        <v>13.9191</v>
      </c>
      <c r="R80" s="177">
        <v>12.6004</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44939</v>
      </c>
      <c r="E83" s="177">
        <v>352.34660000000002</v>
      </c>
      <c r="F83" s="177">
        <v>0.3327</v>
      </c>
      <c r="G83" s="177">
        <v>3.4700000000000002E-2</v>
      </c>
      <c r="H83" s="177">
        <v>4.1000000000000003E-3</v>
      </c>
      <c r="I83" s="177">
        <v>-0.91049999999999998</v>
      </c>
      <c r="J83" s="177">
        <v>-3.0424000000000002</v>
      </c>
      <c r="K83" s="177">
        <v>4.9813000000000001</v>
      </c>
      <c r="L83" s="177">
        <v>11.4061</v>
      </c>
      <c r="M83" s="177">
        <v>7.5392000000000001</v>
      </c>
      <c r="N83" s="177">
        <v>3.4388000000000001</v>
      </c>
      <c r="O83" s="177">
        <v>14.251799999999999</v>
      </c>
      <c r="P83" s="177">
        <v>9.8039000000000005</v>
      </c>
      <c r="Q83" s="177">
        <v>13.4575</v>
      </c>
      <c r="R83" s="177">
        <v>14.2737</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44939</v>
      </c>
      <c r="E84" s="177">
        <v>437.92366712411598</v>
      </c>
      <c r="F84" s="177">
        <v>0.3301</v>
      </c>
      <c r="G84" s="177">
        <v>2.6800000000000001E-2</v>
      </c>
      <c r="H84" s="177">
        <v>-1.41E-2</v>
      </c>
      <c r="I84" s="177">
        <v>-0.94689999999999996</v>
      </c>
      <c r="J84" s="177">
        <v>-3.1217999999999999</v>
      </c>
      <c r="K84" s="177">
        <v>4.7263999999999999</v>
      </c>
      <c r="L84" s="177">
        <v>10.866099999999999</v>
      </c>
      <c r="M84" s="177">
        <v>6.7628000000000004</v>
      </c>
      <c r="N84" s="177">
        <v>2.4529999999999998</v>
      </c>
      <c r="O84" s="177">
        <v>13.1288</v>
      </c>
      <c r="P84" s="177">
        <v>8.5698000000000008</v>
      </c>
      <c r="Q84" s="177">
        <v>14.857100000000001</v>
      </c>
      <c r="R84" s="177">
        <v>13.186199999999999</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44939</v>
      </c>
      <c r="E85" s="177">
        <v>12.92</v>
      </c>
      <c r="F85" s="177">
        <v>0.23269999999999999</v>
      </c>
      <c r="G85" s="177">
        <v>0</v>
      </c>
      <c r="H85" s="177">
        <v>0.23269999999999999</v>
      </c>
      <c r="I85" s="177">
        <v>-0.84419999999999995</v>
      </c>
      <c r="J85" s="177">
        <v>-3.0030000000000001</v>
      </c>
      <c r="K85" s="177">
        <v>2.5396999999999998</v>
      </c>
      <c r="L85" s="177">
        <v>8.6626999999999992</v>
      </c>
      <c r="M85" s="177">
        <v>2.4584000000000001</v>
      </c>
      <c r="N85" s="177">
        <v>-2.8571</v>
      </c>
      <c r="O85" s="177"/>
      <c r="P85" s="177"/>
      <c r="Q85" s="177">
        <v>13.166499999999999</v>
      </c>
      <c r="R85" s="177">
        <v>11.351800000000001</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44939</v>
      </c>
      <c r="E86" s="177">
        <v>12.62</v>
      </c>
      <c r="F86" s="177">
        <v>0.23830000000000001</v>
      </c>
      <c r="G86" s="177">
        <v>0</v>
      </c>
      <c r="H86" s="177">
        <v>0.23830000000000001</v>
      </c>
      <c r="I86" s="177">
        <v>-0.86409999999999998</v>
      </c>
      <c r="J86" s="177">
        <v>-3.0722</v>
      </c>
      <c r="K86" s="177">
        <v>2.2690000000000001</v>
      </c>
      <c r="L86" s="177">
        <v>8.0479000000000003</v>
      </c>
      <c r="M86" s="177">
        <v>1.6103000000000001</v>
      </c>
      <c r="N86" s="177">
        <v>-3.8841999999999999</v>
      </c>
      <c r="O86" s="177"/>
      <c r="P86" s="177"/>
      <c r="Q86" s="177">
        <v>11.8902</v>
      </c>
      <c r="R86" s="177">
        <v>10.1043</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44939</v>
      </c>
      <c r="E87" s="177">
        <v>278.8399</v>
      </c>
      <c r="F87" s="177">
        <v>0.2767</v>
      </c>
      <c r="G87" s="177">
        <v>0.39539999999999997</v>
      </c>
      <c r="H87" s="177">
        <v>0.79149999999999998</v>
      </c>
      <c r="I87" s="177">
        <v>0.37330000000000002</v>
      </c>
      <c r="J87" s="177">
        <v>-1.5024</v>
      </c>
      <c r="K87" s="177">
        <v>5.0850999999999997</v>
      </c>
      <c r="L87" s="177">
        <v>10.189399999999999</v>
      </c>
      <c r="M87" s="177">
        <v>5.8428000000000004</v>
      </c>
      <c r="N87" s="177">
        <v>2.2968000000000002</v>
      </c>
      <c r="O87" s="177">
        <v>16.119599999999998</v>
      </c>
      <c r="P87" s="177">
        <v>8.9710999999999999</v>
      </c>
      <c r="Q87" s="177">
        <v>12.1546</v>
      </c>
      <c r="R87" s="177">
        <v>15.4764</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44939</v>
      </c>
      <c r="E88" s="177">
        <v>270.11059274812698</v>
      </c>
      <c r="F88" s="177">
        <v>0.27479999999999999</v>
      </c>
      <c r="G88" s="177">
        <v>0.38969999999999999</v>
      </c>
      <c r="H88" s="177">
        <v>0.77869999999999995</v>
      </c>
      <c r="I88" s="177">
        <v>0.3483</v>
      </c>
      <c r="J88" s="177">
        <v>-1.5570999999999999</v>
      </c>
      <c r="K88" s="177">
        <v>4.9180999999999999</v>
      </c>
      <c r="L88" s="177">
        <v>9.8409999999999993</v>
      </c>
      <c r="M88" s="177">
        <v>5.3567</v>
      </c>
      <c r="N88" s="177">
        <v>1.6778999999999999</v>
      </c>
      <c r="O88" s="177">
        <v>15.331300000000001</v>
      </c>
      <c r="P88" s="177">
        <v>8.2218999999999998</v>
      </c>
      <c r="Q88" s="177">
        <v>12.47</v>
      </c>
      <c r="R88" s="177">
        <v>14.7539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0.26448714285714287</v>
      </c>
      <c r="G89" s="179">
        <v>0.13682000000000005</v>
      </c>
      <c r="H89" s="179">
        <v>0.31477857142857157</v>
      </c>
      <c r="I89" s="179">
        <v>-0.416212857142857</v>
      </c>
      <c r="J89" s="179">
        <v>-2.4024771428571428</v>
      </c>
      <c r="K89" s="179">
        <v>3.4317442857142861</v>
      </c>
      <c r="L89" s="179">
        <v>9.5148914285714277</v>
      </c>
      <c r="M89" s="179">
        <v>2.8754142857142866</v>
      </c>
      <c r="N89" s="179">
        <v>-0.44582999999999995</v>
      </c>
      <c r="O89" s="179">
        <v>13.549307352941177</v>
      </c>
      <c r="P89" s="179">
        <v>9.5012962962962959</v>
      </c>
      <c r="Q89" s="179">
        <v>12.296038571428573</v>
      </c>
      <c r="R89" s="179">
        <v>11.620175714285715</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0.2767</v>
      </c>
      <c r="G90" s="179">
        <v>0.13134999999999999</v>
      </c>
      <c r="H90" s="179">
        <v>0.33474999999999999</v>
      </c>
      <c r="I90" s="179">
        <v>-0.34404999999999997</v>
      </c>
      <c r="J90" s="179">
        <v>-2.3948</v>
      </c>
      <c r="K90" s="179">
        <v>3.7418</v>
      </c>
      <c r="L90" s="179">
        <v>9.749649999999999</v>
      </c>
      <c r="M90" s="179">
        <v>3.2441</v>
      </c>
      <c r="N90" s="179">
        <v>-0.50229999999999997</v>
      </c>
      <c r="O90" s="179">
        <v>12.994949999999999</v>
      </c>
      <c r="P90" s="179">
        <v>9.5449999999999999</v>
      </c>
      <c r="Q90" s="179">
        <v>12.49925</v>
      </c>
      <c r="R90" s="179">
        <v>11.18</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44939</v>
      </c>
      <c r="E93" s="177">
        <v>22.336300000000001</v>
      </c>
      <c r="F93" s="177">
        <v>-2.2000000000000001E-3</v>
      </c>
      <c r="G93" s="177">
        <v>9.4000000000000004E-3</v>
      </c>
      <c r="H93" s="177">
        <v>7.1199999999999999E-2</v>
      </c>
      <c r="I93" s="177">
        <v>0.21310000000000001</v>
      </c>
      <c r="J93" s="177">
        <v>0.7792</v>
      </c>
      <c r="K93" s="177">
        <v>1.3609</v>
      </c>
      <c r="L93" s="177">
        <v>2.4944000000000002</v>
      </c>
      <c r="M93" s="177">
        <v>3.2401</v>
      </c>
      <c r="N93" s="177">
        <v>4.1250999999999998</v>
      </c>
      <c r="O93" s="177">
        <v>3.9885999999999999</v>
      </c>
      <c r="P93" s="177">
        <v>4.8338999999999999</v>
      </c>
      <c r="Q93" s="177">
        <v>6.1418999999999997</v>
      </c>
      <c r="R93" s="177">
        <v>4.0838999999999999</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44939</v>
      </c>
      <c r="E94" s="177">
        <v>23.662099999999999</v>
      </c>
      <c r="F94" s="177">
        <v>-4.0000000000000002E-4</v>
      </c>
      <c r="G94" s="177">
        <v>1.4800000000000001E-2</v>
      </c>
      <c r="H94" s="177">
        <v>8.4599999999999995E-2</v>
      </c>
      <c r="I94" s="177">
        <v>0.2402</v>
      </c>
      <c r="J94" s="177">
        <v>0.83950000000000002</v>
      </c>
      <c r="K94" s="177">
        <v>1.5419</v>
      </c>
      <c r="L94" s="177">
        <v>2.8616999999999999</v>
      </c>
      <c r="M94" s="177">
        <v>3.7907000000000002</v>
      </c>
      <c r="N94" s="177">
        <v>4.8559000000000001</v>
      </c>
      <c r="O94" s="177">
        <v>4.6684000000000001</v>
      </c>
      <c r="P94" s="177">
        <v>5.4947999999999997</v>
      </c>
      <c r="Q94" s="177">
        <v>6.7652999999999999</v>
      </c>
      <c r="R94" s="177">
        <v>4.7934999999999999</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44939</v>
      </c>
      <c r="E95" s="177">
        <v>16.825399999999998</v>
      </c>
      <c r="F95" s="177">
        <v>1.1299999999999999E-2</v>
      </c>
      <c r="G95" s="177">
        <v>2.0199999999999999E-2</v>
      </c>
      <c r="H95" s="177">
        <v>7.9699999999999993E-2</v>
      </c>
      <c r="I95" s="177">
        <v>0.23230000000000001</v>
      </c>
      <c r="J95" s="177">
        <v>0.79979999999999996</v>
      </c>
      <c r="K95" s="177">
        <v>1.5034000000000001</v>
      </c>
      <c r="L95" s="177">
        <v>2.7856999999999998</v>
      </c>
      <c r="M95" s="177">
        <v>3.7694999999999999</v>
      </c>
      <c r="N95" s="177">
        <v>5.0124000000000004</v>
      </c>
      <c r="O95" s="177">
        <v>4.7775999999999996</v>
      </c>
      <c r="P95" s="177">
        <v>5.5827999999999998</v>
      </c>
      <c r="Q95" s="177">
        <v>6.3727999999999998</v>
      </c>
      <c r="R95" s="177">
        <v>4.9142000000000001</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44939</v>
      </c>
      <c r="E96" s="177">
        <v>15.7515</v>
      </c>
      <c r="F96" s="177">
        <v>8.8999999999999999E-3</v>
      </c>
      <c r="G96" s="177">
        <v>1.3299999999999999E-2</v>
      </c>
      <c r="H96" s="177">
        <v>6.54E-2</v>
      </c>
      <c r="I96" s="177">
        <v>0.2036</v>
      </c>
      <c r="J96" s="177">
        <v>0.73609999999999998</v>
      </c>
      <c r="K96" s="177">
        <v>1.3133999999999999</v>
      </c>
      <c r="L96" s="177">
        <v>2.4028</v>
      </c>
      <c r="M96" s="177">
        <v>3.1918000000000002</v>
      </c>
      <c r="N96" s="177">
        <v>4.2373000000000003</v>
      </c>
      <c r="O96" s="177">
        <v>4.0039999999999996</v>
      </c>
      <c r="P96" s="177">
        <v>4.7969999999999997</v>
      </c>
      <c r="Q96" s="177">
        <v>5.5430000000000001</v>
      </c>
      <c r="R96" s="177">
        <v>4.1379000000000001</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44939</v>
      </c>
      <c r="E97" s="177">
        <v>12.1259</v>
      </c>
      <c r="F97" s="177">
        <v>4.1000000000000003E-3</v>
      </c>
      <c r="G97" s="177">
        <v>7.1800000000000003E-2</v>
      </c>
      <c r="H97" s="177">
        <v>8.8300000000000003E-2</v>
      </c>
      <c r="I97" s="177">
        <v>0.2397</v>
      </c>
      <c r="J97" s="177">
        <v>0.77710000000000001</v>
      </c>
      <c r="K97" s="177">
        <v>1.2584</v>
      </c>
      <c r="L97" s="177">
        <v>2.2134999999999998</v>
      </c>
      <c r="M97" s="177">
        <v>2.8315999999999999</v>
      </c>
      <c r="N97" s="177">
        <v>3.5419</v>
      </c>
      <c r="O97" s="177">
        <v>3.3772000000000002</v>
      </c>
      <c r="P97" s="177"/>
      <c r="Q97" s="177">
        <v>4.3029999999999999</v>
      </c>
      <c r="R97" s="177">
        <v>3.2738</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44939</v>
      </c>
      <c r="E98" s="177">
        <v>11.7948</v>
      </c>
      <c r="F98" s="177">
        <v>3.3999999999999998E-3</v>
      </c>
      <c r="G98" s="177">
        <v>6.9599999999999995E-2</v>
      </c>
      <c r="H98" s="177">
        <v>8.0600000000000005E-2</v>
      </c>
      <c r="I98" s="177">
        <v>0.2243</v>
      </c>
      <c r="J98" s="177">
        <v>0.74050000000000005</v>
      </c>
      <c r="K98" s="177">
        <v>1.1483000000000001</v>
      </c>
      <c r="L98" s="177">
        <v>1.9914000000000001</v>
      </c>
      <c r="M98" s="177">
        <v>2.4984000000000002</v>
      </c>
      <c r="N98" s="177">
        <v>3.0969000000000002</v>
      </c>
      <c r="O98" s="177">
        <v>2.7751000000000001</v>
      </c>
      <c r="P98" s="177"/>
      <c r="Q98" s="177">
        <v>3.6738</v>
      </c>
      <c r="R98" s="177">
        <v>2.7684000000000002</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44939</v>
      </c>
      <c r="E99" s="177">
        <v>14.0441</v>
      </c>
      <c r="F99" s="177">
        <v>7.1000000000000004E-3</v>
      </c>
      <c r="G99" s="177">
        <v>1.0699999999999999E-2</v>
      </c>
      <c r="H99" s="177">
        <v>9.4100000000000003E-2</v>
      </c>
      <c r="I99" s="177">
        <v>0.23549999999999999</v>
      </c>
      <c r="J99" s="177">
        <v>0.83720000000000006</v>
      </c>
      <c r="K99" s="177">
        <v>1.5062</v>
      </c>
      <c r="L99" s="177">
        <v>2.6863000000000001</v>
      </c>
      <c r="M99" s="177">
        <v>3.4678</v>
      </c>
      <c r="N99" s="177">
        <v>4.5570000000000004</v>
      </c>
      <c r="O99" s="177">
        <v>4.6426999999999996</v>
      </c>
      <c r="P99" s="177">
        <v>5.4969999999999999</v>
      </c>
      <c r="Q99" s="177">
        <v>5.7774000000000001</v>
      </c>
      <c r="R99" s="177">
        <v>4.5186999999999999</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44939</v>
      </c>
      <c r="E100" s="177">
        <v>13.533899999999999</v>
      </c>
      <c r="F100" s="177">
        <v>5.8999999999999999E-3</v>
      </c>
      <c r="G100" s="177">
        <v>5.1999999999999998E-3</v>
      </c>
      <c r="H100" s="177">
        <v>8.2799999999999999E-2</v>
      </c>
      <c r="I100" s="177">
        <v>0.21179999999999999</v>
      </c>
      <c r="J100" s="177">
        <v>0.78410000000000002</v>
      </c>
      <c r="K100" s="177">
        <v>1.3487</v>
      </c>
      <c r="L100" s="177">
        <v>2.3681999999999999</v>
      </c>
      <c r="M100" s="177">
        <v>2.9773000000000001</v>
      </c>
      <c r="N100" s="177">
        <v>3.8752</v>
      </c>
      <c r="O100" s="177">
        <v>3.9721000000000002</v>
      </c>
      <c r="P100" s="177">
        <v>4.8449999999999998</v>
      </c>
      <c r="Q100" s="177">
        <v>5.1319999999999997</v>
      </c>
      <c r="R100" s="177">
        <v>3.8294000000000001</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44939</v>
      </c>
      <c r="E101" s="177">
        <v>12.971</v>
      </c>
      <c r="F101" s="177">
        <v>0</v>
      </c>
      <c r="G101" s="177">
        <v>3.0800000000000001E-2</v>
      </c>
      <c r="H101" s="177">
        <v>6.1699999999999998E-2</v>
      </c>
      <c r="I101" s="177">
        <v>0.23180000000000001</v>
      </c>
      <c r="J101" s="177">
        <v>0.86309999999999998</v>
      </c>
      <c r="K101" s="177">
        <v>1.6137999999999999</v>
      </c>
      <c r="L101" s="177">
        <v>2.9199000000000002</v>
      </c>
      <c r="M101" s="177">
        <v>3.8178000000000001</v>
      </c>
      <c r="N101" s="177">
        <v>4.7737999999999996</v>
      </c>
      <c r="O101" s="177">
        <v>4.4238</v>
      </c>
      <c r="P101" s="177"/>
      <c r="Q101" s="177">
        <v>5.3735999999999997</v>
      </c>
      <c r="R101" s="177">
        <v>4.4821</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44939</v>
      </c>
      <c r="E102" s="177">
        <v>12.59</v>
      </c>
      <c r="F102" s="177">
        <v>0</v>
      </c>
      <c r="G102" s="177">
        <v>2.3800000000000002E-2</v>
      </c>
      <c r="H102" s="177">
        <v>5.5599999999999997E-2</v>
      </c>
      <c r="I102" s="177">
        <v>0.2069</v>
      </c>
      <c r="J102" s="177">
        <v>0.81679999999999997</v>
      </c>
      <c r="K102" s="177">
        <v>1.4503999999999999</v>
      </c>
      <c r="L102" s="177">
        <v>2.6080000000000001</v>
      </c>
      <c r="M102" s="177">
        <v>3.3576999999999999</v>
      </c>
      <c r="N102" s="177">
        <v>4.1528999999999998</v>
      </c>
      <c r="O102" s="177">
        <v>3.8066</v>
      </c>
      <c r="P102" s="177"/>
      <c r="Q102" s="177">
        <v>4.7432999999999996</v>
      </c>
      <c r="R102" s="177">
        <v>3.867</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44939</v>
      </c>
      <c r="E103" s="177">
        <v>17.171500000000002</v>
      </c>
      <c r="F103" s="177">
        <v>-8.6999999999999994E-3</v>
      </c>
      <c r="G103" s="177">
        <v>2.2700000000000001E-2</v>
      </c>
      <c r="H103" s="177">
        <v>7.6899999999999996E-2</v>
      </c>
      <c r="I103" s="177">
        <v>0.21829999999999999</v>
      </c>
      <c r="J103" s="177">
        <v>0.85519999999999996</v>
      </c>
      <c r="K103" s="177">
        <v>1.5956999999999999</v>
      </c>
      <c r="L103" s="177">
        <v>2.9516</v>
      </c>
      <c r="M103" s="177">
        <v>3.9613</v>
      </c>
      <c r="N103" s="177">
        <v>5.1756000000000002</v>
      </c>
      <c r="O103" s="177">
        <v>4.9504999999999999</v>
      </c>
      <c r="P103" s="177">
        <v>5.7207999999999997</v>
      </c>
      <c r="Q103" s="177">
        <v>6.5251000000000001</v>
      </c>
      <c r="R103" s="177">
        <v>4.9705000000000004</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44939</v>
      </c>
      <c r="E104" s="177">
        <v>16.276199999999999</v>
      </c>
      <c r="F104" s="177">
        <v>-1.04E-2</v>
      </c>
      <c r="G104" s="177">
        <v>1.72E-2</v>
      </c>
      <c r="H104" s="177">
        <v>6.3899999999999998E-2</v>
      </c>
      <c r="I104" s="177">
        <v>0.19139999999999999</v>
      </c>
      <c r="J104" s="177">
        <v>0.79520000000000002</v>
      </c>
      <c r="K104" s="177">
        <v>1.4157</v>
      </c>
      <c r="L104" s="177">
        <v>2.5848</v>
      </c>
      <c r="M104" s="177">
        <v>3.4060000000000001</v>
      </c>
      <c r="N104" s="177">
        <v>4.4269999999999996</v>
      </c>
      <c r="O104" s="177">
        <v>4.1963999999999997</v>
      </c>
      <c r="P104" s="177">
        <v>4.9801000000000002</v>
      </c>
      <c r="Q104" s="177">
        <v>5.8602999999999996</v>
      </c>
      <c r="R104" s="177">
        <v>4.2188999999999997</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44939</v>
      </c>
      <c r="E105" s="177">
        <v>26.506</v>
      </c>
      <c r="F105" s="177">
        <v>1.5100000000000001E-2</v>
      </c>
      <c r="G105" s="177">
        <v>2.64E-2</v>
      </c>
      <c r="H105" s="177">
        <v>9.8199999999999996E-2</v>
      </c>
      <c r="I105" s="177">
        <v>0.25340000000000001</v>
      </c>
      <c r="J105" s="177">
        <v>0.85229999999999995</v>
      </c>
      <c r="K105" s="177">
        <v>1.5789</v>
      </c>
      <c r="L105" s="177">
        <v>2.9039999999999999</v>
      </c>
      <c r="M105" s="177">
        <v>3.8189000000000002</v>
      </c>
      <c r="N105" s="177">
        <v>4.8041</v>
      </c>
      <c r="O105" s="177">
        <v>4.3823999999999996</v>
      </c>
      <c r="P105" s="177">
        <v>5.1783000000000001</v>
      </c>
      <c r="Q105" s="177">
        <v>6.3311999999999999</v>
      </c>
      <c r="R105" s="177">
        <v>4.5933999999999999</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44939</v>
      </c>
      <c r="E106" s="177">
        <v>25.731000000000002</v>
      </c>
      <c r="F106" s="177">
        <v>1.17E-2</v>
      </c>
      <c r="G106" s="177">
        <v>1.9400000000000001E-2</v>
      </c>
      <c r="H106" s="177">
        <v>8.9499999999999996E-2</v>
      </c>
      <c r="I106" s="177">
        <v>0.23369999999999999</v>
      </c>
      <c r="J106" s="177">
        <v>0.80710000000000004</v>
      </c>
      <c r="K106" s="177">
        <v>1.4469000000000001</v>
      </c>
      <c r="L106" s="177">
        <v>2.6284000000000001</v>
      </c>
      <c r="M106" s="177">
        <v>3.3996</v>
      </c>
      <c r="N106" s="177">
        <v>4.2416</v>
      </c>
      <c r="O106" s="177">
        <v>3.8134000000000001</v>
      </c>
      <c r="P106" s="177">
        <v>4.6246999999999998</v>
      </c>
      <c r="Q106" s="177">
        <v>6.3997000000000002</v>
      </c>
      <c r="R106" s="177">
        <v>4.0256999999999996</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44939</v>
      </c>
      <c r="E107" s="177">
        <v>16.722000000000001</v>
      </c>
      <c r="F107" s="177">
        <v>1.2E-2</v>
      </c>
      <c r="G107" s="177">
        <v>2.3900000000000001E-2</v>
      </c>
      <c r="H107" s="177">
        <v>0.1018</v>
      </c>
      <c r="I107" s="177">
        <v>0.25180000000000002</v>
      </c>
      <c r="J107" s="177">
        <v>0.85650000000000004</v>
      </c>
      <c r="K107" s="177">
        <v>1.5793999999999999</v>
      </c>
      <c r="L107" s="177">
        <v>2.9045999999999998</v>
      </c>
      <c r="M107" s="177">
        <v>3.8182</v>
      </c>
      <c r="N107" s="177">
        <v>4.8072999999999997</v>
      </c>
      <c r="O107" s="177">
        <v>4.3830999999999998</v>
      </c>
      <c r="P107" s="177">
        <v>5.1797000000000004</v>
      </c>
      <c r="Q107" s="177">
        <v>6.0204000000000004</v>
      </c>
      <c r="R107" s="177">
        <v>4.5951000000000004</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44939</v>
      </c>
      <c r="E108" s="177">
        <v>16.871700000000001</v>
      </c>
      <c r="F108" s="177">
        <v>4.1000000000000003E-3</v>
      </c>
      <c r="G108" s="177">
        <v>2.8500000000000001E-2</v>
      </c>
      <c r="H108" s="177">
        <v>7.9500000000000001E-2</v>
      </c>
      <c r="I108" s="177">
        <v>0.2394</v>
      </c>
      <c r="J108" s="177">
        <v>0.83730000000000004</v>
      </c>
      <c r="K108" s="177">
        <v>1.5083</v>
      </c>
      <c r="L108" s="177">
        <v>2.7947000000000002</v>
      </c>
      <c r="M108" s="177">
        <v>3.6408999999999998</v>
      </c>
      <c r="N108" s="177">
        <v>4.6890999999999998</v>
      </c>
      <c r="O108" s="177">
        <v>4.7361000000000004</v>
      </c>
      <c r="P108" s="177">
        <v>5.5022000000000002</v>
      </c>
      <c r="Q108" s="177">
        <v>6.3121999999999998</v>
      </c>
      <c r="R108" s="177">
        <v>4.6047000000000002</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44939</v>
      </c>
      <c r="E109" s="177">
        <v>16.0212</v>
      </c>
      <c r="F109" s="177">
        <v>2.5000000000000001E-3</v>
      </c>
      <c r="G109" s="177">
        <v>2.2499999999999999E-2</v>
      </c>
      <c r="H109" s="177">
        <v>6.6199999999999995E-2</v>
      </c>
      <c r="I109" s="177">
        <v>0.21390000000000001</v>
      </c>
      <c r="J109" s="177">
        <v>0.78</v>
      </c>
      <c r="K109" s="177">
        <v>1.3359000000000001</v>
      </c>
      <c r="L109" s="177">
        <v>2.4504000000000001</v>
      </c>
      <c r="M109" s="177">
        <v>3.1231</v>
      </c>
      <c r="N109" s="177">
        <v>3.9864999999999999</v>
      </c>
      <c r="O109" s="177">
        <v>4.0810000000000004</v>
      </c>
      <c r="P109" s="177">
        <v>4.8646000000000003</v>
      </c>
      <c r="Q109" s="177">
        <v>5.6706000000000003</v>
      </c>
      <c r="R109" s="177">
        <v>3.9036</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44939</v>
      </c>
      <c r="E110" s="177">
        <v>28.817599999999999</v>
      </c>
      <c r="F110" s="177">
        <v>-1E-3</v>
      </c>
      <c r="G110" s="177">
        <v>1.35E-2</v>
      </c>
      <c r="H110" s="177">
        <v>6.3200000000000006E-2</v>
      </c>
      <c r="I110" s="177">
        <v>0.18149999999999999</v>
      </c>
      <c r="J110" s="177">
        <v>0.74009999999999998</v>
      </c>
      <c r="K110" s="177">
        <v>1.3951</v>
      </c>
      <c r="L110" s="177">
        <v>2.6219999999999999</v>
      </c>
      <c r="M110" s="177">
        <v>3.363</v>
      </c>
      <c r="N110" s="177">
        <v>4.2480000000000002</v>
      </c>
      <c r="O110" s="177">
        <v>4.0721999999999996</v>
      </c>
      <c r="P110" s="177">
        <v>4.8815</v>
      </c>
      <c r="Q110" s="177">
        <v>6.8170000000000002</v>
      </c>
      <c r="R110" s="177">
        <v>4.1479999999999997</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44939</v>
      </c>
      <c r="E111" s="177">
        <v>30.464300000000001</v>
      </c>
      <c r="F111" s="177">
        <v>2.9999999999999997E-4</v>
      </c>
      <c r="G111" s="177">
        <v>1.84E-2</v>
      </c>
      <c r="H111" s="177">
        <v>7.46E-2</v>
      </c>
      <c r="I111" s="177">
        <v>0.20430000000000001</v>
      </c>
      <c r="J111" s="177">
        <v>0.79010000000000002</v>
      </c>
      <c r="K111" s="177">
        <v>1.5423</v>
      </c>
      <c r="L111" s="177">
        <v>2.9184999999999999</v>
      </c>
      <c r="M111" s="177">
        <v>3.8090000000000002</v>
      </c>
      <c r="N111" s="177">
        <v>4.8449999999999998</v>
      </c>
      <c r="O111" s="177">
        <v>4.6368999999999998</v>
      </c>
      <c r="P111" s="177">
        <v>5.4720000000000004</v>
      </c>
      <c r="Q111" s="177">
        <v>6.8449</v>
      </c>
      <c r="R111" s="177">
        <v>4.7239000000000004</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44939</v>
      </c>
      <c r="E112" s="177">
        <v>29.025300000000001</v>
      </c>
      <c r="F112" s="177">
        <v>-1.3100000000000001E-2</v>
      </c>
      <c r="G112" s="177">
        <v>1.03E-2</v>
      </c>
      <c r="H112" s="177">
        <v>6.5199999999999994E-2</v>
      </c>
      <c r="I112" s="177">
        <v>0.2089</v>
      </c>
      <c r="J112" s="177">
        <v>0.83130000000000004</v>
      </c>
      <c r="K112" s="177">
        <v>1.583</v>
      </c>
      <c r="L112" s="177">
        <v>2.9207999999999998</v>
      </c>
      <c r="M112" s="177">
        <v>3.8134000000000001</v>
      </c>
      <c r="N112" s="177">
        <v>4.8920000000000003</v>
      </c>
      <c r="O112" s="177">
        <v>4.5262000000000002</v>
      </c>
      <c r="P112" s="177">
        <v>5.4958</v>
      </c>
      <c r="Q112" s="177">
        <v>6.7251000000000003</v>
      </c>
      <c r="R112" s="177">
        <v>4.6544999999999996</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44939</v>
      </c>
      <c r="E113" s="177">
        <v>27.292400000000001</v>
      </c>
      <c r="F113" s="177">
        <v>-1.47E-2</v>
      </c>
      <c r="G113" s="177">
        <v>4.7999999999999996E-3</v>
      </c>
      <c r="H113" s="177">
        <v>5.2400000000000002E-2</v>
      </c>
      <c r="I113" s="177">
        <v>0.18279999999999999</v>
      </c>
      <c r="J113" s="177">
        <v>0.77280000000000004</v>
      </c>
      <c r="K113" s="177">
        <v>1.4075</v>
      </c>
      <c r="L113" s="177">
        <v>2.5659999999999998</v>
      </c>
      <c r="M113" s="177">
        <v>3.2766000000000002</v>
      </c>
      <c r="N113" s="177">
        <v>4.1611000000000002</v>
      </c>
      <c r="O113" s="177">
        <v>3.7841999999999998</v>
      </c>
      <c r="P113" s="177">
        <v>4.7523999999999997</v>
      </c>
      <c r="Q113" s="177">
        <v>6.4455</v>
      </c>
      <c r="R113" s="177">
        <v>3.9434999999999998</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44939</v>
      </c>
      <c r="E114" s="177">
        <v>15.681100000000001</v>
      </c>
      <c r="F114" s="177">
        <v>8.3000000000000001E-3</v>
      </c>
      <c r="G114" s="177">
        <v>9.5999999999999992E-3</v>
      </c>
      <c r="H114" s="177">
        <v>3.6999999999999998E-2</v>
      </c>
      <c r="I114" s="177">
        <v>0.14940000000000001</v>
      </c>
      <c r="J114" s="177">
        <v>0.69089999999999996</v>
      </c>
      <c r="K114" s="177">
        <v>1.2748999999999999</v>
      </c>
      <c r="L114" s="177">
        <v>2.2363</v>
      </c>
      <c r="M114" s="177">
        <v>2.8161</v>
      </c>
      <c r="N114" s="177">
        <v>3.4571000000000001</v>
      </c>
      <c r="O114" s="177">
        <v>3.3658999999999999</v>
      </c>
      <c r="P114" s="177">
        <v>4.5552999999999999</v>
      </c>
      <c r="Q114" s="177">
        <v>5.73</v>
      </c>
      <c r="R114" s="177">
        <v>3.4091999999999998</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44939</v>
      </c>
      <c r="E115" s="177">
        <v>14.919</v>
      </c>
      <c r="F115" s="177">
        <v>6.7000000000000002E-3</v>
      </c>
      <c r="G115" s="177">
        <v>4.0000000000000001E-3</v>
      </c>
      <c r="H115" s="177">
        <v>2.5499999999999998E-2</v>
      </c>
      <c r="I115" s="177">
        <v>0.1255</v>
      </c>
      <c r="J115" s="177">
        <v>0.63749999999999996</v>
      </c>
      <c r="K115" s="177">
        <v>1.1142000000000001</v>
      </c>
      <c r="L115" s="177">
        <v>1.8988</v>
      </c>
      <c r="M115" s="177">
        <v>2.2984</v>
      </c>
      <c r="N115" s="177">
        <v>2.7585000000000002</v>
      </c>
      <c r="O115" s="177">
        <v>2.6585000000000001</v>
      </c>
      <c r="P115" s="177">
        <v>3.9173</v>
      </c>
      <c r="Q115" s="177">
        <v>5.0796000000000001</v>
      </c>
      <c r="R115" s="177">
        <v>2.6991000000000001</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44939</v>
      </c>
      <c r="E116" s="177">
        <v>26.764700000000001</v>
      </c>
      <c r="F116" s="177">
        <v>6.7000000000000002E-3</v>
      </c>
      <c r="G116" s="177">
        <v>2.4299999999999999E-2</v>
      </c>
      <c r="H116" s="177">
        <v>5.5E-2</v>
      </c>
      <c r="I116" s="177">
        <v>0.20069999999999999</v>
      </c>
      <c r="J116" s="177">
        <v>0.79310000000000003</v>
      </c>
      <c r="K116" s="177">
        <v>1.5688</v>
      </c>
      <c r="L116" s="177">
        <v>2.9115000000000002</v>
      </c>
      <c r="M116" s="177">
        <v>3.9228000000000001</v>
      </c>
      <c r="N116" s="177">
        <v>5.1802999999999999</v>
      </c>
      <c r="O116" s="177">
        <v>4.2721</v>
      </c>
      <c r="P116" s="177">
        <v>4.9318</v>
      </c>
      <c r="Q116" s="177">
        <v>6.4638999999999998</v>
      </c>
      <c r="R116" s="177">
        <v>4.4344999999999999</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44939</v>
      </c>
      <c r="E117" s="177">
        <v>28.470600000000001</v>
      </c>
      <c r="F117" s="177">
        <v>8.8000000000000005E-3</v>
      </c>
      <c r="G117" s="177">
        <v>2.9899999999999999E-2</v>
      </c>
      <c r="H117" s="177">
        <v>6.7799999999999999E-2</v>
      </c>
      <c r="I117" s="177">
        <v>0.22639999999999999</v>
      </c>
      <c r="J117" s="177">
        <v>0.85009999999999997</v>
      </c>
      <c r="K117" s="177">
        <v>1.7403</v>
      </c>
      <c r="L117" s="177">
        <v>3.2616999999999998</v>
      </c>
      <c r="M117" s="177">
        <v>4.4562999999999997</v>
      </c>
      <c r="N117" s="177">
        <v>5.9001000000000001</v>
      </c>
      <c r="O117" s="177">
        <v>4.9783999999999997</v>
      </c>
      <c r="P117" s="177">
        <v>5.6109</v>
      </c>
      <c r="Q117" s="177">
        <v>6.7039</v>
      </c>
      <c r="R117" s="177">
        <v>5.1273999999999997</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44939</v>
      </c>
      <c r="E118" s="177">
        <v>11.2644</v>
      </c>
      <c r="F118" s="177">
        <v>-1.3299999999999999E-2</v>
      </c>
      <c r="G118" s="177">
        <v>1.6E-2</v>
      </c>
      <c r="H118" s="177">
        <v>4.3499999999999997E-2</v>
      </c>
      <c r="I118" s="177">
        <v>0.1236</v>
      </c>
      <c r="J118" s="177">
        <v>0.54810000000000003</v>
      </c>
      <c r="K118" s="177">
        <v>0.85509999999999997</v>
      </c>
      <c r="L118" s="177">
        <v>1.8371</v>
      </c>
      <c r="M118" s="177">
        <v>2.4771999999999998</v>
      </c>
      <c r="N118" s="177">
        <v>3.2351000000000001</v>
      </c>
      <c r="O118" s="177">
        <v>3.347</v>
      </c>
      <c r="P118" s="177"/>
      <c r="Q118" s="177">
        <v>3.6202999999999999</v>
      </c>
      <c r="R118" s="177">
        <v>3.2873000000000001</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44939</v>
      </c>
      <c r="E119" s="177">
        <v>10.982799999999999</v>
      </c>
      <c r="F119" s="177">
        <v>-1.55E-2</v>
      </c>
      <c r="G119" s="177">
        <v>0.01</v>
      </c>
      <c r="H119" s="177">
        <v>2.9100000000000001E-2</v>
      </c>
      <c r="I119" s="177">
        <v>9.4799999999999995E-2</v>
      </c>
      <c r="J119" s="177">
        <v>0.48399999999999999</v>
      </c>
      <c r="K119" s="177">
        <v>0.66449999999999998</v>
      </c>
      <c r="L119" s="177">
        <v>1.4512</v>
      </c>
      <c r="M119" s="177">
        <v>1.8859999999999999</v>
      </c>
      <c r="N119" s="177">
        <v>2.4409999999999998</v>
      </c>
      <c r="O119" s="177">
        <v>2.5684999999999998</v>
      </c>
      <c r="P119" s="177"/>
      <c r="Q119" s="177">
        <v>2.8397000000000001</v>
      </c>
      <c r="R119" s="177">
        <v>2.5047999999999999</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44939</v>
      </c>
      <c r="E120" s="177">
        <v>27.727</v>
      </c>
      <c r="F120" s="177">
        <v>1.12E-2</v>
      </c>
      <c r="G120" s="177">
        <v>-1.1000000000000001E-3</v>
      </c>
      <c r="H120" s="177">
        <v>7.6499999999999999E-2</v>
      </c>
      <c r="I120" s="177">
        <v>0.2114</v>
      </c>
      <c r="J120" s="177">
        <v>0.78439999999999999</v>
      </c>
      <c r="K120" s="177">
        <v>1.3744000000000001</v>
      </c>
      <c r="L120" s="177">
        <v>2.4664000000000001</v>
      </c>
      <c r="M120" s="177">
        <v>3.1724999999999999</v>
      </c>
      <c r="N120" s="177">
        <v>4.0252999999999997</v>
      </c>
      <c r="O120" s="177">
        <v>3.0888</v>
      </c>
      <c r="P120" s="177">
        <v>3.9872999999999998</v>
      </c>
      <c r="Q120" s="177">
        <v>6.3752000000000004</v>
      </c>
      <c r="R120" s="177">
        <v>3.4952999999999999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44939</v>
      </c>
      <c r="E121" s="177">
        <v>29.066500000000001</v>
      </c>
      <c r="F121" s="177">
        <v>1.2699999999999999E-2</v>
      </c>
      <c r="G121" s="177">
        <v>3.8E-3</v>
      </c>
      <c r="H121" s="177">
        <v>8.8200000000000001E-2</v>
      </c>
      <c r="I121" s="177">
        <v>0.23449999999999999</v>
      </c>
      <c r="J121" s="177">
        <v>0.83540000000000003</v>
      </c>
      <c r="K121" s="177">
        <v>1.5275000000000001</v>
      </c>
      <c r="L121" s="177">
        <v>2.7814999999999999</v>
      </c>
      <c r="M121" s="177">
        <v>3.6785999999999999</v>
      </c>
      <c r="N121" s="177">
        <v>4.6818999999999997</v>
      </c>
      <c r="O121" s="177">
        <v>3.5836000000000001</v>
      </c>
      <c r="P121" s="177">
        <v>4.4512</v>
      </c>
      <c r="Q121" s="177">
        <v>6.1506999999999996</v>
      </c>
      <c r="R121" s="177">
        <v>4.0331000000000001</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44939</v>
      </c>
      <c r="E122" s="177">
        <v>31.343299999999999</v>
      </c>
      <c r="F122" s="177">
        <v>-7.3000000000000001E-3</v>
      </c>
      <c r="G122" s="177">
        <v>1.9800000000000002E-2</v>
      </c>
      <c r="H122" s="177">
        <v>6.7400000000000002E-2</v>
      </c>
      <c r="I122" s="177">
        <v>0.19950000000000001</v>
      </c>
      <c r="J122" s="177">
        <v>0.8206</v>
      </c>
      <c r="K122" s="177">
        <v>1.4435</v>
      </c>
      <c r="L122" s="177">
        <v>2.6781000000000001</v>
      </c>
      <c r="M122" s="177">
        <v>3.5508999999999999</v>
      </c>
      <c r="N122" s="177">
        <v>4.5877999999999997</v>
      </c>
      <c r="O122" s="177">
        <v>4.2434000000000003</v>
      </c>
      <c r="P122" s="177">
        <v>5.0294999999999996</v>
      </c>
      <c r="Q122" s="177">
        <v>6.8258999999999999</v>
      </c>
      <c r="R122" s="177">
        <v>4.3564999999999996</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44939</v>
      </c>
      <c r="E123" s="177">
        <v>33.010100000000001</v>
      </c>
      <c r="F123" s="177">
        <v>-6.1000000000000004E-3</v>
      </c>
      <c r="G123" s="177">
        <v>2.4500000000000001E-2</v>
      </c>
      <c r="H123" s="177">
        <v>7.8799999999999995E-2</v>
      </c>
      <c r="I123" s="177">
        <v>0.22189999999999999</v>
      </c>
      <c r="J123" s="177">
        <v>0.87090000000000001</v>
      </c>
      <c r="K123" s="177">
        <v>1.5939000000000001</v>
      </c>
      <c r="L123" s="177">
        <v>2.9828000000000001</v>
      </c>
      <c r="M123" s="177">
        <v>4.0107999999999997</v>
      </c>
      <c r="N123" s="177">
        <v>5.2038000000000002</v>
      </c>
      <c r="O123" s="177">
        <v>4.8422000000000001</v>
      </c>
      <c r="P123" s="177">
        <v>5.5964999999999998</v>
      </c>
      <c r="Q123" s="177">
        <v>6.8741000000000003</v>
      </c>
      <c r="R123" s="177">
        <v>4.9672999999999998</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44939</v>
      </c>
      <c r="E124" s="177">
        <v>12.0611</v>
      </c>
      <c r="F124" s="177">
        <v>1.1599999999999999E-2</v>
      </c>
      <c r="G124" s="177">
        <v>5.7999999999999996E-3</v>
      </c>
      <c r="H124" s="177">
        <v>0.1013</v>
      </c>
      <c r="I124" s="177">
        <v>0.22189999999999999</v>
      </c>
      <c r="J124" s="177">
        <v>0.83179999999999998</v>
      </c>
      <c r="K124" s="177">
        <v>1.4638</v>
      </c>
      <c r="L124" s="177">
        <v>2.8288000000000002</v>
      </c>
      <c r="M124" s="177">
        <v>3.8397999999999999</v>
      </c>
      <c r="N124" s="177">
        <v>5.0846999999999998</v>
      </c>
      <c r="O124" s="177">
        <v>4.3353000000000002</v>
      </c>
      <c r="P124" s="177"/>
      <c r="Q124" s="177">
        <v>4.8338000000000001</v>
      </c>
      <c r="R124" s="177">
        <v>4.5834000000000001</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44939</v>
      </c>
      <c r="E125" s="177">
        <v>11.726100000000001</v>
      </c>
      <c r="F125" s="177">
        <v>9.4000000000000004E-3</v>
      </c>
      <c r="G125" s="177">
        <v>0</v>
      </c>
      <c r="H125" s="177">
        <v>8.6199999999999999E-2</v>
      </c>
      <c r="I125" s="177">
        <v>0.1905</v>
      </c>
      <c r="J125" s="177">
        <v>0.75870000000000004</v>
      </c>
      <c r="K125" s="177">
        <v>1.2459</v>
      </c>
      <c r="L125" s="177">
        <v>2.3862999999999999</v>
      </c>
      <c r="M125" s="177">
        <v>3.1728000000000001</v>
      </c>
      <c r="N125" s="177">
        <v>4.1866000000000003</v>
      </c>
      <c r="O125" s="177">
        <v>3.5775999999999999</v>
      </c>
      <c r="P125" s="177"/>
      <c r="Q125" s="177">
        <v>4.0925000000000002</v>
      </c>
      <c r="R125" s="177">
        <v>3.7564000000000002</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44939</v>
      </c>
      <c r="E126" s="177">
        <v>10.9427</v>
      </c>
      <c r="F126" s="177">
        <v>-1.01E-2</v>
      </c>
      <c r="G126" s="177">
        <v>1.55E-2</v>
      </c>
      <c r="H126" s="177">
        <v>8.8700000000000001E-2</v>
      </c>
      <c r="I126" s="177">
        <v>0.23630000000000001</v>
      </c>
      <c r="J126" s="177">
        <v>0.71140000000000003</v>
      </c>
      <c r="K126" s="177">
        <v>1.2641</v>
      </c>
      <c r="L126" s="177">
        <v>2.4338000000000002</v>
      </c>
      <c r="M126" s="177">
        <v>3.2233000000000001</v>
      </c>
      <c r="N126" s="177">
        <v>4.1784999999999997</v>
      </c>
      <c r="O126" s="177"/>
      <c r="P126" s="177"/>
      <c r="Q126" s="177">
        <v>3.8429000000000002</v>
      </c>
      <c r="R126" s="177">
        <v>4.0011999999999999</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44939</v>
      </c>
      <c r="E127" s="177">
        <v>10.7234</v>
      </c>
      <c r="F127" s="177">
        <v>-1.21E-2</v>
      </c>
      <c r="G127" s="177">
        <v>9.2999999999999992E-3</v>
      </c>
      <c r="H127" s="177">
        <v>7.2800000000000004E-2</v>
      </c>
      <c r="I127" s="177">
        <v>0.20369999999999999</v>
      </c>
      <c r="J127" s="177">
        <v>0.6391</v>
      </c>
      <c r="K127" s="177">
        <v>1.0468999999999999</v>
      </c>
      <c r="L127" s="177">
        <v>1.9955000000000001</v>
      </c>
      <c r="M127" s="177">
        <v>2.5651999999999999</v>
      </c>
      <c r="N127" s="177">
        <v>3.2972999999999999</v>
      </c>
      <c r="O127" s="177"/>
      <c r="P127" s="177"/>
      <c r="Q127" s="177">
        <v>2.9666000000000001</v>
      </c>
      <c r="R127" s="177">
        <v>3.1257000000000001</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44939</v>
      </c>
      <c r="E128" s="177">
        <v>11.175000000000001</v>
      </c>
      <c r="F128" s="177">
        <v>-8.8999999999999999E-3</v>
      </c>
      <c r="G128" s="177">
        <v>0</v>
      </c>
      <c r="H128" s="177">
        <v>5.3699999999999998E-2</v>
      </c>
      <c r="I128" s="177">
        <v>0.1973</v>
      </c>
      <c r="J128" s="177">
        <v>0.77549999999999997</v>
      </c>
      <c r="K128" s="177">
        <v>1.5079</v>
      </c>
      <c r="L128" s="177">
        <v>2.8626999999999998</v>
      </c>
      <c r="M128" s="177">
        <v>3.7604000000000002</v>
      </c>
      <c r="N128" s="177">
        <v>4.8803000000000001</v>
      </c>
      <c r="O128" s="177"/>
      <c r="P128" s="177"/>
      <c r="Q128" s="177">
        <v>4.4177999999999997</v>
      </c>
      <c r="R128" s="177">
        <v>4.6242000000000001</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44939</v>
      </c>
      <c r="E129" s="177">
        <v>10.976000000000001</v>
      </c>
      <c r="F129" s="177">
        <v>-9.1000000000000004E-3</v>
      </c>
      <c r="G129" s="177">
        <v>-1.8200000000000001E-2</v>
      </c>
      <c r="H129" s="177">
        <v>2.7300000000000001E-2</v>
      </c>
      <c r="I129" s="177">
        <v>0.15509999999999999</v>
      </c>
      <c r="J129" s="177">
        <v>0.69720000000000004</v>
      </c>
      <c r="K129" s="177">
        <v>1.32</v>
      </c>
      <c r="L129" s="177">
        <v>2.4836999999999998</v>
      </c>
      <c r="M129" s="177">
        <v>3.1966999999999999</v>
      </c>
      <c r="N129" s="177">
        <v>4.1266999999999996</v>
      </c>
      <c r="O129" s="177"/>
      <c r="P129" s="177"/>
      <c r="Q129" s="177">
        <v>3.6901999999999999</v>
      </c>
      <c r="R129" s="177">
        <v>3.8921999999999999</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44939</v>
      </c>
      <c r="E132" s="177">
        <v>22.3842</v>
      </c>
      <c r="F132" s="177">
        <v>7.1000000000000004E-3</v>
      </c>
      <c r="G132" s="177">
        <v>1.61E-2</v>
      </c>
      <c r="H132" s="177">
        <v>5.9499999999999997E-2</v>
      </c>
      <c r="I132" s="177">
        <v>0.19020000000000001</v>
      </c>
      <c r="J132" s="177">
        <v>0.6946</v>
      </c>
      <c r="K132" s="177">
        <v>1.3874</v>
      </c>
      <c r="L132" s="177">
        <v>2.5406</v>
      </c>
      <c r="M132" s="177">
        <v>3.2925</v>
      </c>
      <c r="N132" s="177">
        <v>4.2104999999999997</v>
      </c>
      <c r="O132" s="177">
        <v>4.0750000000000002</v>
      </c>
      <c r="P132" s="177">
        <v>5.0180999999999996</v>
      </c>
      <c r="Q132" s="177">
        <v>6.7946</v>
      </c>
      <c r="R132" s="177">
        <v>4.1239999999999997</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44939</v>
      </c>
      <c r="E133" s="177">
        <v>23.7607</v>
      </c>
      <c r="F133" s="177">
        <v>9.7000000000000003E-3</v>
      </c>
      <c r="G133" s="177">
        <v>2.4E-2</v>
      </c>
      <c r="H133" s="177">
        <v>7.7499999999999999E-2</v>
      </c>
      <c r="I133" s="177">
        <v>0.22650000000000001</v>
      </c>
      <c r="J133" s="177">
        <v>0.77229999999999999</v>
      </c>
      <c r="K133" s="177">
        <v>1.5974999999999999</v>
      </c>
      <c r="L133" s="177">
        <v>2.9407999999999999</v>
      </c>
      <c r="M133" s="177">
        <v>3.8818999999999999</v>
      </c>
      <c r="N133" s="177">
        <v>4.9996999999999998</v>
      </c>
      <c r="O133" s="177">
        <v>4.8257000000000003</v>
      </c>
      <c r="P133" s="177">
        <v>5.7445000000000004</v>
      </c>
      <c r="Q133" s="177">
        <v>6.9211999999999998</v>
      </c>
      <c r="R133" s="177">
        <v>4.8688000000000002</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44939</v>
      </c>
      <c r="E134" s="177">
        <v>16.3855</v>
      </c>
      <c r="F134" s="177">
        <v>2.1399999999999999E-2</v>
      </c>
      <c r="G134" s="177">
        <v>1.6500000000000001E-2</v>
      </c>
      <c r="H134" s="177">
        <v>9.2899999999999996E-2</v>
      </c>
      <c r="I134" s="177">
        <v>0.2331</v>
      </c>
      <c r="J134" s="177">
        <v>0.81459999999999999</v>
      </c>
      <c r="K134" s="177">
        <v>1.4771000000000001</v>
      </c>
      <c r="L134" s="177">
        <v>2.7362000000000002</v>
      </c>
      <c r="M134" s="177">
        <v>3.6440000000000001</v>
      </c>
      <c r="N134" s="177">
        <v>4.5766999999999998</v>
      </c>
      <c r="O134" s="177">
        <v>4.3959999999999999</v>
      </c>
      <c r="P134" s="177">
        <v>5.1742999999999997</v>
      </c>
      <c r="Q134" s="177">
        <v>6.0651000000000002</v>
      </c>
      <c r="R134" s="177">
        <v>4.4805000000000001</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44939</v>
      </c>
      <c r="E135" s="177">
        <v>15.602499999999999</v>
      </c>
      <c r="F135" s="177">
        <v>1.9900000000000001E-2</v>
      </c>
      <c r="G135" s="177">
        <v>1.09E-2</v>
      </c>
      <c r="H135" s="177">
        <v>8.2100000000000006E-2</v>
      </c>
      <c r="I135" s="177">
        <v>0.20810000000000001</v>
      </c>
      <c r="J135" s="177">
        <v>0.75619999999999998</v>
      </c>
      <c r="K135" s="177">
        <v>1.2998000000000001</v>
      </c>
      <c r="L135" s="177">
        <v>2.3879999999999999</v>
      </c>
      <c r="M135" s="177">
        <v>3.1229</v>
      </c>
      <c r="N135" s="177">
        <v>3.8712</v>
      </c>
      <c r="O135" s="177">
        <v>3.7267000000000001</v>
      </c>
      <c r="P135" s="177">
        <v>4.5408999999999997</v>
      </c>
      <c r="Q135" s="177">
        <v>5.4476000000000004</v>
      </c>
      <c r="R135" s="177">
        <v>3.7951000000000001</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44939</v>
      </c>
      <c r="E136" s="177">
        <v>29.738199999999999</v>
      </c>
      <c r="F136" s="177">
        <v>-1.01E-2</v>
      </c>
      <c r="G136" s="177">
        <v>2.0899999999999998E-2</v>
      </c>
      <c r="H136" s="177">
        <v>8.2500000000000004E-2</v>
      </c>
      <c r="I136" s="177">
        <v>0.21840000000000001</v>
      </c>
      <c r="J136" s="177">
        <v>0.84950000000000003</v>
      </c>
      <c r="K136" s="177">
        <v>1.6253</v>
      </c>
      <c r="L136" s="177">
        <v>3.0190000000000001</v>
      </c>
      <c r="M136" s="177">
        <v>3.9771999999999998</v>
      </c>
      <c r="N136" s="177">
        <v>5.1551999999999998</v>
      </c>
      <c r="O136" s="177">
        <v>4.4646999999999997</v>
      </c>
      <c r="P136" s="177">
        <v>5.3714000000000004</v>
      </c>
      <c r="Q136" s="177">
        <v>6.5835999999999997</v>
      </c>
      <c r="R136" s="177">
        <v>4.8808999999999996</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44939</v>
      </c>
      <c r="E137" s="177">
        <v>28.331</v>
      </c>
      <c r="F137" s="177">
        <v>-1.1299999999999999E-2</v>
      </c>
      <c r="G137" s="177">
        <v>1.6899999999999998E-2</v>
      </c>
      <c r="H137" s="177">
        <v>7.3499999999999996E-2</v>
      </c>
      <c r="I137" s="177">
        <v>0.20050000000000001</v>
      </c>
      <c r="J137" s="177">
        <v>0.80989999999999995</v>
      </c>
      <c r="K137" s="177">
        <v>1.5073000000000001</v>
      </c>
      <c r="L137" s="177">
        <v>2.7804000000000002</v>
      </c>
      <c r="M137" s="177">
        <v>3.6175000000000002</v>
      </c>
      <c r="N137" s="177">
        <v>4.6722000000000001</v>
      </c>
      <c r="O137" s="177">
        <v>3.992</v>
      </c>
      <c r="P137" s="177">
        <v>4.8525</v>
      </c>
      <c r="Q137" s="177">
        <v>6.6369999999999996</v>
      </c>
      <c r="R137" s="177">
        <v>4.4038000000000004</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44939</v>
      </c>
      <c r="E138" s="177">
        <v>12.241300000000001</v>
      </c>
      <c r="F138" s="177">
        <v>-2.29E-2</v>
      </c>
      <c r="G138" s="177">
        <v>6.4999999999999997E-3</v>
      </c>
      <c r="H138" s="177">
        <v>2.7799999999999998E-2</v>
      </c>
      <c r="I138" s="177">
        <v>0.1661</v>
      </c>
      <c r="J138" s="177">
        <v>0.74650000000000005</v>
      </c>
      <c r="K138" s="177">
        <v>1.3293999999999999</v>
      </c>
      <c r="L138" s="177">
        <v>2.4419</v>
      </c>
      <c r="M138" s="177">
        <v>3.2454999999999998</v>
      </c>
      <c r="N138" s="177">
        <v>3.7547999999999999</v>
      </c>
      <c r="O138" s="177">
        <v>2.7507999999999999</v>
      </c>
      <c r="P138" s="177">
        <v>2.2324999999999999</v>
      </c>
      <c r="Q138" s="177">
        <v>3.0486</v>
      </c>
      <c r="R138" s="177">
        <v>3.1032999999999999</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44939</v>
      </c>
      <c r="E139" s="177">
        <v>12.698600000000001</v>
      </c>
      <c r="F139" s="177">
        <v>-2.1999999999999999E-2</v>
      </c>
      <c r="G139" s="177">
        <v>8.6999999999999994E-3</v>
      </c>
      <c r="H139" s="177">
        <v>3.3099999999999997E-2</v>
      </c>
      <c r="I139" s="177">
        <v>0.1767</v>
      </c>
      <c r="J139" s="177">
        <v>0.76970000000000005</v>
      </c>
      <c r="K139" s="177">
        <v>1.4523999999999999</v>
      </c>
      <c r="L139" s="177">
        <v>2.7544</v>
      </c>
      <c r="M139" s="177">
        <v>3.6543999999999999</v>
      </c>
      <c r="N139" s="177">
        <v>4.3563000000000001</v>
      </c>
      <c r="O139" s="177">
        <v>3.2515000000000001</v>
      </c>
      <c r="P139" s="177">
        <v>2.7359</v>
      </c>
      <c r="Q139" s="177">
        <v>3.6113</v>
      </c>
      <c r="R139" s="177">
        <v>3.6263000000000001</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44939</v>
      </c>
      <c r="E142" s="177">
        <v>12.474</v>
      </c>
      <c r="F142" s="177">
        <v>-1.6000000000000001E-3</v>
      </c>
      <c r="G142" s="177">
        <v>2.6499999999999999E-2</v>
      </c>
      <c r="H142" s="177">
        <v>8.0199999999999994E-2</v>
      </c>
      <c r="I142" s="177">
        <v>0.2379</v>
      </c>
      <c r="J142" s="177">
        <v>0.87170000000000003</v>
      </c>
      <c r="K142" s="177">
        <v>1.6286</v>
      </c>
      <c r="L142" s="177">
        <v>2.9327000000000001</v>
      </c>
      <c r="M142" s="177">
        <v>3.8841999999999999</v>
      </c>
      <c r="N142" s="177">
        <v>4.9478999999999997</v>
      </c>
      <c r="O142" s="177">
        <v>5.0399000000000003</v>
      </c>
      <c r="P142" s="177"/>
      <c r="Q142" s="177">
        <v>5.5761000000000003</v>
      </c>
      <c r="R142" s="177">
        <v>4.8503999999999996</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44939</v>
      </c>
      <c r="E143" s="177">
        <v>12.0906</v>
      </c>
      <c r="F143" s="177">
        <v>-4.1000000000000003E-3</v>
      </c>
      <c r="G143" s="177">
        <v>1.9900000000000001E-2</v>
      </c>
      <c r="H143" s="177">
        <v>6.54E-2</v>
      </c>
      <c r="I143" s="177">
        <v>0.2072</v>
      </c>
      <c r="J143" s="177">
        <v>0.80369999999999997</v>
      </c>
      <c r="K143" s="177">
        <v>1.427</v>
      </c>
      <c r="L143" s="177">
        <v>2.5234999999999999</v>
      </c>
      <c r="M143" s="177">
        <v>3.2696000000000001</v>
      </c>
      <c r="N143" s="177">
        <v>4.1224999999999996</v>
      </c>
      <c r="O143" s="177">
        <v>4.2267000000000001</v>
      </c>
      <c r="P143" s="177"/>
      <c r="Q143" s="177">
        <v>4.7702</v>
      </c>
      <c r="R143" s="177">
        <v>4.0323000000000002</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44939</v>
      </c>
      <c r="E144" s="177">
        <v>12.072900000000001</v>
      </c>
      <c r="F144" s="177">
        <v>5.7999999999999996E-3</v>
      </c>
      <c r="G144" s="177">
        <v>3.56E-2</v>
      </c>
      <c r="H144" s="177">
        <v>8.5400000000000004E-2</v>
      </c>
      <c r="I144" s="177">
        <v>0.2092</v>
      </c>
      <c r="J144" s="177">
        <v>0.77129999999999999</v>
      </c>
      <c r="K144" s="177">
        <v>1.5161</v>
      </c>
      <c r="L144" s="177">
        <v>2.7839999999999998</v>
      </c>
      <c r="M144" s="177">
        <v>3.5091999999999999</v>
      </c>
      <c r="N144" s="177">
        <v>4.3935000000000004</v>
      </c>
      <c r="O144" s="177">
        <v>4.4344999999999999</v>
      </c>
      <c r="P144" s="177"/>
      <c r="Q144" s="177">
        <v>4.9504999999999999</v>
      </c>
      <c r="R144" s="177">
        <v>4.3312999999999997</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44939</v>
      </c>
      <c r="E145" s="177">
        <v>11.832100000000001</v>
      </c>
      <c r="F145" s="177">
        <v>4.1999999999999997E-3</v>
      </c>
      <c r="G145" s="177">
        <v>3.04E-2</v>
      </c>
      <c r="H145" s="177">
        <v>7.3599999999999999E-2</v>
      </c>
      <c r="I145" s="177">
        <v>0.18629999999999999</v>
      </c>
      <c r="J145" s="177">
        <v>0.72360000000000002</v>
      </c>
      <c r="K145" s="177">
        <v>1.3673</v>
      </c>
      <c r="L145" s="177">
        <v>2.4788000000000001</v>
      </c>
      <c r="M145" s="177">
        <v>3.0482</v>
      </c>
      <c r="N145" s="177">
        <v>3.7503000000000002</v>
      </c>
      <c r="O145" s="177">
        <v>3.9140999999999999</v>
      </c>
      <c r="P145" s="177"/>
      <c r="Q145" s="177">
        <v>4.4096000000000002</v>
      </c>
      <c r="R145" s="177">
        <v>3.8010999999999999</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44939</v>
      </c>
      <c r="E146" s="177">
        <v>30.8704</v>
      </c>
      <c r="F146" s="177">
        <v>1.0699999999999999E-2</v>
      </c>
      <c r="G146" s="177">
        <v>1.46E-2</v>
      </c>
      <c r="H146" s="177">
        <v>7.1599999999999997E-2</v>
      </c>
      <c r="I146" s="177">
        <v>0.2185</v>
      </c>
      <c r="J146" s="177">
        <v>0.81679999999999997</v>
      </c>
      <c r="K146" s="177">
        <v>1.5283</v>
      </c>
      <c r="L146" s="177">
        <v>2.7492999999999999</v>
      </c>
      <c r="M146" s="177">
        <v>3.6716000000000002</v>
      </c>
      <c r="N146" s="177">
        <v>4.6958000000000002</v>
      </c>
      <c r="O146" s="177">
        <v>4.6444999999999999</v>
      </c>
      <c r="P146" s="177">
        <v>5.4728000000000003</v>
      </c>
      <c r="Q146" s="177">
        <v>6.5209999999999999</v>
      </c>
      <c r="R146" s="177">
        <v>4.6756000000000002</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44939</v>
      </c>
      <c r="E147" s="177">
        <v>29.3871</v>
      </c>
      <c r="F147" s="177">
        <v>9.1999999999999998E-3</v>
      </c>
      <c r="G147" s="177">
        <v>9.9000000000000008E-3</v>
      </c>
      <c r="H147" s="177">
        <v>6.0600000000000001E-2</v>
      </c>
      <c r="I147" s="177">
        <v>0.19600000000000001</v>
      </c>
      <c r="J147" s="177">
        <v>0.76639999999999997</v>
      </c>
      <c r="K147" s="177">
        <v>1.3824000000000001</v>
      </c>
      <c r="L147" s="177">
        <v>2.4565999999999999</v>
      </c>
      <c r="M147" s="177">
        <v>3.2267000000000001</v>
      </c>
      <c r="N147" s="177">
        <v>4.0951000000000004</v>
      </c>
      <c r="O147" s="177">
        <v>4.0496999999999996</v>
      </c>
      <c r="P147" s="177">
        <v>4.9086999999999996</v>
      </c>
      <c r="Q147" s="177">
        <v>6.7287999999999997</v>
      </c>
      <c r="R147" s="177">
        <v>4.0705999999999998</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8.8039215686274461E-4</v>
      </c>
      <c r="G148" s="179">
        <v>1.7407843137254901E-2</v>
      </c>
      <c r="H148" s="179">
        <v>6.9801960784313721E-2</v>
      </c>
      <c r="I148" s="179">
        <v>0.20560392156862745</v>
      </c>
      <c r="J148" s="179">
        <v>0.77621176470588216</v>
      </c>
      <c r="K148" s="179">
        <v>1.411092156862745</v>
      </c>
      <c r="L148" s="179">
        <v>2.600001960784315</v>
      </c>
      <c r="M148" s="179">
        <v>3.4009</v>
      </c>
      <c r="N148" s="179">
        <v>4.3398509803921561</v>
      </c>
      <c r="O148" s="179">
        <v>4.0564170212765935</v>
      </c>
      <c r="P148" s="179">
        <v>4.9095428571428554</v>
      </c>
      <c r="Q148" s="179">
        <v>5.5362823529411749</v>
      </c>
      <c r="R148" s="179">
        <v>4.1253392156862745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3.3999999999999998E-3</v>
      </c>
      <c r="G149" s="179">
        <v>1.61E-2</v>
      </c>
      <c r="H149" s="179">
        <v>7.3499999999999996E-2</v>
      </c>
      <c r="I149" s="179">
        <v>0.2092</v>
      </c>
      <c r="J149" s="179">
        <v>0.78439999999999999</v>
      </c>
      <c r="K149" s="179">
        <v>1.4469000000000001</v>
      </c>
      <c r="L149" s="179">
        <v>2.6284000000000001</v>
      </c>
      <c r="M149" s="179">
        <v>3.4060000000000001</v>
      </c>
      <c r="N149" s="179">
        <v>4.3563000000000001</v>
      </c>
      <c r="O149" s="179">
        <v>4.0810000000000004</v>
      </c>
      <c r="P149" s="179">
        <v>4.9801000000000002</v>
      </c>
      <c r="Q149" s="179">
        <v>5.8602999999999996</v>
      </c>
      <c r="R149" s="179">
        <v>4.1379000000000001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44939</v>
      </c>
      <c r="E152" s="177">
        <v>75.849999999999994</v>
      </c>
      <c r="F152" s="177">
        <v>0.1585</v>
      </c>
      <c r="G152" s="177">
        <v>0.13200000000000001</v>
      </c>
      <c r="H152" s="177">
        <v>0.29089999999999999</v>
      </c>
      <c r="I152" s="177">
        <v>-2.64E-2</v>
      </c>
      <c r="J152" s="177">
        <v>-1.4295</v>
      </c>
      <c r="K152" s="177">
        <v>3.4224000000000001</v>
      </c>
      <c r="L152" s="177">
        <v>7.7415000000000003</v>
      </c>
      <c r="M152" s="177">
        <v>4.1322999999999999</v>
      </c>
      <c r="N152" s="177">
        <v>1.8805000000000001</v>
      </c>
      <c r="O152" s="177">
        <v>10.4031</v>
      </c>
      <c r="P152" s="177">
        <v>8.0714000000000006</v>
      </c>
      <c r="Q152" s="177">
        <v>9.3216000000000001</v>
      </c>
      <c r="R152" s="177">
        <v>7.8914999999999997</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44939</v>
      </c>
      <c r="E153" s="177">
        <v>83.67</v>
      </c>
      <c r="F153" s="177">
        <v>0.15559999999999999</v>
      </c>
      <c r="G153" s="177">
        <v>0.14360000000000001</v>
      </c>
      <c r="H153" s="177">
        <v>0.31169999999999998</v>
      </c>
      <c r="I153" s="177">
        <v>2.3900000000000001E-2</v>
      </c>
      <c r="J153" s="177">
        <v>-1.3325</v>
      </c>
      <c r="K153" s="177">
        <v>3.7317</v>
      </c>
      <c r="L153" s="177">
        <v>8.4088999999999992</v>
      </c>
      <c r="M153" s="177">
        <v>5.0998999999999999</v>
      </c>
      <c r="N153" s="177">
        <v>3.1817000000000002</v>
      </c>
      <c r="O153" s="177">
        <v>11.7357</v>
      </c>
      <c r="P153" s="177">
        <v>9.3331999999999997</v>
      </c>
      <c r="Q153" s="177">
        <v>11.774800000000001</v>
      </c>
      <c r="R153" s="177">
        <v>9.2510999999999992</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44939</v>
      </c>
      <c r="E154" s="177">
        <v>325.61200000000002</v>
      </c>
      <c r="F154" s="177">
        <v>0.35160000000000002</v>
      </c>
      <c r="G154" s="177">
        <v>0.16950000000000001</v>
      </c>
      <c r="H154" s="177">
        <v>0.1908</v>
      </c>
      <c r="I154" s="177">
        <v>2.64E-2</v>
      </c>
      <c r="J154" s="177">
        <v>-1.5670999999999999</v>
      </c>
      <c r="K154" s="177">
        <v>6.6422999999999996</v>
      </c>
      <c r="L154" s="177">
        <v>14.180099999999999</v>
      </c>
      <c r="M154" s="177">
        <v>10.4368</v>
      </c>
      <c r="N154" s="177">
        <v>13.4968</v>
      </c>
      <c r="O154" s="177">
        <v>16.823599999999999</v>
      </c>
      <c r="P154" s="177">
        <v>11.0197</v>
      </c>
      <c r="Q154" s="177">
        <v>16.861599999999999</v>
      </c>
      <c r="R154" s="177">
        <v>19.2971</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44939</v>
      </c>
      <c r="E155" s="177">
        <v>325.61200000000002</v>
      </c>
      <c r="F155" s="177">
        <v>0.35160000000000002</v>
      </c>
      <c r="G155" s="177">
        <v>0.16950000000000001</v>
      </c>
      <c r="H155" s="177">
        <v>0.1908</v>
      </c>
      <c r="I155" s="177">
        <v>2.64E-2</v>
      </c>
      <c r="J155" s="177">
        <v>-1.5670999999999999</v>
      </c>
      <c r="K155" s="177">
        <v>6.6422999999999996</v>
      </c>
      <c r="L155" s="177">
        <v>14.180099999999999</v>
      </c>
      <c r="M155" s="177">
        <v>10.4368</v>
      </c>
      <c r="N155" s="177">
        <v>13.4968</v>
      </c>
      <c r="O155" s="177">
        <v>16.823599999999999</v>
      </c>
      <c r="P155" s="177">
        <v>10.560700000000001</v>
      </c>
      <c r="Q155" s="177">
        <v>17.989000000000001</v>
      </c>
      <c r="R155" s="177">
        <v>19.2971</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44939</v>
      </c>
      <c r="E156" s="177">
        <v>346.51100000000002</v>
      </c>
      <c r="F156" s="177">
        <v>0.3533</v>
      </c>
      <c r="G156" s="177">
        <v>0.1749</v>
      </c>
      <c r="H156" s="177">
        <v>0.20300000000000001</v>
      </c>
      <c r="I156" s="177">
        <v>5.11E-2</v>
      </c>
      <c r="J156" s="177">
        <v>-1.514</v>
      </c>
      <c r="K156" s="177">
        <v>6.8268000000000004</v>
      </c>
      <c r="L156" s="177">
        <v>14.567600000000001</v>
      </c>
      <c r="M156" s="177">
        <v>10.9975</v>
      </c>
      <c r="N156" s="177">
        <v>14.2537</v>
      </c>
      <c r="O156" s="177">
        <v>17.541899999999998</v>
      </c>
      <c r="P156" s="177">
        <v>11.795199999999999</v>
      </c>
      <c r="Q156" s="177">
        <v>13.892799999999999</v>
      </c>
      <c r="R156" s="177">
        <v>20.051300000000001</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44939</v>
      </c>
      <c r="E157" s="177">
        <v>346.51100000000002</v>
      </c>
      <c r="F157" s="177">
        <v>0.3533</v>
      </c>
      <c r="G157" s="177">
        <v>0.1749</v>
      </c>
      <c r="H157" s="177">
        <v>0.20300000000000001</v>
      </c>
      <c r="I157" s="177">
        <v>5.11E-2</v>
      </c>
      <c r="J157" s="177">
        <v>-1.514</v>
      </c>
      <c r="K157" s="177">
        <v>6.8268000000000004</v>
      </c>
      <c r="L157" s="177">
        <v>14.567600000000001</v>
      </c>
      <c r="M157" s="177">
        <v>10.9975</v>
      </c>
      <c r="N157" s="177">
        <v>14.2537</v>
      </c>
      <c r="O157" s="177">
        <v>17.541899999999998</v>
      </c>
      <c r="P157" s="177">
        <v>11.3765</v>
      </c>
      <c r="Q157" s="177">
        <v>14.489599999999999</v>
      </c>
      <c r="R157" s="177">
        <v>20.051300000000001</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44939</v>
      </c>
      <c r="E158" s="177">
        <v>35.331699999999998</v>
      </c>
      <c r="F158" s="177">
        <v>0.1193</v>
      </c>
      <c r="G158" s="177">
        <v>-2.0400000000000001E-2</v>
      </c>
      <c r="H158" s="177">
        <v>0.2591</v>
      </c>
      <c r="I158" s="177">
        <v>8.3000000000000004E-2</v>
      </c>
      <c r="J158" s="177">
        <v>-0.8175</v>
      </c>
      <c r="K158" s="177">
        <v>2.7292999999999998</v>
      </c>
      <c r="L158" s="177">
        <v>6.2256</v>
      </c>
      <c r="M158" s="177">
        <v>3.1943999999999999</v>
      </c>
      <c r="N158" s="177">
        <v>1.9439</v>
      </c>
      <c r="O158" s="177">
        <v>8.7629999999999999</v>
      </c>
      <c r="P158" s="177">
        <v>7.9874999999999998</v>
      </c>
      <c r="Q158" s="177">
        <v>11.3316</v>
      </c>
      <c r="R158" s="177">
        <v>5.8018000000000001</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44939</v>
      </c>
      <c r="E159" s="177">
        <v>31.534400000000002</v>
      </c>
      <c r="F159" s="177">
        <v>0.1159</v>
      </c>
      <c r="G159" s="177">
        <v>-3.1399999999999997E-2</v>
      </c>
      <c r="H159" s="177">
        <v>0.2336</v>
      </c>
      <c r="I159" s="177">
        <v>3.1399999999999997E-2</v>
      </c>
      <c r="J159" s="177">
        <v>-0.93120000000000003</v>
      </c>
      <c r="K159" s="177">
        <v>2.3811</v>
      </c>
      <c r="L159" s="177">
        <v>5.5049999999999999</v>
      </c>
      <c r="M159" s="177">
        <v>2.1488999999999998</v>
      </c>
      <c r="N159" s="177">
        <v>0.57220000000000004</v>
      </c>
      <c r="O159" s="177">
        <v>7.3129</v>
      </c>
      <c r="P159" s="177">
        <v>6.6378000000000004</v>
      </c>
      <c r="Q159" s="177">
        <v>10.0969</v>
      </c>
      <c r="R159" s="177">
        <v>4.3718000000000004</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44939</v>
      </c>
      <c r="E160" s="177">
        <v>52.8</v>
      </c>
      <c r="F160" s="177">
        <v>0.1138</v>
      </c>
      <c r="G160" s="177">
        <v>7.5800000000000006E-2</v>
      </c>
      <c r="H160" s="177">
        <v>0.24679999999999999</v>
      </c>
      <c r="I160" s="177">
        <v>-0.1135</v>
      </c>
      <c r="J160" s="177">
        <v>-0.65849999999999997</v>
      </c>
      <c r="K160" s="177">
        <v>2.5640999999999998</v>
      </c>
      <c r="L160" s="177">
        <v>7.0125999999999999</v>
      </c>
      <c r="M160" s="177">
        <v>5.7904</v>
      </c>
      <c r="N160" s="177">
        <v>5.7057000000000002</v>
      </c>
      <c r="O160" s="177">
        <v>11.236499999999999</v>
      </c>
      <c r="P160" s="177">
        <v>9.3786000000000005</v>
      </c>
      <c r="Q160" s="177">
        <v>10.924099999999999</v>
      </c>
      <c r="R160" s="177">
        <v>10.159599999999999</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44939</v>
      </c>
      <c r="E161" s="177">
        <v>58.01</v>
      </c>
      <c r="F161" s="177">
        <v>0.10349999999999999</v>
      </c>
      <c r="G161" s="177">
        <v>6.9000000000000006E-2</v>
      </c>
      <c r="H161" s="177">
        <v>0.2419</v>
      </c>
      <c r="I161" s="177">
        <v>-0.1033</v>
      </c>
      <c r="J161" s="177">
        <v>-0.59970000000000001</v>
      </c>
      <c r="K161" s="177">
        <v>2.7271000000000001</v>
      </c>
      <c r="L161" s="177">
        <v>7.3464</v>
      </c>
      <c r="M161" s="177">
        <v>6.3037999999999998</v>
      </c>
      <c r="N161" s="177">
        <v>6.4013</v>
      </c>
      <c r="O161" s="177">
        <v>11.9346</v>
      </c>
      <c r="P161" s="177">
        <v>10.1661</v>
      </c>
      <c r="Q161" s="177">
        <v>12.815799999999999</v>
      </c>
      <c r="R161" s="177">
        <v>10.873200000000001</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44939</v>
      </c>
      <c r="E162" s="177">
        <v>11.359400000000001</v>
      </c>
      <c r="F162" s="177">
        <v>0.27539999999999998</v>
      </c>
      <c r="G162" s="177">
        <v>0.24979999999999999</v>
      </c>
      <c r="H162" s="177">
        <v>0.46789999999999998</v>
      </c>
      <c r="I162" s="177">
        <v>-3.3399999999999999E-2</v>
      </c>
      <c r="J162" s="177">
        <v>-1.0660000000000001</v>
      </c>
      <c r="K162" s="177">
        <v>4.3506</v>
      </c>
      <c r="L162" s="177">
        <v>6.4222000000000001</v>
      </c>
      <c r="M162" s="177">
        <v>2.6421000000000001</v>
      </c>
      <c r="N162" s="177">
        <v>-2.3494000000000002</v>
      </c>
      <c r="O162" s="177">
        <v>3.9293999999999998</v>
      </c>
      <c r="P162" s="177"/>
      <c r="Q162" s="177">
        <v>4.2843</v>
      </c>
      <c r="R162" s="177">
        <v>9.6980000000000004</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44939</v>
      </c>
      <c r="E163" s="177">
        <v>10.6562</v>
      </c>
      <c r="F163" s="177">
        <v>0.27010000000000001</v>
      </c>
      <c r="G163" s="177">
        <v>0.23330000000000001</v>
      </c>
      <c r="H163" s="177">
        <v>0.42980000000000002</v>
      </c>
      <c r="I163" s="177">
        <v>-0.10970000000000001</v>
      </c>
      <c r="J163" s="177">
        <v>-1.1639999999999999</v>
      </c>
      <c r="K163" s="177">
        <v>3.9062000000000001</v>
      </c>
      <c r="L163" s="177">
        <v>5.4370000000000003</v>
      </c>
      <c r="M163" s="177">
        <v>1.1716</v>
      </c>
      <c r="N163" s="177">
        <v>-4.2484000000000002</v>
      </c>
      <c r="O163" s="177">
        <v>1.7674000000000001</v>
      </c>
      <c r="P163" s="177"/>
      <c r="Q163" s="177">
        <v>2.1137999999999999</v>
      </c>
      <c r="R163" s="177">
        <v>7.4146999999999998</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44939</v>
      </c>
      <c r="E164" s="177">
        <v>15.821999999999999</v>
      </c>
      <c r="F164" s="177">
        <v>0.1139</v>
      </c>
      <c r="G164" s="177">
        <v>0.1076</v>
      </c>
      <c r="H164" s="177">
        <v>0.38700000000000001</v>
      </c>
      <c r="I164" s="177">
        <v>0.317</v>
      </c>
      <c r="J164" s="177">
        <v>-0.71540000000000004</v>
      </c>
      <c r="K164" s="177">
        <v>3.5607000000000002</v>
      </c>
      <c r="L164" s="177">
        <v>7.7866</v>
      </c>
      <c r="M164" s="177">
        <v>5.3746</v>
      </c>
      <c r="N164" s="177">
        <v>3.7576000000000001</v>
      </c>
      <c r="O164" s="177">
        <v>11.245900000000001</v>
      </c>
      <c r="P164" s="177"/>
      <c r="Q164" s="177">
        <v>10.862500000000001</v>
      </c>
      <c r="R164" s="177">
        <v>8.9225999999999992</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44939</v>
      </c>
      <c r="E165" s="177">
        <v>15.009</v>
      </c>
      <c r="F165" s="177">
        <v>0.1134</v>
      </c>
      <c r="G165" s="177">
        <v>0.1</v>
      </c>
      <c r="H165" s="177">
        <v>0.36780000000000002</v>
      </c>
      <c r="I165" s="177">
        <v>0.27389999999999998</v>
      </c>
      <c r="J165" s="177">
        <v>-0.81940000000000002</v>
      </c>
      <c r="K165" s="177">
        <v>3.2469000000000001</v>
      </c>
      <c r="L165" s="177">
        <v>7.1306000000000003</v>
      </c>
      <c r="M165" s="177">
        <v>4.4032</v>
      </c>
      <c r="N165" s="177">
        <v>2.4714999999999998</v>
      </c>
      <c r="O165" s="177">
        <v>9.8656000000000006</v>
      </c>
      <c r="P165" s="177"/>
      <c r="Q165" s="177">
        <v>9.5558999999999994</v>
      </c>
      <c r="R165" s="177">
        <v>7.5446</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44939</v>
      </c>
      <c r="E166" s="177">
        <v>127.4032</v>
      </c>
      <c r="F166" s="177">
        <v>0.27589999999999998</v>
      </c>
      <c r="G166" s="177">
        <v>0.26090000000000002</v>
      </c>
      <c r="H166" s="177">
        <v>0.47210000000000002</v>
      </c>
      <c r="I166" s="177">
        <v>2.7799999999999998E-2</v>
      </c>
      <c r="J166" s="177">
        <v>-1.7101999999999999</v>
      </c>
      <c r="K166" s="177">
        <v>2.6456</v>
      </c>
      <c r="L166" s="177">
        <v>7.1771000000000003</v>
      </c>
      <c r="M166" s="177">
        <v>4.7405999999999997</v>
      </c>
      <c r="N166" s="177">
        <v>2.9470999999999998</v>
      </c>
      <c r="O166" s="177">
        <v>10.252700000000001</v>
      </c>
      <c r="P166" s="177">
        <v>7.5301</v>
      </c>
      <c r="Q166" s="177">
        <v>15.0312</v>
      </c>
      <c r="R166" s="177">
        <v>8.9498999999999995</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44939</v>
      </c>
      <c r="E167" s="177">
        <v>140.0342</v>
      </c>
      <c r="F167" s="177">
        <v>0.27939999999999998</v>
      </c>
      <c r="G167" s="177">
        <v>0.2712</v>
      </c>
      <c r="H167" s="177">
        <v>0.49640000000000001</v>
      </c>
      <c r="I167" s="177">
        <v>7.7299999999999994E-2</v>
      </c>
      <c r="J167" s="177">
        <v>-1.6005</v>
      </c>
      <c r="K167" s="177">
        <v>2.9931000000000001</v>
      </c>
      <c r="L167" s="177">
        <v>7.9128999999999996</v>
      </c>
      <c r="M167" s="177">
        <v>5.7732999999999999</v>
      </c>
      <c r="N167" s="177">
        <v>4.3737000000000004</v>
      </c>
      <c r="O167" s="177">
        <v>11.814</v>
      </c>
      <c r="P167" s="177">
        <v>8.9452999999999996</v>
      </c>
      <c r="Q167" s="177">
        <v>11.972099999999999</v>
      </c>
      <c r="R167" s="177">
        <v>10.4978</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44939</v>
      </c>
      <c r="E170" s="177">
        <v>16.424700000000001</v>
      </c>
      <c r="F170" s="177">
        <v>0.22639999999999999</v>
      </c>
      <c r="G170" s="177">
        <v>8.4099999999999994E-2</v>
      </c>
      <c r="H170" s="177">
        <v>0.33660000000000001</v>
      </c>
      <c r="I170" s="177">
        <v>0.22090000000000001</v>
      </c>
      <c r="J170" s="177">
        <v>-1.2494000000000001</v>
      </c>
      <c r="K170" s="177">
        <v>3.6063000000000001</v>
      </c>
      <c r="L170" s="177">
        <v>8.1981999999999999</v>
      </c>
      <c r="M170" s="177">
        <v>5.4156000000000004</v>
      </c>
      <c r="N170" s="177">
        <v>5.0629</v>
      </c>
      <c r="O170" s="177">
        <v>13.984</v>
      </c>
      <c r="P170" s="177"/>
      <c r="Q170" s="177">
        <v>13.343299999999999</v>
      </c>
      <c r="R170" s="177">
        <v>11.181800000000001</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44939</v>
      </c>
      <c r="E171" s="177">
        <v>15.347099999999999</v>
      </c>
      <c r="F171" s="177">
        <v>0.222</v>
      </c>
      <c r="G171" s="177">
        <v>7.17E-2</v>
      </c>
      <c r="H171" s="177">
        <v>0.30719999999999997</v>
      </c>
      <c r="I171" s="177">
        <v>0.16250000000000001</v>
      </c>
      <c r="J171" s="177">
        <v>-1.3777999999999999</v>
      </c>
      <c r="K171" s="177">
        <v>3.2111999999999998</v>
      </c>
      <c r="L171" s="177">
        <v>7.3681999999999999</v>
      </c>
      <c r="M171" s="177">
        <v>4.2077999999999998</v>
      </c>
      <c r="N171" s="177">
        <v>3.4338000000000002</v>
      </c>
      <c r="O171" s="177">
        <v>12.103899999999999</v>
      </c>
      <c r="P171" s="177"/>
      <c r="Q171" s="177">
        <v>11.4184</v>
      </c>
      <c r="R171" s="177">
        <v>9.3942999999999994</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44939</v>
      </c>
      <c r="E172" s="177">
        <v>16.09</v>
      </c>
      <c r="F172" s="177">
        <v>0.18679999999999999</v>
      </c>
      <c r="G172" s="177">
        <v>0.18679999999999999</v>
      </c>
      <c r="H172" s="177">
        <v>0.31169999999999998</v>
      </c>
      <c r="I172" s="177">
        <v>0</v>
      </c>
      <c r="J172" s="177">
        <v>-0.61770000000000003</v>
      </c>
      <c r="K172" s="177">
        <v>2.8115000000000001</v>
      </c>
      <c r="L172" s="177">
        <v>7.1238000000000001</v>
      </c>
      <c r="M172" s="177">
        <v>4.2774000000000001</v>
      </c>
      <c r="N172" s="177">
        <v>2.6802999999999999</v>
      </c>
      <c r="O172" s="177">
        <v>11.8992</v>
      </c>
      <c r="P172" s="177">
        <v>9.8802000000000003</v>
      </c>
      <c r="Q172" s="177">
        <v>9.8885000000000005</v>
      </c>
      <c r="R172" s="177">
        <v>6.2229000000000001</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44939</v>
      </c>
      <c r="E173" s="177">
        <v>15.36</v>
      </c>
      <c r="F173" s="177">
        <v>0.13039999999999999</v>
      </c>
      <c r="G173" s="177">
        <v>0.13039999999999999</v>
      </c>
      <c r="H173" s="177">
        <v>0.2611</v>
      </c>
      <c r="I173" s="177">
        <v>-0.13</v>
      </c>
      <c r="J173" s="177">
        <v>-0.7752</v>
      </c>
      <c r="K173" s="177">
        <v>2.4683000000000002</v>
      </c>
      <c r="L173" s="177">
        <v>6.2976000000000001</v>
      </c>
      <c r="M173" s="177">
        <v>3.1564999999999999</v>
      </c>
      <c r="N173" s="177">
        <v>1.2524999999999999</v>
      </c>
      <c r="O173" s="177">
        <v>10.698399999999999</v>
      </c>
      <c r="P173" s="177">
        <v>8.8873999999999995</v>
      </c>
      <c r="Q173" s="177">
        <v>8.8815000000000008</v>
      </c>
      <c r="R173" s="177">
        <v>4.8570000000000002</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0.21350499999999997</v>
      </c>
      <c r="G174" s="179">
        <v>0.13765999999999998</v>
      </c>
      <c r="H174" s="179">
        <v>0.31046000000000007</v>
      </c>
      <c r="I174" s="179">
        <v>4.2819999999999997E-2</v>
      </c>
      <c r="J174" s="179">
        <v>-1.1513350000000002</v>
      </c>
      <c r="K174" s="179">
        <v>3.8647149999999995</v>
      </c>
      <c r="L174" s="179">
        <v>8.5294799999999995</v>
      </c>
      <c r="M174" s="179">
        <v>5.53505</v>
      </c>
      <c r="N174" s="179">
        <v>4.7283950000000008</v>
      </c>
      <c r="O174" s="179">
        <v>11.383865</v>
      </c>
      <c r="P174" s="179">
        <v>9.3978357142857156</v>
      </c>
      <c r="Q174" s="179">
        <v>11.342465000000001</v>
      </c>
      <c r="R174" s="179">
        <v>10.586470000000002</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0.2044</v>
      </c>
      <c r="G175" s="179">
        <v>0.13780000000000001</v>
      </c>
      <c r="H175" s="179">
        <v>0.29904999999999998</v>
      </c>
      <c r="I175" s="179">
        <v>2.7099999999999999E-2</v>
      </c>
      <c r="J175" s="179">
        <v>-1.2067000000000001</v>
      </c>
      <c r="K175" s="179">
        <v>3.3346499999999999</v>
      </c>
      <c r="L175" s="179">
        <v>7.3573000000000004</v>
      </c>
      <c r="M175" s="179">
        <v>4.9202499999999993</v>
      </c>
      <c r="N175" s="179">
        <v>3.3077500000000004</v>
      </c>
      <c r="O175" s="179">
        <v>11.4908</v>
      </c>
      <c r="P175" s="179">
        <v>9.3559000000000001</v>
      </c>
      <c r="Q175" s="179">
        <v>11.375</v>
      </c>
      <c r="R175" s="179">
        <v>9.3226999999999993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44939</v>
      </c>
      <c r="E178" s="177">
        <v>305.22910000000002</v>
      </c>
      <c r="F178" s="177">
        <v>9.2939000000000007</v>
      </c>
      <c r="G178" s="177">
        <v>11.203200000000001</v>
      </c>
      <c r="H178" s="177">
        <v>10.2392</v>
      </c>
      <c r="I178" s="177">
        <v>7.3742999999999999</v>
      </c>
      <c r="J178" s="177">
        <v>5.6905999999999999</v>
      </c>
      <c r="K178" s="177">
        <v>7.1916000000000002</v>
      </c>
      <c r="L178" s="177">
        <v>5.4062999999999999</v>
      </c>
      <c r="M178" s="177">
        <v>4.3949999999999996</v>
      </c>
      <c r="N178" s="177">
        <v>3.8498000000000001</v>
      </c>
      <c r="O178" s="177">
        <v>5.9713000000000003</v>
      </c>
      <c r="P178" s="177">
        <v>6.9410999999999996</v>
      </c>
      <c r="Q178" s="177">
        <v>7.88</v>
      </c>
      <c r="R178" s="177">
        <v>3.7397999999999998</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44939</v>
      </c>
      <c r="E179" s="177">
        <v>314.13279999999997</v>
      </c>
      <c r="F179" s="177">
        <v>9.6465999999999994</v>
      </c>
      <c r="G179" s="177">
        <v>11.5528</v>
      </c>
      <c r="H179" s="177">
        <v>10.59</v>
      </c>
      <c r="I179" s="177">
        <v>7.7256</v>
      </c>
      <c r="J179" s="177">
        <v>6.0425000000000004</v>
      </c>
      <c r="K179" s="177">
        <v>7.5480999999999998</v>
      </c>
      <c r="L179" s="177">
        <v>5.7664999999999997</v>
      </c>
      <c r="M179" s="177">
        <v>4.7556000000000003</v>
      </c>
      <c r="N179" s="177">
        <v>4.2103999999999999</v>
      </c>
      <c r="O179" s="177">
        <v>6.3310000000000004</v>
      </c>
      <c r="P179" s="177">
        <v>7.2865000000000002</v>
      </c>
      <c r="Q179" s="177">
        <v>8.5817999999999994</v>
      </c>
      <c r="R179" s="177">
        <v>4.0951000000000004</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44939</v>
      </c>
      <c r="E180" s="177">
        <v>2259.6507999999999</v>
      </c>
      <c r="F180" s="177">
        <v>12.438800000000001</v>
      </c>
      <c r="G180" s="177">
        <v>14.4412</v>
      </c>
      <c r="H180" s="177">
        <v>10.685600000000001</v>
      </c>
      <c r="I180" s="177">
        <v>7.9481999999999999</v>
      </c>
      <c r="J180" s="177">
        <v>5.1166</v>
      </c>
      <c r="K180" s="177">
        <v>8.1378000000000004</v>
      </c>
      <c r="L180" s="177">
        <v>5.1224999999999996</v>
      </c>
      <c r="M180" s="177">
        <v>4.4770000000000003</v>
      </c>
      <c r="N180" s="177">
        <v>4.1963999999999997</v>
      </c>
      <c r="O180" s="177">
        <v>5.8154000000000003</v>
      </c>
      <c r="P180" s="177">
        <v>7.2439</v>
      </c>
      <c r="Q180" s="177">
        <v>7.9051</v>
      </c>
      <c r="R180" s="177">
        <v>4.056</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44939</v>
      </c>
      <c r="E181" s="177">
        <v>2206.7157000000002</v>
      </c>
      <c r="F181" s="177">
        <v>12.148</v>
      </c>
      <c r="G181" s="177">
        <v>14.1502</v>
      </c>
      <c r="H181" s="177">
        <v>10.394600000000001</v>
      </c>
      <c r="I181" s="177">
        <v>7.657</v>
      </c>
      <c r="J181" s="177">
        <v>4.8250000000000002</v>
      </c>
      <c r="K181" s="177">
        <v>7.8417000000000003</v>
      </c>
      <c r="L181" s="177">
        <v>4.8250000000000002</v>
      </c>
      <c r="M181" s="177">
        <v>4.1772999999999998</v>
      </c>
      <c r="N181" s="177">
        <v>3.8944000000000001</v>
      </c>
      <c r="O181" s="177">
        <v>5.5002000000000004</v>
      </c>
      <c r="P181" s="177">
        <v>6.9302999999999999</v>
      </c>
      <c r="Q181" s="177">
        <v>7.7487000000000004</v>
      </c>
      <c r="R181" s="177">
        <v>3.75</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44939</v>
      </c>
      <c r="E182" s="177">
        <v>10.6593</v>
      </c>
      <c r="F182" s="177">
        <v>4.4520999999999997</v>
      </c>
      <c r="G182" s="177">
        <v>10.738799999999999</v>
      </c>
      <c r="H182" s="177">
        <v>9.5564</v>
      </c>
      <c r="I182" s="177">
        <v>7.3338000000000001</v>
      </c>
      <c r="J182" s="177">
        <v>5.4040999999999997</v>
      </c>
      <c r="K182" s="177">
        <v>6.8455000000000004</v>
      </c>
      <c r="L182" s="177">
        <v>5.1238999999999999</v>
      </c>
      <c r="M182" s="177">
        <v>3.2360000000000002</v>
      </c>
      <c r="N182" s="177">
        <v>2.6511999999999998</v>
      </c>
      <c r="O182" s="177"/>
      <c r="P182" s="177"/>
      <c r="Q182" s="177">
        <v>3.1263999999999998</v>
      </c>
      <c r="R182" s="177">
        <v>3.1516000000000002</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44939</v>
      </c>
      <c r="E183" s="177">
        <v>10.568099999999999</v>
      </c>
      <c r="F183" s="177">
        <v>4.1449999999999996</v>
      </c>
      <c r="G183" s="177">
        <v>10.370200000000001</v>
      </c>
      <c r="H183" s="177">
        <v>9.1934000000000005</v>
      </c>
      <c r="I183" s="177">
        <v>6.9259000000000004</v>
      </c>
      <c r="J183" s="177">
        <v>4.9901</v>
      </c>
      <c r="K183" s="177">
        <v>6.4359000000000002</v>
      </c>
      <c r="L183" s="177">
        <v>4.7079000000000004</v>
      </c>
      <c r="M183" s="177">
        <v>2.8205</v>
      </c>
      <c r="N183" s="177">
        <v>2.2347000000000001</v>
      </c>
      <c r="O183" s="177"/>
      <c r="P183" s="177"/>
      <c r="Q183" s="177">
        <v>2.7</v>
      </c>
      <c r="R183" s="177">
        <v>2.7267999999999999</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44939</v>
      </c>
      <c r="E184" s="177">
        <v>20.539100000000001</v>
      </c>
      <c r="F184" s="177">
        <v>16.8902</v>
      </c>
      <c r="G184" s="177">
        <v>12.2743</v>
      </c>
      <c r="H184" s="177">
        <v>10.200100000000001</v>
      </c>
      <c r="I184" s="177">
        <v>6.8981000000000003</v>
      </c>
      <c r="J184" s="177">
        <v>5.3266</v>
      </c>
      <c r="K184" s="177">
        <v>7.1280000000000001</v>
      </c>
      <c r="L184" s="177">
        <v>5.2076000000000002</v>
      </c>
      <c r="M184" s="177">
        <v>4.2625999999999999</v>
      </c>
      <c r="N184" s="177">
        <v>3.6172</v>
      </c>
      <c r="O184" s="177">
        <v>5.8960999999999997</v>
      </c>
      <c r="P184" s="177">
        <v>6.9532999999999996</v>
      </c>
      <c r="Q184" s="177">
        <v>8.0134000000000007</v>
      </c>
      <c r="R184" s="177">
        <v>3.6421999999999999</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44939</v>
      </c>
      <c r="E185" s="177">
        <v>19.965800000000002</v>
      </c>
      <c r="F185" s="177">
        <v>16.6435</v>
      </c>
      <c r="G185" s="177">
        <v>12.0166</v>
      </c>
      <c r="H185" s="177">
        <v>9.9693000000000005</v>
      </c>
      <c r="I185" s="177">
        <v>6.6504000000000003</v>
      </c>
      <c r="J185" s="177">
        <v>5.0757000000000003</v>
      </c>
      <c r="K185" s="177">
        <v>6.8731999999999998</v>
      </c>
      <c r="L185" s="177">
        <v>4.9522000000000004</v>
      </c>
      <c r="M185" s="177">
        <v>4.0049000000000001</v>
      </c>
      <c r="N185" s="177">
        <v>3.3555000000000001</v>
      </c>
      <c r="O185" s="177">
        <v>5.6257000000000001</v>
      </c>
      <c r="P185" s="177">
        <v>6.6576000000000004</v>
      </c>
      <c r="Q185" s="177">
        <v>7.6863999999999999</v>
      </c>
      <c r="R185" s="177">
        <v>3.3782999999999999</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44939</v>
      </c>
      <c r="E186" s="177">
        <v>21.0885</v>
      </c>
      <c r="F186" s="177">
        <v>-10.9008</v>
      </c>
      <c r="G186" s="177">
        <v>30.1907</v>
      </c>
      <c r="H186" s="177">
        <v>16.942499999999999</v>
      </c>
      <c r="I186" s="177">
        <v>7.8865999999999996</v>
      </c>
      <c r="J186" s="177">
        <v>6.0213999999999999</v>
      </c>
      <c r="K186" s="177">
        <v>11.5566</v>
      </c>
      <c r="L186" s="177">
        <v>7.1704999999999997</v>
      </c>
      <c r="M186" s="177">
        <v>5.4168000000000003</v>
      </c>
      <c r="N186" s="177">
        <v>3.6269999999999998</v>
      </c>
      <c r="O186" s="177">
        <v>6.9756</v>
      </c>
      <c r="P186" s="177">
        <v>8.0089000000000006</v>
      </c>
      <c r="Q186" s="177">
        <v>8.3167000000000009</v>
      </c>
      <c r="R186" s="177">
        <v>3.9941</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44939</v>
      </c>
      <c r="E187" s="177">
        <v>20.509399999999999</v>
      </c>
      <c r="F187" s="177">
        <v>-11.208500000000001</v>
      </c>
      <c r="G187" s="177">
        <v>29.852900000000002</v>
      </c>
      <c r="H187" s="177">
        <v>16.6036</v>
      </c>
      <c r="I187" s="177">
        <v>7.5472999999999999</v>
      </c>
      <c r="J187" s="177">
        <v>5.6878000000000002</v>
      </c>
      <c r="K187" s="177">
        <v>11.2064</v>
      </c>
      <c r="L187" s="177">
        <v>6.8140000000000001</v>
      </c>
      <c r="M187" s="177">
        <v>5.0678999999999998</v>
      </c>
      <c r="N187" s="177">
        <v>3.2875999999999999</v>
      </c>
      <c r="O187" s="177">
        <v>6.6218000000000004</v>
      </c>
      <c r="P187" s="177">
        <v>7.6845999999999997</v>
      </c>
      <c r="Q187" s="177">
        <v>7.9943</v>
      </c>
      <c r="R187" s="177">
        <v>3.6616</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44939</v>
      </c>
      <c r="E188" s="177">
        <v>18.735900000000001</v>
      </c>
      <c r="F188" s="177">
        <v>10.5229</v>
      </c>
      <c r="G188" s="177">
        <v>13.5221</v>
      </c>
      <c r="H188" s="177">
        <v>13.4209</v>
      </c>
      <c r="I188" s="177">
        <v>7.8159000000000001</v>
      </c>
      <c r="J188" s="177">
        <v>5.5435999999999996</v>
      </c>
      <c r="K188" s="177">
        <v>7.8738000000000001</v>
      </c>
      <c r="L188" s="177">
        <v>5.2927</v>
      </c>
      <c r="M188" s="177">
        <v>4.0705</v>
      </c>
      <c r="N188" s="177">
        <v>3.5602</v>
      </c>
      <c r="O188" s="177">
        <v>5.3089000000000004</v>
      </c>
      <c r="P188" s="177">
        <v>6.8182999999999998</v>
      </c>
      <c r="Q188" s="177">
        <v>7.4603999999999999</v>
      </c>
      <c r="R188" s="177">
        <v>3.5916999999999999</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44939</v>
      </c>
      <c r="E189" s="177">
        <v>19.414300000000001</v>
      </c>
      <c r="F189" s="177">
        <v>11.095700000000001</v>
      </c>
      <c r="G189" s="177">
        <v>13.9284</v>
      </c>
      <c r="H189" s="177">
        <v>13.8146</v>
      </c>
      <c r="I189" s="177">
        <v>8.1905000000000001</v>
      </c>
      <c r="J189" s="177">
        <v>5.9184000000000001</v>
      </c>
      <c r="K189" s="177">
        <v>8.2332000000000001</v>
      </c>
      <c r="L189" s="177">
        <v>5.6516000000000002</v>
      </c>
      <c r="M189" s="177">
        <v>4.4295999999999998</v>
      </c>
      <c r="N189" s="177">
        <v>3.9180999999999999</v>
      </c>
      <c r="O189" s="177">
        <v>5.6585000000000001</v>
      </c>
      <c r="P189" s="177">
        <v>7.1859999999999999</v>
      </c>
      <c r="Q189" s="177">
        <v>7.8993000000000002</v>
      </c>
      <c r="R189" s="177">
        <v>3.9420999999999999</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44939</v>
      </c>
      <c r="E190" s="177">
        <v>19.746400000000001</v>
      </c>
      <c r="F190" s="177">
        <v>6.4706999999999999</v>
      </c>
      <c r="G190" s="177">
        <v>11.1007</v>
      </c>
      <c r="H190" s="177">
        <v>8.8876000000000008</v>
      </c>
      <c r="I190" s="177">
        <v>6.6581000000000001</v>
      </c>
      <c r="J190" s="177">
        <v>6.234</v>
      </c>
      <c r="K190" s="177">
        <v>7.1860999999999997</v>
      </c>
      <c r="L190" s="177">
        <v>5.9198000000000004</v>
      </c>
      <c r="M190" s="177">
        <v>4.6608999999999998</v>
      </c>
      <c r="N190" s="177">
        <v>4.0204000000000004</v>
      </c>
      <c r="O190" s="177">
        <v>6.2337999999999996</v>
      </c>
      <c r="P190" s="177">
        <v>7.1683000000000003</v>
      </c>
      <c r="Q190" s="177">
        <v>8.0305999999999997</v>
      </c>
      <c r="R190" s="177">
        <v>4.0157999999999996</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44939</v>
      </c>
      <c r="E191" s="177">
        <v>19.150500000000001</v>
      </c>
      <c r="F191" s="177">
        <v>6.1001000000000003</v>
      </c>
      <c r="G191" s="177">
        <v>10.682700000000001</v>
      </c>
      <c r="H191" s="177">
        <v>8.4817</v>
      </c>
      <c r="I191" s="177">
        <v>6.2365000000000004</v>
      </c>
      <c r="J191" s="177">
        <v>5.8079000000000001</v>
      </c>
      <c r="K191" s="177">
        <v>6.7549000000000001</v>
      </c>
      <c r="L191" s="177">
        <v>5.4842000000000004</v>
      </c>
      <c r="M191" s="177">
        <v>4.2279999999999998</v>
      </c>
      <c r="N191" s="177">
        <v>3.5817000000000001</v>
      </c>
      <c r="O191" s="177">
        <v>5.7626999999999997</v>
      </c>
      <c r="P191" s="177">
        <v>6.6906999999999996</v>
      </c>
      <c r="Q191" s="177">
        <v>7.6554000000000002</v>
      </c>
      <c r="R191" s="177">
        <v>3.5602999999999998</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44939</v>
      </c>
      <c r="E192" s="177">
        <v>21.268599999999999</v>
      </c>
      <c r="F192" s="177">
        <v>13.9061</v>
      </c>
      <c r="G192" s="177">
        <v>19.0791</v>
      </c>
      <c r="H192" s="177">
        <v>15.3925</v>
      </c>
      <c r="I192" s="177">
        <v>9.0287000000000006</v>
      </c>
      <c r="J192" s="177">
        <v>5.8025000000000002</v>
      </c>
      <c r="K192" s="177">
        <v>9.3226999999999993</v>
      </c>
      <c r="L192" s="177">
        <v>5.4104999999999999</v>
      </c>
      <c r="M192" s="177">
        <v>3.4958</v>
      </c>
      <c r="N192" s="177">
        <v>2.1021999999999998</v>
      </c>
      <c r="O192" s="177">
        <v>5.3094999999999999</v>
      </c>
      <c r="P192" s="177">
        <v>6.5618999999999996</v>
      </c>
      <c r="Q192" s="177">
        <v>7.5403000000000002</v>
      </c>
      <c r="R192" s="177">
        <v>2.9192</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44939</v>
      </c>
      <c r="E193" s="177">
        <v>20.3813</v>
      </c>
      <c r="F193" s="177">
        <v>13.436400000000001</v>
      </c>
      <c r="G193" s="177">
        <v>18.7133</v>
      </c>
      <c r="H193" s="177">
        <v>15.035299999999999</v>
      </c>
      <c r="I193" s="177">
        <v>8.6502999999999997</v>
      </c>
      <c r="J193" s="177">
        <v>5.4204999999999997</v>
      </c>
      <c r="K193" s="177">
        <v>8.9350000000000005</v>
      </c>
      <c r="L193" s="177">
        <v>5.0206</v>
      </c>
      <c r="M193" s="177">
        <v>3.1063999999999998</v>
      </c>
      <c r="N193" s="177">
        <v>1.7148000000000001</v>
      </c>
      <c r="O193" s="177">
        <v>4.9012000000000002</v>
      </c>
      <c r="P193" s="177">
        <v>6.1357999999999997</v>
      </c>
      <c r="Q193" s="177">
        <v>4.7554999999999996</v>
      </c>
      <c r="R193" s="177">
        <v>2.5266999999999999</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44939</v>
      </c>
      <c r="E194" s="177">
        <v>27.143699999999999</v>
      </c>
      <c r="F194" s="177">
        <v>9.4153000000000002</v>
      </c>
      <c r="G194" s="177">
        <v>9.0160999999999998</v>
      </c>
      <c r="H194" s="177">
        <v>7.8686999999999996</v>
      </c>
      <c r="I194" s="177">
        <v>6.2195999999999998</v>
      </c>
      <c r="J194" s="177">
        <v>5.3684000000000003</v>
      </c>
      <c r="K194" s="177">
        <v>6.4177999999999997</v>
      </c>
      <c r="L194" s="177">
        <v>6.7278000000000002</v>
      </c>
      <c r="M194" s="177">
        <v>5.4451999999999998</v>
      </c>
      <c r="N194" s="177">
        <v>4.7565999999999997</v>
      </c>
      <c r="O194" s="177">
        <v>5.9039000000000001</v>
      </c>
      <c r="P194" s="177">
        <v>6.7051999999999996</v>
      </c>
      <c r="Q194" s="177">
        <v>7.9577999999999998</v>
      </c>
      <c r="R194" s="177">
        <v>4.3056999999999999</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44939</v>
      </c>
      <c r="E195" s="177">
        <v>28.0562</v>
      </c>
      <c r="F195" s="177">
        <v>9.6295999999999999</v>
      </c>
      <c r="G195" s="177">
        <v>9.3741000000000003</v>
      </c>
      <c r="H195" s="177">
        <v>8.2462</v>
      </c>
      <c r="I195" s="177">
        <v>6.5957999999999997</v>
      </c>
      <c r="J195" s="177">
        <v>5.7480000000000002</v>
      </c>
      <c r="K195" s="177">
        <v>6.8369999999999997</v>
      </c>
      <c r="L195" s="177">
        <v>7.1737000000000002</v>
      </c>
      <c r="M195" s="177">
        <v>5.9005999999999998</v>
      </c>
      <c r="N195" s="177">
        <v>5.2192999999999996</v>
      </c>
      <c r="O195" s="177">
        <v>6.3798000000000004</v>
      </c>
      <c r="P195" s="177">
        <v>7.1737000000000002</v>
      </c>
      <c r="Q195" s="177">
        <v>8.2323000000000004</v>
      </c>
      <c r="R195" s="177">
        <v>4.7721999999999998</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44939</v>
      </c>
      <c r="E196" s="177">
        <v>21.0349</v>
      </c>
      <c r="F196" s="177">
        <v>4.3384999999999998</v>
      </c>
      <c r="G196" s="177">
        <v>5.4394</v>
      </c>
      <c r="H196" s="177">
        <v>5.6828000000000003</v>
      </c>
      <c r="I196" s="177">
        <v>6.1497000000000002</v>
      </c>
      <c r="J196" s="177">
        <v>6.5857000000000001</v>
      </c>
      <c r="K196" s="177">
        <v>6.5220000000000002</v>
      </c>
      <c r="L196" s="177">
        <v>5.4424000000000001</v>
      </c>
      <c r="M196" s="177">
        <v>4.3888999999999996</v>
      </c>
      <c r="N196" s="177">
        <v>3.9916</v>
      </c>
      <c r="O196" s="177">
        <v>6.2070999999999996</v>
      </c>
      <c r="P196" s="177">
        <v>7.5788000000000002</v>
      </c>
      <c r="Q196" s="177">
        <v>7.8330000000000002</v>
      </c>
      <c r="R196" s="177">
        <v>3.9721000000000002</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44939</v>
      </c>
      <c r="E197" s="177">
        <v>20.591100000000001</v>
      </c>
      <c r="F197" s="177">
        <v>4.0774999999999997</v>
      </c>
      <c r="G197" s="177">
        <v>5.1426999999999996</v>
      </c>
      <c r="H197" s="177">
        <v>5.3994</v>
      </c>
      <c r="I197" s="177">
        <v>5.8501000000000003</v>
      </c>
      <c r="J197" s="177">
        <v>6.2831999999999999</v>
      </c>
      <c r="K197" s="177">
        <v>6.2152000000000003</v>
      </c>
      <c r="L197" s="177">
        <v>5.1333000000000002</v>
      </c>
      <c r="M197" s="177">
        <v>4.0780000000000003</v>
      </c>
      <c r="N197" s="177">
        <v>3.6766000000000001</v>
      </c>
      <c r="O197" s="177">
        <v>5.8646000000000003</v>
      </c>
      <c r="P197" s="177">
        <v>7.2530999999999999</v>
      </c>
      <c r="Q197" s="177">
        <v>7.6</v>
      </c>
      <c r="R197" s="177">
        <v>3.649</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44939</v>
      </c>
      <c r="E200" s="177">
        <v>1887.6792</v>
      </c>
      <c r="F200" s="177">
        <v>5.8268000000000004</v>
      </c>
      <c r="G200" s="177">
        <v>12.608499999999999</v>
      </c>
      <c r="H200" s="177">
        <v>10.8462</v>
      </c>
      <c r="I200" s="177">
        <v>7.0064000000000002</v>
      </c>
      <c r="J200" s="177">
        <v>5.8305999999999996</v>
      </c>
      <c r="K200" s="177">
        <v>7.5144000000000002</v>
      </c>
      <c r="L200" s="177">
        <v>5.1116000000000001</v>
      </c>
      <c r="M200" s="177">
        <v>3.0808</v>
      </c>
      <c r="N200" s="177">
        <v>1.4658</v>
      </c>
      <c r="O200" s="177">
        <v>4.4657999999999998</v>
      </c>
      <c r="P200" s="177">
        <v>6.0566000000000004</v>
      </c>
      <c r="Q200" s="177">
        <v>6.5282999999999998</v>
      </c>
      <c r="R200" s="177">
        <v>2.1781000000000001</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44939</v>
      </c>
      <c r="E201" s="177">
        <v>2004.0913</v>
      </c>
      <c r="F201" s="177">
        <v>6.2516999999999996</v>
      </c>
      <c r="G201" s="177">
        <v>13.032400000000001</v>
      </c>
      <c r="H201" s="177">
        <v>11.2704</v>
      </c>
      <c r="I201" s="177">
        <v>7.4307999999999996</v>
      </c>
      <c r="J201" s="177">
        <v>6.2553999999999998</v>
      </c>
      <c r="K201" s="177">
        <v>7.9446000000000003</v>
      </c>
      <c r="L201" s="177">
        <v>5.5446</v>
      </c>
      <c r="M201" s="177">
        <v>3.5127000000000002</v>
      </c>
      <c r="N201" s="177">
        <v>1.8940999999999999</v>
      </c>
      <c r="O201" s="177">
        <v>4.9241000000000001</v>
      </c>
      <c r="P201" s="177">
        <v>6.5061999999999998</v>
      </c>
      <c r="Q201" s="177">
        <v>7.1311999999999998</v>
      </c>
      <c r="R201" s="177">
        <v>2.6084999999999998</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44939</v>
      </c>
      <c r="E202" s="177">
        <v>11.092599999999999</v>
      </c>
      <c r="F202" s="177">
        <v>10.5326</v>
      </c>
      <c r="G202" s="177">
        <v>8.1219000000000001</v>
      </c>
      <c r="H202" s="177">
        <v>7.1077000000000004</v>
      </c>
      <c r="I202" s="177">
        <v>6.6684999999999999</v>
      </c>
      <c r="J202" s="177">
        <v>7.0045000000000002</v>
      </c>
      <c r="K202" s="177">
        <v>7.2030000000000003</v>
      </c>
      <c r="L202" s="177">
        <v>6.0235000000000003</v>
      </c>
      <c r="M202" s="177">
        <v>5.3928000000000003</v>
      </c>
      <c r="N202" s="177">
        <v>4.9611000000000001</v>
      </c>
      <c r="O202" s="177"/>
      <c r="P202" s="177"/>
      <c r="Q202" s="177">
        <v>4.7653999999999996</v>
      </c>
      <c r="R202" s="177">
        <v>4.6650999999999998</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44939</v>
      </c>
      <c r="E203" s="177">
        <v>10.957800000000001</v>
      </c>
      <c r="F203" s="177">
        <v>10.328900000000001</v>
      </c>
      <c r="G203" s="177">
        <v>7.6660000000000004</v>
      </c>
      <c r="H203" s="177">
        <v>6.5750000000000002</v>
      </c>
      <c r="I203" s="177">
        <v>6.1768999999999998</v>
      </c>
      <c r="J203" s="177">
        <v>6.4717000000000002</v>
      </c>
      <c r="K203" s="177">
        <v>6.6483999999999996</v>
      </c>
      <c r="L203" s="177">
        <v>5.4614000000000003</v>
      </c>
      <c r="M203" s="177">
        <v>4.8254000000000001</v>
      </c>
      <c r="N203" s="177">
        <v>4.3887999999999998</v>
      </c>
      <c r="O203" s="177"/>
      <c r="P203" s="177"/>
      <c r="Q203" s="177">
        <v>4.1919000000000004</v>
      </c>
      <c r="R203" s="177">
        <v>4.093</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44939</v>
      </c>
      <c r="E204" s="177">
        <v>54.361499999999999</v>
      </c>
      <c r="F204" s="177">
        <v>6.0438999999999998</v>
      </c>
      <c r="G204" s="177">
        <v>6.2474999999999996</v>
      </c>
      <c r="H204" s="177">
        <v>7.3577000000000004</v>
      </c>
      <c r="I204" s="177">
        <v>5.0454999999999997</v>
      </c>
      <c r="J204" s="177">
        <v>4.4154999999999998</v>
      </c>
      <c r="K204" s="177">
        <v>6.9680999999999997</v>
      </c>
      <c r="L204" s="177">
        <v>6.0461999999999998</v>
      </c>
      <c r="M204" s="177">
        <v>4.5143000000000004</v>
      </c>
      <c r="N204" s="177">
        <v>3.8317000000000001</v>
      </c>
      <c r="O204" s="177">
        <v>5.9093</v>
      </c>
      <c r="P204" s="177">
        <v>7.0613999999999999</v>
      </c>
      <c r="Q204" s="177">
        <v>7.2911000000000001</v>
      </c>
      <c r="R204" s="177">
        <v>3.8050999999999999</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44939</v>
      </c>
      <c r="E205" s="177">
        <v>56.079700000000003</v>
      </c>
      <c r="F205" s="177">
        <v>6.5098000000000003</v>
      </c>
      <c r="G205" s="177">
        <v>6.6858000000000004</v>
      </c>
      <c r="H205" s="177">
        <v>7.7941000000000003</v>
      </c>
      <c r="I205" s="177">
        <v>5.4786999999999999</v>
      </c>
      <c r="J205" s="177">
        <v>4.8487999999999998</v>
      </c>
      <c r="K205" s="177">
        <v>7.4077000000000002</v>
      </c>
      <c r="L205" s="177">
        <v>6.4911000000000003</v>
      </c>
      <c r="M205" s="177">
        <v>4.9551999999999996</v>
      </c>
      <c r="N205" s="177">
        <v>4.2697000000000003</v>
      </c>
      <c r="O205" s="177">
        <v>6.3357000000000001</v>
      </c>
      <c r="P205" s="177">
        <v>7.4635999999999996</v>
      </c>
      <c r="Q205" s="177">
        <v>8.2393999999999998</v>
      </c>
      <c r="R205" s="177">
        <v>4.2356999999999996</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44939</v>
      </c>
      <c r="E206" s="177">
        <v>29.046199999999999</v>
      </c>
      <c r="F206" s="177">
        <v>12.193300000000001</v>
      </c>
      <c r="G206" s="177">
        <v>14.132400000000001</v>
      </c>
      <c r="H206" s="177">
        <v>11.4604</v>
      </c>
      <c r="I206" s="177">
        <v>6.7583000000000002</v>
      </c>
      <c r="J206" s="177">
        <v>4.9417</v>
      </c>
      <c r="K206" s="177">
        <v>7.0212000000000003</v>
      </c>
      <c r="L206" s="177">
        <v>4.4515000000000002</v>
      </c>
      <c r="M206" s="177">
        <v>3.5796000000000001</v>
      </c>
      <c r="N206" s="177">
        <v>3.2288000000000001</v>
      </c>
      <c r="O206" s="177">
        <v>4.6791999999999998</v>
      </c>
      <c r="P206" s="177">
        <v>6.2270000000000003</v>
      </c>
      <c r="Q206" s="177">
        <v>7.0575999999999999</v>
      </c>
      <c r="R206" s="177">
        <v>3.0150999999999999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44939</v>
      </c>
      <c r="E207" s="177">
        <v>30.934999999999999</v>
      </c>
      <c r="F207" s="177">
        <v>12.747299999999999</v>
      </c>
      <c r="G207" s="177">
        <v>14.6877</v>
      </c>
      <c r="H207" s="177">
        <v>12.012</v>
      </c>
      <c r="I207" s="177">
        <v>7.319</v>
      </c>
      <c r="J207" s="177">
        <v>5.4987000000000004</v>
      </c>
      <c r="K207" s="177">
        <v>7.5833000000000004</v>
      </c>
      <c r="L207" s="177">
        <v>5.0151000000000003</v>
      </c>
      <c r="M207" s="177">
        <v>4.1462000000000003</v>
      </c>
      <c r="N207" s="177">
        <v>3.7986</v>
      </c>
      <c r="O207" s="177">
        <v>5.2541000000000002</v>
      </c>
      <c r="P207" s="177">
        <v>6.8152999999999997</v>
      </c>
      <c r="Q207" s="177">
        <v>7.3596000000000004</v>
      </c>
      <c r="R207" s="177">
        <v>3.5834999999999999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44939</v>
      </c>
      <c r="E208" s="177">
        <v>10.9687</v>
      </c>
      <c r="F208" s="177">
        <v>12.9825</v>
      </c>
      <c r="G208" s="177">
        <v>13.1029</v>
      </c>
      <c r="H208" s="177">
        <v>11.7684</v>
      </c>
      <c r="I208" s="177">
        <v>7.1501999999999999</v>
      </c>
      <c r="J208" s="177">
        <v>5.5975999999999999</v>
      </c>
      <c r="K208" s="177">
        <v>7.3909000000000002</v>
      </c>
      <c r="L208" s="177">
        <v>5.4405000000000001</v>
      </c>
      <c r="M208" s="177">
        <v>4.0552999999999999</v>
      </c>
      <c r="N208" s="177">
        <v>3.3437999999999999</v>
      </c>
      <c r="O208" s="177"/>
      <c r="P208" s="177"/>
      <c r="Q208" s="177">
        <v>3.8081</v>
      </c>
      <c r="R208" s="177">
        <v>3.6301000000000001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44939</v>
      </c>
      <c r="E209" s="177">
        <v>10.849600000000001</v>
      </c>
      <c r="F209" s="177">
        <v>12.788399999999999</v>
      </c>
      <c r="G209" s="177">
        <v>12.685</v>
      </c>
      <c r="H209" s="177">
        <v>11.3185</v>
      </c>
      <c r="I209" s="177">
        <v>6.7215999999999996</v>
      </c>
      <c r="J209" s="177">
        <v>5.1665000000000001</v>
      </c>
      <c r="K209" s="177">
        <v>6.9542000000000002</v>
      </c>
      <c r="L209" s="177">
        <v>5.0030000000000001</v>
      </c>
      <c r="M209" s="177">
        <v>3.6128</v>
      </c>
      <c r="N209" s="177">
        <v>2.8885999999999998</v>
      </c>
      <c r="O209" s="177"/>
      <c r="P209" s="177"/>
      <c r="Q209" s="177">
        <v>3.351</v>
      </c>
      <c r="R209" s="177">
        <v>3.1787000000000001</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44939</v>
      </c>
      <c r="E210" s="177">
        <v>17.278199999999998</v>
      </c>
      <c r="F210" s="177">
        <v>8.6632999999999996</v>
      </c>
      <c r="G210" s="177">
        <v>12.264799999999999</v>
      </c>
      <c r="H210" s="177">
        <v>10.3718</v>
      </c>
      <c r="I210" s="177">
        <v>7.2782</v>
      </c>
      <c r="J210" s="177">
        <v>5.7451999999999996</v>
      </c>
      <c r="K210" s="177">
        <v>7.7464000000000004</v>
      </c>
      <c r="L210" s="177">
        <v>5.4960000000000004</v>
      </c>
      <c r="M210" s="177">
        <v>4.0189000000000004</v>
      </c>
      <c r="N210" s="177">
        <v>3.3898000000000001</v>
      </c>
      <c r="O210" s="177">
        <v>5.8875000000000002</v>
      </c>
      <c r="P210" s="177">
        <v>6.9455</v>
      </c>
      <c r="Q210" s="177">
        <v>7.3890000000000002</v>
      </c>
      <c r="R210" s="177">
        <v>3.6524000000000001</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44939</v>
      </c>
      <c r="E211" s="177">
        <v>17.753</v>
      </c>
      <c r="F211" s="177">
        <v>9.2543000000000006</v>
      </c>
      <c r="G211" s="177">
        <v>12.7605</v>
      </c>
      <c r="H211" s="177">
        <v>10.8901</v>
      </c>
      <c r="I211" s="177">
        <v>7.7919</v>
      </c>
      <c r="J211" s="177">
        <v>6.2473999999999998</v>
      </c>
      <c r="K211" s="177">
        <v>8.2279999999999998</v>
      </c>
      <c r="L211" s="177">
        <v>5.9762000000000004</v>
      </c>
      <c r="M211" s="177">
        <v>4.4978999999999996</v>
      </c>
      <c r="N211" s="177">
        <v>3.8696999999999999</v>
      </c>
      <c r="O211" s="177">
        <v>6.3888999999999996</v>
      </c>
      <c r="P211" s="177">
        <v>7.4116</v>
      </c>
      <c r="Q211" s="177">
        <v>7.7690999999999999</v>
      </c>
      <c r="R211" s="177">
        <v>4.1341000000000001</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44939</v>
      </c>
      <c r="E212" s="177">
        <v>20.357600000000001</v>
      </c>
      <c r="F212" s="177">
        <v>8.6082000000000001</v>
      </c>
      <c r="G212" s="177">
        <v>13.2224</v>
      </c>
      <c r="H212" s="177">
        <v>11.577299999999999</v>
      </c>
      <c r="I212" s="177">
        <v>7.4748999999999999</v>
      </c>
      <c r="J212" s="177">
        <v>5.7420999999999998</v>
      </c>
      <c r="K212" s="177">
        <v>7.3948</v>
      </c>
      <c r="L212" s="177">
        <v>4.7012999999999998</v>
      </c>
      <c r="M212" s="177">
        <v>3.911</v>
      </c>
      <c r="N212" s="177">
        <v>3.3391000000000002</v>
      </c>
      <c r="O212" s="177">
        <v>5.5072000000000001</v>
      </c>
      <c r="P212" s="177">
        <v>6.6349</v>
      </c>
      <c r="Q212" s="177">
        <v>7.4778000000000002</v>
      </c>
      <c r="R212" s="177">
        <v>3.589</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44939</v>
      </c>
      <c r="E213" s="177">
        <v>21.316299999999998</v>
      </c>
      <c r="F213" s="177">
        <v>8.7347999999999999</v>
      </c>
      <c r="G213" s="177">
        <v>13.427899999999999</v>
      </c>
      <c r="H213" s="177">
        <v>11.743399999999999</v>
      </c>
      <c r="I213" s="177">
        <v>7.6298000000000004</v>
      </c>
      <c r="J213" s="177">
        <v>5.9009999999999998</v>
      </c>
      <c r="K213" s="177">
        <v>7.5872000000000002</v>
      </c>
      <c r="L213" s="177">
        <v>4.9572000000000003</v>
      </c>
      <c r="M213" s="177">
        <v>4.2481</v>
      </c>
      <c r="N213" s="177">
        <v>3.7158000000000002</v>
      </c>
      <c r="O213" s="177">
        <v>5.9683000000000002</v>
      </c>
      <c r="P213" s="177">
        <v>7.1310000000000002</v>
      </c>
      <c r="Q213" s="177">
        <v>7.9806999999999997</v>
      </c>
      <c r="R213" s="177">
        <v>4.0229999999999997</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44939</v>
      </c>
      <c r="E214" s="177">
        <v>2736.9342000000001</v>
      </c>
      <c r="F214" s="177">
        <v>12.269299999999999</v>
      </c>
      <c r="G214" s="177">
        <v>14.1714</v>
      </c>
      <c r="H214" s="177">
        <v>11.4352</v>
      </c>
      <c r="I214" s="177">
        <v>7.6013000000000002</v>
      </c>
      <c r="J214" s="177">
        <v>6.4920999999999998</v>
      </c>
      <c r="K214" s="177">
        <v>7.7495000000000003</v>
      </c>
      <c r="L214" s="177">
        <v>5.5892999999999997</v>
      </c>
      <c r="M214" s="177">
        <v>4.0952000000000002</v>
      </c>
      <c r="N214" s="177">
        <v>3.5634999999999999</v>
      </c>
      <c r="O214" s="177">
        <v>5.6764999999999999</v>
      </c>
      <c r="P214" s="177">
        <v>7.0583999999999998</v>
      </c>
      <c r="Q214" s="177">
        <v>7.9729000000000001</v>
      </c>
      <c r="R214" s="177">
        <v>3.3344999999999998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44939</v>
      </c>
      <c r="E215" s="177">
        <v>2604.5034999999998</v>
      </c>
      <c r="F215" s="177">
        <v>11.7982</v>
      </c>
      <c r="G215" s="177">
        <v>13.700699999999999</v>
      </c>
      <c r="H215" s="177">
        <v>10.9641</v>
      </c>
      <c r="I215" s="177">
        <v>7.1298000000000004</v>
      </c>
      <c r="J215" s="177">
        <v>6.0201000000000002</v>
      </c>
      <c r="K215" s="177">
        <v>7.2709999999999999</v>
      </c>
      <c r="L215" s="177">
        <v>5.1067</v>
      </c>
      <c r="M215" s="177">
        <v>3.6120000000000001</v>
      </c>
      <c r="N215" s="177">
        <v>3.0783</v>
      </c>
      <c r="O215" s="177">
        <v>5.1807999999999996</v>
      </c>
      <c r="P215" s="177">
        <v>6.5462999999999996</v>
      </c>
      <c r="Q215" s="177">
        <v>7.4794</v>
      </c>
      <c r="R215" s="177">
        <v>2.8502000000000001</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44939</v>
      </c>
      <c r="E216" s="177">
        <v>35.785899999999998</v>
      </c>
      <c r="F216" s="177">
        <v>6.1208</v>
      </c>
      <c r="G216" s="177">
        <v>14.636900000000001</v>
      </c>
      <c r="H216" s="177">
        <v>11.448600000000001</v>
      </c>
      <c r="I216" s="177">
        <v>7.1372999999999998</v>
      </c>
      <c r="J216" s="177">
        <v>5.4040999999999997</v>
      </c>
      <c r="K216" s="177">
        <v>7.7112999999999996</v>
      </c>
      <c r="L216" s="177">
        <v>5.1561000000000003</v>
      </c>
      <c r="M216" s="177">
        <v>3.9916</v>
      </c>
      <c r="N216" s="177">
        <v>3.3107000000000002</v>
      </c>
      <c r="O216" s="177">
        <v>4.4640000000000004</v>
      </c>
      <c r="P216" s="177">
        <v>5.9192</v>
      </c>
      <c r="Q216" s="177">
        <v>7.3193000000000001</v>
      </c>
      <c r="R216" s="177">
        <v>3.0716000000000001</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44939</v>
      </c>
      <c r="E217" s="177">
        <v>36.177799999999998</v>
      </c>
      <c r="F217" s="177">
        <v>6.3571999999999997</v>
      </c>
      <c r="G217" s="177">
        <v>14.849</v>
      </c>
      <c r="H217" s="177">
        <v>11.642799999999999</v>
      </c>
      <c r="I217" s="177">
        <v>7.3207000000000004</v>
      </c>
      <c r="J217" s="177">
        <v>5.5884</v>
      </c>
      <c r="K217" s="177">
        <v>7.8986000000000001</v>
      </c>
      <c r="L217" s="177">
        <v>5.3442999999999996</v>
      </c>
      <c r="M217" s="177">
        <v>4.1406999999999998</v>
      </c>
      <c r="N217" s="177">
        <v>3.4704000000000002</v>
      </c>
      <c r="O217" s="177">
        <v>4.6306000000000003</v>
      </c>
      <c r="P217" s="177">
        <v>6.0766999999999998</v>
      </c>
      <c r="Q217" s="177">
        <v>7.0972</v>
      </c>
      <c r="R217" s="177">
        <v>3.2471000000000001</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44939</v>
      </c>
      <c r="E218" s="177">
        <v>12.194900000000001</v>
      </c>
      <c r="F218" s="177">
        <v>7.1847000000000003</v>
      </c>
      <c r="G218" s="177">
        <v>8.4862000000000002</v>
      </c>
      <c r="H218" s="177">
        <v>8.9517000000000007</v>
      </c>
      <c r="I218" s="177">
        <v>7.2892000000000001</v>
      </c>
      <c r="J218" s="177">
        <v>6.4947999999999997</v>
      </c>
      <c r="K218" s="177">
        <v>7.4035000000000002</v>
      </c>
      <c r="L218" s="177">
        <v>5.6978999999999997</v>
      </c>
      <c r="M218" s="177">
        <v>4.2214</v>
      </c>
      <c r="N218" s="177">
        <v>3.5739000000000001</v>
      </c>
      <c r="O218" s="177">
        <v>6.1315</v>
      </c>
      <c r="P218" s="177"/>
      <c r="Q218" s="177">
        <v>6.27</v>
      </c>
      <c r="R218" s="177">
        <v>3.7873999999999999</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44939</v>
      </c>
      <c r="E219" s="177">
        <v>11.995900000000001</v>
      </c>
      <c r="F219" s="177">
        <v>6.6951999999999998</v>
      </c>
      <c r="G219" s="177">
        <v>8.0176999999999996</v>
      </c>
      <c r="H219" s="177">
        <v>8.4463000000000008</v>
      </c>
      <c r="I219" s="177">
        <v>6.7986000000000004</v>
      </c>
      <c r="J219" s="177">
        <v>5.9980000000000002</v>
      </c>
      <c r="K219" s="177">
        <v>6.8978000000000002</v>
      </c>
      <c r="L219" s="177">
        <v>5.1890999999999998</v>
      </c>
      <c r="M219" s="177">
        <v>3.7136</v>
      </c>
      <c r="N219" s="177">
        <v>3.0682</v>
      </c>
      <c r="O219" s="177">
        <v>5.6002000000000001</v>
      </c>
      <c r="P219" s="177"/>
      <c r="Q219" s="177">
        <v>5.7355</v>
      </c>
      <c r="R219" s="177">
        <v>3.2806999999999999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44939</v>
      </c>
      <c r="E220" s="177">
        <v>1075.1002000000001</v>
      </c>
      <c r="F220" s="177">
        <v>9.8821999999999992</v>
      </c>
      <c r="G220" s="177">
        <v>8.4901</v>
      </c>
      <c r="H220" s="177">
        <v>9.4694000000000003</v>
      </c>
      <c r="I220" s="177">
        <v>6.2649999999999997</v>
      </c>
      <c r="J220" s="177">
        <v>5.6801000000000004</v>
      </c>
      <c r="K220" s="177">
        <v>7.7554999999999996</v>
      </c>
      <c r="L220" s="177">
        <v>5.5122</v>
      </c>
      <c r="M220" s="177">
        <v>3.3925000000000001</v>
      </c>
      <c r="N220" s="177">
        <v>2.7806999999999999</v>
      </c>
      <c r="O220" s="177"/>
      <c r="P220" s="177"/>
      <c r="Q220" s="177">
        <v>3.7873999999999999</v>
      </c>
      <c r="R220" s="177"/>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44939</v>
      </c>
      <c r="E221" s="177">
        <v>1064.6529</v>
      </c>
      <c r="F221" s="177">
        <v>9.3857999999999997</v>
      </c>
      <c r="G221" s="177">
        <v>7.9909999999999997</v>
      </c>
      <c r="H221" s="177">
        <v>8.9687999999999999</v>
      </c>
      <c r="I221" s="177">
        <v>5.7637999999999998</v>
      </c>
      <c r="J221" s="177">
        <v>5.1776999999999997</v>
      </c>
      <c r="K221" s="177">
        <v>7.2458999999999998</v>
      </c>
      <c r="L221" s="177">
        <v>4.9988999999999999</v>
      </c>
      <c r="M221" s="177">
        <v>2.8805999999999998</v>
      </c>
      <c r="N221" s="177">
        <v>2.2679999999999998</v>
      </c>
      <c r="O221" s="177"/>
      <c r="P221" s="177"/>
      <c r="Q221" s="177">
        <v>3.2684000000000002</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44939</v>
      </c>
      <c r="E222" s="177">
        <v>18.516500000000001</v>
      </c>
      <c r="F222" s="177">
        <v>8.8726000000000003</v>
      </c>
      <c r="G222" s="177">
        <v>18.755400000000002</v>
      </c>
      <c r="H222" s="177">
        <v>14.911099999999999</v>
      </c>
      <c r="I222" s="177">
        <v>8.4187999999999992</v>
      </c>
      <c r="J222" s="177">
        <v>5.5838999999999999</v>
      </c>
      <c r="K222" s="177">
        <v>9.8279999999999994</v>
      </c>
      <c r="L222" s="177">
        <v>5.8452999999999999</v>
      </c>
      <c r="M222" s="177">
        <v>13.833299999999999</v>
      </c>
      <c r="N222" s="177">
        <v>10.849399999999999</v>
      </c>
      <c r="O222" s="177">
        <v>7.4458000000000002</v>
      </c>
      <c r="P222" s="177">
        <v>5.6249000000000002</v>
      </c>
      <c r="Q222" s="177">
        <v>7.1276999999999999</v>
      </c>
      <c r="R222" s="177">
        <v>6.8719999999999999</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44939</v>
      </c>
      <c r="E223" s="177">
        <v>18.3292</v>
      </c>
      <c r="F223" s="177">
        <v>8.3656000000000006</v>
      </c>
      <c r="G223" s="177">
        <v>18.4147</v>
      </c>
      <c r="H223" s="177">
        <v>14.5489</v>
      </c>
      <c r="I223" s="177">
        <v>8.0756999999999994</v>
      </c>
      <c r="J223" s="177">
        <v>5.2458</v>
      </c>
      <c r="K223" s="177">
        <v>9.4901999999999997</v>
      </c>
      <c r="L223" s="177">
        <v>5.5058999999999996</v>
      </c>
      <c r="M223" s="177">
        <v>13.531700000000001</v>
      </c>
      <c r="N223" s="177">
        <v>10.583399999999999</v>
      </c>
      <c r="O223" s="177">
        <v>7.2949000000000002</v>
      </c>
      <c r="P223" s="177">
        <v>5.4968000000000004</v>
      </c>
      <c r="Q223" s="177">
        <v>7.0060000000000002</v>
      </c>
      <c r="R223" s="177">
        <v>6.6721000000000004</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8.4304318181818179</v>
      </c>
      <c r="G224" s="179">
        <v>12.748824999999998</v>
      </c>
      <c r="H224" s="179">
        <v>10.670097727272726</v>
      </c>
      <c r="I224" s="179">
        <v>7.1153022727272708</v>
      </c>
      <c r="J224" s="179">
        <v>5.6873704545454551</v>
      </c>
      <c r="K224" s="179">
        <v>7.6796818181818187</v>
      </c>
      <c r="L224" s="179">
        <v>5.5004068181818182</v>
      </c>
      <c r="M224" s="179">
        <v>4.5950250000000006</v>
      </c>
      <c r="N224" s="179">
        <v>3.7817636363636367</v>
      </c>
      <c r="O224" s="179">
        <v>5.7780972222222218</v>
      </c>
      <c r="P224" s="179">
        <v>6.8221588235294126</v>
      </c>
      <c r="Q224" s="179">
        <v>6.7800318181818193</v>
      </c>
      <c r="R224" s="179">
        <v>3.737078571428571</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9.2741000000000007</v>
      </c>
      <c r="G225" s="179">
        <v>12.646750000000001</v>
      </c>
      <c r="H225" s="179">
        <v>10.6378</v>
      </c>
      <c r="I225" s="179">
        <v>7.2141999999999999</v>
      </c>
      <c r="J225" s="179">
        <v>5.6891999999999996</v>
      </c>
      <c r="K225" s="179">
        <v>7.4055999999999997</v>
      </c>
      <c r="L225" s="179">
        <v>5.4254999999999995</v>
      </c>
      <c r="M225" s="179">
        <v>4.1617499999999996</v>
      </c>
      <c r="N225" s="179">
        <v>3.5777999999999999</v>
      </c>
      <c r="O225" s="179">
        <v>5.84</v>
      </c>
      <c r="P225" s="179">
        <v>6.9356999999999998</v>
      </c>
      <c r="Q225" s="179">
        <v>7.4691000000000001</v>
      </c>
      <c r="R225" s="179">
        <v>3.6507000000000001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44939</v>
      </c>
      <c r="E228" s="177">
        <v>52.880400000000002</v>
      </c>
      <c r="F228" s="177">
        <v>38.763399999999997</v>
      </c>
      <c r="G228" s="177">
        <v>19.149699999999999</v>
      </c>
      <c r="H228" s="177">
        <v>21.415900000000001</v>
      </c>
      <c r="I228" s="177">
        <v>5.9694000000000003</v>
      </c>
      <c r="J228" s="177">
        <v>-6.2565999999999997</v>
      </c>
      <c r="K228" s="177">
        <v>9.2161000000000008</v>
      </c>
      <c r="L228" s="177">
        <v>9.3064999999999998</v>
      </c>
      <c r="M228" s="177">
        <v>3.7869000000000002</v>
      </c>
      <c r="N228" s="177">
        <v>4.5180999999999996</v>
      </c>
      <c r="O228" s="177">
        <v>9.0495000000000001</v>
      </c>
      <c r="P228" s="177">
        <v>6.1901000000000002</v>
      </c>
      <c r="Q228" s="177">
        <v>9.3369</v>
      </c>
      <c r="R228" s="177">
        <v>8.0451999999999995</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44939</v>
      </c>
      <c r="E229" s="177">
        <v>57.746200000000002</v>
      </c>
      <c r="F229" s="177">
        <v>39.674300000000002</v>
      </c>
      <c r="G229" s="177">
        <v>20.091000000000001</v>
      </c>
      <c r="H229" s="177">
        <v>22.371700000000001</v>
      </c>
      <c r="I229" s="177">
        <v>6.9215</v>
      </c>
      <c r="J229" s="177">
        <v>-5.3057999999999996</v>
      </c>
      <c r="K229" s="177">
        <v>10.196999999999999</v>
      </c>
      <c r="L229" s="177">
        <v>10.3339</v>
      </c>
      <c r="M229" s="177">
        <v>4.7942</v>
      </c>
      <c r="N229" s="177">
        <v>5.5384000000000002</v>
      </c>
      <c r="O229" s="177">
        <v>9.9951000000000008</v>
      </c>
      <c r="P229" s="177">
        <v>7.1219000000000001</v>
      </c>
      <c r="Q229" s="177">
        <v>10.6357</v>
      </c>
      <c r="R229" s="177">
        <v>9.0143000000000004</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44939</v>
      </c>
      <c r="E230" s="177">
        <v>57.746200000000002</v>
      </c>
      <c r="F230" s="177">
        <v>39.674300000000002</v>
      </c>
      <c r="G230" s="177">
        <v>20.091000000000001</v>
      </c>
      <c r="H230" s="177">
        <v>22.371700000000001</v>
      </c>
      <c r="I230" s="177">
        <v>6.9215</v>
      </c>
      <c r="J230" s="177">
        <v>-5.3057999999999996</v>
      </c>
      <c r="K230" s="177">
        <v>10.196999999999999</v>
      </c>
      <c r="L230" s="177">
        <v>10.3339</v>
      </c>
      <c r="M230" s="177">
        <v>4.7942</v>
      </c>
      <c r="N230" s="177">
        <v>5.5384000000000002</v>
      </c>
      <c r="O230" s="177">
        <v>9.9951000000000008</v>
      </c>
      <c r="P230" s="177">
        <v>7.1219000000000001</v>
      </c>
      <c r="Q230" s="177">
        <v>10.6089</v>
      </c>
      <c r="R230" s="177">
        <v>9.0143000000000004</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44939</v>
      </c>
      <c r="E231" s="177">
        <v>27.808700000000002</v>
      </c>
      <c r="F231" s="177">
        <v>51.260899999999999</v>
      </c>
      <c r="G231" s="177">
        <v>24.198699999999999</v>
      </c>
      <c r="H231" s="177">
        <v>21.955200000000001</v>
      </c>
      <c r="I231" s="177">
        <v>-2.7814999999999999</v>
      </c>
      <c r="J231" s="177">
        <v>-7.5304000000000002</v>
      </c>
      <c r="K231" s="177">
        <v>5.7724000000000002</v>
      </c>
      <c r="L231" s="177">
        <v>8.7841000000000005</v>
      </c>
      <c r="M231" s="177">
        <v>2.7098</v>
      </c>
      <c r="N231" s="177">
        <v>0.82189999999999996</v>
      </c>
      <c r="O231" s="177">
        <v>9.1348000000000003</v>
      </c>
      <c r="P231" s="177">
        <v>6.9230999999999998</v>
      </c>
      <c r="Q231" s="177">
        <v>8.9487000000000005</v>
      </c>
      <c r="R231" s="177">
        <v>6.4687000000000001</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44939</v>
      </c>
      <c r="E232" s="177">
        <v>24.5655</v>
      </c>
      <c r="F232" s="177">
        <v>49.8431</v>
      </c>
      <c r="G232" s="177">
        <v>22.825399999999998</v>
      </c>
      <c r="H232" s="177">
        <v>20.5853</v>
      </c>
      <c r="I232" s="177">
        <v>-4.1430999999999996</v>
      </c>
      <c r="J232" s="177">
        <v>-8.8716000000000008</v>
      </c>
      <c r="K232" s="177">
        <v>4.4337999999999997</v>
      </c>
      <c r="L232" s="177">
        <v>7.4013999999999998</v>
      </c>
      <c r="M232" s="177">
        <v>1.3293999999999999</v>
      </c>
      <c r="N232" s="177">
        <v>-0.55059999999999998</v>
      </c>
      <c r="O232" s="177">
        <v>7.8578999999999999</v>
      </c>
      <c r="P232" s="177">
        <v>5.7450000000000001</v>
      </c>
      <c r="Q232" s="177">
        <v>7.4523000000000001</v>
      </c>
      <c r="R232" s="177">
        <v>5.1112000000000002</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44939</v>
      </c>
      <c r="E233" s="177">
        <v>29.457100000000001</v>
      </c>
      <c r="F233" s="177">
        <v>45.4071</v>
      </c>
      <c r="G233" s="177">
        <v>26.9893</v>
      </c>
      <c r="H233" s="177">
        <v>19.918900000000001</v>
      </c>
      <c r="I233" s="177">
        <v>4.5926999999999998</v>
      </c>
      <c r="J233" s="177">
        <v>-4.8205999999999998</v>
      </c>
      <c r="K233" s="177">
        <v>9.4200999999999997</v>
      </c>
      <c r="L233" s="177">
        <v>8.6402999999999999</v>
      </c>
      <c r="M233" s="177">
        <v>4.0834000000000001</v>
      </c>
      <c r="N233" s="177">
        <v>20.650700000000001</v>
      </c>
      <c r="O233" s="177">
        <v>14.1462</v>
      </c>
      <c r="P233" s="177">
        <v>6.1970000000000001</v>
      </c>
      <c r="Q233" s="177">
        <v>8.4735999999999994</v>
      </c>
      <c r="R233" s="177">
        <v>15.031000000000001</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44939</v>
      </c>
      <c r="E234" s="177">
        <v>28.027000000000001</v>
      </c>
      <c r="F234" s="177">
        <v>44.854700000000001</v>
      </c>
      <c r="G234" s="177">
        <v>26.451000000000001</v>
      </c>
      <c r="H234" s="177">
        <v>19.402000000000001</v>
      </c>
      <c r="I234" s="177">
        <v>4.0808</v>
      </c>
      <c r="J234" s="177">
        <v>-5.3361999999999998</v>
      </c>
      <c r="K234" s="177">
        <v>8.8877000000000006</v>
      </c>
      <c r="L234" s="177">
        <v>8.0921000000000003</v>
      </c>
      <c r="M234" s="177">
        <v>3.5085999999999999</v>
      </c>
      <c r="N234" s="177">
        <v>19.964200000000002</v>
      </c>
      <c r="O234" s="177">
        <v>13.505699999999999</v>
      </c>
      <c r="P234" s="177">
        <v>5.5918999999999999</v>
      </c>
      <c r="Q234" s="177">
        <v>7.7347999999999999</v>
      </c>
      <c r="R234" s="177">
        <v>14.4198</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44939</v>
      </c>
      <c r="E235" s="177">
        <v>41.7791</v>
      </c>
      <c r="F235" s="177">
        <v>44.610199999999999</v>
      </c>
      <c r="G235" s="177">
        <v>20.156199999999998</v>
      </c>
      <c r="H235" s="177">
        <v>11.971399999999999</v>
      </c>
      <c r="I235" s="177">
        <v>1.0863</v>
      </c>
      <c r="J235" s="177">
        <v>-6.4268999999999998</v>
      </c>
      <c r="K235" s="177">
        <v>8.7773000000000003</v>
      </c>
      <c r="L235" s="177">
        <v>9.4756</v>
      </c>
      <c r="M235" s="177">
        <v>4.6576000000000004</v>
      </c>
      <c r="N235" s="177">
        <v>2.9323000000000001</v>
      </c>
      <c r="O235" s="177">
        <v>7.3551000000000002</v>
      </c>
      <c r="P235" s="177">
        <v>7.3766999999999996</v>
      </c>
      <c r="Q235" s="177">
        <v>9.2978000000000005</v>
      </c>
      <c r="R235" s="177">
        <v>5.4214000000000002</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44939</v>
      </c>
      <c r="E236" s="177">
        <v>35.599800000000002</v>
      </c>
      <c r="F236" s="177">
        <v>42.907400000000003</v>
      </c>
      <c r="G236" s="177">
        <v>18.5518</v>
      </c>
      <c r="H236" s="177">
        <v>10.3613</v>
      </c>
      <c r="I236" s="177">
        <v>-0.5272</v>
      </c>
      <c r="J236" s="177">
        <v>-8.0281000000000002</v>
      </c>
      <c r="K236" s="177">
        <v>7.1266999999999996</v>
      </c>
      <c r="L236" s="177">
        <v>7.8672000000000004</v>
      </c>
      <c r="M236" s="177">
        <v>3.1105999999999998</v>
      </c>
      <c r="N236" s="177">
        <v>1.4026000000000001</v>
      </c>
      <c r="O236" s="177">
        <v>5.6761999999999997</v>
      </c>
      <c r="P236" s="177">
        <v>5.5906000000000002</v>
      </c>
      <c r="Q236" s="177">
        <v>7.1776999999999997</v>
      </c>
      <c r="R236" s="177">
        <v>3.7166999999999999</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44939</v>
      </c>
      <c r="E239" s="177">
        <v>86.388400000000004</v>
      </c>
      <c r="F239" s="177">
        <v>48.865299999999998</v>
      </c>
      <c r="G239" s="177">
        <v>21.105699999999999</v>
      </c>
      <c r="H239" s="177">
        <v>21.521799999999999</v>
      </c>
      <c r="I239" s="177">
        <v>2.9670000000000001</v>
      </c>
      <c r="J239" s="177">
        <v>-4.7077999999999998</v>
      </c>
      <c r="K239" s="177">
        <v>10.0921</v>
      </c>
      <c r="L239" s="177">
        <v>10.144500000000001</v>
      </c>
      <c r="M239" s="177">
        <v>5.0674999999999999</v>
      </c>
      <c r="N239" s="177">
        <v>3.1011000000000002</v>
      </c>
      <c r="O239" s="177">
        <v>9.8625000000000007</v>
      </c>
      <c r="P239" s="177">
        <v>9.1585000000000001</v>
      </c>
      <c r="Q239" s="177">
        <v>9.7177000000000007</v>
      </c>
      <c r="R239" s="177">
        <v>7.3573000000000004</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44939</v>
      </c>
      <c r="E240" s="177">
        <v>89.379410921692099</v>
      </c>
      <c r="F240" s="177">
        <v>47.571300000000001</v>
      </c>
      <c r="G240" s="177">
        <v>19.855399999999999</v>
      </c>
      <c r="H240" s="177">
        <v>20.2715</v>
      </c>
      <c r="I240" s="177">
        <v>1.7231000000000001</v>
      </c>
      <c r="J240" s="177">
        <v>-5.9420999999999999</v>
      </c>
      <c r="K240" s="177">
        <v>8.8229000000000006</v>
      </c>
      <c r="L240" s="177">
        <v>8.8445</v>
      </c>
      <c r="M240" s="177">
        <v>3.7881</v>
      </c>
      <c r="N240" s="177">
        <v>1.8287</v>
      </c>
      <c r="O240" s="177">
        <v>8.5469000000000008</v>
      </c>
      <c r="P240" s="177">
        <v>7.9381000000000004</v>
      </c>
      <c r="Q240" s="177">
        <v>8.3366000000000007</v>
      </c>
      <c r="R240" s="177">
        <v>6.0068999999999999</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44939</v>
      </c>
      <c r="E241" s="177">
        <v>50.143599999999999</v>
      </c>
      <c r="F241" s="177">
        <v>37.890599999999999</v>
      </c>
      <c r="G241" s="177">
        <v>16.862300000000001</v>
      </c>
      <c r="H241" s="177">
        <v>19.7593</v>
      </c>
      <c r="I241" s="177">
        <v>8.0631000000000004</v>
      </c>
      <c r="J241" s="177">
        <v>0.4017</v>
      </c>
      <c r="K241" s="177">
        <v>12.390499999999999</v>
      </c>
      <c r="L241" s="177">
        <v>8.6716999999999995</v>
      </c>
      <c r="M241" s="177">
        <v>4.0259</v>
      </c>
      <c r="N241" s="177">
        <v>3.3809999999999998</v>
      </c>
      <c r="O241" s="177">
        <v>8.0465</v>
      </c>
      <c r="P241" s="177">
        <v>5.7443999999999997</v>
      </c>
      <c r="Q241" s="177">
        <v>8.2012999999999998</v>
      </c>
      <c r="R241" s="177">
        <v>6.5335999999999999</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44939</v>
      </c>
      <c r="E242" s="177">
        <v>45.248699999999999</v>
      </c>
      <c r="F242" s="177">
        <v>37.305500000000002</v>
      </c>
      <c r="G242" s="177">
        <v>16.2623</v>
      </c>
      <c r="H242" s="177">
        <v>19.176400000000001</v>
      </c>
      <c r="I242" s="177">
        <v>7.4771999999999998</v>
      </c>
      <c r="J242" s="177">
        <v>-0.18729999999999999</v>
      </c>
      <c r="K242" s="177">
        <v>11.749499999999999</v>
      </c>
      <c r="L242" s="177">
        <v>7.9858000000000002</v>
      </c>
      <c r="M242" s="177">
        <v>3.3525999999999998</v>
      </c>
      <c r="N242" s="177">
        <v>2.7016</v>
      </c>
      <c r="O242" s="177">
        <v>6.6651999999999996</v>
      </c>
      <c r="P242" s="177">
        <v>4.3036000000000003</v>
      </c>
      <c r="Q242" s="177">
        <v>8.4532000000000007</v>
      </c>
      <c r="R242" s="177">
        <v>5.3586999999999998</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44939</v>
      </c>
      <c r="E243" s="177">
        <v>70.733599999999996</v>
      </c>
      <c r="F243" s="177">
        <v>39.104599999999998</v>
      </c>
      <c r="G243" s="177">
        <v>24.197800000000001</v>
      </c>
      <c r="H243" s="177">
        <v>20.641100000000002</v>
      </c>
      <c r="I243" s="177">
        <v>3.0001000000000002</v>
      </c>
      <c r="J243" s="177">
        <v>-6.9170999999999996</v>
      </c>
      <c r="K243" s="177">
        <v>10.334899999999999</v>
      </c>
      <c r="L243" s="177">
        <v>10.4748</v>
      </c>
      <c r="M243" s="177">
        <v>5.0182000000000002</v>
      </c>
      <c r="N243" s="177">
        <v>2.8073000000000001</v>
      </c>
      <c r="O243" s="177">
        <v>6.1905999999999999</v>
      </c>
      <c r="P243" s="177">
        <v>5.9108999999999998</v>
      </c>
      <c r="Q243" s="177">
        <v>9.1661999999999999</v>
      </c>
      <c r="R243" s="177">
        <v>5.2736999999999998</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44939</v>
      </c>
      <c r="E244" s="177">
        <v>76.335099999999997</v>
      </c>
      <c r="F244" s="177">
        <v>39.921700000000001</v>
      </c>
      <c r="G244" s="177">
        <v>25.010999999999999</v>
      </c>
      <c r="H244" s="177">
        <v>21.454599999999999</v>
      </c>
      <c r="I244" s="177">
        <v>3.8102999999999998</v>
      </c>
      <c r="J244" s="177">
        <v>-6.0857000000000001</v>
      </c>
      <c r="K244" s="177">
        <v>11.188499999999999</v>
      </c>
      <c r="L244" s="177">
        <v>11.347200000000001</v>
      </c>
      <c r="M244" s="177">
        <v>5.8798000000000004</v>
      </c>
      <c r="N244" s="177">
        <v>3.6695000000000002</v>
      </c>
      <c r="O244" s="177">
        <v>7.0483000000000002</v>
      </c>
      <c r="P244" s="177">
        <v>6.7263000000000002</v>
      </c>
      <c r="Q244" s="177">
        <v>8.8919999999999995</v>
      </c>
      <c r="R244" s="177">
        <v>6.1037999999999997</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44939</v>
      </c>
      <c r="E247" s="177">
        <v>63.092199999999998</v>
      </c>
      <c r="F247" s="177">
        <v>51.734900000000003</v>
      </c>
      <c r="G247" s="177">
        <v>23.823699999999999</v>
      </c>
      <c r="H247" s="177">
        <v>16.382100000000001</v>
      </c>
      <c r="I247" s="177">
        <v>7.5590999999999999</v>
      </c>
      <c r="J247" s="177">
        <v>-4.26</v>
      </c>
      <c r="K247" s="177">
        <v>15.128</v>
      </c>
      <c r="L247" s="177">
        <v>13.025700000000001</v>
      </c>
      <c r="M247" s="177">
        <v>6.8185000000000002</v>
      </c>
      <c r="N247" s="177">
        <v>4.9141000000000004</v>
      </c>
      <c r="O247" s="177">
        <v>9.6110000000000007</v>
      </c>
      <c r="P247" s="177">
        <v>7.2865000000000002</v>
      </c>
      <c r="Q247" s="177">
        <v>10.145</v>
      </c>
      <c r="R247" s="177">
        <v>8.8434000000000008</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44939</v>
      </c>
      <c r="E248" s="177">
        <v>66.236099999999993</v>
      </c>
      <c r="F248" s="177">
        <v>52.149500000000003</v>
      </c>
      <c r="G248" s="177">
        <v>24.276599999999998</v>
      </c>
      <c r="H248" s="177">
        <v>16.845800000000001</v>
      </c>
      <c r="I248" s="177">
        <v>8.0228000000000002</v>
      </c>
      <c r="J248" s="177">
        <v>-3.7917999999999998</v>
      </c>
      <c r="K248" s="177">
        <v>15.628399999999999</v>
      </c>
      <c r="L248" s="177">
        <v>13.537000000000001</v>
      </c>
      <c r="M248" s="177">
        <v>7.2831000000000001</v>
      </c>
      <c r="N248" s="177">
        <v>5.4034000000000004</v>
      </c>
      <c r="O248" s="177">
        <v>10.0846</v>
      </c>
      <c r="P248" s="177">
        <v>7.7888000000000002</v>
      </c>
      <c r="Q248" s="177">
        <v>9.5655999999999999</v>
      </c>
      <c r="R248" s="177">
        <v>9.3297000000000008</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44939</v>
      </c>
      <c r="E249" s="177">
        <v>46.588700000000003</v>
      </c>
      <c r="F249" s="177">
        <v>41.177599999999998</v>
      </c>
      <c r="G249" s="177">
        <v>25.096</v>
      </c>
      <c r="H249" s="177">
        <v>22.763100000000001</v>
      </c>
      <c r="I249" s="177">
        <v>1.2877000000000001</v>
      </c>
      <c r="J249" s="177">
        <v>-8.0694999999999997</v>
      </c>
      <c r="K249" s="177">
        <v>9.0167999999999999</v>
      </c>
      <c r="L249" s="177">
        <v>7.6414999999999997</v>
      </c>
      <c r="M249" s="177">
        <v>2.2829999999999999</v>
      </c>
      <c r="N249" s="177">
        <v>-0.26050000000000001</v>
      </c>
      <c r="O249" s="177">
        <v>6.2990000000000004</v>
      </c>
      <c r="P249" s="177">
        <v>5.5350000000000001</v>
      </c>
      <c r="Q249" s="177">
        <v>8.4829000000000008</v>
      </c>
      <c r="R249" s="177">
        <v>3.9632999999999998</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44939</v>
      </c>
      <c r="E250" s="177">
        <v>51.054400000000001</v>
      </c>
      <c r="F250" s="177">
        <v>42.014299999999999</v>
      </c>
      <c r="G250" s="177">
        <v>25.935400000000001</v>
      </c>
      <c r="H250" s="177">
        <v>23.6173</v>
      </c>
      <c r="I250" s="177">
        <v>2.2488000000000001</v>
      </c>
      <c r="J250" s="177">
        <v>-6.9580000000000002</v>
      </c>
      <c r="K250" s="177">
        <v>10.268800000000001</v>
      </c>
      <c r="L250" s="177">
        <v>8.9542000000000002</v>
      </c>
      <c r="M250" s="177">
        <v>3.5796999999999999</v>
      </c>
      <c r="N250" s="177">
        <v>1.0354000000000001</v>
      </c>
      <c r="O250" s="177">
        <v>7.9572000000000003</v>
      </c>
      <c r="P250" s="177">
        <v>6.9024999999999999</v>
      </c>
      <c r="Q250" s="177">
        <v>8.4141999999999992</v>
      </c>
      <c r="R250" s="177">
        <v>5.4543999999999997</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44939</v>
      </c>
      <c r="E253" s="177">
        <v>58.348100000000002</v>
      </c>
      <c r="F253" s="177">
        <v>29.362200000000001</v>
      </c>
      <c r="G253" s="177">
        <v>13.2136</v>
      </c>
      <c r="H253" s="177">
        <v>11.41</v>
      </c>
      <c r="I253" s="177">
        <v>7.4833999999999996</v>
      </c>
      <c r="J253" s="177">
        <v>-2.9268000000000001</v>
      </c>
      <c r="K253" s="177">
        <v>9.3718000000000004</v>
      </c>
      <c r="L253" s="177">
        <v>9.9612999999999996</v>
      </c>
      <c r="M253" s="177">
        <v>5.7123999999999997</v>
      </c>
      <c r="N253" s="177">
        <v>3.8309000000000002</v>
      </c>
      <c r="O253" s="177">
        <v>8.6319999999999997</v>
      </c>
      <c r="P253" s="177">
        <v>8.0789000000000009</v>
      </c>
      <c r="Q253" s="177">
        <v>9.8348999999999993</v>
      </c>
      <c r="R253" s="177">
        <v>7.1269</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44939</v>
      </c>
      <c r="E254" s="177">
        <v>62.991900000000001</v>
      </c>
      <c r="F254" s="177">
        <v>30.0977</v>
      </c>
      <c r="G254" s="177">
        <v>13.9612</v>
      </c>
      <c r="H254" s="177">
        <v>12.163399999999999</v>
      </c>
      <c r="I254" s="177">
        <v>8.2373999999999992</v>
      </c>
      <c r="J254" s="177">
        <v>-2.1753999999999998</v>
      </c>
      <c r="K254" s="177">
        <v>10.144299999999999</v>
      </c>
      <c r="L254" s="177">
        <v>10.7561</v>
      </c>
      <c r="M254" s="177">
        <v>6.5029000000000003</v>
      </c>
      <c r="N254" s="177">
        <v>4.6238000000000001</v>
      </c>
      <c r="O254" s="177">
        <v>9.5052000000000003</v>
      </c>
      <c r="P254" s="177">
        <v>8.8932000000000002</v>
      </c>
      <c r="Q254" s="177">
        <v>10.5526</v>
      </c>
      <c r="R254" s="177">
        <v>8.0269999999999992</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44939</v>
      </c>
      <c r="E255" s="177">
        <v>28.470099999999999</v>
      </c>
      <c r="F255" s="177">
        <v>46.2121</v>
      </c>
      <c r="G255" s="177">
        <v>22.4773</v>
      </c>
      <c r="H255" s="177">
        <v>20.6676</v>
      </c>
      <c r="I255" s="177">
        <v>1.026</v>
      </c>
      <c r="J255" s="177">
        <v>-4.1212</v>
      </c>
      <c r="K255" s="177">
        <v>4.7453000000000003</v>
      </c>
      <c r="L255" s="177">
        <v>6.4778000000000002</v>
      </c>
      <c r="M255" s="177">
        <v>1.7898000000000001</v>
      </c>
      <c r="N255" s="177">
        <v>1.1900000000000001E-2</v>
      </c>
      <c r="O255" s="177">
        <v>5.6692</v>
      </c>
      <c r="P255" s="177">
        <v>5.6433999999999997</v>
      </c>
      <c r="Q255" s="177">
        <v>8.1956000000000007</v>
      </c>
      <c r="R255" s="177">
        <v>3.5918999999999999</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44939</v>
      </c>
      <c r="E256" s="177">
        <v>26.0396</v>
      </c>
      <c r="F256" s="177">
        <v>45.331499999999998</v>
      </c>
      <c r="G256" s="177">
        <v>21.530899999999999</v>
      </c>
      <c r="H256" s="177">
        <v>19.738399999999999</v>
      </c>
      <c r="I256" s="177">
        <v>9.01E-2</v>
      </c>
      <c r="J256" s="177">
        <v>-5.056</v>
      </c>
      <c r="K256" s="177">
        <v>3.7930999999999999</v>
      </c>
      <c r="L256" s="177">
        <v>5.5057</v>
      </c>
      <c r="M256" s="177">
        <v>0.83089999999999997</v>
      </c>
      <c r="N256" s="177">
        <v>-0.92949999999999999</v>
      </c>
      <c r="O256" s="177">
        <v>4.6847000000000003</v>
      </c>
      <c r="P256" s="177">
        <v>4.6970999999999998</v>
      </c>
      <c r="Q256" s="177">
        <v>7.7069000000000001</v>
      </c>
      <c r="R256" s="177">
        <v>2.6221000000000001</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44939</v>
      </c>
      <c r="E259" s="177">
        <v>44.752299999999998</v>
      </c>
      <c r="F259" s="177">
        <v>45.812600000000003</v>
      </c>
      <c r="G259" s="177">
        <v>5.3037000000000001</v>
      </c>
      <c r="H259" s="177">
        <v>9.1039999999999992</v>
      </c>
      <c r="I259" s="177">
        <v>6.6173000000000002</v>
      </c>
      <c r="J259" s="177">
        <v>-4.9203000000000001</v>
      </c>
      <c r="K259" s="177">
        <v>10.542400000000001</v>
      </c>
      <c r="L259" s="177">
        <v>11.7447</v>
      </c>
      <c r="M259" s="177">
        <v>6.1935000000000002</v>
      </c>
      <c r="N259" s="177">
        <v>3.2515000000000001</v>
      </c>
      <c r="O259" s="177">
        <v>10.3688</v>
      </c>
      <c r="P259" s="177">
        <v>8.3286999999999995</v>
      </c>
      <c r="Q259" s="177">
        <v>8.1491000000000007</v>
      </c>
      <c r="R259" s="177">
        <v>7.9855999999999998</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44939</v>
      </c>
      <c r="E260" s="177">
        <v>50.075800000000001</v>
      </c>
      <c r="F260" s="177">
        <v>47.220500000000001</v>
      </c>
      <c r="G260" s="177">
        <v>6.6852</v>
      </c>
      <c r="H260" s="177">
        <v>10.465</v>
      </c>
      <c r="I260" s="177">
        <v>7.9850000000000003</v>
      </c>
      <c r="J260" s="177">
        <v>-3.5583999999999998</v>
      </c>
      <c r="K260" s="177">
        <v>11.9499</v>
      </c>
      <c r="L260" s="177">
        <v>13.206899999999999</v>
      </c>
      <c r="M260" s="177">
        <v>7.6493000000000002</v>
      </c>
      <c r="N260" s="177">
        <v>4.6933999999999996</v>
      </c>
      <c r="O260" s="177">
        <v>11.7994</v>
      </c>
      <c r="P260" s="177">
        <v>9.702</v>
      </c>
      <c r="Q260" s="177">
        <v>10.604200000000001</v>
      </c>
      <c r="R260" s="177">
        <v>9.4560999999999993</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44939</v>
      </c>
      <c r="E263" s="177">
        <v>68.632099999999994</v>
      </c>
      <c r="F263" s="177">
        <v>87.427599999999998</v>
      </c>
      <c r="G263" s="177">
        <v>34.363799999999998</v>
      </c>
      <c r="H263" s="177">
        <v>31.990400000000001</v>
      </c>
      <c r="I263" s="177">
        <v>4.9325000000000001</v>
      </c>
      <c r="J263" s="177">
        <v>-7.9692999999999996</v>
      </c>
      <c r="K263" s="177">
        <v>8.6062999999999992</v>
      </c>
      <c r="L263" s="177">
        <v>6.8658999999999999</v>
      </c>
      <c r="M263" s="177">
        <v>2.8479000000000001</v>
      </c>
      <c r="N263" s="177">
        <v>0.31630000000000003</v>
      </c>
      <c r="O263" s="177">
        <v>5.9440999999999997</v>
      </c>
      <c r="P263" s="177">
        <v>5.5186999999999999</v>
      </c>
      <c r="Q263" s="177">
        <v>8.0754999999999999</v>
      </c>
      <c r="R263" s="177">
        <v>3.6151</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44939</v>
      </c>
      <c r="E264" s="177">
        <v>74.288799999999995</v>
      </c>
      <c r="F264" s="177">
        <v>88.3078</v>
      </c>
      <c r="G264" s="177">
        <v>35.264499999999998</v>
      </c>
      <c r="H264" s="177">
        <v>32.900500000000001</v>
      </c>
      <c r="I264" s="177">
        <v>5.8457999999999997</v>
      </c>
      <c r="J264" s="177">
        <v>-7.0609999999999999</v>
      </c>
      <c r="K264" s="177">
        <v>9.5421999999999993</v>
      </c>
      <c r="L264" s="177">
        <v>7.8156999999999996</v>
      </c>
      <c r="M264" s="177">
        <v>3.7915000000000001</v>
      </c>
      <c r="N264" s="177">
        <v>1.2473000000000001</v>
      </c>
      <c r="O264" s="177">
        <v>6.9123999999999999</v>
      </c>
      <c r="P264" s="177">
        <v>6.4463999999999997</v>
      </c>
      <c r="Q264" s="177">
        <v>7.6959999999999997</v>
      </c>
      <c r="R264" s="177">
        <v>4.5198999999999998</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44939</v>
      </c>
      <c r="E265" s="177">
        <v>26.554400000000001</v>
      </c>
      <c r="F265" s="177">
        <v>34.671199999999999</v>
      </c>
      <c r="G265" s="177">
        <v>-14.4612</v>
      </c>
      <c r="H265" s="177">
        <v>-0.8639</v>
      </c>
      <c r="I265" s="177">
        <v>-1.6876</v>
      </c>
      <c r="J265" s="177">
        <v>-3.6819999999999999</v>
      </c>
      <c r="K265" s="177">
        <v>8.2851999999999997</v>
      </c>
      <c r="L265" s="177">
        <v>9.9350000000000005</v>
      </c>
      <c r="M265" s="177">
        <v>5.1351000000000004</v>
      </c>
      <c r="N265" s="177">
        <v>3.2004000000000001</v>
      </c>
      <c r="O265" s="177">
        <v>6.1680000000000001</v>
      </c>
      <c r="P265" s="177">
        <v>6.5082000000000004</v>
      </c>
      <c r="Q265" s="177">
        <v>8.2941000000000003</v>
      </c>
      <c r="R265" s="177">
        <v>5.6759000000000004</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44939</v>
      </c>
      <c r="E266" s="177">
        <v>22.747299999999999</v>
      </c>
      <c r="F266" s="177">
        <v>32.762900000000002</v>
      </c>
      <c r="G266" s="177">
        <v>-16.291399999999999</v>
      </c>
      <c r="H266" s="177">
        <v>-2.6347999999999998</v>
      </c>
      <c r="I266" s="177">
        <v>-3.4567000000000001</v>
      </c>
      <c r="J266" s="177">
        <v>-5.4458000000000002</v>
      </c>
      <c r="K266" s="177">
        <v>6.4859999999999998</v>
      </c>
      <c r="L266" s="177">
        <v>8.0896000000000008</v>
      </c>
      <c r="M266" s="177">
        <v>3.4279000000000002</v>
      </c>
      <c r="N266" s="177">
        <v>1.516</v>
      </c>
      <c r="O266" s="177">
        <v>4.3848000000000003</v>
      </c>
      <c r="P266" s="177">
        <v>4.7594000000000003</v>
      </c>
      <c r="Q266" s="177">
        <v>6.8136000000000001</v>
      </c>
      <c r="R266" s="177">
        <v>3.8860999999999999</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44939</v>
      </c>
      <c r="E267" s="177">
        <v>46.264200000000002</v>
      </c>
      <c r="F267" s="177">
        <v>34.272399999999998</v>
      </c>
      <c r="G267" s="177">
        <v>15.166700000000001</v>
      </c>
      <c r="H267" s="177">
        <v>11.023400000000001</v>
      </c>
      <c r="I267" s="177">
        <v>4.6121999999999996</v>
      </c>
      <c r="J267" s="177">
        <v>0.10440000000000001</v>
      </c>
      <c r="K267" s="177">
        <v>8.9827999999999992</v>
      </c>
      <c r="L267" s="177">
        <v>8.4113000000000007</v>
      </c>
      <c r="M267" s="177">
        <v>5.2557999999999998</v>
      </c>
      <c r="N267" s="177">
        <v>4.1649000000000003</v>
      </c>
      <c r="O267" s="177">
        <v>1.6957</v>
      </c>
      <c r="P267" s="177">
        <v>2.3723999999999998</v>
      </c>
      <c r="Q267" s="177">
        <v>8.3884000000000007</v>
      </c>
      <c r="R267" s="177">
        <v>7.0907</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44939</v>
      </c>
      <c r="E268" s="177">
        <v>50.080300000000001</v>
      </c>
      <c r="F268" s="177">
        <v>35.017400000000002</v>
      </c>
      <c r="G268" s="177">
        <v>15.8849</v>
      </c>
      <c r="H268" s="177">
        <v>11.739699999999999</v>
      </c>
      <c r="I268" s="177">
        <v>5.3103999999999996</v>
      </c>
      <c r="J268" s="177">
        <v>0.80700000000000005</v>
      </c>
      <c r="K268" s="177">
        <v>9.6882999999999999</v>
      </c>
      <c r="L268" s="177">
        <v>9.0882000000000005</v>
      </c>
      <c r="M268" s="177">
        <v>5.9560000000000004</v>
      </c>
      <c r="N268" s="177">
        <v>4.8522999999999996</v>
      </c>
      <c r="O268" s="177">
        <v>2.3433000000000002</v>
      </c>
      <c r="P268" s="177">
        <v>3.1145999999999998</v>
      </c>
      <c r="Q268" s="177">
        <v>6.9907000000000004</v>
      </c>
      <c r="R268" s="177">
        <v>7.7778</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44939</v>
      </c>
      <c r="E271" s="177">
        <v>60.497399999999999</v>
      </c>
      <c r="F271" s="177">
        <v>52.444400000000002</v>
      </c>
      <c r="G271" s="177">
        <v>18.752300000000002</v>
      </c>
      <c r="H271" s="177">
        <v>20.481400000000001</v>
      </c>
      <c r="I271" s="177">
        <v>6.7835000000000001</v>
      </c>
      <c r="J271" s="177">
        <v>-4.3570000000000002</v>
      </c>
      <c r="K271" s="177">
        <v>9.0457000000000001</v>
      </c>
      <c r="L271" s="177">
        <v>11.7119</v>
      </c>
      <c r="M271" s="177">
        <v>6.9611999999999998</v>
      </c>
      <c r="N271" s="177">
        <v>4.3693999999999997</v>
      </c>
      <c r="O271" s="177">
        <v>11.1762</v>
      </c>
      <c r="P271" s="177">
        <v>8.5916999999999994</v>
      </c>
      <c r="Q271" s="177">
        <v>9.7319999999999993</v>
      </c>
      <c r="R271" s="177">
        <v>9.3265999999999991</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44939</v>
      </c>
      <c r="E272" s="177">
        <v>56.066000000000003</v>
      </c>
      <c r="F272" s="177">
        <v>51.8947</v>
      </c>
      <c r="G272" s="177">
        <v>18.1906</v>
      </c>
      <c r="H272" s="177">
        <v>19.941299999999998</v>
      </c>
      <c r="I272" s="177">
        <v>6.2413999999999996</v>
      </c>
      <c r="J272" s="177">
        <v>-4.8958000000000004</v>
      </c>
      <c r="K272" s="177">
        <v>8.4933999999999994</v>
      </c>
      <c r="L272" s="177">
        <v>11.1403</v>
      </c>
      <c r="M272" s="177">
        <v>6.4096000000000002</v>
      </c>
      <c r="N272" s="177">
        <v>3.8127</v>
      </c>
      <c r="O272" s="177">
        <v>10.539199999999999</v>
      </c>
      <c r="P272" s="177">
        <v>7.8792</v>
      </c>
      <c r="Q272" s="177">
        <v>8.2194000000000003</v>
      </c>
      <c r="R272" s="177">
        <v>8.7207000000000008</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44939</v>
      </c>
      <c r="E273" s="177">
        <v>24.359300000000001</v>
      </c>
      <c r="F273" s="177">
        <v>4.1959999999999997</v>
      </c>
      <c r="G273" s="177">
        <v>2.5977999999999999</v>
      </c>
      <c r="H273" s="177">
        <v>8.8125999999999998</v>
      </c>
      <c r="I273" s="177">
        <v>-1.7755000000000001</v>
      </c>
      <c r="J273" s="177">
        <v>-8.1363000000000003</v>
      </c>
      <c r="K273" s="177">
        <v>9.5675000000000008</v>
      </c>
      <c r="L273" s="177">
        <v>9.3458000000000006</v>
      </c>
      <c r="M273" s="177">
        <v>4.6375999999999999</v>
      </c>
      <c r="N273" s="177">
        <v>1.8889</v>
      </c>
      <c r="O273" s="177">
        <v>7.8956999999999997</v>
      </c>
      <c r="P273" s="177">
        <v>4.6898999999999997</v>
      </c>
      <c r="Q273" s="177">
        <v>7.1684000000000001</v>
      </c>
      <c r="R273" s="177">
        <v>7.8287000000000004</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44939</v>
      </c>
      <c r="E274" s="177">
        <v>26.237300000000001</v>
      </c>
      <c r="F274" s="177">
        <v>5.1479999999999997</v>
      </c>
      <c r="G274" s="177">
        <v>3.5716999999999999</v>
      </c>
      <c r="H274" s="177">
        <v>9.7962000000000007</v>
      </c>
      <c r="I274" s="177">
        <v>-0.81459999999999999</v>
      </c>
      <c r="J274" s="177">
        <v>-7.1809000000000003</v>
      </c>
      <c r="K274" s="177">
        <v>10.5528</v>
      </c>
      <c r="L274" s="177">
        <v>10.3537</v>
      </c>
      <c r="M274" s="177">
        <v>5.6188000000000002</v>
      </c>
      <c r="N274" s="177">
        <v>2.8599000000000001</v>
      </c>
      <c r="O274" s="177">
        <v>8.8454999999999995</v>
      </c>
      <c r="P274" s="177">
        <v>5.7305000000000001</v>
      </c>
      <c r="Q274" s="177">
        <v>8.1319999999999997</v>
      </c>
      <c r="R274" s="177">
        <v>8.7756000000000007</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44939</v>
      </c>
      <c r="E277" s="177">
        <v>57.209400000000002</v>
      </c>
      <c r="F277" s="177">
        <v>70.187899999999999</v>
      </c>
      <c r="G277" s="177">
        <v>30.658899999999999</v>
      </c>
      <c r="H277" s="177">
        <v>21.010999999999999</v>
      </c>
      <c r="I277" s="177">
        <v>5.0270999999999999</v>
      </c>
      <c r="J277" s="177">
        <v>-3.1876000000000002</v>
      </c>
      <c r="K277" s="177">
        <v>11.5428</v>
      </c>
      <c r="L277" s="177">
        <v>11.273</v>
      </c>
      <c r="M277" s="177">
        <v>5.6341999999999999</v>
      </c>
      <c r="N277" s="177">
        <v>3.2738999999999998</v>
      </c>
      <c r="O277" s="177">
        <v>9.2932000000000006</v>
      </c>
      <c r="P277" s="177">
        <v>7.1196999999999999</v>
      </c>
      <c r="Q277" s="177">
        <v>9.4392999999999994</v>
      </c>
      <c r="R277" s="177">
        <v>8.2853999999999992</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44939</v>
      </c>
      <c r="E278" s="177">
        <v>53.673299999999998</v>
      </c>
      <c r="F278" s="177">
        <v>69.6327</v>
      </c>
      <c r="G278" s="177">
        <v>30.0867</v>
      </c>
      <c r="H278" s="177">
        <v>20.422599999999999</v>
      </c>
      <c r="I278" s="177">
        <v>4.4375</v>
      </c>
      <c r="J278" s="177">
        <v>-3.7742</v>
      </c>
      <c r="K278" s="177">
        <v>10.9305</v>
      </c>
      <c r="L278" s="177">
        <v>10.642300000000001</v>
      </c>
      <c r="M278" s="177">
        <v>5.0236000000000001</v>
      </c>
      <c r="N278" s="177">
        <v>2.6787999999999998</v>
      </c>
      <c r="O278" s="177">
        <v>8.6338000000000008</v>
      </c>
      <c r="P278" s="177">
        <v>6.4459</v>
      </c>
      <c r="Q278" s="177">
        <v>9.2010000000000005</v>
      </c>
      <c r="R278" s="177">
        <v>7.6585999999999999</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44.452170270270265</v>
      </c>
      <c r="G279" s="179">
        <v>18.321283783783784</v>
      </c>
      <c r="H279" s="179">
        <v>17.323113513513512</v>
      </c>
      <c r="I279" s="179">
        <v>3.6533729729729738</v>
      </c>
      <c r="J279" s="179">
        <v>-4.9171945945945952</v>
      </c>
      <c r="K279" s="179">
        <v>9.4842918918918926</v>
      </c>
      <c r="L279" s="179">
        <v>9.5455972972972987</v>
      </c>
      <c r="M279" s="179">
        <v>4.5742999999999983</v>
      </c>
      <c r="N279" s="179">
        <v>3.7583891891891894</v>
      </c>
      <c r="O279" s="179">
        <v>8.1491513513513514</v>
      </c>
      <c r="P279" s="179">
        <v>6.4776405405405404</v>
      </c>
      <c r="Q279" s="179">
        <v>8.7090486486486505</v>
      </c>
      <c r="R279" s="179">
        <v>7.0929216216216222</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44.610199999999999</v>
      </c>
      <c r="G280" s="179">
        <v>20.091000000000001</v>
      </c>
      <c r="H280" s="179">
        <v>19.918900000000001</v>
      </c>
      <c r="I280" s="179">
        <v>4.5926999999999998</v>
      </c>
      <c r="J280" s="179">
        <v>-5.056</v>
      </c>
      <c r="K280" s="179">
        <v>9.5421999999999993</v>
      </c>
      <c r="L280" s="179">
        <v>9.3458000000000006</v>
      </c>
      <c r="M280" s="179">
        <v>4.7942</v>
      </c>
      <c r="N280" s="179">
        <v>3.2004000000000001</v>
      </c>
      <c r="O280" s="179">
        <v>8.5469000000000008</v>
      </c>
      <c r="P280" s="179">
        <v>6.4463999999999997</v>
      </c>
      <c r="Q280" s="179">
        <v>8.4532000000000007</v>
      </c>
      <c r="R280" s="179">
        <v>7.1269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44939</v>
      </c>
      <c r="E283" s="177">
        <v>79.61</v>
      </c>
      <c r="F283" s="177">
        <v>0.56850000000000001</v>
      </c>
      <c r="G283" s="177">
        <v>0.40360000000000001</v>
      </c>
      <c r="H283" s="177">
        <v>0.67020000000000002</v>
      </c>
      <c r="I283" s="177">
        <v>-0.42530000000000001</v>
      </c>
      <c r="J283" s="177">
        <v>-3.3742000000000001</v>
      </c>
      <c r="K283" s="177">
        <v>3.3224999999999998</v>
      </c>
      <c r="L283" s="177">
        <v>11.702</v>
      </c>
      <c r="M283" s="177">
        <v>4.0518000000000001</v>
      </c>
      <c r="N283" s="177">
        <v>-0.83460000000000001</v>
      </c>
      <c r="O283" s="177">
        <v>16.683900000000001</v>
      </c>
      <c r="P283" s="177">
        <v>10.416499999999999</v>
      </c>
      <c r="Q283" s="177">
        <v>14.059699999999999</v>
      </c>
      <c r="R283" s="177">
        <v>12.447900000000001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44939</v>
      </c>
      <c r="E284" s="177">
        <v>90.68</v>
      </c>
      <c r="F284" s="177">
        <v>0.56559999999999999</v>
      </c>
      <c r="G284" s="177">
        <v>0.39860000000000001</v>
      </c>
      <c r="H284" s="177">
        <v>0.67730000000000001</v>
      </c>
      <c r="I284" s="177">
        <v>-0.39539999999999997</v>
      </c>
      <c r="J284" s="177">
        <v>-3.2953000000000001</v>
      </c>
      <c r="K284" s="177">
        <v>3.6223999999999998</v>
      </c>
      <c r="L284" s="177">
        <v>12.3668</v>
      </c>
      <c r="M284" s="177">
        <v>5.0023</v>
      </c>
      <c r="N284" s="177">
        <v>0.38750000000000001</v>
      </c>
      <c r="O284" s="177">
        <v>18.139700000000001</v>
      </c>
      <c r="P284" s="177">
        <v>11.7761</v>
      </c>
      <c r="Q284" s="177">
        <v>17.821300000000001</v>
      </c>
      <c r="R284" s="177">
        <v>13.873799999999999</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44939</v>
      </c>
      <c r="E285" s="177">
        <v>88.790999999999997</v>
      </c>
      <c r="F285" s="177">
        <v>0.43209999999999998</v>
      </c>
      <c r="G285" s="177">
        <v>0.34699999999999998</v>
      </c>
      <c r="H285" s="177">
        <v>0.72370000000000001</v>
      </c>
      <c r="I285" s="177">
        <v>0.20649999999999999</v>
      </c>
      <c r="J285" s="177">
        <v>-2.3662999999999998</v>
      </c>
      <c r="K285" s="177">
        <v>7.5354999999999999</v>
      </c>
      <c r="L285" s="177">
        <v>15.49</v>
      </c>
      <c r="M285" s="177">
        <v>6.0444000000000004</v>
      </c>
      <c r="N285" s="177">
        <v>2.3893</v>
      </c>
      <c r="O285" s="177">
        <v>16.4999</v>
      </c>
      <c r="P285" s="177">
        <v>12.484400000000001</v>
      </c>
      <c r="Q285" s="177">
        <v>13.309100000000001</v>
      </c>
      <c r="R285" s="177">
        <v>15.305899999999999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44939</v>
      </c>
      <c r="E286" s="177">
        <v>101.27200000000001</v>
      </c>
      <c r="F286" s="177">
        <v>0.43540000000000001</v>
      </c>
      <c r="G286" s="177">
        <v>0.35770000000000002</v>
      </c>
      <c r="H286" s="177">
        <v>0.74909999999999999</v>
      </c>
      <c r="I286" s="177">
        <v>0.26040000000000002</v>
      </c>
      <c r="J286" s="177">
        <v>-2.2498999999999998</v>
      </c>
      <c r="K286" s="177">
        <v>7.9141000000000004</v>
      </c>
      <c r="L286" s="177">
        <v>16.304300000000001</v>
      </c>
      <c r="M286" s="177">
        <v>7.1707000000000001</v>
      </c>
      <c r="N286" s="177">
        <v>3.8346</v>
      </c>
      <c r="O286" s="177">
        <v>18.094100000000001</v>
      </c>
      <c r="P286" s="177">
        <v>14.008599999999999</v>
      </c>
      <c r="Q286" s="177">
        <v>15.6953</v>
      </c>
      <c r="R286" s="177">
        <v>16.903300000000002</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44939</v>
      </c>
      <c r="E287" s="177">
        <v>244.0077</v>
      </c>
      <c r="F287" s="177">
        <v>0.45469999999999999</v>
      </c>
      <c r="G287" s="177">
        <v>0.29720000000000002</v>
      </c>
      <c r="H287" s="177">
        <v>0.49740000000000001</v>
      </c>
      <c r="I287" s="177">
        <v>-5.6399999999999999E-2</v>
      </c>
      <c r="J287" s="177">
        <v>-2.5366</v>
      </c>
      <c r="K287" s="177">
        <v>5.9687999999999999</v>
      </c>
      <c r="L287" s="177">
        <v>15.372400000000001</v>
      </c>
      <c r="M287" s="177">
        <v>10.446999999999999</v>
      </c>
      <c r="N287" s="177">
        <v>8.8687000000000005</v>
      </c>
      <c r="O287" s="177">
        <v>30.088899999999999</v>
      </c>
      <c r="P287" s="177">
        <v>13.5373</v>
      </c>
      <c r="Q287" s="177">
        <v>15.1738</v>
      </c>
      <c r="R287" s="177">
        <v>27.4267</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44939</v>
      </c>
      <c r="E288" s="177">
        <v>71.425999796239196</v>
      </c>
      <c r="F288" s="177">
        <v>0.45469999999999999</v>
      </c>
      <c r="G288" s="177">
        <v>0.29720000000000002</v>
      </c>
      <c r="H288" s="177">
        <v>0.49730000000000002</v>
      </c>
      <c r="I288" s="177">
        <v>-5.6500000000000002E-2</v>
      </c>
      <c r="J288" s="177">
        <v>-2.5367000000000002</v>
      </c>
      <c r="K288" s="177">
        <v>5.9686000000000003</v>
      </c>
      <c r="L288" s="177">
        <v>15.3712</v>
      </c>
      <c r="M288" s="177">
        <v>10.4457</v>
      </c>
      <c r="N288" s="177">
        <v>8.8671000000000006</v>
      </c>
      <c r="O288" s="177">
        <v>30.087199999999999</v>
      </c>
      <c r="P288" s="177">
        <v>13.5379</v>
      </c>
      <c r="Q288" s="177">
        <v>15.185</v>
      </c>
      <c r="R288" s="177">
        <v>27.425899999999999</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44939</v>
      </c>
      <c r="E289" s="177">
        <v>578.70298239457804</v>
      </c>
      <c r="F289" s="177">
        <v>0.45219999999999999</v>
      </c>
      <c r="G289" s="177">
        <v>0.28960000000000002</v>
      </c>
      <c r="H289" s="177">
        <v>0.47970000000000002</v>
      </c>
      <c r="I289" s="177">
        <v>-9.1600000000000001E-2</v>
      </c>
      <c r="J289" s="177">
        <v>-2.6118000000000001</v>
      </c>
      <c r="K289" s="177">
        <v>5.7412000000000001</v>
      </c>
      <c r="L289" s="177">
        <v>14.9011</v>
      </c>
      <c r="M289" s="177">
        <v>9.8160000000000007</v>
      </c>
      <c r="N289" s="177">
        <v>8.0233000000000008</v>
      </c>
      <c r="O289" s="177">
        <v>29.193200000000001</v>
      </c>
      <c r="P289" s="177">
        <v>12.7554</v>
      </c>
      <c r="Q289" s="177">
        <v>18.3581</v>
      </c>
      <c r="R289" s="177">
        <v>26.479399999999998</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44939</v>
      </c>
      <c r="E290" s="177">
        <v>582.816283203029</v>
      </c>
      <c r="F290" s="177">
        <v>0.4521</v>
      </c>
      <c r="G290" s="177">
        <v>0.28960000000000002</v>
      </c>
      <c r="H290" s="177">
        <v>0.47960000000000003</v>
      </c>
      <c r="I290" s="177">
        <v>-9.1700000000000004E-2</v>
      </c>
      <c r="J290" s="177">
        <v>-2.6118999999999999</v>
      </c>
      <c r="K290" s="177">
        <v>5.7416</v>
      </c>
      <c r="L290" s="177">
        <v>14.9008</v>
      </c>
      <c r="M290" s="177">
        <v>9.8156999999999996</v>
      </c>
      <c r="N290" s="177">
        <v>8.0236000000000001</v>
      </c>
      <c r="O290" s="177">
        <v>29.194500000000001</v>
      </c>
      <c r="P290" s="177">
        <v>12.7568</v>
      </c>
      <c r="Q290" s="177">
        <v>18.848400000000002</v>
      </c>
      <c r="R290" s="177">
        <v>26.481400000000001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0.47691249999999996</v>
      </c>
      <c r="G291" s="179">
        <v>0.33506250000000004</v>
      </c>
      <c r="H291" s="179">
        <v>0.59678750000000003</v>
      </c>
      <c r="I291" s="179">
        <v>-8.1249999999999989E-2</v>
      </c>
      <c r="J291" s="179">
        <v>-2.6978374999999999</v>
      </c>
      <c r="K291" s="179">
        <v>5.7268375000000002</v>
      </c>
      <c r="L291" s="179">
        <v>14.551075000000001</v>
      </c>
      <c r="M291" s="179">
        <v>7.8492000000000006</v>
      </c>
      <c r="N291" s="179">
        <v>4.9449375</v>
      </c>
      <c r="O291" s="179">
        <v>23.497674999999997</v>
      </c>
      <c r="P291" s="179">
        <v>12.659125</v>
      </c>
      <c r="Q291" s="179">
        <v>16.056337500000001</v>
      </c>
      <c r="R291" s="179">
        <v>20.793037500000001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0.45345000000000002</v>
      </c>
      <c r="G292" s="179">
        <v>0.3221</v>
      </c>
      <c r="H292" s="179">
        <v>0.58379999999999999</v>
      </c>
      <c r="I292" s="179">
        <v>-7.4050000000000005E-2</v>
      </c>
      <c r="J292" s="179">
        <v>-2.5742500000000001</v>
      </c>
      <c r="K292" s="179">
        <v>5.8551000000000002</v>
      </c>
      <c r="L292" s="179">
        <v>15.136150000000001</v>
      </c>
      <c r="M292" s="179">
        <v>8.4931999999999999</v>
      </c>
      <c r="N292" s="179">
        <v>5.9289500000000004</v>
      </c>
      <c r="O292" s="179">
        <v>23.666450000000001</v>
      </c>
      <c r="P292" s="179">
        <v>12.7561</v>
      </c>
      <c r="Q292" s="179">
        <v>15.440149999999999</v>
      </c>
      <c r="R292" s="179">
        <v>21.69135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44939</v>
      </c>
      <c r="E295" s="177">
        <v>93.0749</v>
      </c>
      <c r="F295" s="177">
        <v>6.9817</v>
      </c>
      <c r="G295" s="177">
        <v>10.204599999999999</v>
      </c>
      <c r="H295" s="177">
        <v>11.0823</v>
      </c>
      <c r="I295" s="177">
        <v>8.3797999999999995</v>
      </c>
      <c r="J295" s="177">
        <v>6.569</v>
      </c>
      <c r="K295" s="177">
        <v>7.9077000000000002</v>
      </c>
      <c r="L295" s="177">
        <v>6.3112000000000004</v>
      </c>
      <c r="M295" s="177">
        <v>4.9218000000000002</v>
      </c>
      <c r="N295" s="177">
        <v>4.3815999999999997</v>
      </c>
      <c r="O295" s="177">
        <v>6.5930999999999997</v>
      </c>
      <c r="P295" s="177">
        <v>7.3048000000000002</v>
      </c>
      <c r="Q295" s="177">
        <v>9.0015000000000001</v>
      </c>
      <c r="R295" s="177">
        <v>4.2380000000000004</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44939</v>
      </c>
      <c r="E296" s="177">
        <v>94.242199999999997</v>
      </c>
      <c r="F296" s="177">
        <v>7.1665000000000001</v>
      </c>
      <c r="G296" s="177">
        <v>10.3756</v>
      </c>
      <c r="H296" s="177">
        <v>11.2448</v>
      </c>
      <c r="I296" s="177">
        <v>8.5373999999999999</v>
      </c>
      <c r="J296" s="177">
        <v>6.7298</v>
      </c>
      <c r="K296" s="177">
        <v>8.0707000000000004</v>
      </c>
      <c r="L296" s="177">
        <v>6.4764999999999997</v>
      </c>
      <c r="M296" s="177">
        <v>5.0880000000000001</v>
      </c>
      <c r="N296" s="177">
        <v>4.5491000000000001</v>
      </c>
      <c r="O296" s="177">
        <v>6.7618</v>
      </c>
      <c r="P296" s="177">
        <v>7.4573</v>
      </c>
      <c r="Q296" s="177">
        <v>8.2515000000000001</v>
      </c>
      <c r="R296" s="177">
        <v>4.4047999999999998</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44939</v>
      </c>
      <c r="E297" s="177">
        <v>14.760300000000001</v>
      </c>
      <c r="F297" s="177">
        <v>17.813199999999998</v>
      </c>
      <c r="G297" s="177">
        <v>14.029</v>
      </c>
      <c r="H297" s="177">
        <v>11.3645</v>
      </c>
      <c r="I297" s="177">
        <v>8.0793999999999997</v>
      </c>
      <c r="J297" s="177">
        <v>6.0777000000000001</v>
      </c>
      <c r="K297" s="177">
        <v>8.2309000000000001</v>
      </c>
      <c r="L297" s="177">
        <v>6.2765000000000004</v>
      </c>
      <c r="M297" s="177">
        <v>5.2778999999999998</v>
      </c>
      <c r="N297" s="177">
        <v>4.5917000000000003</v>
      </c>
      <c r="O297" s="177">
        <v>6.9673999999999996</v>
      </c>
      <c r="P297" s="177">
        <v>7.3259999999999996</v>
      </c>
      <c r="Q297" s="177">
        <v>7.3262999999999998</v>
      </c>
      <c r="R297" s="177">
        <v>4.5678999999999998</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44939</v>
      </c>
      <c r="E298" s="177">
        <v>14.1615</v>
      </c>
      <c r="F298" s="177">
        <v>17.018799999999999</v>
      </c>
      <c r="G298" s="177">
        <v>13.331200000000001</v>
      </c>
      <c r="H298" s="177">
        <v>10.6258</v>
      </c>
      <c r="I298" s="177">
        <v>7.3479000000000001</v>
      </c>
      <c r="J298" s="177">
        <v>5.3620000000000001</v>
      </c>
      <c r="K298" s="177">
        <v>7.5133000000000001</v>
      </c>
      <c r="L298" s="177">
        <v>5.5555000000000003</v>
      </c>
      <c r="M298" s="177">
        <v>4.5593000000000004</v>
      </c>
      <c r="N298" s="177">
        <v>3.8751000000000002</v>
      </c>
      <c r="O298" s="177">
        <v>6.2313000000000001</v>
      </c>
      <c r="P298" s="177">
        <v>6.5368000000000004</v>
      </c>
      <c r="Q298" s="177">
        <v>6.5221999999999998</v>
      </c>
      <c r="R298" s="177">
        <v>3.8589000000000002</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44939</v>
      </c>
      <c r="E299" s="177">
        <v>22.642399999999999</v>
      </c>
      <c r="F299" s="177">
        <v>12.094200000000001</v>
      </c>
      <c r="G299" s="177">
        <v>10.594799999999999</v>
      </c>
      <c r="H299" s="177">
        <v>8.8350000000000009</v>
      </c>
      <c r="I299" s="177">
        <v>6.4756</v>
      </c>
      <c r="J299" s="177">
        <v>5.8372999999999999</v>
      </c>
      <c r="K299" s="177">
        <v>6.9279000000000002</v>
      </c>
      <c r="L299" s="177">
        <v>5.1402000000000001</v>
      </c>
      <c r="M299" s="177">
        <v>3.3443000000000001</v>
      </c>
      <c r="N299" s="177">
        <v>2.1703999999999999</v>
      </c>
      <c r="O299" s="177">
        <v>4.4488000000000003</v>
      </c>
      <c r="P299" s="177">
        <v>3.9361000000000002</v>
      </c>
      <c r="Q299" s="177">
        <v>5.9287000000000001</v>
      </c>
      <c r="R299" s="177">
        <v>2.0084</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44939</v>
      </c>
      <c r="E300" s="177">
        <v>23.860800000000001</v>
      </c>
      <c r="F300" s="177">
        <v>12.5479</v>
      </c>
      <c r="G300" s="177">
        <v>10.9217</v>
      </c>
      <c r="H300" s="177">
        <v>9.1506000000000007</v>
      </c>
      <c r="I300" s="177">
        <v>6.7920999999999996</v>
      </c>
      <c r="J300" s="177">
        <v>6.1558000000000002</v>
      </c>
      <c r="K300" s="177">
        <v>7.2515999999999998</v>
      </c>
      <c r="L300" s="177">
        <v>5.4682000000000004</v>
      </c>
      <c r="M300" s="177">
        <v>3.6875</v>
      </c>
      <c r="N300" s="177">
        <v>2.5301</v>
      </c>
      <c r="O300" s="177">
        <v>4.9629000000000003</v>
      </c>
      <c r="P300" s="177">
        <v>4.4146000000000001</v>
      </c>
      <c r="Q300" s="177">
        <v>6.7202000000000002</v>
      </c>
      <c r="R300" s="177">
        <v>2.536</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44939</v>
      </c>
      <c r="E301" s="177">
        <v>19.414400000000001</v>
      </c>
      <c r="F301" s="177">
        <v>7.8978999999999999</v>
      </c>
      <c r="G301" s="177">
        <v>13.048999999999999</v>
      </c>
      <c r="H301" s="177">
        <v>12.276</v>
      </c>
      <c r="I301" s="177">
        <v>8.0823</v>
      </c>
      <c r="J301" s="177">
        <v>6.6661999999999999</v>
      </c>
      <c r="K301" s="177">
        <v>7.7483000000000004</v>
      </c>
      <c r="L301" s="177">
        <v>5.4389000000000003</v>
      </c>
      <c r="M301" s="177">
        <v>4.3216000000000001</v>
      </c>
      <c r="N301" s="177">
        <v>3.7854000000000001</v>
      </c>
      <c r="O301" s="177">
        <v>5.7495000000000003</v>
      </c>
      <c r="P301" s="177">
        <v>6.7179000000000002</v>
      </c>
      <c r="Q301" s="177">
        <v>7.7058999999999997</v>
      </c>
      <c r="R301" s="177">
        <v>3.6802000000000001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44939</v>
      </c>
      <c r="E302" s="177">
        <v>18.4068</v>
      </c>
      <c r="F302" s="177">
        <v>7.3384</v>
      </c>
      <c r="G302" s="177">
        <v>12.372999999999999</v>
      </c>
      <c r="H302" s="177">
        <v>11.583500000000001</v>
      </c>
      <c r="I302" s="177">
        <v>7.3719000000000001</v>
      </c>
      <c r="J302" s="177">
        <v>5.9467999999999996</v>
      </c>
      <c r="K302" s="177">
        <v>7.0193000000000003</v>
      </c>
      <c r="L302" s="177">
        <v>4.7461000000000002</v>
      </c>
      <c r="M302" s="177">
        <v>3.6389999999999998</v>
      </c>
      <c r="N302" s="177">
        <v>3.113</v>
      </c>
      <c r="O302" s="177">
        <v>5.0669000000000004</v>
      </c>
      <c r="P302" s="177">
        <v>5.9989999999999997</v>
      </c>
      <c r="Q302" s="177">
        <v>7.0655000000000001</v>
      </c>
      <c r="R302" s="177">
        <v>3.0230999999999999</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44939</v>
      </c>
      <c r="E303" s="177">
        <v>13.5154</v>
      </c>
      <c r="F303" s="177">
        <v>1.8905000000000001</v>
      </c>
      <c r="G303" s="177">
        <v>19.4756</v>
      </c>
      <c r="H303" s="177">
        <v>15.1287</v>
      </c>
      <c r="I303" s="177">
        <v>8.0883000000000003</v>
      </c>
      <c r="J303" s="177">
        <v>4.9076000000000004</v>
      </c>
      <c r="K303" s="177">
        <v>10.3432</v>
      </c>
      <c r="L303" s="177">
        <v>5.9176000000000002</v>
      </c>
      <c r="M303" s="177">
        <v>4.1555</v>
      </c>
      <c r="N303" s="177">
        <v>2.5907</v>
      </c>
      <c r="O303" s="177">
        <v>5.1227</v>
      </c>
      <c r="P303" s="177"/>
      <c r="Q303" s="177">
        <v>7.1787999999999998</v>
      </c>
      <c r="R303" s="177">
        <v>3.1362999999999999</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44939</v>
      </c>
      <c r="E304" s="177">
        <v>13.367900000000001</v>
      </c>
      <c r="F304" s="177">
        <v>1.6383000000000001</v>
      </c>
      <c r="G304" s="177">
        <v>19.234300000000001</v>
      </c>
      <c r="H304" s="177">
        <v>14.8645</v>
      </c>
      <c r="I304" s="177">
        <v>7.8246000000000002</v>
      </c>
      <c r="J304" s="177">
        <v>4.6512000000000002</v>
      </c>
      <c r="K304" s="177">
        <v>10.0886</v>
      </c>
      <c r="L304" s="177">
        <v>5.6547000000000001</v>
      </c>
      <c r="M304" s="177">
        <v>3.8938999999999999</v>
      </c>
      <c r="N304" s="177">
        <v>2.3340999999999998</v>
      </c>
      <c r="O304" s="177">
        <v>4.8570000000000002</v>
      </c>
      <c r="P304" s="177"/>
      <c r="Q304" s="177">
        <v>6.9084000000000003</v>
      </c>
      <c r="R304" s="177">
        <v>2.8757000000000001</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44939</v>
      </c>
      <c r="E307" s="177">
        <v>10.917299999999999</v>
      </c>
      <c r="F307" s="177">
        <v>19.0669</v>
      </c>
      <c r="G307" s="177">
        <v>14.6167</v>
      </c>
      <c r="H307" s="177">
        <v>12.255699999999999</v>
      </c>
      <c r="I307" s="177">
        <v>8.3851999999999993</v>
      </c>
      <c r="J307" s="177">
        <v>5.6894</v>
      </c>
      <c r="K307" s="177">
        <v>9.7477</v>
      </c>
      <c r="L307" s="177">
        <v>6.3261000000000003</v>
      </c>
      <c r="M307" s="177">
        <v>4.1757999999999997</v>
      </c>
      <c r="N307" s="177">
        <v>3.0371000000000001</v>
      </c>
      <c r="O307" s="177"/>
      <c r="P307" s="177"/>
      <c r="Q307" s="177">
        <v>4.9273999999999996</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44939</v>
      </c>
      <c r="E308" s="177">
        <v>10.885300000000001</v>
      </c>
      <c r="F308" s="177">
        <v>19.122900000000001</v>
      </c>
      <c r="G308" s="177">
        <v>14.435600000000001</v>
      </c>
      <c r="H308" s="177">
        <v>12.099299999999999</v>
      </c>
      <c r="I308" s="177">
        <v>8.2411999999999992</v>
      </c>
      <c r="J308" s="177">
        <v>5.5206</v>
      </c>
      <c r="K308" s="177">
        <v>9.5704999999999991</v>
      </c>
      <c r="L308" s="177">
        <v>6.1475999999999997</v>
      </c>
      <c r="M308" s="177">
        <v>3.9992999999999999</v>
      </c>
      <c r="N308" s="177">
        <v>2.8633000000000002</v>
      </c>
      <c r="O308" s="177"/>
      <c r="P308" s="177"/>
      <c r="Q308" s="177">
        <v>4.7587999999999999</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44939</v>
      </c>
      <c r="E309" s="177">
        <v>82.464299999999994</v>
      </c>
      <c r="F309" s="177">
        <v>11.0687</v>
      </c>
      <c r="G309" s="177">
        <v>11.548500000000001</v>
      </c>
      <c r="H309" s="177">
        <v>12.3529</v>
      </c>
      <c r="I309" s="177">
        <v>7.9215</v>
      </c>
      <c r="J309" s="177">
        <v>6.0244999999999997</v>
      </c>
      <c r="K309" s="177">
        <v>7.2160000000000002</v>
      </c>
      <c r="L309" s="177">
        <v>5.0145</v>
      </c>
      <c r="M309" s="177">
        <v>3.8618999999999999</v>
      </c>
      <c r="N309" s="177">
        <v>3.3935</v>
      </c>
      <c r="O309" s="177">
        <v>5.2057000000000002</v>
      </c>
      <c r="P309" s="177">
        <v>6.5058999999999996</v>
      </c>
      <c r="Q309" s="177">
        <v>8.5991</v>
      </c>
      <c r="R309" s="177">
        <v>3.5996000000000001</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44939</v>
      </c>
      <c r="E310" s="177">
        <v>88.1053</v>
      </c>
      <c r="F310" s="177">
        <v>11.6449</v>
      </c>
      <c r="G310" s="177">
        <v>12.1228</v>
      </c>
      <c r="H310" s="177">
        <v>12.921900000000001</v>
      </c>
      <c r="I310" s="177">
        <v>8.4906000000000006</v>
      </c>
      <c r="J310" s="177">
        <v>6.593</v>
      </c>
      <c r="K310" s="177">
        <v>7.7672999999999996</v>
      </c>
      <c r="L310" s="177">
        <v>5.5635000000000003</v>
      </c>
      <c r="M310" s="177">
        <v>4.4151999999999996</v>
      </c>
      <c r="N310" s="177">
        <v>3.9601999999999999</v>
      </c>
      <c r="O310" s="177">
        <v>5.7862999999999998</v>
      </c>
      <c r="P310" s="177">
        <v>7.1017999999999999</v>
      </c>
      <c r="Q310" s="177">
        <v>8.4806000000000008</v>
      </c>
      <c r="R310" s="177">
        <v>4.1608999999999998</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44939</v>
      </c>
      <c r="E312" s="177">
        <v>26.826499999999999</v>
      </c>
      <c r="F312" s="177">
        <v>3.8100999999999998</v>
      </c>
      <c r="G312" s="177">
        <v>13.4848</v>
      </c>
      <c r="H312" s="177">
        <v>9.8341999999999992</v>
      </c>
      <c r="I312" s="177">
        <v>6.5179999999999998</v>
      </c>
      <c r="J312" s="177">
        <v>5.5297000000000001</v>
      </c>
      <c r="K312" s="177">
        <v>7.8407999999999998</v>
      </c>
      <c r="L312" s="177">
        <v>6.2404999999999999</v>
      </c>
      <c r="M312" s="177">
        <v>4.5613999999999999</v>
      </c>
      <c r="N312" s="177">
        <v>3.6048</v>
      </c>
      <c r="O312" s="177">
        <v>6.2572999999999999</v>
      </c>
      <c r="P312" s="177">
        <v>7.1192000000000002</v>
      </c>
      <c r="Q312" s="177">
        <v>8.1798999999999999</v>
      </c>
      <c r="R312" s="177">
        <v>3.6966999999999999</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44939</v>
      </c>
      <c r="E313" s="177">
        <v>27.244</v>
      </c>
      <c r="F313" s="177">
        <v>4.0197000000000003</v>
      </c>
      <c r="G313" s="177">
        <v>13.770300000000001</v>
      </c>
      <c r="H313" s="177">
        <v>10.1059</v>
      </c>
      <c r="I313" s="177">
        <v>6.7929000000000004</v>
      </c>
      <c r="J313" s="177">
        <v>5.8109999999999999</v>
      </c>
      <c r="K313" s="177">
        <v>8.1303999999999998</v>
      </c>
      <c r="L313" s="177">
        <v>6.5312000000000001</v>
      </c>
      <c r="M313" s="177">
        <v>4.8503999999999996</v>
      </c>
      <c r="N313" s="177">
        <v>3.8978999999999999</v>
      </c>
      <c r="O313" s="177">
        <v>6.5549999999999997</v>
      </c>
      <c r="P313" s="177">
        <v>7.3494000000000002</v>
      </c>
      <c r="Q313" s="177">
        <v>8.1132000000000009</v>
      </c>
      <c r="R313" s="177">
        <v>4.0023</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44939</v>
      </c>
      <c r="E314" s="177">
        <v>64.275599999999997</v>
      </c>
      <c r="F314" s="177">
        <v>-3.0093999999999999</v>
      </c>
      <c r="G314" s="177">
        <v>27.185700000000001</v>
      </c>
      <c r="H314" s="177">
        <v>16.748899999999999</v>
      </c>
      <c r="I314" s="177">
        <v>7.5378999999999996</v>
      </c>
      <c r="J314" s="177">
        <v>5.3105000000000002</v>
      </c>
      <c r="K314" s="177">
        <v>10.8362</v>
      </c>
      <c r="L314" s="177">
        <v>6.7969999999999997</v>
      </c>
      <c r="M314" s="177">
        <v>5.1265000000000001</v>
      </c>
      <c r="N314" s="177">
        <v>3.2073999999999998</v>
      </c>
      <c r="O314" s="177">
        <v>6.444</v>
      </c>
      <c r="P314" s="177">
        <v>7.6948999999999996</v>
      </c>
      <c r="Q314" s="177">
        <v>7.6479999999999997</v>
      </c>
      <c r="R314" s="177">
        <v>3.5158</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44939</v>
      </c>
      <c r="E316" s="177">
        <v>60.846800000000002</v>
      </c>
      <c r="F316" s="177">
        <v>-3.3589000000000002</v>
      </c>
      <c r="G316" s="177">
        <v>26.853200000000001</v>
      </c>
      <c r="H316" s="177">
        <v>16.410699999999999</v>
      </c>
      <c r="I316" s="177">
        <v>7.2011000000000003</v>
      </c>
      <c r="J316" s="177">
        <v>4.9707999999999997</v>
      </c>
      <c r="K316" s="177">
        <v>10.487399999999999</v>
      </c>
      <c r="L316" s="177">
        <v>6.4457000000000004</v>
      </c>
      <c r="M316" s="177">
        <v>4.774</v>
      </c>
      <c r="N316" s="177">
        <v>2.8572000000000002</v>
      </c>
      <c r="O316" s="177">
        <v>6.0850999999999997</v>
      </c>
      <c r="P316" s="177">
        <v>7.3486000000000002</v>
      </c>
      <c r="Q316" s="177">
        <v>7.2483000000000004</v>
      </c>
      <c r="R316" s="177">
        <v>3.1606999999999998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44939</v>
      </c>
      <c r="E318" s="177">
        <v>24.613399999999999</v>
      </c>
      <c r="F318" s="177">
        <v>12.015700000000001</v>
      </c>
      <c r="G318" s="177">
        <v>7.3201999999999998</v>
      </c>
      <c r="H318" s="177">
        <v>7.4465000000000003</v>
      </c>
      <c r="I318" s="177">
        <v>7.0523999999999996</v>
      </c>
      <c r="J318" s="177">
        <v>5.7202000000000002</v>
      </c>
      <c r="K318" s="177">
        <v>6.7140000000000004</v>
      </c>
      <c r="L318" s="177">
        <v>6.8253000000000004</v>
      </c>
      <c r="M318" s="177">
        <v>5.8497000000000003</v>
      </c>
      <c r="N318" s="177">
        <v>4.9132999999999996</v>
      </c>
      <c r="O318" s="177">
        <v>6.2861000000000002</v>
      </c>
      <c r="P318" s="177">
        <v>7.0514000000000001</v>
      </c>
      <c r="Q318" s="177">
        <v>6.9351000000000003</v>
      </c>
      <c r="R318" s="177">
        <v>4.3796999999999997</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44939</v>
      </c>
      <c r="E319" s="177">
        <v>25.6417</v>
      </c>
      <c r="F319" s="177">
        <v>12.245900000000001</v>
      </c>
      <c r="G319" s="177">
        <v>7.5490000000000004</v>
      </c>
      <c r="H319" s="177">
        <v>7.6776999999999997</v>
      </c>
      <c r="I319" s="177">
        <v>7.2901999999999996</v>
      </c>
      <c r="J319" s="177">
        <v>5.9488000000000003</v>
      </c>
      <c r="K319" s="177">
        <v>6.9875999999999996</v>
      </c>
      <c r="L319" s="177">
        <v>7.1253000000000002</v>
      </c>
      <c r="M319" s="177">
        <v>6.1596000000000002</v>
      </c>
      <c r="N319" s="177">
        <v>5.2294999999999998</v>
      </c>
      <c r="O319" s="177">
        <v>6.6147</v>
      </c>
      <c r="P319" s="177">
        <v>7.3807999999999998</v>
      </c>
      <c r="Q319" s="177">
        <v>8.2203999999999997</v>
      </c>
      <c r="R319" s="177">
        <v>4.7008000000000001</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44939</v>
      </c>
      <c r="E320" s="177">
        <v>16.383199999999999</v>
      </c>
      <c r="F320" s="177">
        <v>14.487</v>
      </c>
      <c r="G320" s="177">
        <v>10.4801</v>
      </c>
      <c r="H320" s="177">
        <v>8.8309999999999995</v>
      </c>
      <c r="I320" s="177">
        <v>7.0688000000000004</v>
      </c>
      <c r="J320" s="177">
        <v>6.4238999999999997</v>
      </c>
      <c r="K320" s="177">
        <v>7.5058999999999996</v>
      </c>
      <c r="L320" s="177">
        <v>5.2893999999999997</v>
      </c>
      <c r="M320" s="177">
        <v>3.6852</v>
      </c>
      <c r="N320" s="177">
        <v>3.1227</v>
      </c>
      <c r="O320" s="177">
        <v>6.2115</v>
      </c>
      <c r="P320" s="177">
        <v>6.8277999999999999</v>
      </c>
      <c r="Q320" s="177">
        <v>7.2981999999999996</v>
      </c>
      <c r="R320" s="177">
        <v>3.6328999999999998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44939</v>
      </c>
      <c r="E321" s="177">
        <v>16.032900000000001</v>
      </c>
      <c r="F321" s="177">
        <v>14.120200000000001</v>
      </c>
      <c r="G321" s="177">
        <v>10.177199999999999</v>
      </c>
      <c r="H321" s="177">
        <v>8.5022000000000002</v>
      </c>
      <c r="I321" s="177">
        <v>6.7659000000000002</v>
      </c>
      <c r="J321" s="177">
        <v>6.1121999999999996</v>
      </c>
      <c r="K321" s="177">
        <v>7.1980000000000004</v>
      </c>
      <c r="L321" s="177">
        <v>4.9806999999999997</v>
      </c>
      <c r="M321" s="177">
        <v>3.3761000000000001</v>
      </c>
      <c r="N321" s="177">
        <v>2.806</v>
      </c>
      <c r="O321" s="177">
        <v>5.8872</v>
      </c>
      <c r="P321" s="177">
        <v>6.5011999999999999</v>
      </c>
      <c r="Q321" s="177">
        <v>6.9678000000000004</v>
      </c>
      <c r="R321" s="177">
        <v>3.3172000000000001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44939</v>
      </c>
      <c r="E322" s="177">
        <v>2642.3461000000002</v>
      </c>
      <c r="F322" s="177">
        <v>14.364800000000001</v>
      </c>
      <c r="G322" s="177">
        <v>13.943199999999999</v>
      </c>
      <c r="H322" s="177">
        <v>12.1135</v>
      </c>
      <c r="I322" s="177">
        <v>8.7174999999999994</v>
      </c>
      <c r="J322" s="177">
        <v>6.1513</v>
      </c>
      <c r="K322" s="177">
        <v>7.8196000000000003</v>
      </c>
      <c r="L322" s="177">
        <v>5.2667999999999999</v>
      </c>
      <c r="M322" s="177">
        <v>3.7526000000000002</v>
      </c>
      <c r="N322" s="177">
        <v>3.1604999999999999</v>
      </c>
      <c r="O322" s="177">
        <v>5.3747999999999996</v>
      </c>
      <c r="P322" s="177">
        <v>6.3480999999999996</v>
      </c>
      <c r="Q322" s="177">
        <v>6.4866000000000001</v>
      </c>
      <c r="R322" s="177">
        <v>3.3431000000000002</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44939</v>
      </c>
      <c r="E323" s="177">
        <v>2805.3083999999999</v>
      </c>
      <c r="F323" s="177">
        <v>14.744899999999999</v>
      </c>
      <c r="G323" s="177">
        <v>14.3238</v>
      </c>
      <c r="H323" s="177">
        <v>12.4945</v>
      </c>
      <c r="I323" s="177">
        <v>9.0990000000000002</v>
      </c>
      <c r="J323" s="177">
        <v>6.5334000000000003</v>
      </c>
      <c r="K323" s="177">
        <v>8.2055000000000007</v>
      </c>
      <c r="L323" s="177">
        <v>5.6565000000000003</v>
      </c>
      <c r="M323" s="177">
        <v>4.1433999999999997</v>
      </c>
      <c r="N323" s="177">
        <v>3.5547</v>
      </c>
      <c r="O323" s="177">
        <v>5.7904</v>
      </c>
      <c r="P323" s="177">
        <v>6.8411</v>
      </c>
      <c r="Q323" s="177">
        <v>7.3419999999999996</v>
      </c>
      <c r="R323" s="177">
        <v>3.7475999999999998</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44939</v>
      </c>
      <c r="E324" s="177">
        <v>3122.7858999999999</v>
      </c>
      <c r="F324" s="177">
        <v>11.9903</v>
      </c>
      <c r="G324" s="177">
        <v>10.871600000000001</v>
      </c>
      <c r="H324" s="177">
        <v>8.6521000000000008</v>
      </c>
      <c r="I324" s="177">
        <v>6.2870999999999997</v>
      </c>
      <c r="J324" s="177">
        <v>5.0949999999999998</v>
      </c>
      <c r="K324" s="177">
        <v>7.2512999999999996</v>
      </c>
      <c r="L324" s="177">
        <v>5.6117999999999997</v>
      </c>
      <c r="M324" s="177">
        <v>4.3392999999999997</v>
      </c>
      <c r="N324" s="177">
        <v>3.8512</v>
      </c>
      <c r="O324" s="177">
        <v>5.6111000000000004</v>
      </c>
      <c r="P324" s="177">
        <v>6.8023999999999996</v>
      </c>
      <c r="Q324" s="177">
        <v>7.7144000000000004</v>
      </c>
      <c r="R324" s="177">
        <v>3.8136000000000001</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44939</v>
      </c>
      <c r="E325" s="177">
        <v>3233.8678</v>
      </c>
      <c r="F325" s="177">
        <v>12.3474</v>
      </c>
      <c r="G325" s="177">
        <v>11.228300000000001</v>
      </c>
      <c r="H325" s="177">
        <v>9.0105000000000004</v>
      </c>
      <c r="I325" s="177">
        <v>6.6455000000000002</v>
      </c>
      <c r="J325" s="177">
        <v>5.4526000000000003</v>
      </c>
      <c r="K325" s="177">
        <v>7.6135999999999999</v>
      </c>
      <c r="L325" s="177">
        <v>5.9781000000000004</v>
      </c>
      <c r="M325" s="177">
        <v>4.7096</v>
      </c>
      <c r="N325" s="177">
        <v>4.2249999999999996</v>
      </c>
      <c r="O325" s="177">
        <v>5.9683999999999999</v>
      </c>
      <c r="P325" s="177">
        <v>7.1407999999999996</v>
      </c>
      <c r="Q325" s="177">
        <v>8.0205000000000002</v>
      </c>
      <c r="R325" s="177">
        <v>4.1882000000000001</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44939</v>
      </c>
      <c r="E326" s="177">
        <v>10.7585</v>
      </c>
      <c r="F326" s="177">
        <v>10.8598</v>
      </c>
      <c r="G326" s="177">
        <v>13.0191</v>
      </c>
      <c r="H326" s="177">
        <v>12.047499999999999</v>
      </c>
      <c r="I326" s="177">
        <v>7.0223000000000004</v>
      </c>
      <c r="J326" s="177">
        <v>5.6081000000000003</v>
      </c>
      <c r="K326" s="177">
        <v>8.2937999999999992</v>
      </c>
      <c r="L326" s="177">
        <v>5.431</v>
      </c>
      <c r="M326" s="177">
        <v>4.1619999999999999</v>
      </c>
      <c r="N326" s="177">
        <v>3.48</v>
      </c>
      <c r="O326" s="177"/>
      <c r="P326" s="177"/>
      <c r="Q326" s="177">
        <v>4.0819000000000001</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44939</v>
      </c>
      <c r="E327" s="177">
        <v>10.6717</v>
      </c>
      <c r="F327" s="177">
        <v>10.2637</v>
      </c>
      <c r="G327" s="177">
        <v>12.553900000000001</v>
      </c>
      <c r="H327" s="177">
        <v>11.6058</v>
      </c>
      <c r="I327" s="177">
        <v>6.5637999999999996</v>
      </c>
      <c r="J327" s="177">
        <v>5.1528</v>
      </c>
      <c r="K327" s="177">
        <v>7.8285</v>
      </c>
      <c r="L327" s="177">
        <v>4.9771000000000001</v>
      </c>
      <c r="M327" s="177">
        <v>3.7088999999999999</v>
      </c>
      <c r="N327" s="177">
        <v>3.0246</v>
      </c>
      <c r="O327" s="177"/>
      <c r="P327" s="177"/>
      <c r="Q327" s="177">
        <v>3.6215999999999999</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44939</v>
      </c>
      <c r="E328" s="177">
        <v>49.452599999999997</v>
      </c>
      <c r="F328" s="177">
        <v>12.847099999999999</v>
      </c>
      <c r="G328" s="177">
        <v>13.867100000000001</v>
      </c>
      <c r="H328" s="177">
        <v>11.6031</v>
      </c>
      <c r="I328" s="177">
        <v>9.3171999999999997</v>
      </c>
      <c r="J328" s="177">
        <v>6.5407999999999999</v>
      </c>
      <c r="K328" s="177">
        <v>8.6617999999999995</v>
      </c>
      <c r="L328" s="177">
        <v>6.5381</v>
      </c>
      <c r="M328" s="177">
        <v>5.2461000000000002</v>
      </c>
      <c r="N328" s="177">
        <v>4.5750999999999999</v>
      </c>
      <c r="O328" s="177">
        <v>6.1398999999999999</v>
      </c>
      <c r="P328" s="177">
        <v>6.6407999999999996</v>
      </c>
      <c r="Q328" s="177">
        <v>7.4154</v>
      </c>
      <c r="R328" s="177">
        <v>4.6791</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44939</v>
      </c>
      <c r="E329" s="177">
        <v>51.4405</v>
      </c>
      <c r="F329" s="177">
        <v>13.202500000000001</v>
      </c>
      <c r="G329" s="177">
        <v>14.207700000000001</v>
      </c>
      <c r="H329" s="177">
        <v>11.9581</v>
      </c>
      <c r="I329" s="177">
        <v>9.6755999999999993</v>
      </c>
      <c r="J329" s="177">
        <v>6.9023000000000003</v>
      </c>
      <c r="K329" s="177">
        <v>9.0295000000000005</v>
      </c>
      <c r="L329" s="177">
        <v>6.9101999999999997</v>
      </c>
      <c r="M329" s="177">
        <v>5.6207000000000003</v>
      </c>
      <c r="N329" s="177">
        <v>4.9519000000000002</v>
      </c>
      <c r="O329" s="177">
        <v>6.5495000000000001</v>
      </c>
      <c r="P329" s="177">
        <v>7.0579999999999998</v>
      </c>
      <c r="Q329" s="177">
        <v>7.9471999999999996</v>
      </c>
      <c r="R329" s="177">
        <v>5.0758999999999999</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44939</v>
      </c>
      <c r="E330" s="177">
        <v>36.164700000000003</v>
      </c>
      <c r="F330" s="177">
        <v>7.1672000000000002</v>
      </c>
      <c r="G330" s="177">
        <v>11.213200000000001</v>
      </c>
      <c r="H330" s="177">
        <v>10.170199999999999</v>
      </c>
      <c r="I330" s="177">
        <v>7.4683000000000002</v>
      </c>
      <c r="J330" s="177">
        <v>6.0902000000000003</v>
      </c>
      <c r="K330" s="177">
        <v>6.4858000000000002</v>
      </c>
      <c r="L330" s="177">
        <v>4.4047999999999998</v>
      </c>
      <c r="M330" s="177">
        <v>3.7787000000000002</v>
      </c>
      <c r="N330" s="177">
        <v>3.2881999999999998</v>
      </c>
      <c r="O330" s="177">
        <v>5.5087000000000002</v>
      </c>
      <c r="P330" s="177">
        <v>5.9923999999999999</v>
      </c>
      <c r="Q330" s="177">
        <v>6.6497999999999999</v>
      </c>
      <c r="R330" s="177">
        <v>3.7410999999999999</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44939</v>
      </c>
      <c r="E331" s="177">
        <v>39.579099999999997</v>
      </c>
      <c r="F331" s="177">
        <v>7.8403999999999998</v>
      </c>
      <c r="G331" s="177">
        <v>11.8773</v>
      </c>
      <c r="H331" s="177">
        <v>10.732799999999999</v>
      </c>
      <c r="I331" s="177">
        <v>8.1010000000000009</v>
      </c>
      <c r="J331" s="177">
        <v>6.7526999999999999</v>
      </c>
      <c r="K331" s="177">
        <v>7.2126999999999999</v>
      </c>
      <c r="L331" s="177">
        <v>5.1477000000000004</v>
      </c>
      <c r="M331" s="177">
        <v>4.5214999999999996</v>
      </c>
      <c r="N331" s="177">
        <v>4.0347999999999997</v>
      </c>
      <c r="O331" s="177">
        <v>6.2728999999999999</v>
      </c>
      <c r="P331" s="177">
        <v>6.8833000000000002</v>
      </c>
      <c r="Q331" s="177">
        <v>7.5162000000000004</v>
      </c>
      <c r="R331" s="177">
        <v>4.4446000000000003</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44939</v>
      </c>
      <c r="E334" s="177">
        <v>13.1547</v>
      </c>
      <c r="F334" s="177">
        <v>10.824400000000001</v>
      </c>
      <c r="G334" s="177">
        <v>16.392600000000002</v>
      </c>
      <c r="H334" s="177">
        <v>11.321400000000001</v>
      </c>
      <c r="I334" s="177">
        <v>7.6925999999999997</v>
      </c>
      <c r="J334" s="177">
        <v>6.0909000000000004</v>
      </c>
      <c r="K334" s="177">
        <v>7.9932999999999996</v>
      </c>
      <c r="L334" s="177">
        <v>5.7107000000000001</v>
      </c>
      <c r="M334" s="177">
        <v>4.4452999999999996</v>
      </c>
      <c r="N334" s="177">
        <v>3.9462000000000002</v>
      </c>
      <c r="O334" s="177">
        <v>5.9766000000000004</v>
      </c>
      <c r="P334" s="177"/>
      <c r="Q334" s="177">
        <v>7.1868999999999996</v>
      </c>
      <c r="R334" s="177">
        <v>3.7454999999999998</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44939</v>
      </c>
      <c r="E335" s="177">
        <v>12.908200000000001</v>
      </c>
      <c r="F335" s="177">
        <v>10.465299999999999</v>
      </c>
      <c r="G335" s="177">
        <v>16.044499999999999</v>
      </c>
      <c r="H335" s="177">
        <v>10.888999999999999</v>
      </c>
      <c r="I335" s="177">
        <v>7.2507999999999999</v>
      </c>
      <c r="J335" s="177">
        <v>5.6458000000000004</v>
      </c>
      <c r="K335" s="177">
        <v>7.5385999999999997</v>
      </c>
      <c r="L335" s="177">
        <v>5.2512999999999996</v>
      </c>
      <c r="M335" s="177">
        <v>3.9897999999999998</v>
      </c>
      <c r="N335" s="177">
        <v>3.4842</v>
      </c>
      <c r="O335" s="177">
        <v>5.4817</v>
      </c>
      <c r="P335" s="177"/>
      <c r="Q335" s="177">
        <v>6.6749000000000001</v>
      </c>
      <c r="R335" s="177">
        <v>3.2789000000000001</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44939</v>
      </c>
      <c r="E336" s="177">
        <v>33.541800000000002</v>
      </c>
      <c r="F336" s="177">
        <v>2.7206999999999999</v>
      </c>
      <c r="G336" s="177">
        <v>4.6083999999999996</v>
      </c>
      <c r="H336" s="177">
        <v>5.3220000000000001</v>
      </c>
      <c r="I336" s="177">
        <v>5.9832000000000001</v>
      </c>
      <c r="J336" s="177">
        <v>6.5159000000000002</v>
      </c>
      <c r="K336" s="177">
        <v>6.5235000000000003</v>
      </c>
      <c r="L336" s="177">
        <v>5.1426999999999996</v>
      </c>
      <c r="M336" s="177">
        <v>4.0937999999999999</v>
      </c>
      <c r="N336" s="177">
        <v>3.6953</v>
      </c>
      <c r="O336" s="177">
        <v>5.9046000000000003</v>
      </c>
      <c r="P336" s="177">
        <v>6.8217999999999996</v>
      </c>
      <c r="Q336" s="177">
        <v>6.9348999999999998</v>
      </c>
      <c r="R336" s="177">
        <v>3.7343999999999999</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44939</v>
      </c>
      <c r="E337" s="177">
        <v>34.495399999999997</v>
      </c>
      <c r="F337" s="177">
        <v>2.9630000000000001</v>
      </c>
      <c r="G337" s="177">
        <v>4.8693</v>
      </c>
      <c r="H337" s="177">
        <v>5.5686</v>
      </c>
      <c r="I337" s="177">
        <v>6.2427000000000001</v>
      </c>
      <c r="J337" s="177">
        <v>6.7697000000000003</v>
      </c>
      <c r="K337" s="177">
        <v>6.7812000000000001</v>
      </c>
      <c r="L337" s="177">
        <v>5.4039999999999999</v>
      </c>
      <c r="M337" s="177">
        <v>4.3452000000000002</v>
      </c>
      <c r="N337" s="177">
        <v>3.9510000000000001</v>
      </c>
      <c r="O337" s="177">
        <v>6.1581999999999999</v>
      </c>
      <c r="P337" s="177">
        <v>7.1300999999999997</v>
      </c>
      <c r="Q337" s="177">
        <v>7.5804999999999998</v>
      </c>
      <c r="R337" s="177">
        <v>3.9952000000000001</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44939</v>
      </c>
      <c r="E340" s="177">
        <v>12.925000000000001</v>
      </c>
      <c r="F340" s="177">
        <v>11.2994</v>
      </c>
      <c r="G340" s="177">
        <v>13.381600000000001</v>
      </c>
      <c r="H340" s="177">
        <v>12.5768</v>
      </c>
      <c r="I340" s="177">
        <v>7.9920999999999998</v>
      </c>
      <c r="J340" s="177">
        <v>5.9880000000000004</v>
      </c>
      <c r="K340" s="177">
        <v>8.0167999999999999</v>
      </c>
      <c r="L340" s="177">
        <v>4.9424000000000001</v>
      </c>
      <c r="M340" s="177">
        <v>3.5901000000000001</v>
      </c>
      <c r="N340" s="177">
        <v>3.0710000000000002</v>
      </c>
      <c r="O340" s="177">
        <v>5.5597000000000003</v>
      </c>
      <c r="P340" s="177"/>
      <c r="Q340" s="177">
        <v>5.6840999999999999</v>
      </c>
      <c r="R340" s="177">
        <v>3.1065</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44939</v>
      </c>
      <c r="E341" s="177">
        <v>12.7308</v>
      </c>
      <c r="F341" s="177">
        <v>11.185</v>
      </c>
      <c r="G341" s="177">
        <v>13.106999999999999</v>
      </c>
      <c r="H341" s="177">
        <v>12.2753</v>
      </c>
      <c r="I341" s="177">
        <v>7.7641</v>
      </c>
      <c r="J341" s="177">
        <v>5.8182</v>
      </c>
      <c r="K341" s="177">
        <v>7.7655000000000003</v>
      </c>
      <c r="L341" s="177">
        <v>4.6517999999999997</v>
      </c>
      <c r="M341" s="177">
        <v>3.2765</v>
      </c>
      <c r="N341" s="177">
        <v>2.7223999999999999</v>
      </c>
      <c r="O341" s="177">
        <v>5.2462999999999997</v>
      </c>
      <c r="P341" s="177"/>
      <c r="Q341" s="177">
        <v>5.3399000000000001</v>
      </c>
      <c r="R341" s="177">
        <v>2.7852000000000001</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44939</v>
      </c>
      <c r="E342" s="177">
        <v>13.8073</v>
      </c>
      <c r="F342" s="177">
        <v>7.1388999999999996</v>
      </c>
      <c r="G342" s="177">
        <v>9.7006999999999994</v>
      </c>
      <c r="H342" s="177">
        <v>10.140599999999999</v>
      </c>
      <c r="I342" s="177">
        <v>7.3090000000000002</v>
      </c>
      <c r="J342" s="177">
        <v>6.3270999999999997</v>
      </c>
      <c r="K342" s="177">
        <v>7.5456000000000003</v>
      </c>
      <c r="L342" s="177">
        <v>5.6048999999999998</v>
      </c>
      <c r="M342" s="177">
        <v>4.5187999999999997</v>
      </c>
      <c r="N342" s="177">
        <v>3.9659</v>
      </c>
      <c r="O342" s="177">
        <v>6.1947999999999999</v>
      </c>
      <c r="P342" s="177"/>
      <c r="Q342" s="177">
        <v>7.5442999999999998</v>
      </c>
      <c r="R342" s="177">
        <v>3.8866000000000001</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44939</v>
      </c>
      <c r="E343" s="177">
        <v>13.614599999999999</v>
      </c>
      <c r="F343" s="177">
        <v>6.7035999999999998</v>
      </c>
      <c r="G343" s="177">
        <v>9.3010000000000002</v>
      </c>
      <c r="H343" s="177">
        <v>9.7845999999999993</v>
      </c>
      <c r="I343" s="177">
        <v>6.9505999999999997</v>
      </c>
      <c r="J343" s="177">
        <v>5.9802</v>
      </c>
      <c r="K343" s="177">
        <v>7.2220000000000004</v>
      </c>
      <c r="L343" s="177">
        <v>5.2878999999999996</v>
      </c>
      <c r="M343" s="177">
        <v>4.1905999999999999</v>
      </c>
      <c r="N343" s="177">
        <v>3.6292</v>
      </c>
      <c r="O343" s="177">
        <v>5.8701999999999996</v>
      </c>
      <c r="P343" s="177"/>
      <c r="Q343" s="177">
        <v>7.2039999999999997</v>
      </c>
      <c r="R343" s="177">
        <v>3.5503999999999998</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9.6637374999999999</v>
      </c>
      <c r="G344" s="179">
        <v>12.941079999999999</v>
      </c>
      <c r="H344" s="179">
        <v>10.990224999999999</v>
      </c>
      <c r="I344" s="179">
        <v>7.5581850000000017</v>
      </c>
      <c r="J344" s="179">
        <v>5.949325</v>
      </c>
      <c r="K344" s="179">
        <v>7.972297499999998</v>
      </c>
      <c r="L344" s="179">
        <v>5.7047499999999989</v>
      </c>
      <c r="M344" s="179">
        <v>4.3539199999999996</v>
      </c>
      <c r="N344" s="179">
        <v>3.5856325000000004</v>
      </c>
      <c r="O344" s="179">
        <v>5.8806138888888873</v>
      </c>
      <c r="P344" s="179">
        <v>6.7225821428571431</v>
      </c>
      <c r="Q344" s="179">
        <v>7.0232725000000027</v>
      </c>
      <c r="R344" s="179">
        <v>3.7114388888888885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10.96425</v>
      </c>
      <c r="G345" s="179">
        <v>12.7865</v>
      </c>
      <c r="H345" s="179">
        <v>11.283100000000001</v>
      </c>
      <c r="I345" s="179">
        <v>7.4200999999999997</v>
      </c>
      <c r="J345" s="179">
        <v>5.9840999999999998</v>
      </c>
      <c r="K345" s="179">
        <v>7.7664</v>
      </c>
      <c r="L345" s="179">
        <v>5.5842000000000001</v>
      </c>
      <c r="M345" s="179">
        <v>4.2561</v>
      </c>
      <c r="N345" s="179">
        <v>3.5797499999999998</v>
      </c>
      <c r="O345" s="179">
        <v>5.9365000000000006</v>
      </c>
      <c r="P345" s="179">
        <v>6.8621999999999996</v>
      </c>
      <c r="Q345" s="179">
        <v>7.2261500000000005</v>
      </c>
      <c r="R345" s="179">
        <v>3.7377500000000001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44939</v>
      </c>
      <c r="E348" s="177">
        <v>18.4589</v>
      </c>
      <c r="F348" s="177">
        <v>5.9330999999999996</v>
      </c>
      <c r="G348" s="177">
        <v>8.2446000000000002</v>
      </c>
      <c r="H348" s="177">
        <v>9.5086999999999993</v>
      </c>
      <c r="I348" s="177">
        <v>8.1608999999999998</v>
      </c>
      <c r="J348" s="177">
        <v>6.6132999999999997</v>
      </c>
      <c r="K348" s="177">
        <v>8.5296000000000003</v>
      </c>
      <c r="L348" s="177">
        <v>7.1593999999999998</v>
      </c>
      <c r="M348" s="177">
        <v>9.4499999999999993</v>
      </c>
      <c r="N348" s="177">
        <v>8.2715999999999994</v>
      </c>
      <c r="O348" s="177">
        <v>8.4781999999999993</v>
      </c>
      <c r="P348" s="177">
        <v>7.2182000000000004</v>
      </c>
      <c r="Q348" s="177">
        <v>8.2224000000000004</v>
      </c>
      <c r="R348" s="177">
        <v>7.6463000000000001</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44939</v>
      </c>
      <c r="E349" s="177">
        <v>17.211200000000002</v>
      </c>
      <c r="F349" s="177">
        <v>5.0903999999999998</v>
      </c>
      <c r="G349" s="177">
        <v>7.3562000000000003</v>
      </c>
      <c r="H349" s="177">
        <v>8.6486000000000001</v>
      </c>
      <c r="I349" s="177">
        <v>7.0476000000000001</v>
      </c>
      <c r="J349" s="177">
        <v>5.6364999999999998</v>
      </c>
      <c r="K349" s="177">
        <v>7.6191000000000004</v>
      </c>
      <c r="L349" s="177">
        <v>6.2560000000000002</v>
      </c>
      <c r="M349" s="177">
        <v>8.5211000000000006</v>
      </c>
      <c r="N349" s="177">
        <v>7.2857000000000003</v>
      </c>
      <c r="O349" s="177">
        <v>7.5659999999999998</v>
      </c>
      <c r="P349" s="177">
        <v>6.2633999999999999</v>
      </c>
      <c r="Q349" s="177">
        <v>7.2491000000000003</v>
      </c>
      <c r="R349" s="177">
        <v>6.7137000000000002</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44939</v>
      </c>
      <c r="E352" s="177">
        <v>19.4895</v>
      </c>
      <c r="F352" s="177">
        <v>9.5538000000000007</v>
      </c>
      <c r="G352" s="177">
        <v>11.9978</v>
      </c>
      <c r="H352" s="177">
        <v>14.460599999999999</v>
      </c>
      <c r="I352" s="177">
        <v>9.5190000000000001</v>
      </c>
      <c r="J352" s="177">
        <v>7.6798999999999999</v>
      </c>
      <c r="K352" s="177">
        <v>8.5254999999999992</v>
      </c>
      <c r="L352" s="177">
        <v>6.7352999999999996</v>
      </c>
      <c r="M352" s="177">
        <v>5.4764999999999997</v>
      </c>
      <c r="N352" s="177">
        <v>5.1367000000000003</v>
      </c>
      <c r="O352" s="177">
        <v>7.0663999999999998</v>
      </c>
      <c r="P352" s="177">
        <v>6.8428000000000004</v>
      </c>
      <c r="Q352" s="177">
        <v>8.1628000000000007</v>
      </c>
      <c r="R352" s="177">
        <v>6.0252999999999997</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44939</v>
      </c>
      <c r="E353" s="177">
        <v>17.762699999999999</v>
      </c>
      <c r="F353" s="177">
        <v>8.6325000000000003</v>
      </c>
      <c r="G353" s="177">
        <v>11.175000000000001</v>
      </c>
      <c r="H353" s="177">
        <v>13.627000000000001</v>
      </c>
      <c r="I353" s="177">
        <v>8.6591000000000005</v>
      </c>
      <c r="J353" s="177">
        <v>6.8202999999999996</v>
      </c>
      <c r="K353" s="177">
        <v>7.6563999999999997</v>
      </c>
      <c r="L353" s="177">
        <v>5.8472999999999997</v>
      </c>
      <c r="M353" s="177">
        <v>4.5888999999999998</v>
      </c>
      <c r="N353" s="177">
        <v>4.2423999999999999</v>
      </c>
      <c r="O353" s="177">
        <v>6.0339</v>
      </c>
      <c r="P353" s="177">
        <v>5.7064000000000004</v>
      </c>
      <c r="Q353" s="177">
        <v>6.9892000000000003</v>
      </c>
      <c r="R353" s="177">
        <v>5.0641999999999996</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44939</v>
      </c>
      <c r="E354" s="177">
        <v>10.734400000000001</v>
      </c>
      <c r="F354" s="177">
        <v>5.4413</v>
      </c>
      <c r="G354" s="177">
        <v>6.3505000000000003</v>
      </c>
      <c r="H354" s="177">
        <v>5.8356000000000003</v>
      </c>
      <c r="I354" s="177">
        <v>4.6959999999999997</v>
      </c>
      <c r="J354" s="177">
        <v>4.7244000000000002</v>
      </c>
      <c r="K354" s="177">
        <v>6.2050000000000001</v>
      </c>
      <c r="L354" s="177">
        <v>4.7049000000000003</v>
      </c>
      <c r="M354" s="177">
        <v>3.8984999999999999</v>
      </c>
      <c r="N354" s="177">
        <v>144.09119999999999</v>
      </c>
      <c r="O354" s="177">
        <v>14.1225</v>
      </c>
      <c r="P354" s="177">
        <v>-3.9605000000000001</v>
      </c>
      <c r="Q354" s="177">
        <v>0.90310000000000001</v>
      </c>
      <c r="R354" s="177">
        <v>63.516800000000003</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44939</v>
      </c>
      <c r="E355" s="177">
        <v>10.5602</v>
      </c>
      <c r="F355" s="177">
        <v>5.5309999999999997</v>
      </c>
      <c r="G355" s="177">
        <v>6.2247000000000003</v>
      </c>
      <c r="H355" s="177">
        <v>5.5856000000000003</v>
      </c>
      <c r="I355" s="177">
        <v>4.4267000000000003</v>
      </c>
      <c r="J355" s="177">
        <v>4.4542999999999999</v>
      </c>
      <c r="K355" s="177">
        <v>5.9215999999999998</v>
      </c>
      <c r="L355" s="177">
        <v>4.4166999999999996</v>
      </c>
      <c r="M355" s="177">
        <v>3.6084000000000001</v>
      </c>
      <c r="N355" s="177">
        <v>143.40110000000001</v>
      </c>
      <c r="O355" s="177">
        <v>13.801299999999999</v>
      </c>
      <c r="P355" s="177">
        <v>-4.2064000000000004</v>
      </c>
      <c r="Q355" s="177">
        <v>0.69389999999999996</v>
      </c>
      <c r="R355" s="177">
        <v>63.058100000000003</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44939</v>
      </c>
      <c r="E356" s="177">
        <v>19.796600000000002</v>
      </c>
      <c r="F356" s="177">
        <v>9.4055999999999997</v>
      </c>
      <c r="G356" s="177">
        <v>16.678000000000001</v>
      </c>
      <c r="H356" s="177">
        <v>9.6316000000000006</v>
      </c>
      <c r="I356" s="177">
        <v>9.4770000000000003</v>
      </c>
      <c r="J356" s="177">
        <v>6.9638999999999998</v>
      </c>
      <c r="K356" s="177">
        <v>8.2422000000000004</v>
      </c>
      <c r="L356" s="177">
        <v>7.5366</v>
      </c>
      <c r="M356" s="177">
        <v>5.8207000000000004</v>
      </c>
      <c r="N356" s="177">
        <v>5.6139999999999999</v>
      </c>
      <c r="O356" s="177">
        <v>9.3536000000000001</v>
      </c>
      <c r="P356" s="177">
        <v>7.5603999999999996</v>
      </c>
      <c r="Q356" s="177">
        <v>8.9370999999999992</v>
      </c>
      <c r="R356" s="177">
        <v>12.4617</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44939</v>
      </c>
      <c r="E357" s="177">
        <v>18.337599999999998</v>
      </c>
      <c r="F357" s="177">
        <v>8.7600999999999996</v>
      </c>
      <c r="G357" s="177">
        <v>15.8779</v>
      </c>
      <c r="H357" s="177">
        <v>8.8298000000000005</v>
      </c>
      <c r="I357" s="177">
        <v>8.6586999999999996</v>
      </c>
      <c r="J357" s="177">
        <v>6.1444999999999999</v>
      </c>
      <c r="K357" s="177">
        <v>7.4074</v>
      </c>
      <c r="L357" s="177">
        <v>6.6489000000000003</v>
      </c>
      <c r="M357" s="177">
        <v>4.9561999999999999</v>
      </c>
      <c r="N357" s="177">
        <v>4.7480000000000002</v>
      </c>
      <c r="O357" s="177">
        <v>8.5324000000000009</v>
      </c>
      <c r="P357" s="177">
        <v>6.6872999999999996</v>
      </c>
      <c r="Q357" s="177">
        <v>7.8967000000000001</v>
      </c>
      <c r="R357" s="177">
        <v>11.608700000000001</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44939</v>
      </c>
      <c r="E360" s="177">
        <v>36.1693</v>
      </c>
      <c r="F360" s="177">
        <v>14.234500000000001</v>
      </c>
      <c r="G360" s="177">
        <v>16.066600000000001</v>
      </c>
      <c r="H360" s="177">
        <v>14.209899999999999</v>
      </c>
      <c r="I360" s="177">
        <v>9.1140000000000008</v>
      </c>
      <c r="J360" s="177">
        <v>7.7659000000000002</v>
      </c>
      <c r="K360" s="177">
        <v>8.4295000000000009</v>
      </c>
      <c r="L360" s="177">
        <v>5.5957999999999997</v>
      </c>
      <c r="M360" s="177">
        <v>4.4817</v>
      </c>
      <c r="N360" s="177">
        <v>10.4659</v>
      </c>
      <c r="O360" s="177">
        <v>6.4420999999999999</v>
      </c>
      <c r="P360" s="177">
        <v>4.5090000000000003</v>
      </c>
      <c r="Q360" s="177">
        <v>7.0805999999999996</v>
      </c>
      <c r="R360" s="177">
        <v>6.9766000000000004</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44939</v>
      </c>
      <c r="E361" s="177">
        <v>33.788600000000002</v>
      </c>
      <c r="F361" s="177">
        <v>13.1838</v>
      </c>
      <c r="G361" s="177">
        <v>14.9618</v>
      </c>
      <c r="H361" s="177">
        <v>13.1348</v>
      </c>
      <c r="I361" s="177">
        <v>8.0417000000000005</v>
      </c>
      <c r="J361" s="177">
        <v>6.7992999999999997</v>
      </c>
      <c r="K361" s="177">
        <v>7.6123000000000003</v>
      </c>
      <c r="L361" s="177">
        <v>4.7717999999999998</v>
      </c>
      <c r="M361" s="177">
        <v>3.6678000000000002</v>
      </c>
      <c r="N361" s="177">
        <v>9.5932999999999993</v>
      </c>
      <c r="O361" s="177">
        <v>5.5968999999999998</v>
      </c>
      <c r="P361" s="177">
        <v>3.6903000000000001</v>
      </c>
      <c r="Q361" s="177">
        <v>6.3803999999999998</v>
      </c>
      <c r="R361" s="177">
        <v>6.1040000000000001</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44939</v>
      </c>
      <c r="E362" s="177">
        <v>24.2301</v>
      </c>
      <c r="F362" s="177">
        <v>20.1968</v>
      </c>
      <c r="G362" s="177">
        <v>27.326899999999998</v>
      </c>
      <c r="H362" s="177">
        <v>16.731400000000001</v>
      </c>
      <c r="I362" s="177">
        <v>10.533300000000001</v>
      </c>
      <c r="J362" s="177">
        <v>2.8153999999999999</v>
      </c>
      <c r="K362" s="177">
        <v>10.311500000000001</v>
      </c>
      <c r="L362" s="177">
        <v>3.1758000000000002</v>
      </c>
      <c r="M362" s="177">
        <v>3.6025999999999998</v>
      </c>
      <c r="N362" s="177">
        <v>7.0707000000000004</v>
      </c>
      <c r="O362" s="177">
        <v>6.5049999999999999</v>
      </c>
      <c r="P362" s="177">
        <v>6.4382000000000001</v>
      </c>
      <c r="Q362" s="177">
        <v>8.2920999999999996</v>
      </c>
      <c r="R362" s="177">
        <v>10.024699999999999</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44939</v>
      </c>
      <c r="E363" s="177">
        <v>24.450299999999999</v>
      </c>
      <c r="F363" s="177">
        <v>20.164300000000001</v>
      </c>
      <c r="G363" s="177">
        <v>27.330200000000001</v>
      </c>
      <c r="H363" s="177">
        <v>16.730499999999999</v>
      </c>
      <c r="I363" s="177">
        <v>10.534800000000001</v>
      </c>
      <c r="J363" s="177">
        <v>2.819</v>
      </c>
      <c r="K363" s="177">
        <v>10.3118</v>
      </c>
      <c r="L363" s="177">
        <v>3.1760999999999999</v>
      </c>
      <c r="M363" s="177">
        <v>3.6025</v>
      </c>
      <c r="N363" s="177">
        <v>1.4291</v>
      </c>
      <c r="O363" s="177">
        <v>4.8464</v>
      </c>
      <c r="P363" s="177">
        <v>5.7419000000000002</v>
      </c>
      <c r="Q363" s="177">
        <v>7.9715999999999996</v>
      </c>
      <c r="R363" s="177">
        <v>7.1406999999999998</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44939</v>
      </c>
      <c r="E366" s="177">
        <v>0.52869999999999995</v>
      </c>
      <c r="F366" s="177">
        <v>13.8127</v>
      </c>
      <c r="G366" s="177">
        <v>13.8231</v>
      </c>
      <c r="H366" s="177">
        <v>14.835800000000001</v>
      </c>
      <c r="I366" s="177">
        <v>14.3794</v>
      </c>
      <c r="J366" s="177">
        <v>14.6557</v>
      </c>
      <c r="K366" s="177">
        <v>15.031499999999999</v>
      </c>
      <c r="L366" s="177">
        <v>-7.4999999999999997E-2</v>
      </c>
      <c r="M366" s="177">
        <v>3.6101999999999999</v>
      </c>
      <c r="N366" s="177"/>
      <c r="O366" s="177"/>
      <c r="P366" s="177"/>
      <c r="Q366" s="177">
        <v>4.6681999999999997</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44939</v>
      </c>
      <c r="E367" s="177">
        <v>0.55940000000000001</v>
      </c>
      <c r="F367" s="177">
        <v>19.585000000000001</v>
      </c>
      <c r="G367" s="177">
        <v>15.2437</v>
      </c>
      <c r="H367" s="177">
        <v>14.9567</v>
      </c>
      <c r="I367" s="177">
        <v>14.5284</v>
      </c>
      <c r="J367" s="177">
        <v>14.7044</v>
      </c>
      <c r="K367" s="177">
        <v>15.015700000000001</v>
      </c>
      <c r="L367" s="177">
        <v>-7.0900000000000005E-2</v>
      </c>
      <c r="M367" s="177">
        <v>3.6320000000000001</v>
      </c>
      <c r="N367" s="177"/>
      <c r="O367" s="177"/>
      <c r="P367" s="177"/>
      <c r="Q367" s="177">
        <v>4.6691000000000003</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44939</v>
      </c>
      <c r="E370" s="177">
        <v>20.0258</v>
      </c>
      <c r="F370" s="177">
        <v>7.4744000000000002</v>
      </c>
      <c r="G370" s="177">
        <v>11.3718</v>
      </c>
      <c r="H370" s="177">
        <v>9.3382000000000005</v>
      </c>
      <c r="I370" s="177">
        <v>8.2539999999999996</v>
      </c>
      <c r="J370" s="177">
        <v>6.4912999999999998</v>
      </c>
      <c r="K370" s="177">
        <v>7.7481</v>
      </c>
      <c r="L370" s="177">
        <v>6.1974999999999998</v>
      </c>
      <c r="M370" s="177">
        <v>4.7144000000000004</v>
      </c>
      <c r="N370" s="177">
        <v>3.8753000000000002</v>
      </c>
      <c r="O370" s="177">
        <v>7.1134000000000004</v>
      </c>
      <c r="P370" s="177">
        <v>7.1144999999999996</v>
      </c>
      <c r="Q370" s="177">
        <v>8.2004000000000001</v>
      </c>
      <c r="R370" s="177">
        <v>5.2788000000000004</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44939</v>
      </c>
      <c r="E371" s="177">
        <v>21.317599999999999</v>
      </c>
      <c r="F371" s="177">
        <v>8.0490999999999993</v>
      </c>
      <c r="G371" s="177">
        <v>12.054399999999999</v>
      </c>
      <c r="H371" s="177">
        <v>9.9742999999999995</v>
      </c>
      <c r="I371" s="177">
        <v>8.8724000000000007</v>
      </c>
      <c r="J371" s="177">
        <v>7.1067999999999998</v>
      </c>
      <c r="K371" s="177">
        <v>8.3729999999999993</v>
      </c>
      <c r="L371" s="177">
        <v>6.8384999999999998</v>
      </c>
      <c r="M371" s="177">
        <v>5.3507999999999996</v>
      </c>
      <c r="N371" s="177">
        <v>4.5365000000000002</v>
      </c>
      <c r="O371" s="177">
        <v>7.7084999999999999</v>
      </c>
      <c r="P371" s="177">
        <v>7.7279999999999998</v>
      </c>
      <c r="Q371" s="177">
        <v>8.9708000000000006</v>
      </c>
      <c r="R371" s="177">
        <v>5.9146000000000001</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44939</v>
      </c>
      <c r="E372" s="177">
        <v>25.800899999999999</v>
      </c>
      <c r="F372" s="177">
        <v>4.952</v>
      </c>
      <c r="G372" s="177">
        <v>9.1550999999999991</v>
      </c>
      <c r="H372" s="177">
        <v>16.055399999999999</v>
      </c>
      <c r="I372" s="177">
        <v>10.123799999999999</v>
      </c>
      <c r="J372" s="177">
        <v>7.6197999999999997</v>
      </c>
      <c r="K372" s="177">
        <v>8.2821999999999996</v>
      </c>
      <c r="L372" s="177">
        <v>6.5655999999999999</v>
      </c>
      <c r="M372" s="177">
        <v>5.0334000000000003</v>
      </c>
      <c r="N372" s="177">
        <v>4.3413000000000004</v>
      </c>
      <c r="O372" s="177">
        <v>5.5019</v>
      </c>
      <c r="P372" s="177">
        <v>5.1718999999999999</v>
      </c>
      <c r="Q372" s="177">
        <v>7.1779999999999999</v>
      </c>
      <c r="R372" s="177">
        <v>5.4612999999999996</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44939</v>
      </c>
      <c r="E373" s="177">
        <v>24.275700000000001</v>
      </c>
      <c r="F373" s="177">
        <v>4.2104999999999997</v>
      </c>
      <c r="G373" s="177">
        <v>8.3756000000000004</v>
      </c>
      <c r="H373" s="177">
        <v>15.251899999999999</v>
      </c>
      <c r="I373" s="177">
        <v>9.3231000000000002</v>
      </c>
      <c r="J373" s="177">
        <v>6.81</v>
      </c>
      <c r="K373" s="177">
        <v>7.4644000000000004</v>
      </c>
      <c r="L373" s="177">
        <v>5.7409999999999997</v>
      </c>
      <c r="M373" s="177">
        <v>4.2051999999999996</v>
      </c>
      <c r="N373" s="177">
        <v>3.5095999999999998</v>
      </c>
      <c r="O373" s="177">
        <v>4.5907</v>
      </c>
      <c r="P373" s="177">
        <v>4.3639999999999999</v>
      </c>
      <c r="Q373" s="177">
        <v>6.9097</v>
      </c>
      <c r="R373" s="177">
        <v>4.6219000000000001</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44939</v>
      </c>
      <c r="E374" s="177">
        <v>26.112100000000002</v>
      </c>
      <c r="F374" s="177">
        <v>-8.9438999999999993</v>
      </c>
      <c r="G374" s="177">
        <v>5.5472000000000001</v>
      </c>
      <c r="H374" s="177">
        <v>2.7970999999999999</v>
      </c>
      <c r="I374" s="177">
        <v>5.2423999999999999</v>
      </c>
      <c r="J374" s="177">
        <v>3.5684999999999998</v>
      </c>
      <c r="K374" s="177">
        <v>7.3396999999999997</v>
      </c>
      <c r="L374" s="177">
        <v>6.0119999999999996</v>
      </c>
      <c r="M374" s="177">
        <v>5.3970000000000002</v>
      </c>
      <c r="N374" s="177">
        <v>4.9855</v>
      </c>
      <c r="O374" s="177">
        <v>6.9335000000000004</v>
      </c>
      <c r="P374" s="177">
        <v>7.4097</v>
      </c>
      <c r="Q374" s="177">
        <v>8.2408999999999999</v>
      </c>
      <c r="R374" s="177">
        <v>5.6069000000000004</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44939</v>
      </c>
      <c r="E375" s="177">
        <v>28.311699999999998</v>
      </c>
      <c r="F375" s="177">
        <v>-8.2491000000000003</v>
      </c>
      <c r="G375" s="177">
        <v>6.2343999999999999</v>
      </c>
      <c r="H375" s="177">
        <v>3.4832000000000001</v>
      </c>
      <c r="I375" s="177">
        <v>5.9439000000000002</v>
      </c>
      <c r="J375" s="177">
        <v>4.2698999999999998</v>
      </c>
      <c r="K375" s="177">
        <v>8.0421999999999993</v>
      </c>
      <c r="L375" s="177">
        <v>6.7119999999999997</v>
      </c>
      <c r="M375" s="177">
        <v>6.0979000000000001</v>
      </c>
      <c r="N375" s="177">
        <v>5.6788999999999996</v>
      </c>
      <c r="O375" s="177">
        <v>7.6391999999999998</v>
      </c>
      <c r="P375" s="177">
        <v>8.1758000000000006</v>
      </c>
      <c r="Q375" s="177">
        <v>8.9351000000000003</v>
      </c>
      <c r="R375" s="177">
        <v>6.3079999999999998</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44939</v>
      </c>
      <c r="E376" s="177">
        <v>15.741099999999999</v>
      </c>
      <c r="F376" s="177">
        <v>10.669499999999999</v>
      </c>
      <c r="G376" s="177">
        <v>26.258700000000001</v>
      </c>
      <c r="H376" s="177">
        <v>12.751200000000001</v>
      </c>
      <c r="I376" s="177">
        <v>10.8438</v>
      </c>
      <c r="J376" s="177">
        <v>6.9067999999999996</v>
      </c>
      <c r="K376" s="177">
        <v>9.1379999999999999</v>
      </c>
      <c r="L376" s="177">
        <v>6.2701000000000002</v>
      </c>
      <c r="M376" s="177">
        <v>4.3856999999999999</v>
      </c>
      <c r="N376" s="177">
        <v>3.8633000000000002</v>
      </c>
      <c r="O376" s="177">
        <v>5.1204999999999998</v>
      </c>
      <c r="P376" s="177">
        <v>3.0457000000000001</v>
      </c>
      <c r="Q376" s="177">
        <v>5.2472000000000003</v>
      </c>
      <c r="R376" s="177">
        <v>9.3478999999999992</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44939</v>
      </c>
      <c r="E377" s="177">
        <v>16.941099999999999</v>
      </c>
      <c r="F377" s="177">
        <v>11.207000000000001</v>
      </c>
      <c r="G377" s="177">
        <v>26.9192</v>
      </c>
      <c r="H377" s="177">
        <v>13.4542</v>
      </c>
      <c r="I377" s="177">
        <v>11.5779</v>
      </c>
      <c r="J377" s="177">
        <v>7.6387</v>
      </c>
      <c r="K377" s="177">
        <v>9.8841000000000001</v>
      </c>
      <c r="L377" s="177">
        <v>7.0247000000000002</v>
      </c>
      <c r="M377" s="177">
        <v>5.1417000000000002</v>
      </c>
      <c r="N377" s="177">
        <v>4.6238000000000001</v>
      </c>
      <c r="O377" s="177">
        <v>5.8559000000000001</v>
      </c>
      <c r="P377" s="177">
        <v>3.8315000000000001</v>
      </c>
      <c r="Q377" s="177">
        <v>6.1223999999999998</v>
      </c>
      <c r="R377" s="177">
        <v>10.1488</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44939</v>
      </c>
      <c r="E378" s="177">
        <v>14.788500000000001</v>
      </c>
      <c r="F378" s="177">
        <v>13.8268</v>
      </c>
      <c r="G378" s="177">
        <v>8.8917999999999999</v>
      </c>
      <c r="H378" s="177">
        <v>20.139900000000001</v>
      </c>
      <c r="I378" s="177">
        <v>9.3949999999999996</v>
      </c>
      <c r="J378" s="177">
        <v>6.4683999999999999</v>
      </c>
      <c r="K378" s="177">
        <v>8.2065000000000001</v>
      </c>
      <c r="L378" s="177">
        <v>6.6073000000000004</v>
      </c>
      <c r="M378" s="177">
        <v>5.3189000000000002</v>
      </c>
      <c r="N378" s="177">
        <v>4.3795999999999999</v>
      </c>
      <c r="O378" s="177">
        <v>5.8139000000000003</v>
      </c>
      <c r="P378" s="177">
        <v>6.7728999999999999</v>
      </c>
      <c r="Q378" s="177">
        <v>6.8944999999999999</v>
      </c>
      <c r="R378" s="177">
        <v>4.6304999999999996</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44939</v>
      </c>
      <c r="E379" s="177">
        <v>13.957800000000001</v>
      </c>
      <c r="F379" s="177">
        <v>13.079800000000001</v>
      </c>
      <c r="G379" s="177">
        <v>7.9374000000000002</v>
      </c>
      <c r="H379" s="177">
        <v>19.197500000000002</v>
      </c>
      <c r="I379" s="177">
        <v>8.4326000000000008</v>
      </c>
      <c r="J379" s="177">
        <v>5.5172999999999996</v>
      </c>
      <c r="K379" s="177">
        <v>7.2415000000000003</v>
      </c>
      <c r="L379" s="177">
        <v>5.6344000000000003</v>
      </c>
      <c r="M379" s="177">
        <v>4.3414999999999999</v>
      </c>
      <c r="N379" s="177">
        <v>3.3972000000000002</v>
      </c>
      <c r="O379" s="177">
        <v>4.8129</v>
      </c>
      <c r="P379" s="177">
        <v>5.74</v>
      </c>
      <c r="Q379" s="177">
        <v>5.8465999999999996</v>
      </c>
      <c r="R379" s="177">
        <v>3.6291000000000002</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44939</v>
      </c>
      <c r="E380" s="177">
        <v>1521.2734</v>
      </c>
      <c r="F380" s="177">
        <v>10.8505</v>
      </c>
      <c r="G380" s="177">
        <v>12.5365</v>
      </c>
      <c r="H380" s="177">
        <v>12.5025</v>
      </c>
      <c r="I380" s="177">
        <v>8.5934000000000008</v>
      </c>
      <c r="J380" s="177">
        <v>5.9207000000000001</v>
      </c>
      <c r="K380" s="177">
        <v>6.8918999999999997</v>
      </c>
      <c r="L380" s="177">
        <v>4.6763000000000003</v>
      </c>
      <c r="M380" s="177">
        <v>3.4203000000000001</v>
      </c>
      <c r="N380" s="177">
        <v>2.5396999999999998</v>
      </c>
      <c r="O380" s="177">
        <v>4.2988999999999997</v>
      </c>
      <c r="P380" s="177">
        <v>2.4552999999999998</v>
      </c>
      <c r="Q380" s="177">
        <v>5.1437999999999997</v>
      </c>
      <c r="R380" s="177">
        <v>2.7004999999999999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44939</v>
      </c>
      <c r="E381" s="177">
        <v>1645.8635999999999</v>
      </c>
      <c r="F381" s="177">
        <v>12.068199999999999</v>
      </c>
      <c r="G381" s="177">
        <v>13.757</v>
      </c>
      <c r="H381" s="177">
        <v>13.7255</v>
      </c>
      <c r="I381" s="177">
        <v>9.8178000000000001</v>
      </c>
      <c r="J381" s="177">
        <v>7.1474000000000002</v>
      </c>
      <c r="K381" s="177">
        <v>8.1349999999999998</v>
      </c>
      <c r="L381" s="177">
        <v>5.9288999999999996</v>
      </c>
      <c r="M381" s="177">
        <v>4.6776</v>
      </c>
      <c r="N381" s="177">
        <v>3.7978000000000001</v>
      </c>
      <c r="O381" s="177">
        <v>5.5641999999999996</v>
      </c>
      <c r="P381" s="177">
        <v>3.5569000000000002</v>
      </c>
      <c r="Q381" s="177">
        <v>6.1379999999999999</v>
      </c>
      <c r="R381" s="177">
        <v>3.9352999999999998</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44939</v>
      </c>
      <c r="E382" s="177">
        <v>24.682500000000001</v>
      </c>
      <c r="F382" s="177">
        <v>-21.1343</v>
      </c>
      <c r="G382" s="177">
        <v>8.5830000000000002</v>
      </c>
      <c r="H382" s="177">
        <v>7.7009999999999996</v>
      </c>
      <c r="I382" s="177">
        <v>8.6265000000000001</v>
      </c>
      <c r="J382" s="177">
        <v>4.5347999999999997</v>
      </c>
      <c r="K382" s="177">
        <v>6.6085000000000003</v>
      </c>
      <c r="L382" s="177">
        <v>4.8148999999999997</v>
      </c>
      <c r="M382" s="177">
        <v>0.70660000000000001</v>
      </c>
      <c r="N382" s="177">
        <v>1.1325000000000001</v>
      </c>
      <c r="O382" s="177">
        <v>4.2096999999999998</v>
      </c>
      <c r="P382" s="177">
        <v>5.5972</v>
      </c>
      <c r="Q382" s="177">
        <v>7.3825000000000003</v>
      </c>
      <c r="R382" s="177">
        <v>3.1181999999999999</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44939</v>
      </c>
      <c r="E383" s="177">
        <v>27.1282</v>
      </c>
      <c r="F383" s="177">
        <v>-20.1708</v>
      </c>
      <c r="G383" s="177">
        <v>9.5153999999999996</v>
      </c>
      <c r="H383" s="177">
        <v>8.6830999999999996</v>
      </c>
      <c r="I383" s="177">
        <v>9.6073000000000004</v>
      </c>
      <c r="J383" s="177">
        <v>5.5160999999999998</v>
      </c>
      <c r="K383" s="177">
        <v>7.6074999999999999</v>
      </c>
      <c r="L383" s="177">
        <v>5.819</v>
      </c>
      <c r="M383" s="177">
        <v>1.6911</v>
      </c>
      <c r="N383" s="177">
        <v>2.1269999999999998</v>
      </c>
      <c r="O383" s="177">
        <v>5.2549999999999999</v>
      </c>
      <c r="P383" s="177">
        <v>6.6090999999999998</v>
      </c>
      <c r="Q383" s="177">
        <v>8.2258999999999993</v>
      </c>
      <c r="R383" s="177">
        <v>4.1479999999999997</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44939</v>
      </c>
      <c r="E384" s="177">
        <v>28.639099999999999</v>
      </c>
      <c r="F384" s="177">
        <v>12.621700000000001</v>
      </c>
      <c r="G384" s="177">
        <v>18.976800000000001</v>
      </c>
      <c r="H384" s="177">
        <v>11.276199999999999</v>
      </c>
      <c r="I384" s="177">
        <v>10.0891</v>
      </c>
      <c r="J384" s="177">
        <v>6.3197999999999999</v>
      </c>
      <c r="K384" s="177">
        <v>8.0450999999999997</v>
      </c>
      <c r="L384" s="177">
        <v>6.1463999999999999</v>
      </c>
      <c r="M384" s="177">
        <v>4.6416000000000004</v>
      </c>
      <c r="N384" s="177">
        <v>4.1539000000000001</v>
      </c>
      <c r="O384" s="177">
        <v>3.5609000000000002</v>
      </c>
      <c r="P384" s="177">
        <v>3.7418</v>
      </c>
      <c r="Q384" s="177">
        <v>6.1416000000000004</v>
      </c>
      <c r="R384" s="177">
        <v>8.6485000000000003</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44939</v>
      </c>
      <c r="E385" s="177">
        <v>30.937000000000001</v>
      </c>
      <c r="F385" s="177">
        <v>13.2187</v>
      </c>
      <c r="G385" s="177">
        <v>19.616499999999998</v>
      </c>
      <c r="H385" s="177">
        <v>11.909599999999999</v>
      </c>
      <c r="I385" s="177">
        <v>10.729699999999999</v>
      </c>
      <c r="J385" s="177">
        <v>6.9676999999999998</v>
      </c>
      <c r="K385" s="177">
        <v>8.7059999999999995</v>
      </c>
      <c r="L385" s="177">
        <v>6.8106</v>
      </c>
      <c r="M385" s="177">
        <v>5.3091999999999997</v>
      </c>
      <c r="N385" s="177">
        <v>4.8224999999999998</v>
      </c>
      <c r="O385" s="177">
        <v>4.2148000000000003</v>
      </c>
      <c r="P385" s="177">
        <v>4.4455999999999998</v>
      </c>
      <c r="Q385" s="177">
        <v>7.1257999999999999</v>
      </c>
      <c r="R385" s="177">
        <v>9.3359000000000005</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44939</v>
      </c>
      <c r="E394" s="177">
        <v>39.739100000000001</v>
      </c>
      <c r="F394" s="177">
        <v>7.5331999999999999</v>
      </c>
      <c r="G394" s="177">
        <v>5.3296000000000001</v>
      </c>
      <c r="H394" s="177">
        <v>11.559200000000001</v>
      </c>
      <c r="I394" s="177">
        <v>7.7976000000000001</v>
      </c>
      <c r="J394" s="177">
        <v>6.7584</v>
      </c>
      <c r="K394" s="177">
        <v>7.5995999999999997</v>
      </c>
      <c r="L394" s="177">
        <v>6.5681000000000003</v>
      </c>
      <c r="M394" s="177">
        <v>5.4836999999999998</v>
      </c>
      <c r="N394" s="177">
        <v>5.0429000000000004</v>
      </c>
      <c r="O394" s="177">
        <v>6.9092000000000002</v>
      </c>
      <c r="P394" s="177">
        <v>7.0313999999999997</v>
      </c>
      <c r="Q394" s="177">
        <v>8.5714000000000006</v>
      </c>
      <c r="R394" s="177">
        <v>5.3783000000000003</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44939</v>
      </c>
      <c r="E395" s="177">
        <v>37.391500000000001</v>
      </c>
      <c r="F395" s="177">
        <v>6.9320000000000004</v>
      </c>
      <c r="G395" s="177">
        <v>4.6874000000000002</v>
      </c>
      <c r="H395" s="177">
        <v>10.927899999999999</v>
      </c>
      <c r="I395" s="177">
        <v>7.1665000000000001</v>
      </c>
      <c r="J395" s="177">
        <v>6.1247999999999996</v>
      </c>
      <c r="K395" s="177">
        <v>6.9583000000000004</v>
      </c>
      <c r="L395" s="177">
        <v>5.9203000000000001</v>
      </c>
      <c r="M395" s="177">
        <v>4.8376000000000001</v>
      </c>
      <c r="N395" s="177">
        <v>4.3895</v>
      </c>
      <c r="O395" s="177">
        <v>6.2412000000000001</v>
      </c>
      <c r="P395" s="177">
        <v>6.3215000000000003</v>
      </c>
      <c r="Q395" s="177">
        <v>7.3841000000000001</v>
      </c>
      <c r="R395" s="177">
        <v>4.718</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44939</v>
      </c>
      <c r="E404" s="177">
        <v>15.8866</v>
      </c>
      <c r="F404" s="177">
        <v>4.3658000000000001</v>
      </c>
      <c r="G404" s="177">
        <v>20.251999999999999</v>
      </c>
      <c r="H404" s="177">
        <v>11.315200000000001</v>
      </c>
      <c r="I404" s="177">
        <v>10.777100000000001</v>
      </c>
      <c r="J404" s="177">
        <v>7.6535000000000002</v>
      </c>
      <c r="K404" s="177">
        <v>9.3139000000000003</v>
      </c>
      <c r="L404" s="177">
        <v>7.2252000000000001</v>
      </c>
      <c r="M404" s="177">
        <v>5.4626999999999999</v>
      </c>
      <c r="N404" s="177">
        <v>4.9722</v>
      </c>
      <c r="O404" s="177">
        <v>-2.3203</v>
      </c>
      <c r="P404" s="177">
        <v>-0.86719999999999997</v>
      </c>
      <c r="Q404" s="177">
        <v>4.5919999999999996</v>
      </c>
      <c r="R404" s="177">
        <v>13.3666</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44939</v>
      </c>
      <c r="E405" s="177">
        <v>14.309100000000001</v>
      </c>
      <c r="F405" s="177">
        <v>3.5714999999999999</v>
      </c>
      <c r="G405" s="177">
        <v>19.417200000000001</v>
      </c>
      <c r="H405" s="177">
        <v>10.516</v>
      </c>
      <c r="I405" s="177">
        <v>9.9863</v>
      </c>
      <c r="J405" s="177">
        <v>6.8528000000000002</v>
      </c>
      <c r="K405" s="177">
        <v>8.5046999999999997</v>
      </c>
      <c r="L405" s="177">
        <v>6.4085000000000001</v>
      </c>
      <c r="M405" s="177">
        <v>4.6496000000000004</v>
      </c>
      <c r="N405" s="177">
        <v>4.1593999999999998</v>
      </c>
      <c r="O405" s="177">
        <v>-3.0722999999999998</v>
      </c>
      <c r="P405" s="177">
        <v>-1.7225999999999999</v>
      </c>
      <c r="Q405" s="177">
        <v>3.5910000000000002</v>
      </c>
      <c r="R405" s="177">
        <v>12.523199999999999</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7.2252205882352944</v>
      </c>
      <c r="G406" s="179">
        <v>13.355117647058824</v>
      </c>
      <c r="H406" s="179">
        <v>11.743697058823535</v>
      </c>
      <c r="I406" s="179">
        <v>9.0875529411764706</v>
      </c>
      <c r="J406" s="179">
        <v>6.611479411764706</v>
      </c>
      <c r="K406" s="179">
        <v>8.4385088235294088</v>
      </c>
      <c r="L406" s="179">
        <v>5.5823529411764694</v>
      </c>
      <c r="M406" s="179">
        <v>4.6995176470588245</v>
      </c>
      <c r="N406" s="179">
        <v>13.489940624999994</v>
      </c>
      <c r="O406" s="179">
        <v>6.0717624999999984</v>
      </c>
      <c r="P406" s="179">
        <v>4.6566874999999994</v>
      </c>
      <c r="Q406" s="179">
        <v>6.616411764705882</v>
      </c>
      <c r="R406" s="179">
        <v>10.473784375000001</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8.6963000000000008</v>
      </c>
      <c r="G407" s="179">
        <v>12.0261</v>
      </c>
      <c r="H407" s="179">
        <v>11.734400000000001</v>
      </c>
      <c r="I407" s="179">
        <v>9.2185500000000005</v>
      </c>
      <c r="J407" s="179">
        <v>6.6858500000000003</v>
      </c>
      <c r="K407" s="179">
        <v>8.0900499999999997</v>
      </c>
      <c r="L407" s="179">
        <v>6.0792000000000002</v>
      </c>
      <c r="M407" s="179">
        <v>4.6636000000000006</v>
      </c>
      <c r="N407" s="179">
        <v>4.5801499999999997</v>
      </c>
      <c r="O407" s="179">
        <v>5.9449000000000005</v>
      </c>
      <c r="P407" s="179">
        <v>5.7232000000000003</v>
      </c>
      <c r="Q407" s="179">
        <v>7.1031999999999993</v>
      </c>
      <c r="R407" s="179">
        <v>6.2059999999999995</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44939</v>
      </c>
      <c r="E410" s="177">
        <v>1211.0440000000001</v>
      </c>
      <c r="F410" s="177">
        <v>4.2712000000000003</v>
      </c>
      <c r="G410" s="177">
        <v>4.79</v>
      </c>
      <c r="H410" s="177">
        <v>5.4739000000000004</v>
      </c>
      <c r="I410" s="177">
        <v>6.3906999999999998</v>
      </c>
      <c r="J410" s="177">
        <v>7.2773000000000003</v>
      </c>
      <c r="K410" s="177">
        <v>6.9608999999999996</v>
      </c>
      <c r="L410" s="177">
        <v>5.8521000000000001</v>
      </c>
      <c r="M410" s="177">
        <v>4.7925000000000004</v>
      </c>
      <c r="N410" s="177">
        <v>4.3817000000000004</v>
      </c>
      <c r="O410" s="177">
        <v>6.5156000000000001</v>
      </c>
      <c r="P410" s="177"/>
      <c r="Q410" s="177">
        <v>6.4768999999999997</v>
      </c>
      <c r="R410" s="177">
        <v>4.3852000000000002</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44939</v>
      </c>
      <c r="E411" s="177">
        <v>1234.9141</v>
      </c>
      <c r="F411" s="177">
        <v>-3.1918000000000002</v>
      </c>
      <c r="G411" s="177">
        <v>28.436800000000002</v>
      </c>
      <c r="H411" s="177">
        <v>16.491</v>
      </c>
      <c r="I411" s="177">
        <v>8.9329999999999998</v>
      </c>
      <c r="J411" s="177">
        <v>5.1623999999999999</v>
      </c>
      <c r="K411" s="177">
        <v>11.4649</v>
      </c>
      <c r="L411" s="177">
        <v>7.6604999999999999</v>
      </c>
      <c r="M411" s="177">
        <v>5.6565000000000003</v>
      </c>
      <c r="N411" s="177">
        <v>4.0597000000000003</v>
      </c>
      <c r="O411" s="177">
        <v>7.2507999999999999</v>
      </c>
      <c r="P411" s="177"/>
      <c r="Q411" s="177">
        <v>7.1623000000000001</v>
      </c>
      <c r="R411" s="177">
        <v>4.3822999999999999</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44941</v>
      </c>
      <c r="E412" s="177">
        <v>1158.2498471108499</v>
      </c>
      <c r="F412" s="177">
        <v>5.9374000000000002</v>
      </c>
      <c r="G412" s="177">
        <v>5.9394</v>
      </c>
      <c r="H412" s="177">
        <v>5.8240999999999996</v>
      </c>
      <c r="I412" s="177">
        <v>5.774</v>
      </c>
      <c r="J412" s="177">
        <v>5.9793000000000003</v>
      </c>
      <c r="K412" s="177">
        <v>5.8059000000000003</v>
      </c>
      <c r="L412" s="177">
        <v>5.4324000000000003</v>
      </c>
      <c r="M412" s="177">
        <v>4.9932999999999996</v>
      </c>
      <c r="N412" s="177">
        <v>4.5917000000000003</v>
      </c>
      <c r="O412" s="177">
        <v>3.2980999999999998</v>
      </c>
      <c r="P412" s="177"/>
      <c r="Q412" s="177">
        <v>3.4624000000000001</v>
      </c>
      <c r="R412" s="177">
        <v>3.6823999999999999</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44939</v>
      </c>
      <c r="E413" s="177">
        <v>22.777200000000001</v>
      </c>
      <c r="F413" s="177">
        <v>-4.4863999999999997</v>
      </c>
      <c r="G413" s="177">
        <v>22.905100000000001</v>
      </c>
      <c r="H413" s="177">
        <v>33.476500000000001</v>
      </c>
      <c r="I413" s="177">
        <v>13.045</v>
      </c>
      <c r="J413" s="177">
        <v>4.6395999999999997</v>
      </c>
      <c r="K413" s="177">
        <v>10.5776</v>
      </c>
      <c r="L413" s="177">
        <v>7.5414000000000003</v>
      </c>
      <c r="M413" s="177">
        <v>6.4936999999999996</v>
      </c>
      <c r="N413" s="177">
        <v>2.1637</v>
      </c>
      <c r="O413" s="177">
        <v>4.6295000000000002</v>
      </c>
      <c r="P413" s="177">
        <v>6.3177000000000003</v>
      </c>
      <c r="Q413" s="177">
        <v>6.7935999999999996</v>
      </c>
      <c r="R413" s="177">
        <v>1.5859000000000001</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44941</v>
      </c>
      <c r="E414" s="177">
        <v>2428.2845914798099</v>
      </c>
      <c r="F414" s="177">
        <v>0</v>
      </c>
      <c r="G414" s="177">
        <v>1.8025</v>
      </c>
      <c r="H414" s="177">
        <v>3.7656999999999998</v>
      </c>
      <c r="I414" s="177">
        <v>4.5353000000000003</v>
      </c>
      <c r="J414" s="177">
        <v>4.8091999999999997</v>
      </c>
      <c r="K414" s="177">
        <v>4.9969000000000001</v>
      </c>
      <c r="L414" s="177">
        <v>4.8025000000000002</v>
      </c>
      <c r="M414" s="177">
        <v>4.3090999999999999</v>
      </c>
      <c r="N414" s="177">
        <v>3.9643000000000002</v>
      </c>
      <c r="O414" s="177">
        <v>2.9466999999999999</v>
      </c>
      <c r="P414" s="177">
        <v>3.3214000000000001</v>
      </c>
      <c r="Q414" s="177">
        <v>4.6456999999999997</v>
      </c>
      <c r="R414" s="177">
        <v>3.2016</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44939</v>
      </c>
      <c r="E415" s="177">
        <v>23.1189</v>
      </c>
      <c r="F415" s="177">
        <v>-4.4200999999999997</v>
      </c>
      <c r="G415" s="177">
        <v>23.094200000000001</v>
      </c>
      <c r="H415" s="177">
        <v>32.978499999999997</v>
      </c>
      <c r="I415" s="177">
        <v>12.9993</v>
      </c>
      <c r="J415" s="177">
        <v>4.7247000000000003</v>
      </c>
      <c r="K415" s="177">
        <v>10.931100000000001</v>
      </c>
      <c r="L415" s="177">
        <v>7.7606000000000002</v>
      </c>
      <c r="M415" s="177">
        <v>6.7192999999999996</v>
      </c>
      <c r="N415" s="177">
        <v>2.0512999999999999</v>
      </c>
      <c r="O415" s="177">
        <v>4.6348000000000003</v>
      </c>
      <c r="P415" s="177">
        <v>6.4776999999999996</v>
      </c>
      <c r="Q415" s="177">
        <v>6.4124999999999996</v>
      </c>
      <c r="R415" s="177">
        <v>1.5810999999999999</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44939</v>
      </c>
      <c r="E416" s="177">
        <v>206.9588</v>
      </c>
      <c r="F416" s="177">
        <v>-13.486800000000001</v>
      </c>
      <c r="G416" s="177">
        <v>25.177900000000001</v>
      </c>
      <c r="H416" s="177">
        <v>33.258800000000001</v>
      </c>
      <c r="I416" s="177">
        <v>12.902799999999999</v>
      </c>
      <c r="J416" s="177">
        <v>4.5747</v>
      </c>
      <c r="K416" s="177">
        <v>10.6279</v>
      </c>
      <c r="L416" s="177">
        <v>6.9981999999999998</v>
      </c>
      <c r="M416" s="177">
        <v>6.1380999999999997</v>
      </c>
      <c r="N416" s="177">
        <v>1.4159999999999999</v>
      </c>
      <c r="O416" s="177">
        <v>3.4794999999999998</v>
      </c>
      <c r="P416" s="177">
        <v>5.3217999999999996</v>
      </c>
      <c r="Q416" s="177">
        <v>5.4812000000000003</v>
      </c>
      <c r="R416" s="177">
        <v>1.0477000000000001</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-2.1966428571428573</v>
      </c>
      <c r="G417" s="179">
        <v>16.02084285714286</v>
      </c>
      <c r="H417" s="179">
        <v>18.752642857142856</v>
      </c>
      <c r="I417" s="179">
        <v>9.2257285714285704</v>
      </c>
      <c r="J417" s="179">
        <v>5.3096000000000005</v>
      </c>
      <c r="K417" s="179">
        <v>8.7664571428571438</v>
      </c>
      <c r="L417" s="179">
        <v>6.5782428571428557</v>
      </c>
      <c r="M417" s="179">
        <v>5.5860714285714286</v>
      </c>
      <c r="N417" s="179">
        <v>3.2326285714285716</v>
      </c>
      <c r="O417" s="179">
        <v>4.6792857142857143</v>
      </c>
      <c r="P417" s="179">
        <v>5.3596500000000002</v>
      </c>
      <c r="Q417" s="179">
        <v>5.7763714285714283</v>
      </c>
      <c r="R417" s="179">
        <v>2.8380285714285711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-3.1918000000000002</v>
      </c>
      <c r="G418" s="179">
        <v>22.905100000000001</v>
      </c>
      <c r="H418" s="179">
        <v>16.491</v>
      </c>
      <c r="I418" s="179">
        <v>8.9329999999999998</v>
      </c>
      <c r="J418" s="179">
        <v>4.8091999999999997</v>
      </c>
      <c r="K418" s="179">
        <v>10.5776</v>
      </c>
      <c r="L418" s="179">
        <v>6.9981999999999998</v>
      </c>
      <c r="M418" s="179">
        <v>5.6565000000000003</v>
      </c>
      <c r="N418" s="179">
        <v>3.9643000000000002</v>
      </c>
      <c r="O418" s="179">
        <v>4.6295000000000002</v>
      </c>
      <c r="P418" s="179">
        <v>5.81975</v>
      </c>
      <c r="Q418" s="179">
        <v>6.4124999999999996</v>
      </c>
      <c r="R418" s="179">
        <v>3.2016</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44939</v>
      </c>
      <c r="E421" s="177">
        <v>31.185700000000001</v>
      </c>
      <c r="F421" s="177">
        <v>6.0871000000000004</v>
      </c>
      <c r="G421" s="177">
        <v>6.5578000000000003</v>
      </c>
      <c r="H421" s="177">
        <v>7.1325000000000003</v>
      </c>
      <c r="I421" s="177">
        <v>6.4196</v>
      </c>
      <c r="J421" s="177">
        <v>6.0033000000000003</v>
      </c>
      <c r="K421" s="177">
        <v>6.5014000000000003</v>
      </c>
      <c r="L421" s="177">
        <v>5.2328000000000001</v>
      </c>
      <c r="M421" s="177">
        <v>4.2613000000000003</v>
      </c>
      <c r="N421" s="177">
        <v>3.1393</v>
      </c>
      <c r="O421" s="177">
        <v>5.3925000000000001</v>
      </c>
      <c r="P421" s="177">
        <v>6.2529000000000003</v>
      </c>
      <c r="Q421" s="177">
        <v>7.3413000000000004</v>
      </c>
      <c r="R421" s="177">
        <v>3.9186000000000001</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44939</v>
      </c>
      <c r="E422" s="177">
        <v>32.693199999999997</v>
      </c>
      <c r="F422" s="177">
        <v>6.3647999999999998</v>
      </c>
      <c r="G422" s="177">
        <v>6.9630999999999998</v>
      </c>
      <c r="H422" s="177">
        <v>7.5548999999999999</v>
      </c>
      <c r="I422" s="177">
        <v>6.8521999999999998</v>
      </c>
      <c r="J422" s="177">
        <v>6.4347000000000003</v>
      </c>
      <c r="K422" s="177">
        <v>6.9379999999999997</v>
      </c>
      <c r="L422" s="177">
        <v>5.6867000000000001</v>
      </c>
      <c r="M422" s="177">
        <v>4.7347999999999999</v>
      </c>
      <c r="N422" s="177">
        <v>3.6212</v>
      </c>
      <c r="O422" s="177">
        <v>5.8898999999999999</v>
      </c>
      <c r="P422" s="177">
        <v>6.7815000000000003</v>
      </c>
      <c r="Q422" s="177">
        <v>7.5056000000000003</v>
      </c>
      <c r="R422" s="177">
        <v>4.3648999999999996</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44939</v>
      </c>
      <c r="E423" s="177">
        <v>43.9666</v>
      </c>
      <c r="F423" s="177">
        <v>129.88489999999999</v>
      </c>
      <c r="G423" s="177">
        <v>46.640300000000003</v>
      </c>
      <c r="H423" s="177">
        <v>27.8521</v>
      </c>
      <c r="I423" s="177">
        <v>8.8117999999999999</v>
      </c>
      <c r="J423" s="177">
        <v>-14.4451</v>
      </c>
      <c r="K423" s="177">
        <v>12.5525</v>
      </c>
      <c r="L423" s="177">
        <v>12.496600000000001</v>
      </c>
      <c r="M423" s="177">
        <v>2.1617000000000002</v>
      </c>
      <c r="N423" s="177">
        <v>-0.13900000000000001</v>
      </c>
      <c r="O423" s="177">
        <v>13.0924</v>
      </c>
      <c r="P423" s="177">
        <v>9.1242000000000001</v>
      </c>
      <c r="Q423" s="177">
        <v>9.4382000000000001</v>
      </c>
      <c r="R423" s="177">
        <v>8.5821000000000005</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44939</v>
      </c>
      <c r="E424" s="177">
        <v>22.6114</v>
      </c>
      <c r="F424" s="177">
        <v>131.06010000000001</v>
      </c>
      <c r="G424" s="177">
        <v>47.806899999999999</v>
      </c>
      <c r="H424" s="177">
        <v>28.985800000000001</v>
      </c>
      <c r="I424" s="177">
        <v>11.883900000000001</v>
      </c>
      <c r="J424" s="177">
        <v>-12.4986</v>
      </c>
      <c r="K424" s="177">
        <v>13.997999999999999</v>
      </c>
      <c r="L424" s="177">
        <v>13.8733</v>
      </c>
      <c r="M424" s="177">
        <v>3.4003000000000001</v>
      </c>
      <c r="N424" s="177">
        <v>1.0289999999999999</v>
      </c>
      <c r="O424" s="177">
        <v>13.8552</v>
      </c>
      <c r="P424" s="177">
        <v>9.7383000000000006</v>
      </c>
      <c r="Q424" s="177">
        <v>10.4946</v>
      </c>
      <c r="R424" s="177">
        <v>9.5013000000000005</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44939</v>
      </c>
      <c r="E425" s="177">
        <v>25.119700000000002</v>
      </c>
      <c r="F425" s="177">
        <v>74.839500000000001</v>
      </c>
      <c r="G425" s="177">
        <v>26.4057</v>
      </c>
      <c r="H425" s="177">
        <v>17.557700000000001</v>
      </c>
      <c r="I425" s="177">
        <v>11.2995</v>
      </c>
      <c r="J425" s="177">
        <v>-0.9133</v>
      </c>
      <c r="K425" s="177">
        <v>12.1731</v>
      </c>
      <c r="L425" s="177">
        <v>11.7287</v>
      </c>
      <c r="M425" s="177">
        <v>4.0994000000000002</v>
      </c>
      <c r="N425" s="177">
        <v>3.3490000000000002</v>
      </c>
      <c r="O425" s="177">
        <v>9.3221000000000007</v>
      </c>
      <c r="P425" s="177">
        <v>7.4680999999999997</v>
      </c>
      <c r="Q425" s="177">
        <v>8.1974999999999998</v>
      </c>
      <c r="R425" s="177">
        <v>6.7611999999999997</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44939</v>
      </c>
      <c r="E426" s="177">
        <v>26.4361</v>
      </c>
      <c r="F426" s="177">
        <v>75.125699999999995</v>
      </c>
      <c r="G426" s="177">
        <v>26.7058</v>
      </c>
      <c r="H426" s="177">
        <v>17.8719</v>
      </c>
      <c r="I426" s="177">
        <v>11.5998</v>
      </c>
      <c r="J426" s="177">
        <v>-0.64100000000000001</v>
      </c>
      <c r="K426" s="177">
        <v>12.4924</v>
      </c>
      <c r="L426" s="177">
        <v>12.103999999999999</v>
      </c>
      <c r="M426" s="177">
        <v>4.5735999999999999</v>
      </c>
      <c r="N426" s="177">
        <v>3.7795999999999998</v>
      </c>
      <c r="O426" s="177">
        <v>9.8667999999999996</v>
      </c>
      <c r="P426" s="177">
        <v>8.0135000000000005</v>
      </c>
      <c r="Q426" s="177">
        <v>8.4878</v>
      </c>
      <c r="R426" s="177">
        <v>7.2892000000000001</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44939</v>
      </c>
      <c r="E427" s="177">
        <v>29.168099999999999</v>
      </c>
      <c r="F427" s="177">
        <v>95.226600000000005</v>
      </c>
      <c r="G427" s="177">
        <v>28.598199999999999</v>
      </c>
      <c r="H427" s="177">
        <v>21.324300000000001</v>
      </c>
      <c r="I427" s="177">
        <v>3.5891999999999999</v>
      </c>
      <c r="J427" s="177">
        <v>-11.567299999999999</v>
      </c>
      <c r="K427" s="177">
        <v>12.776300000000001</v>
      </c>
      <c r="L427" s="177">
        <v>14.691700000000001</v>
      </c>
      <c r="M427" s="177">
        <v>3.2955999999999999</v>
      </c>
      <c r="N427" s="177">
        <v>1.7111000000000001</v>
      </c>
      <c r="O427" s="177">
        <v>11.4666</v>
      </c>
      <c r="P427" s="177">
        <v>8.4223999999999997</v>
      </c>
      <c r="Q427" s="177">
        <v>9.5892999999999997</v>
      </c>
      <c r="R427" s="177">
        <v>8.3897999999999993</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44939</v>
      </c>
      <c r="E428" s="177">
        <v>30.773099999999999</v>
      </c>
      <c r="F428" s="177">
        <v>95.731499999999997</v>
      </c>
      <c r="G428" s="177">
        <v>29.089300000000001</v>
      </c>
      <c r="H428" s="177">
        <v>21.813500000000001</v>
      </c>
      <c r="I428" s="177">
        <v>4.0644999999999998</v>
      </c>
      <c r="J428" s="177">
        <v>-11.0936</v>
      </c>
      <c r="K428" s="177">
        <v>13.315799999999999</v>
      </c>
      <c r="L428" s="177">
        <v>15.2407</v>
      </c>
      <c r="M428" s="177">
        <v>3.9182000000000001</v>
      </c>
      <c r="N428" s="177">
        <v>2.2930000000000001</v>
      </c>
      <c r="O428" s="177">
        <v>12.1587</v>
      </c>
      <c r="P428" s="177">
        <v>9.0581999999999994</v>
      </c>
      <c r="Q428" s="177">
        <v>10.1487</v>
      </c>
      <c r="R428" s="177">
        <v>9.1011000000000006</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44939</v>
      </c>
      <c r="E429" s="177">
        <v>12.019299999999999</v>
      </c>
      <c r="F429" s="177">
        <v>16.405999999999999</v>
      </c>
      <c r="G429" s="177">
        <v>15.1014</v>
      </c>
      <c r="H429" s="177">
        <v>17.149000000000001</v>
      </c>
      <c r="I429" s="177">
        <v>10.6066</v>
      </c>
      <c r="J429" s="177">
        <v>6.3029999999999999</v>
      </c>
      <c r="K429" s="177">
        <v>9.0066000000000006</v>
      </c>
      <c r="L429" s="177">
        <v>6.6790000000000003</v>
      </c>
      <c r="M429" s="177">
        <v>5.3822000000000001</v>
      </c>
      <c r="N429" s="177">
        <v>4.3723000000000001</v>
      </c>
      <c r="O429" s="177"/>
      <c r="P429" s="177"/>
      <c r="Q429" s="177">
        <v>6.4073000000000002</v>
      </c>
      <c r="R429" s="177">
        <v>4.6933999999999996</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44939</v>
      </c>
      <c r="E430" s="177">
        <v>11.9</v>
      </c>
      <c r="F430" s="177">
        <v>16.263500000000001</v>
      </c>
      <c r="G430" s="177">
        <v>14.843</v>
      </c>
      <c r="H430" s="177">
        <v>16.836300000000001</v>
      </c>
      <c r="I430" s="177">
        <v>10.249599999999999</v>
      </c>
      <c r="J430" s="177">
        <v>5.9466999999999999</v>
      </c>
      <c r="K430" s="177">
        <v>8.6389999999999993</v>
      </c>
      <c r="L430" s="177">
        <v>6.2876000000000003</v>
      </c>
      <c r="M430" s="177">
        <v>4.9805999999999999</v>
      </c>
      <c r="N430" s="177">
        <v>3.9655</v>
      </c>
      <c r="O430" s="177"/>
      <c r="P430" s="177"/>
      <c r="Q430" s="177">
        <v>6.0495000000000001</v>
      </c>
      <c r="R430" s="177">
        <v>4.3082000000000003</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44939</v>
      </c>
      <c r="E431" s="177">
        <v>12.1037</v>
      </c>
      <c r="F431" s="177">
        <v>48.011200000000002</v>
      </c>
      <c r="G431" s="177">
        <v>24.576499999999999</v>
      </c>
      <c r="H431" s="177">
        <v>9.2787000000000006</v>
      </c>
      <c r="I431" s="177">
        <v>5.6124999999999998</v>
      </c>
      <c r="J431" s="177">
        <v>8.3665000000000003</v>
      </c>
      <c r="K431" s="177">
        <v>7.5556999999999999</v>
      </c>
      <c r="L431" s="177">
        <v>5.8254000000000001</v>
      </c>
      <c r="M431" s="177">
        <v>5.0507</v>
      </c>
      <c r="N431" s="177">
        <v>4.5503999999999998</v>
      </c>
      <c r="O431" s="177">
        <v>6.4958</v>
      </c>
      <c r="P431" s="177"/>
      <c r="Q431" s="177">
        <v>6.4794999999999998</v>
      </c>
      <c r="R431" s="177">
        <v>4.4356</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44939</v>
      </c>
      <c r="E432" s="177">
        <v>12.1037</v>
      </c>
      <c r="F432" s="177">
        <v>48.011200000000002</v>
      </c>
      <c r="G432" s="177">
        <v>24.576499999999999</v>
      </c>
      <c r="H432" s="177">
        <v>9.2787000000000006</v>
      </c>
      <c r="I432" s="177">
        <v>5.6124999999999998</v>
      </c>
      <c r="J432" s="177">
        <v>8.3665000000000003</v>
      </c>
      <c r="K432" s="177">
        <v>7.5556999999999999</v>
      </c>
      <c r="L432" s="177">
        <v>5.8254000000000001</v>
      </c>
      <c r="M432" s="177">
        <v>5.0507</v>
      </c>
      <c r="N432" s="177">
        <v>4.5503999999999998</v>
      </c>
      <c r="O432" s="177">
        <v>6.4958</v>
      </c>
      <c r="P432" s="177"/>
      <c r="Q432" s="177">
        <v>6.4794999999999998</v>
      </c>
      <c r="R432" s="177">
        <v>4.4356</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44939</v>
      </c>
      <c r="E433" s="177">
        <v>12.366</v>
      </c>
      <c r="F433" s="177">
        <v>93.807500000000005</v>
      </c>
      <c r="G433" s="177">
        <v>58.823900000000002</v>
      </c>
      <c r="H433" s="177">
        <v>20.276199999999999</v>
      </c>
      <c r="I433" s="177">
        <v>9.4583999999999993</v>
      </c>
      <c r="J433" s="177">
        <v>2.4043000000000001</v>
      </c>
      <c r="K433" s="177">
        <v>11.2234</v>
      </c>
      <c r="L433" s="177">
        <v>8.3152000000000008</v>
      </c>
      <c r="M433" s="177">
        <v>6.1239999999999997</v>
      </c>
      <c r="N433" s="177">
        <v>4.3922999999999996</v>
      </c>
      <c r="O433" s="177">
        <v>7.3041999999999998</v>
      </c>
      <c r="P433" s="177"/>
      <c r="Q433" s="177">
        <v>7.2328000000000001</v>
      </c>
      <c r="R433" s="177">
        <v>4.5221999999999998</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44939</v>
      </c>
      <c r="E434" s="177">
        <v>12.366</v>
      </c>
      <c r="F434" s="177">
        <v>93.807500000000005</v>
      </c>
      <c r="G434" s="177">
        <v>58.823900000000002</v>
      </c>
      <c r="H434" s="177">
        <v>20.276199999999999</v>
      </c>
      <c r="I434" s="177">
        <v>9.4583999999999993</v>
      </c>
      <c r="J434" s="177">
        <v>2.4043000000000001</v>
      </c>
      <c r="K434" s="177">
        <v>11.2234</v>
      </c>
      <c r="L434" s="177">
        <v>8.3152000000000008</v>
      </c>
      <c r="M434" s="177">
        <v>6.1239999999999997</v>
      </c>
      <c r="N434" s="177">
        <v>4.3922999999999996</v>
      </c>
      <c r="O434" s="177">
        <v>7.3041999999999998</v>
      </c>
      <c r="P434" s="177"/>
      <c r="Q434" s="177">
        <v>7.2328000000000001</v>
      </c>
      <c r="R434" s="177">
        <v>4.5221999999999998</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44939</v>
      </c>
      <c r="E435" s="177">
        <v>115.6266</v>
      </c>
      <c r="F435" s="177">
        <v>52.888300000000001</v>
      </c>
      <c r="G435" s="177">
        <v>5.3160999999999996</v>
      </c>
      <c r="H435" s="177">
        <v>8.3470999999999993</v>
      </c>
      <c r="I435" s="177">
        <v>-10.2638</v>
      </c>
      <c r="J435" s="177">
        <v>-21.642800000000001</v>
      </c>
      <c r="K435" s="177">
        <v>12.204700000000001</v>
      </c>
      <c r="L435" s="177">
        <v>17.284099999999999</v>
      </c>
      <c r="M435" s="177">
        <v>6.0250000000000004</v>
      </c>
      <c r="N435" s="177">
        <v>4.0663</v>
      </c>
      <c r="O435" s="177">
        <v>9.8176000000000005</v>
      </c>
      <c r="P435" s="177">
        <v>8.1367999999999991</v>
      </c>
      <c r="Q435" s="177">
        <v>13.5848</v>
      </c>
      <c r="R435" s="177">
        <v>18.168700000000001</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44939</v>
      </c>
      <c r="E436" s="177">
        <v>127.73860000000001</v>
      </c>
      <c r="F436" s="177">
        <v>53.9129</v>
      </c>
      <c r="G436" s="177">
        <v>6.3372000000000002</v>
      </c>
      <c r="H436" s="177">
        <v>9.3645999999999994</v>
      </c>
      <c r="I436" s="177">
        <v>-9.2494999999999994</v>
      </c>
      <c r="J436" s="177">
        <v>-20.6632</v>
      </c>
      <c r="K436" s="177">
        <v>13.213699999999999</v>
      </c>
      <c r="L436" s="177">
        <v>18.344000000000001</v>
      </c>
      <c r="M436" s="177">
        <v>7.0419</v>
      </c>
      <c r="N436" s="177">
        <v>5.0777000000000001</v>
      </c>
      <c r="O436" s="177">
        <v>10.9123</v>
      </c>
      <c r="P436" s="177">
        <v>9.2568000000000001</v>
      </c>
      <c r="Q436" s="177">
        <v>10.7012</v>
      </c>
      <c r="R436" s="177">
        <v>19.3523</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44939</v>
      </c>
      <c r="E443" s="177">
        <v>14.846399999999999</v>
      </c>
      <c r="F443" s="177">
        <v>116.4117</v>
      </c>
      <c r="G443" s="177">
        <v>37.6494</v>
      </c>
      <c r="H443" s="177">
        <v>38.316099999999999</v>
      </c>
      <c r="I443" s="177">
        <v>21.244599999999998</v>
      </c>
      <c r="J443" s="177">
        <v>1.5007999999999999</v>
      </c>
      <c r="K443" s="177">
        <v>16.8978</v>
      </c>
      <c r="L443" s="177">
        <v>10.770899999999999</v>
      </c>
      <c r="M443" s="177">
        <v>2.1181000000000001</v>
      </c>
      <c r="N443" s="177">
        <v>3.3504999999999998</v>
      </c>
      <c r="O443" s="177">
        <v>3.8037999999999998</v>
      </c>
      <c r="P443" s="177">
        <v>3.9841000000000002</v>
      </c>
      <c r="Q443" s="177">
        <v>4.9798</v>
      </c>
      <c r="R443" s="177">
        <v>13.101699999999999</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44939</v>
      </c>
      <c r="E444" s="177">
        <v>16.351800000000001</v>
      </c>
      <c r="F444" s="177">
        <v>117.3417</v>
      </c>
      <c r="G444" s="177">
        <v>38.6646</v>
      </c>
      <c r="H444" s="177">
        <v>39.293100000000003</v>
      </c>
      <c r="I444" s="177">
        <v>22.2225</v>
      </c>
      <c r="J444" s="177">
        <v>2.4605000000000001</v>
      </c>
      <c r="K444" s="177">
        <v>17.8733</v>
      </c>
      <c r="L444" s="177">
        <v>11.7568</v>
      </c>
      <c r="M444" s="177">
        <v>3.0771000000000002</v>
      </c>
      <c r="N444" s="177">
        <v>4.351</v>
      </c>
      <c r="O444" s="177">
        <v>4.7004000000000001</v>
      </c>
      <c r="P444" s="177">
        <v>4.8734000000000002</v>
      </c>
      <c r="Q444" s="177">
        <v>6.2340999999999998</v>
      </c>
      <c r="R444" s="177">
        <v>14.1966</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44939</v>
      </c>
      <c r="E445" s="177">
        <v>30.8611</v>
      </c>
      <c r="F445" s="177">
        <v>63.148000000000003</v>
      </c>
      <c r="G445" s="177">
        <v>13.3399</v>
      </c>
      <c r="H445" s="177">
        <v>16.882899999999999</v>
      </c>
      <c r="I445" s="177">
        <v>6.9882999999999997</v>
      </c>
      <c r="J445" s="177">
        <v>-9.33</v>
      </c>
      <c r="K445" s="177">
        <v>17.614100000000001</v>
      </c>
      <c r="L445" s="177">
        <v>21.516100000000002</v>
      </c>
      <c r="M445" s="177">
        <v>8.8493999999999993</v>
      </c>
      <c r="N445" s="177">
        <v>6.5472999999999999</v>
      </c>
      <c r="O445" s="177">
        <v>14.8612</v>
      </c>
      <c r="P445" s="177">
        <v>9.7589000000000006</v>
      </c>
      <c r="Q445" s="177">
        <v>10.9437</v>
      </c>
      <c r="R445" s="177">
        <v>13.905799999999999</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44939</v>
      </c>
      <c r="E446" s="177">
        <v>28.494399999999999</v>
      </c>
      <c r="F446" s="177">
        <v>62.360700000000001</v>
      </c>
      <c r="G446" s="177">
        <v>12.5663</v>
      </c>
      <c r="H446" s="177">
        <v>16.098099999999999</v>
      </c>
      <c r="I446" s="177">
        <v>6.2091000000000003</v>
      </c>
      <c r="J446" s="177">
        <v>-10.1023</v>
      </c>
      <c r="K446" s="177">
        <v>16.8003</v>
      </c>
      <c r="L446" s="177">
        <v>20.653700000000001</v>
      </c>
      <c r="M446" s="177">
        <v>8.0145</v>
      </c>
      <c r="N446" s="177">
        <v>5.6969000000000003</v>
      </c>
      <c r="O446" s="177">
        <v>13.9955</v>
      </c>
      <c r="P446" s="177">
        <v>8.8977000000000004</v>
      </c>
      <c r="Q446" s="177">
        <v>10.042199999999999</v>
      </c>
      <c r="R446" s="177">
        <v>13.058</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44939</v>
      </c>
      <c r="E447" s="177">
        <v>17.8003</v>
      </c>
      <c r="F447" s="177">
        <v>32.427100000000003</v>
      </c>
      <c r="G447" s="177">
        <v>19.374099999999999</v>
      </c>
      <c r="H447" s="177">
        <v>18.431799999999999</v>
      </c>
      <c r="I447" s="177">
        <v>6.0042999999999997</v>
      </c>
      <c r="J447" s="177">
        <v>0.17199999999999999</v>
      </c>
      <c r="K447" s="177">
        <v>8.2218999999999998</v>
      </c>
      <c r="L447" s="177">
        <v>6.4423000000000004</v>
      </c>
      <c r="M447" s="177">
        <v>3.375</v>
      </c>
      <c r="N447" s="177">
        <v>1.6626000000000001</v>
      </c>
      <c r="O447" s="177">
        <v>5.0262000000000002</v>
      </c>
      <c r="P447" s="177">
        <v>5.1654999999999998</v>
      </c>
      <c r="Q447" s="177">
        <v>6.8425000000000002</v>
      </c>
      <c r="R447" s="177">
        <v>2.9537</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44939</v>
      </c>
      <c r="E448" s="177">
        <v>18.534300000000002</v>
      </c>
      <c r="F448" s="177">
        <v>33.311900000000001</v>
      </c>
      <c r="G448" s="177">
        <v>20.1203</v>
      </c>
      <c r="H448" s="177">
        <v>19.201000000000001</v>
      </c>
      <c r="I448" s="177">
        <v>6.7553999999999998</v>
      </c>
      <c r="J448" s="177">
        <v>0.92820000000000003</v>
      </c>
      <c r="K448" s="177">
        <v>8.9971999999999994</v>
      </c>
      <c r="L448" s="177">
        <v>7.2314999999999996</v>
      </c>
      <c r="M448" s="177">
        <v>4.1535000000000002</v>
      </c>
      <c r="N448" s="177">
        <v>2.4333999999999998</v>
      </c>
      <c r="O448" s="177">
        <v>5.8205999999999998</v>
      </c>
      <c r="P448" s="177">
        <v>5.8217999999999996</v>
      </c>
      <c r="Q448" s="177">
        <v>7.3391999999999999</v>
      </c>
      <c r="R448" s="177">
        <v>3.7315999999999998</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44939</v>
      </c>
      <c r="E449" s="177">
        <v>84.526499999999999</v>
      </c>
      <c r="F449" s="177">
        <v>58.345300000000002</v>
      </c>
      <c r="G449" s="177">
        <v>16.792000000000002</v>
      </c>
      <c r="H449" s="177">
        <v>19.050799999999999</v>
      </c>
      <c r="I449" s="177">
        <v>10.687900000000001</v>
      </c>
      <c r="J449" s="177">
        <v>1.5048999999999999</v>
      </c>
      <c r="K449" s="177">
        <v>15.5291</v>
      </c>
      <c r="L449" s="177">
        <v>15.2067</v>
      </c>
      <c r="M449" s="177">
        <v>7.8281999999999998</v>
      </c>
      <c r="N449" s="177">
        <v>7.5507</v>
      </c>
      <c r="O449" s="177">
        <v>12.5282</v>
      </c>
      <c r="P449" s="177">
        <v>11.2004</v>
      </c>
      <c r="Q449" s="177">
        <v>11.833500000000001</v>
      </c>
      <c r="R449" s="177">
        <v>10.9552</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44939</v>
      </c>
      <c r="E450" s="177">
        <v>90.949200000000005</v>
      </c>
      <c r="F450" s="177">
        <v>59.532899999999998</v>
      </c>
      <c r="G450" s="177">
        <v>17.9925</v>
      </c>
      <c r="H450" s="177">
        <v>20.253399999999999</v>
      </c>
      <c r="I450" s="177">
        <v>11.8728</v>
      </c>
      <c r="J450" s="177">
        <v>2.7210000000000001</v>
      </c>
      <c r="K450" s="177">
        <v>16.813199999999998</v>
      </c>
      <c r="L450" s="177">
        <v>16.568999999999999</v>
      </c>
      <c r="M450" s="177">
        <v>9.1585000000000001</v>
      </c>
      <c r="N450" s="177">
        <v>8.8409999999999993</v>
      </c>
      <c r="O450" s="177">
        <v>13.919700000000001</v>
      </c>
      <c r="P450" s="177">
        <v>12.341200000000001</v>
      </c>
      <c r="Q450" s="177">
        <v>11.9933</v>
      </c>
      <c r="R450" s="177">
        <v>12.320499999999999</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44939</v>
      </c>
      <c r="E451" s="177">
        <v>37.054600000000001</v>
      </c>
      <c r="F451" s="177">
        <v>10.4443</v>
      </c>
      <c r="G451" s="177">
        <v>8.0168999999999997</v>
      </c>
      <c r="H451" s="177">
        <v>9.4029000000000007</v>
      </c>
      <c r="I451" s="177">
        <v>6.7790999999999997</v>
      </c>
      <c r="J451" s="177">
        <v>5.2343000000000002</v>
      </c>
      <c r="K451" s="177">
        <v>6.3806000000000003</v>
      </c>
      <c r="L451" s="177">
        <v>7.3712999999999997</v>
      </c>
      <c r="M451" s="177">
        <v>5.8681999999999999</v>
      </c>
      <c r="N451" s="177">
        <v>4.4439000000000002</v>
      </c>
      <c r="O451" s="177">
        <v>5.8959000000000001</v>
      </c>
      <c r="P451" s="177">
        <v>6.5286999999999997</v>
      </c>
      <c r="Q451" s="177">
        <v>7.1040000000000001</v>
      </c>
      <c r="R451" s="177">
        <v>4.1658999999999997</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44939</v>
      </c>
      <c r="E452" s="177">
        <v>38.3842</v>
      </c>
      <c r="F452" s="177">
        <v>10.8436</v>
      </c>
      <c r="G452" s="177">
        <v>8.3420000000000005</v>
      </c>
      <c r="H452" s="177">
        <v>9.7309999999999999</v>
      </c>
      <c r="I452" s="177">
        <v>7.1104000000000003</v>
      </c>
      <c r="J452" s="177">
        <v>5.5659999999999998</v>
      </c>
      <c r="K452" s="177">
        <v>6.7164999999999999</v>
      </c>
      <c r="L452" s="177">
        <v>7.7141000000000002</v>
      </c>
      <c r="M452" s="177">
        <v>6.2133000000000003</v>
      </c>
      <c r="N452" s="177">
        <v>4.7889999999999997</v>
      </c>
      <c r="O452" s="177">
        <v>6.19</v>
      </c>
      <c r="P452" s="177">
        <v>6.9889999999999999</v>
      </c>
      <c r="Q452" s="177">
        <v>8.2234999999999996</v>
      </c>
      <c r="R452" s="177">
        <v>4.4813999999999998</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44939</v>
      </c>
      <c r="E453" s="177">
        <v>46.985700000000001</v>
      </c>
      <c r="F453" s="177">
        <v>45.890700000000002</v>
      </c>
      <c r="G453" s="177">
        <v>4.9218999999999999</v>
      </c>
      <c r="H453" s="177">
        <v>10.3969</v>
      </c>
      <c r="I453" s="177">
        <v>5.3712</v>
      </c>
      <c r="J453" s="177">
        <v>-9.7699999999999995E-2</v>
      </c>
      <c r="K453" s="177">
        <v>14.136699999999999</v>
      </c>
      <c r="L453" s="177">
        <v>12.694699999999999</v>
      </c>
      <c r="M453" s="177">
        <v>6.6273</v>
      </c>
      <c r="N453" s="177">
        <v>6.3981000000000003</v>
      </c>
      <c r="O453" s="177">
        <v>8.7875999999999994</v>
      </c>
      <c r="P453" s="177">
        <v>8.2964000000000002</v>
      </c>
      <c r="Q453" s="177">
        <v>8.4449000000000005</v>
      </c>
      <c r="R453" s="177">
        <v>8.3155000000000001</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44939</v>
      </c>
      <c r="E454" s="177">
        <v>49.7712</v>
      </c>
      <c r="F454" s="177">
        <v>46.921700000000001</v>
      </c>
      <c r="G454" s="177">
        <v>5.9676</v>
      </c>
      <c r="H454" s="177">
        <v>11.455</v>
      </c>
      <c r="I454" s="177">
        <v>6.4326999999999996</v>
      </c>
      <c r="J454" s="177">
        <v>0.96360000000000001</v>
      </c>
      <c r="K454" s="177">
        <v>15.3024</v>
      </c>
      <c r="L454" s="177">
        <v>13.913</v>
      </c>
      <c r="M454" s="177">
        <v>7.7732000000000001</v>
      </c>
      <c r="N454" s="177">
        <v>7.3978999999999999</v>
      </c>
      <c r="O454" s="177">
        <v>9.5746000000000002</v>
      </c>
      <c r="P454" s="177">
        <v>8.9733000000000001</v>
      </c>
      <c r="Q454" s="177">
        <v>9.1103000000000005</v>
      </c>
      <c r="R454" s="177">
        <v>9.1532</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44939</v>
      </c>
      <c r="E455" s="177">
        <v>38.103499999999997</v>
      </c>
      <c r="F455" s="177">
        <v>10.252599999999999</v>
      </c>
      <c r="G455" s="177">
        <v>14.3857</v>
      </c>
      <c r="H455" s="177">
        <v>13.6793</v>
      </c>
      <c r="I455" s="177">
        <v>9.2010000000000005</v>
      </c>
      <c r="J455" s="177">
        <v>7.1158999999999999</v>
      </c>
      <c r="K455" s="177">
        <v>7.6660000000000004</v>
      </c>
      <c r="L455" s="177">
        <v>5.5899000000000001</v>
      </c>
      <c r="M455" s="177">
        <v>4.3701999999999996</v>
      </c>
      <c r="N455" s="177">
        <v>3.7772999999999999</v>
      </c>
      <c r="O455" s="177">
        <v>5.9775999999999998</v>
      </c>
      <c r="P455" s="177">
        <v>7.1276000000000002</v>
      </c>
      <c r="Q455" s="177">
        <v>7.9339000000000004</v>
      </c>
      <c r="R455" s="177">
        <v>3.7909000000000002</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44939</v>
      </c>
      <c r="E456" s="177">
        <v>36.575699999999998</v>
      </c>
      <c r="F456" s="177">
        <v>9.9819999999999993</v>
      </c>
      <c r="G456" s="177">
        <v>14.053800000000001</v>
      </c>
      <c r="H456" s="177">
        <v>13.349299999999999</v>
      </c>
      <c r="I456" s="177">
        <v>8.8617000000000008</v>
      </c>
      <c r="J456" s="177">
        <v>6.7666000000000004</v>
      </c>
      <c r="K456" s="177">
        <v>7.3086000000000002</v>
      </c>
      <c r="L456" s="177">
        <v>5.2291999999999996</v>
      </c>
      <c r="M456" s="177">
        <v>4.0076000000000001</v>
      </c>
      <c r="N456" s="177">
        <v>3.4207999999999998</v>
      </c>
      <c r="O456" s="177">
        <v>5.5963000000000003</v>
      </c>
      <c r="P456" s="177">
        <v>6.7274000000000003</v>
      </c>
      <c r="Q456" s="177">
        <v>7.3247</v>
      </c>
      <c r="R456" s="177">
        <v>3.4306999999999999</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44939</v>
      </c>
      <c r="E457" s="177">
        <v>27.952300000000001</v>
      </c>
      <c r="F457" s="177">
        <v>56.235700000000001</v>
      </c>
      <c r="G457" s="177">
        <v>21.758600000000001</v>
      </c>
      <c r="H457" s="177">
        <v>16.392499999999998</v>
      </c>
      <c r="I457" s="177">
        <v>0.69040000000000001</v>
      </c>
      <c r="J457" s="177">
        <v>-6.4470999999999998</v>
      </c>
      <c r="K457" s="177">
        <v>7.3746999999999998</v>
      </c>
      <c r="L457" s="177">
        <v>8.3370999999999995</v>
      </c>
      <c r="M457" s="177">
        <v>3.2835000000000001</v>
      </c>
      <c r="N457" s="177">
        <v>0.88349999999999995</v>
      </c>
      <c r="O457" s="177">
        <v>6.3701999999999996</v>
      </c>
      <c r="P457" s="177">
        <v>6.4025999999999996</v>
      </c>
      <c r="Q457" s="177">
        <v>8.3605999999999998</v>
      </c>
      <c r="R457" s="177">
        <v>4.9436</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44939</v>
      </c>
      <c r="E458" s="177">
        <v>26.439699999999998</v>
      </c>
      <c r="F458" s="177">
        <v>55.580599999999997</v>
      </c>
      <c r="G458" s="177">
        <v>21.1584</v>
      </c>
      <c r="H458" s="177">
        <v>15.805199999999999</v>
      </c>
      <c r="I458" s="177">
        <v>8.8700000000000001E-2</v>
      </c>
      <c r="J458" s="177">
        <v>-7.0647000000000002</v>
      </c>
      <c r="K458" s="177">
        <v>6.7327000000000004</v>
      </c>
      <c r="L458" s="177">
        <v>7.6574999999999998</v>
      </c>
      <c r="M458" s="177">
        <v>2.6048</v>
      </c>
      <c r="N458" s="177">
        <v>0.2286</v>
      </c>
      <c r="O458" s="177">
        <v>5.6726000000000001</v>
      </c>
      <c r="P458" s="177">
        <v>5.6536</v>
      </c>
      <c r="Q458" s="177">
        <v>7.8102999999999998</v>
      </c>
      <c r="R458" s="177">
        <v>4.2605000000000004</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44939</v>
      </c>
      <c r="E459" s="177">
        <v>30.9452</v>
      </c>
      <c r="F459" s="177">
        <v>73.512900000000002</v>
      </c>
      <c r="G459" s="177">
        <v>26.083500000000001</v>
      </c>
      <c r="H459" s="177">
        <v>23.238199999999999</v>
      </c>
      <c r="I459" s="177">
        <v>-3.3908999999999998</v>
      </c>
      <c r="J459" s="177">
        <v>-14.873100000000001</v>
      </c>
      <c r="K459" s="177">
        <v>6.4890999999999996</v>
      </c>
      <c r="L459" s="177">
        <v>10.3606</v>
      </c>
      <c r="M459" s="177">
        <v>1.6659999999999999</v>
      </c>
      <c r="N459" s="177">
        <v>-1.7668999999999999</v>
      </c>
      <c r="O459" s="177">
        <v>8.1760000000000002</v>
      </c>
      <c r="P459" s="177">
        <v>6.7037000000000004</v>
      </c>
      <c r="Q459" s="177">
        <v>8.9466999999999999</v>
      </c>
      <c r="R459" s="177">
        <v>6.5590000000000002</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44939</v>
      </c>
      <c r="E460" s="177">
        <v>29.360299999999999</v>
      </c>
      <c r="F460" s="177">
        <v>72.995800000000003</v>
      </c>
      <c r="G460" s="177">
        <v>25.455400000000001</v>
      </c>
      <c r="H460" s="177">
        <v>22.616900000000001</v>
      </c>
      <c r="I460" s="177">
        <v>-4.0164</v>
      </c>
      <c r="J460" s="177">
        <v>-15.501300000000001</v>
      </c>
      <c r="K460" s="177">
        <v>5.8606999999999996</v>
      </c>
      <c r="L460" s="177">
        <v>9.7271000000000001</v>
      </c>
      <c r="M460" s="177">
        <v>1.07</v>
      </c>
      <c r="N460" s="177">
        <v>-2.3127</v>
      </c>
      <c r="O460" s="177">
        <v>7.4690000000000003</v>
      </c>
      <c r="P460" s="177">
        <v>5.9964000000000004</v>
      </c>
      <c r="Q460" s="177">
        <v>8.6875999999999998</v>
      </c>
      <c r="R460" s="177">
        <v>5.8699000000000003</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44939</v>
      </c>
      <c r="E461" s="177">
        <v>151.44499999999999</v>
      </c>
      <c r="F461" s="177">
        <v>131.0975</v>
      </c>
      <c r="G461" s="177">
        <v>67.940899999999999</v>
      </c>
      <c r="H461" s="177">
        <v>29.5702</v>
      </c>
      <c r="I461" s="177">
        <v>9.8149999999999995</v>
      </c>
      <c r="J461" s="177">
        <v>-19.639700000000001</v>
      </c>
      <c r="K461" s="177">
        <v>39.048099999999998</v>
      </c>
      <c r="L461" s="177">
        <v>31.6388</v>
      </c>
      <c r="M461" s="177">
        <v>13.903499999999999</v>
      </c>
      <c r="N461" s="177">
        <v>9.3378999999999994</v>
      </c>
      <c r="O461" s="177">
        <v>19.933499999999999</v>
      </c>
      <c r="P461" s="177">
        <v>14.944000000000001</v>
      </c>
      <c r="Q461" s="177">
        <v>15.8781</v>
      </c>
      <c r="R461" s="177">
        <v>16.913699999999999</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44939</v>
      </c>
      <c r="E462" s="177">
        <v>160.07900000000001</v>
      </c>
      <c r="F462" s="177">
        <v>132.03909999999999</v>
      </c>
      <c r="G462" s="177">
        <v>68.8673</v>
      </c>
      <c r="H462" s="177">
        <v>30.437100000000001</v>
      </c>
      <c r="I462" s="177">
        <v>10.6623</v>
      </c>
      <c r="J462" s="177">
        <v>-18.803699999999999</v>
      </c>
      <c r="K462" s="177">
        <v>39.948099999999997</v>
      </c>
      <c r="L462" s="177">
        <v>32.582799999999999</v>
      </c>
      <c r="M462" s="177">
        <v>14.8141</v>
      </c>
      <c r="N462" s="177">
        <v>10.254099999999999</v>
      </c>
      <c r="O462" s="177">
        <v>20.7712</v>
      </c>
      <c r="P462" s="177">
        <v>15.7971</v>
      </c>
      <c r="Q462" s="177">
        <v>15.0647</v>
      </c>
      <c r="R462" s="177">
        <v>17.856200000000001</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44939</v>
      </c>
      <c r="E463" s="177">
        <v>25.257000000000001</v>
      </c>
      <c r="F463" s="177">
        <v>102.89449999999999</v>
      </c>
      <c r="G463" s="177">
        <v>26.9876</v>
      </c>
      <c r="H463" s="177">
        <v>28.750900000000001</v>
      </c>
      <c r="I463" s="177">
        <v>9.8849999999999998</v>
      </c>
      <c r="J463" s="177">
        <v>-2.6698</v>
      </c>
      <c r="K463" s="177">
        <v>17.724299999999999</v>
      </c>
      <c r="L463" s="177">
        <v>14.850300000000001</v>
      </c>
      <c r="M463" s="177">
        <v>6.1086999999999998</v>
      </c>
      <c r="N463" s="177">
        <v>5.6924000000000001</v>
      </c>
      <c r="O463" s="177">
        <v>9.1532</v>
      </c>
      <c r="P463" s="177">
        <v>7.9824999999999999</v>
      </c>
      <c r="Q463" s="177">
        <v>9.2111999999999998</v>
      </c>
      <c r="R463" s="177">
        <v>6.6078999999999999</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44939</v>
      </c>
      <c r="E464" s="177">
        <v>24.9025</v>
      </c>
      <c r="F464" s="177">
        <v>102.4472</v>
      </c>
      <c r="G464" s="177">
        <v>26.587399999999999</v>
      </c>
      <c r="H464" s="177">
        <v>28.379100000000001</v>
      </c>
      <c r="I464" s="177">
        <v>9.5198999999999998</v>
      </c>
      <c r="J464" s="177">
        <v>-3.0371000000000001</v>
      </c>
      <c r="K464" s="177">
        <v>17.337900000000001</v>
      </c>
      <c r="L464" s="177">
        <v>14.4534</v>
      </c>
      <c r="M464" s="177">
        <v>5.7220000000000004</v>
      </c>
      <c r="N464" s="177">
        <v>5.3018000000000001</v>
      </c>
      <c r="O464" s="177">
        <v>8.7803000000000004</v>
      </c>
      <c r="P464" s="177">
        <v>7.6863999999999999</v>
      </c>
      <c r="Q464" s="177">
        <v>9.0154999999999994</v>
      </c>
      <c r="R464" s="177">
        <v>6.2142999999999997</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64.248573684210498</v>
      </c>
      <c r="G465" s="179">
        <v>24.847150000000006</v>
      </c>
      <c r="H465" s="179">
        <v>18.727136842105264</v>
      </c>
      <c r="I465" s="179">
        <v>6.9736894736842103</v>
      </c>
      <c r="J465" s="179">
        <v>-3.1544289473684213</v>
      </c>
      <c r="K465" s="179">
        <v>12.845868421052632</v>
      </c>
      <c r="L465" s="179">
        <v>12.11045263157895</v>
      </c>
      <c r="M465" s="179">
        <v>5.4429131578947372</v>
      </c>
      <c r="N465" s="179">
        <v>4.0113026315789462</v>
      </c>
      <c r="O465" s="179">
        <v>9.23271388888889</v>
      </c>
      <c r="P465" s="179">
        <v>8.1282624999999982</v>
      </c>
      <c r="Q465" s="179">
        <v>8.8603868421052656</v>
      </c>
      <c r="R465" s="179">
        <v>8.135057894736839</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58.939099999999996</v>
      </c>
      <c r="G466" s="179">
        <v>21.458500000000001</v>
      </c>
      <c r="H466" s="179">
        <v>17.7148</v>
      </c>
      <c r="I466" s="179">
        <v>7.0493500000000004</v>
      </c>
      <c r="J466" s="179">
        <v>3.7150000000000002E-2</v>
      </c>
      <c r="K466" s="179">
        <v>12.1889</v>
      </c>
      <c r="L466" s="179">
        <v>11.2498</v>
      </c>
      <c r="M466" s="179">
        <v>5.0156499999999999</v>
      </c>
      <c r="N466" s="179">
        <v>4.2086500000000004</v>
      </c>
      <c r="O466" s="179">
        <v>8.4781499999999994</v>
      </c>
      <c r="P466" s="179">
        <v>7.8344500000000004</v>
      </c>
      <c r="Q466" s="179">
        <v>8.4027500000000011</v>
      </c>
      <c r="R466" s="179">
        <v>6.58345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44939</v>
      </c>
      <c r="E469" s="177">
        <v>276.2</v>
      </c>
      <c r="F469" s="177">
        <v>0.8397</v>
      </c>
      <c r="G469" s="177">
        <v>1.3764000000000001</v>
      </c>
      <c r="H469" s="177">
        <v>1.8662000000000001</v>
      </c>
      <c r="I469" s="177">
        <v>1.6899</v>
      </c>
      <c r="J469" s="177">
        <v>-1</v>
      </c>
      <c r="K469" s="177">
        <v>9.3125</v>
      </c>
      <c r="L469" s="177">
        <v>18.775300000000001</v>
      </c>
      <c r="M469" s="177">
        <v>6.9547999999999996</v>
      </c>
      <c r="N469" s="177">
        <v>4.7522000000000002</v>
      </c>
      <c r="O469" s="177">
        <v>18.637699999999999</v>
      </c>
      <c r="P469" s="177">
        <v>7.8567999999999998</v>
      </c>
      <c r="Q469" s="177">
        <v>18.110600000000002</v>
      </c>
      <c r="R469" s="177">
        <v>18.503699999999998</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44939</v>
      </c>
      <c r="E470" s="177">
        <v>297.45</v>
      </c>
      <c r="F470" s="177">
        <v>0.84419999999999995</v>
      </c>
      <c r="G470" s="177">
        <v>1.3837999999999999</v>
      </c>
      <c r="H470" s="177">
        <v>1.8804000000000001</v>
      </c>
      <c r="I470" s="177">
        <v>1.7375</v>
      </c>
      <c r="J470" s="177">
        <v>-0.92269999999999996</v>
      </c>
      <c r="K470" s="177">
        <v>9.5176999999999996</v>
      </c>
      <c r="L470" s="177">
        <v>19.199300000000001</v>
      </c>
      <c r="M470" s="177">
        <v>7.5457000000000001</v>
      </c>
      <c r="N470" s="177">
        <v>5.5648</v>
      </c>
      <c r="O470" s="177">
        <v>19.497699999999998</v>
      </c>
      <c r="P470" s="177">
        <v>8.6110000000000007</v>
      </c>
      <c r="Q470" s="177">
        <v>11.986599999999999</v>
      </c>
      <c r="R470" s="177">
        <v>19.338200000000001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44939</v>
      </c>
      <c r="E471" s="177">
        <v>15.874000000000001</v>
      </c>
      <c r="F471" s="177">
        <v>0.43659999999999999</v>
      </c>
      <c r="G471" s="177">
        <v>0.4239</v>
      </c>
      <c r="H471" s="177">
        <v>1.1405000000000001</v>
      </c>
      <c r="I471" s="177">
        <v>0.57020000000000004</v>
      </c>
      <c r="J471" s="177">
        <v>-2.4339</v>
      </c>
      <c r="K471" s="177">
        <v>5.6928000000000001</v>
      </c>
      <c r="L471" s="177">
        <v>15.1959</v>
      </c>
      <c r="M471" s="177">
        <v>6.4869000000000003</v>
      </c>
      <c r="N471" s="177">
        <v>4.6544999999999996</v>
      </c>
      <c r="O471" s="177"/>
      <c r="P471" s="177"/>
      <c r="Q471" s="177">
        <v>24.994900000000001</v>
      </c>
      <c r="R471" s="177">
        <v>22.9498</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44939</v>
      </c>
      <c r="E472" s="177">
        <v>15.343</v>
      </c>
      <c r="F472" s="177">
        <v>0.432</v>
      </c>
      <c r="G472" s="177">
        <v>0.40570000000000001</v>
      </c>
      <c r="H472" s="177">
        <v>1.1071</v>
      </c>
      <c r="I472" s="177">
        <v>0.51100000000000001</v>
      </c>
      <c r="J472" s="177">
        <v>-2.5655999999999999</v>
      </c>
      <c r="K472" s="177">
        <v>5.2836999999999996</v>
      </c>
      <c r="L472" s="177">
        <v>14.3123</v>
      </c>
      <c r="M472" s="177">
        <v>5.2621000000000002</v>
      </c>
      <c r="N472" s="177">
        <v>3.0215999999999998</v>
      </c>
      <c r="O472" s="177"/>
      <c r="P472" s="177"/>
      <c r="Q472" s="177">
        <v>22.958400000000001</v>
      </c>
      <c r="R472" s="177">
        <v>20.9451</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44939</v>
      </c>
      <c r="E473" s="177">
        <v>29.24</v>
      </c>
      <c r="F473" s="177">
        <v>0.30869999999999997</v>
      </c>
      <c r="G473" s="177">
        <v>0.34320000000000001</v>
      </c>
      <c r="H473" s="177">
        <v>1.0017</v>
      </c>
      <c r="I473" s="177">
        <v>0.17130000000000001</v>
      </c>
      <c r="J473" s="177">
        <v>-1.7473000000000001</v>
      </c>
      <c r="K473" s="177">
        <v>5.827</v>
      </c>
      <c r="L473" s="177">
        <v>15.254200000000001</v>
      </c>
      <c r="M473" s="177">
        <v>4.8780000000000001</v>
      </c>
      <c r="N473" s="177">
        <v>4.2796000000000003</v>
      </c>
      <c r="O473" s="177">
        <v>21.583500000000001</v>
      </c>
      <c r="P473" s="177">
        <v>8.9713999999999992</v>
      </c>
      <c r="Q473" s="177">
        <v>13.1762</v>
      </c>
      <c r="R473" s="177">
        <v>23.503</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44939</v>
      </c>
      <c r="E474" s="177">
        <v>31.53</v>
      </c>
      <c r="F474" s="177">
        <v>0.31819999999999998</v>
      </c>
      <c r="G474" s="177">
        <v>0.35010000000000002</v>
      </c>
      <c r="H474" s="177">
        <v>1.0253000000000001</v>
      </c>
      <c r="I474" s="177">
        <v>0.25440000000000002</v>
      </c>
      <c r="J474" s="177">
        <v>-1.6225000000000001</v>
      </c>
      <c r="K474" s="177">
        <v>6.3048000000000002</v>
      </c>
      <c r="L474" s="177">
        <v>16.2182</v>
      </c>
      <c r="M474" s="177">
        <v>6.1258999999999997</v>
      </c>
      <c r="N474" s="177">
        <v>5.8409000000000004</v>
      </c>
      <c r="O474" s="177">
        <v>22.985800000000001</v>
      </c>
      <c r="P474" s="177">
        <v>10.075900000000001</v>
      </c>
      <c r="Q474" s="177">
        <v>14.164999999999999</v>
      </c>
      <c r="R474" s="177">
        <v>25.121600000000001</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44939</v>
      </c>
      <c r="E475" s="177">
        <v>18.14</v>
      </c>
      <c r="F475" s="177">
        <v>0.49859999999999999</v>
      </c>
      <c r="G475" s="177">
        <v>0.27639999999999998</v>
      </c>
      <c r="H475" s="177">
        <v>0.83379999999999999</v>
      </c>
      <c r="I475" s="177">
        <v>-0.38440000000000002</v>
      </c>
      <c r="J475" s="177">
        <v>-3.15</v>
      </c>
      <c r="K475" s="177">
        <v>2.4279999999999999</v>
      </c>
      <c r="L475" s="177">
        <v>10.948</v>
      </c>
      <c r="M475" s="177">
        <v>0.27639999999999998</v>
      </c>
      <c r="N475" s="177">
        <v>-4.5765000000000002</v>
      </c>
      <c r="O475" s="177">
        <v>17.3504</v>
      </c>
      <c r="P475" s="177"/>
      <c r="Q475" s="177">
        <v>15.774699999999999</v>
      </c>
      <c r="R475" s="177">
        <v>11.313599999999999</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44939</v>
      </c>
      <c r="E476" s="177">
        <v>17.25</v>
      </c>
      <c r="F476" s="177">
        <v>0.52449999999999997</v>
      </c>
      <c r="G476" s="177">
        <v>0.29070000000000001</v>
      </c>
      <c r="H476" s="177">
        <v>0.81820000000000004</v>
      </c>
      <c r="I476" s="177">
        <v>-0.4042</v>
      </c>
      <c r="J476" s="177">
        <v>-3.1987000000000001</v>
      </c>
      <c r="K476" s="177">
        <v>2.1919</v>
      </c>
      <c r="L476" s="177">
        <v>10.4353</v>
      </c>
      <c r="M476" s="177">
        <v>-0.46160000000000001</v>
      </c>
      <c r="N476" s="177">
        <v>-5.4276</v>
      </c>
      <c r="O476" s="177">
        <v>16.129200000000001</v>
      </c>
      <c r="P476" s="177"/>
      <c r="Q476" s="177">
        <v>14.351000000000001</v>
      </c>
      <c r="R476" s="177">
        <v>10.217499999999999</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44939</v>
      </c>
      <c r="E477" s="177">
        <v>87.632499999999993</v>
      </c>
      <c r="F477" s="177">
        <v>0.61429999999999996</v>
      </c>
      <c r="G477" s="177">
        <v>0.62560000000000004</v>
      </c>
      <c r="H477" s="177">
        <v>1.2013</v>
      </c>
      <c r="I477" s="177">
        <v>0.33629999999999999</v>
      </c>
      <c r="J477" s="177">
        <v>-2.2839999999999998</v>
      </c>
      <c r="K477" s="177">
        <v>4.7495000000000003</v>
      </c>
      <c r="L477" s="177">
        <v>10.1272</v>
      </c>
      <c r="M477" s="177">
        <v>1.6877</v>
      </c>
      <c r="N477" s="177">
        <v>-3.0365000000000002</v>
      </c>
      <c r="O477" s="177">
        <v>16.534700000000001</v>
      </c>
      <c r="P477" s="177">
        <v>9.4720999999999993</v>
      </c>
      <c r="Q477" s="177">
        <v>12.6242</v>
      </c>
      <c r="R477" s="177">
        <v>13.288500000000001</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44939</v>
      </c>
      <c r="E478" s="177">
        <v>92.669899999999998</v>
      </c>
      <c r="F478" s="177">
        <v>0.61829999999999996</v>
      </c>
      <c r="G478" s="177">
        <v>0.63800000000000001</v>
      </c>
      <c r="H478" s="177">
        <v>1.2306999999999999</v>
      </c>
      <c r="I478" s="177">
        <v>0.39510000000000001</v>
      </c>
      <c r="J478" s="177">
        <v>-2.1553</v>
      </c>
      <c r="K478" s="177">
        <v>5.0632999999999999</v>
      </c>
      <c r="L478" s="177">
        <v>10.673999999999999</v>
      </c>
      <c r="M478" s="177">
        <v>2.411</v>
      </c>
      <c r="N478" s="177">
        <v>-2.1288999999999998</v>
      </c>
      <c r="O478" s="177">
        <v>17.2745</v>
      </c>
      <c r="P478" s="177">
        <v>10.192299999999999</v>
      </c>
      <c r="Q478" s="177">
        <v>13.299200000000001</v>
      </c>
      <c r="R478" s="177">
        <v>14.0692</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44939</v>
      </c>
      <c r="E479" s="177">
        <v>86.503900000000002</v>
      </c>
      <c r="F479" s="177">
        <v>0.27189999999999998</v>
      </c>
      <c r="G479" s="177">
        <v>0.14510000000000001</v>
      </c>
      <c r="H479" s="177">
        <v>0.63839999999999997</v>
      </c>
      <c r="I479" s="177">
        <v>0.75629999999999997</v>
      </c>
      <c r="J479" s="177">
        <v>-1.6448</v>
      </c>
      <c r="K479" s="177">
        <v>6.4340000000000002</v>
      </c>
      <c r="L479" s="177">
        <v>7.0972</v>
      </c>
      <c r="M479" s="177">
        <v>1.8351999999999999</v>
      </c>
      <c r="N479" s="177">
        <v>2.7892000000000001</v>
      </c>
      <c r="O479" s="177">
        <v>22.111499999999999</v>
      </c>
      <c r="P479" s="177">
        <v>11.693899999999999</v>
      </c>
      <c r="Q479" s="177">
        <v>13.8193</v>
      </c>
      <c r="R479" s="177">
        <v>19.334499999999998</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44939</v>
      </c>
      <c r="E480" s="177">
        <v>92.679900000000004</v>
      </c>
      <c r="F480" s="177">
        <v>0.27389999999999998</v>
      </c>
      <c r="G480" s="177">
        <v>0.151</v>
      </c>
      <c r="H480" s="177">
        <v>0.6522</v>
      </c>
      <c r="I480" s="177">
        <v>0.78400000000000003</v>
      </c>
      <c r="J480" s="177">
        <v>-1.5835999999999999</v>
      </c>
      <c r="K480" s="177">
        <v>6.6254</v>
      </c>
      <c r="L480" s="177">
        <v>7.4804000000000004</v>
      </c>
      <c r="M480" s="177">
        <v>2.3769</v>
      </c>
      <c r="N480" s="177">
        <v>3.5047000000000001</v>
      </c>
      <c r="O480" s="177">
        <v>23.136900000000001</v>
      </c>
      <c r="P480" s="177">
        <v>12.559200000000001</v>
      </c>
      <c r="Q480" s="177">
        <v>14.708500000000001</v>
      </c>
      <c r="R480" s="177">
        <v>20.177700000000002</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44939</v>
      </c>
      <c r="E481" s="177">
        <v>109.6221</v>
      </c>
      <c r="F481" s="177">
        <v>0.44209999999999999</v>
      </c>
      <c r="G481" s="177">
        <v>0.2571</v>
      </c>
      <c r="H481" s="177">
        <v>0.71970000000000001</v>
      </c>
      <c r="I481" s="177">
        <v>0.50080000000000002</v>
      </c>
      <c r="J481" s="177">
        <v>-2.0424000000000002</v>
      </c>
      <c r="K481" s="177">
        <v>3.6208999999999998</v>
      </c>
      <c r="L481" s="177">
        <v>8.6488999999999994</v>
      </c>
      <c r="M481" s="177">
        <v>-3.4914999999999998</v>
      </c>
      <c r="N481" s="177">
        <v>-6.3856000000000002</v>
      </c>
      <c r="O481" s="177">
        <v>16.279599999999999</v>
      </c>
      <c r="P481" s="177">
        <v>10.4552</v>
      </c>
      <c r="Q481" s="177">
        <v>12.109299999999999</v>
      </c>
      <c r="R481" s="177">
        <v>12.294</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44939</v>
      </c>
      <c r="E482" s="177">
        <v>103.1142</v>
      </c>
      <c r="F482" s="177">
        <v>0.44040000000000001</v>
      </c>
      <c r="G482" s="177">
        <v>0.25159999999999999</v>
      </c>
      <c r="H482" s="177">
        <v>0.70730000000000004</v>
      </c>
      <c r="I482" s="177">
        <v>0.47639999999999999</v>
      </c>
      <c r="J482" s="177">
        <v>-2.0958999999999999</v>
      </c>
      <c r="K482" s="177">
        <v>3.4584999999999999</v>
      </c>
      <c r="L482" s="177">
        <v>8.3106000000000009</v>
      </c>
      <c r="M482" s="177">
        <v>-3.9394999999999998</v>
      </c>
      <c r="N482" s="177">
        <v>-6.9606000000000003</v>
      </c>
      <c r="O482" s="177">
        <v>15.599399999999999</v>
      </c>
      <c r="P482" s="177">
        <v>9.7971000000000004</v>
      </c>
      <c r="Q482" s="177">
        <v>14.0824</v>
      </c>
      <c r="R482" s="177">
        <v>11.6196</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0.49024285714285709</v>
      </c>
      <c r="G483" s="179">
        <v>0.49418571428571434</v>
      </c>
      <c r="H483" s="179">
        <v>1.0587714285714287</v>
      </c>
      <c r="I483" s="179">
        <v>0.52818571428571426</v>
      </c>
      <c r="J483" s="179">
        <v>-2.0319071428571429</v>
      </c>
      <c r="K483" s="179">
        <v>5.464999999999999</v>
      </c>
      <c r="L483" s="179">
        <v>12.334057142857143</v>
      </c>
      <c r="M483" s="179">
        <v>2.7105714285714284</v>
      </c>
      <c r="N483" s="179">
        <v>0.42084285714285735</v>
      </c>
      <c r="O483" s="179">
        <v>18.926741666666665</v>
      </c>
      <c r="P483" s="179">
        <v>9.968490000000001</v>
      </c>
      <c r="Q483" s="179">
        <v>15.440021428571427</v>
      </c>
      <c r="R483" s="179">
        <v>17.334</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0.44125000000000003</v>
      </c>
      <c r="G484" s="179">
        <v>0.34665000000000001</v>
      </c>
      <c r="H484" s="179">
        <v>1.0135000000000001</v>
      </c>
      <c r="I484" s="179">
        <v>0.48860000000000003</v>
      </c>
      <c r="J484" s="179">
        <v>-2.06915</v>
      </c>
      <c r="K484" s="179">
        <v>5.4882499999999999</v>
      </c>
      <c r="L484" s="179">
        <v>10.811</v>
      </c>
      <c r="M484" s="179">
        <v>2.3939500000000002</v>
      </c>
      <c r="N484" s="179">
        <v>2.9054000000000002</v>
      </c>
      <c r="O484" s="179">
        <v>17.994050000000001</v>
      </c>
      <c r="P484" s="179">
        <v>9.9365000000000006</v>
      </c>
      <c r="Q484" s="179">
        <v>14.123699999999999</v>
      </c>
      <c r="R484" s="179">
        <v>18.9191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44939</v>
      </c>
      <c r="E487" s="177">
        <v>40.377899999999997</v>
      </c>
      <c r="F487" s="177">
        <v>6.4192</v>
      </c>
      <c r="G487" s="177">
        <v>12.970599999999999</v>
      </c>
      <c r="H487" s="177">
        <v>13.9063</v>
      </c>
      <c r="I487" s="177">
        <v>8.7394999999999996</v>
      </c>
      <c r="J487" s="177">
        <v>5.8757999999999999</v>
      </c>
      <c r="K487" s="177">
        <v>8.1555</v>
      </c>
      <c r="L487" s="177">
        <v>6.9375</v>
      </c>
      <c r="M487" s="177">
        <v>9.2170000000000005</v>
      </c>
      <c r="N487" s="177">
        <v>6.9812000000000003</v>
      </c>
      <c r="O487" s="177">
        <v>7.4733999999999998</v>
      </c>
      <c r="P487" s="177">
        <v>5.774</v>
      </c>
      <c r="Q487" s="177">
        <v>7.5575000000000001</v>
      </c>
      <c r="R487" s="177">
        <v>6.1379000000000001</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44939</v>
      </c>
      <c r="E488" s="177">
        <v>26.407299999999999</v>
      </c>
      <c r="F488" s="177">
        <v>5.8060999999999998</v>
      </c>
      <c r="G488" s="177">
        <v>12.360099999999999</v>
      </c>
      <c r="H488" s="177">
        <v>13.302899999999999</v>
      </c>
      <c r="I488" s="177">
        <v>8.1309000000000005</v>
      </c>
      <c r="J488" s="177">
        <v>5.2668999999999997</v>
      </c>
      <c r="K488" s="177">
        <v>7.5414000000000003</v>
      </c>
      <c r="L488" s="177">
        <v>6.3083999999999998</v>
      </c>
      <c r="M488" s="177">
        <v>8.5678999999999998</v>
      </c>
      <c r="N488" s="177">
        <v>6.3296999999999999</v>
      </c>
      <c r="O488" s="177">
        <v>6.8489000000000004</v>
      </c>
      <c r="P488" s="177">
        <v>5.1707999999999998</v>
      </c>
      <c r="Q488" s="177">
        <v>7.3036000000000003</v>
      </c>
      <c r="R488" s="177">
        <v>5.5209000000000001</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44939</v>
      </c>
      <c r="E489" s="177">
        <v>38.183500000000002</v>
      </c>
      <c r="F489" s="177">
        <v>5.8319999999999999</v>
      </c>
      <c r="G489" s="177">
        <v>12.3438</v>
      </c>
      <c r="H489" s="177">
        <v>13.2936</v>
      </c>
      <c r="I489" s="177">
        <v>8.1300000000000008</v>
      </c>
      <c r="J489" s="177">
        <v>5.2655000000000003</v>
      </c>
      <c r="K489" s="177">
        <v>7.5416999999999996</v>
      </c>
      <c r="L489" s="177">
        <v>6.3041999999999998</v>
      </c>
      <c r="M489" s="177">
        <v>8.5671999999999997</v>
      </c>
      <c r="N489" s="177">
        <v>6.3331999999999997</v>
      </c>
      <c r="O489" s="177">
        <v>6.8567</v>
      </c>
      <c r="P489" s="177">
        <v>5.1756000000000002</v>
      </c>
      <c r="Q489" s="177">
        <v>7.5930999999999997</v>
      </c>
      <c r="R489" s="177">
        <v>5.5269000000000004</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44939</v>
      </c>
      <c r="E493" s="177">
        <v>26.721399999999999</v>
      </c>
      <c r="F493" s="177">
        <v>-1.9121999999999999</v>
      </c>
      <c r="G493" s="177">
        <v>24.865400000000001</v>
      </c>
      <c r="H493" s="177">
        <v>15.2455</v>
      </c>
      <c r="I493" s="177">
        <v>8.2903000000000002</v>
      </c>
      <c r="J493" s="177">
        <v>5.0936000000000003</v>
      </c>
      <c r="K493" s="177">
        <v>11.4381</v>
      </c>
      <c r="L493" s="177">
        <v>7.7114000000000003</v>
      </c>
      <c r="M493" s="177">
        <v>5.4729000000000001</v>
      </c>
      <c r="N493" s="177">
        <v>3.3637999999999999</v>
      </c>
      <c r="O493" s="177">
        <v>6.5048000000000004</v>
      </c>
      <c r="P493" s="177">
        <v>7.6740000000000004</v>
      </c>
      <c r="Q493" s="177">
        <v>8.6176999999999992</v>
      </c>
      <c r="R493" s="177">
        <v>3.5449000000000002</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44939</v>
      </c>
      <c r="E494" s="177">
        <v>24.523099999999999</v>
      </c>
      <c r="F494" s="177">
        <v>-2.2324999999999999</v>
      </c>
      <c r="G494" s="177">
        <v>24.4587</v>
      </c>
      <c r="H494" s="177">
        <v>14.862399999999999</v>
      </c>
      <c r="I494" s="177">
        <v>7.891</v>
      </c>
      <c r="J494" s="177">
        <v>4.6999000000000004</v>
      </c>
      <c r="K494" s="177">
        <v>11.0276</v>
      </c>
      <c r="L494" s="177">
        <v>7.2919999999999998</v>
      </c>
      <c r="M494" s="177">
        <v>5.0544000000000002</v>
      </c>
      <c r="N494" s="177">
        <v>2.9529999999999998</v>
      </c>
      <c r="O494" s="177">
        <v>6.0712000000000002</v>
      </c>
      <c r="P494" s="177">
        <v>7.0689000000000002</v>
      </c>
      <c r="Q494" s="177">
        <v>7.9520999999999997</v>
      </c>
      <c r="R494" s="177">
        <v>3.1284999999999998</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44939</v>
      </c>
      <c r="E495" s="177">
        <v>38.166800000000002</v>
      </c>
      <c r="F495" s="177">
        <v>15.786199999999999</v>
      </c>
      <c r="G495" s="177">
        <v>21.139600000000002</v>
      </c>
      <c r="H495" s="177">
        <v>23.301500000000001</v>
      </c>
      <c r="I495" s="177">
        <v>12.1195</v>
      </c>
      <c r="J495" s="177">
        <v>5.7598000000000003</v>
      </c>
      <c r="K495" s="177">
        <v>8.4061000000000003</v>
      </c>
      <c r="L495" s="177">
        <v>7.7855999999999996</v>
      </c>
      <c r="M495" s="177">
        <v>5.6262999999999996</v>
      </c>
      <c r="N495" s="177">
        <v>4.1056999999999997</v>
      </c>
      <c r="O495" s="177">
        <v>4.7857000000000003</v>
      </c>
      <c r="P495" s="177">
        <v>5.3875000000000002</v>
      </c>
      <c r="Q495" s="177">
        <v>7.5858999999999996</v>
      </c>
      <c r="R495" s="177">
        <v>2.6377999999999999</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44939</v>
      </c>
      <c r="E496" s="177">
        <v>41.508699999999997</v>
      </c>
      <c r="F496" s="177">
        <v>16.890999999999998</v>
      </c>
      <c r="G496" s="177">
        <v>22.140799999999999</v>
      </c>
      <c r="H496" s="177">
        <v>24.281700000000001</v>
      </c>
      <c r="I496" s="177">
        <v>13.1111</v>
      </c>
      <c r="J496" s="177">
        <v>6.7439999999999998</v>
      </c>
      <c r="K496" s="177">
        <v>9.4069000000000003</v>
      </c>
      <c r="L496" s="177">
        <v>8.8308999999999997</v>
      </c>
      <c r="M496" s="177">
        <v>6.6948999999999996</v>
      </c>
      <c r="N496" s="177">
        <v>5.2096999999999998</v>
      </c>
      <c r="O496" s="177">
        <v>5.9321999999999999</v>
      </c>
      <c r="P496" s="177">
        <v>6.4977</v>
      </c>
      <c r="Q496" s="177">
        <v>7.9898999999999996</v>
      </c>
      <c r="R496" s="177">
        <v>3.8448000000000002</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44939</v>
      </c>
      <c r="E497" s="177">
        <v>26.880400000000002</v>
      </c>
      <c r="F497" s="177">
        <v>15.758100000000001</v>
      </c>
      <c r="G497" s="177">
        <v>21.128799999999998</v>
      </c>
      <c r="H497" s="177">
        <v>23.284199999999998</v>
      </c>
      <c r="I497" s="177">
        <v>12.121700000000001</v>
      </c>
      <c r="J497" s="177">
        <v>5.7618</v>
      </c>
      <c r="K497" s="177">
        <v>8.4056999999999995</v>
      </c>
      <c r="L497" s="177">
        <v>7.8113999999999999</v>
      </c>
      <c r="M497" s="177">
        <v>5.7674000000000003</v>
      </c>
      <c r="N497" s="177">
        <v>4.3769</v>
      </c>
      <c r="O497" s="177">
        <v>5.2845000000000004</v>
      </c>
      <c r="P497" s="177">
        <v>5.9329000000000001</v>
      </c>
      <c r="Q497" s="177">
        <v>7.3601000000000001</v>
      </c>
      <c r="R497" s="177">
        <v>3.1696</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44939</v>
      </c>
      <c r="E500" s="177">
        <v>26.904900000000001</v>
      </c>
      <c r="F500" s="177">
        <v>3.7989999999999999</v>
      </c>
      <c r="G500" s="177">
        <v>24.5139</v>
      </c>
      <c r="H500" s="177">
        <v>28.430199999999999</v>
      </c>
      <c r="I500" s="177">
        <v>14.401300000000001</v>
      </c>
      <c r="J500" s="177">
        <v>7.7529000000000003</v>
      </c>
      <c r="K500" s="177">
        <v>10.093400000000001</v>
      </c>
      <c r="L500" s="177">
        <v>6.9664000000000001</v>
      </c>
      <c r="M500" s="177">
        <v>5.6341999999999999</v>
      </c>
      <c r="N500" s="177">
        <v>4.2122999999999999</v>
      </c>
      <c r="O500" s="177">
        <v>5.5541999999999998</v>
      </c>
      <c r="P500" s="177">
        <v>6.3590999999999998</v>
      </c>
      <c r="Q500" s="177">
        <v>7.8802000000000003</v>
      </c>
      <c r="R500" s="177">
        <v>3.2469000000000001</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44939</v>
      </c>
      <c r="E501" s="177">
        <v>25.056000000000001</v>
      </c>
      <c r="F501" s="177">
        <v>2.7679999999999998</v>
      </c>
      <c r="G501" s="177">
        <v>23.45</v>
      </c>
      <c r="H501" s="177">
        <v>27.341999999999999</v>
      </c>
      <c r="I501" s="177">
        <v>13.303000000000001</v>
      </c>
      <c r="J501" s="177">
        <v>6.6585000000000001</v>
      </c>
      <c r="K501" s="177">
        <v>8.9638000000000009</v>
      </c>
      <c r="L501" s="177">
        <v>5.8319999999999999</v>
      </c>
      <c r="M501" s="177">
        <v>4.4981</v>
      </c>
      <c r="N501" s="177">
        <v>3.0886</v>
      </c>
      <c r="O501" s="177">
        <v>4.5099</v>
      </c>
      <c r="P501" s="177">
        <v>5.3966000000000003</v>
      </c>
      <c r="Q501" s="177">
        <v>6.9683000000000002</v>
      </c>
      <c r="R501" s="177">
        <v>2.1461000000000001</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44939</v>
      </c>
      <c r="E502" s="177">
        <v>2878.8996000000002</v>
      </c>
      <c r="F502" s="177">
        <v>3.6442000000000001</v>
      </c>
      <c r="G502" s="177">
        <v>7.0647000000000002</v>
      </c>
      <c r="H502" s="177">
        <v>7.7916999999999996</v>
      </c>
      <c r="I502" s="177">
        <v>6.3516000000000004</v>
      </c>
      <c r="J502" s="177">
        <v>6.1147999999999998</v>
      </c>
      <c r="K502" s="177">
        <v>6.3464999999999998</v>
      </c>
      <c r="L502" s="177">
        <v>4.2736000000000001</v>
      </c>
      <c r="M502" s="177">
        <v>3.5571000000000002</v>
      </c>
      <c r="N502" s="177">
        <v>2.5379</v>
      </c>
      <c r="O502" s="177">
        <v>6.1641000000000004</v>
      </c>
      <c r="P502" s="177">
        <v>7.2164000000000001</v>
      </c>
      <c r="Q502" s="177">
        <v>7.9626000000000001</v>
      </c>
      <c r="R502" s="177">
        <v>2.8130000000000002</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44939</v>
      </c>
      <c r="E503" s="177">
        <v>2745.5124000000001</v>
      </c>
      <c r="F503" s="177">
        <v>2.9941</v>
      </c>
      <c r="G503" s="177">
        <v>6.4143999999999997</v>
      </c>
      <c r="H503" s="177">
        <v>7.1406999999999998</v>
      </c>
      <c r="I503" s="177">
        <v>5.7000999999999999</v>
      </c>
      <c r="J503" s="177">
        <v>5.4615999999999998</v>
      </c>
      <c r="K503" s="177">
        <v>5.6920999999999999</v>
      </c>
      <c r="L503" s="177">
        <v>3.6160000000000001</v>
      </c>
      <c r="M503" s="177">
        <v>2.8974000000000002</v>
      </c>
      <c r="N503" s="177">
        <v>1.8852</v>
      </c>
      <c r="O503" s="177">
        <v>5.4877000000000002</v>
      </c>
      <c r="P503" s="177">
        <v>6.5867000000000004</v>
      </c>
      <c r="Q503" s="177">
        <v>6.6473000000000004</v>
      </c>
      <c r="R503" s="177">
        <v>2.1602000000000001</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44939</v>
      </c>
      <c r="E508" s="177">
        <v>0.77910000000000001</v>
      </c>
      <c r="F508" s="177">
        <v>14.0601</v>
      </c>
      <c r="G508" s="177">
        <v>14.0709</v>
      </c>
      <c r="H508" s="177">
        <v>14.092700000000001</v>
      </c>
      <c r="I508" s="177">
        <v>14.469200000000001</v>
      </c>
      <c r="J508" s="177">
        <v>14.5342</v>
      </c>
      <c r="K508" s="177">
        <v>15.0092</v>
      </c>
      <c r="L508" s="177">
        <v>-7.6399999999999996E-2</v>
      </c>
      <c r="M508" s="177">
        <v>3.6046999999999998</v>
      </c>
      <c r="N508" s="177"/>
      <c r="O508" s="177"/>
      <c r="P508" s="177"/>
      <c r="Q508" s="177">
        <v>4.6592000000000002</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44939</v>
      </c>
      <c r="E509" s="177">
        <v>0.82530000000000003</v>
      </c>
      <c r="F509" s="177">
        <v>13.2727</v>
      </c>
      <c r="G509" s="177">
        <v>14.76</v>
      </c>
      <c r="H509" s="177">
        <v>14.572100000000001</v>
      </c>
      <c r="I509" s="177">
        <v>14.613</v>
      </c>
      <c r="J509" s="177">
        <v>14.5878</v>
      </c>
      <c r="K509" s="177">
        <v>15.0174</v>
      </c>
      <c r="L509" s="177">
        <v>-7.2099999999999997E-2</v>
      </c>
      <c r="M509" s="177">
        <v>3.6179999999999999</v>
      </c>
      <c r="N509" s="177"/>
      <c r="O509" s="177"/>
      <c r="P509" s="177"/>
      <c r="Q509" s="177">
        <v>4.6748000000000003</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44939</v>
      </c>
      <c r="E512" s="177">
        <v>74.723399999999998</v>
      </c>
      <c r="F512" s="177">
        <v>14.953200000000001</v>
      </c>
      <c r="G512" s="177">
        <v>17.887899999999998</v>
      </c>
      <c r="H512" s="177">
        <v>18.6281</v>
      </c>
      <c r="I512" s="177">
        <v>10.0311</v>
      </c>
      <c r="J512" s="177">
        <v>5.4503000000000004</v>
      </c>
      <c r="K512" s="177">
        <v>7.0190000000000001</v>
      </c>
      <c r="L512" s="177">
        <v>5.9573</v>
      </c>
      <c r="M512" s="177">
        <v>4.2489999999999997</v>
      </c>
      <c r="N512" s="177">
        <v>2.2541000000000002</v>
      </c>
      <c r="O512" s="177">
        <v>6.0357000000000003</v>
      </c>
      <c r="P512" s="177">
        <v>5.1203000000000003</v>
      </c>
      <c r="Q512" s="177">
        <v>8.1305999999999994</v>
      </c>
      <c r="R512" s="177">
        <v>4.6746999999999996</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44939</v>
      </c>
      <c r="E513" s="177">
        <v>80.805000000000007</v>
      </c>
      <c r="F513" s="177">
        <v>16.268599999999999</v>
      </c>
      <c r="G513" s="177">
        <v>19.182500000000001</v>
      </c>
      <c r="H513" s="177">
        <v>19.911999999999999</v>
      </c>
      <c r="I513" s="177">
        <v>11.309200000000001</v>
      </c>
      <c r="J513" s="177">
        <v>6.7175000000000002</v>
      </c>
      <c r="K513" s="177">
        <v>8.2905999999999995</v>
      </c>
      <c r="L513" s="177">
        <v>7.2427999999999999</v>
      </c>
      <c r="M513" s="177">
        <v>5.5327999999999999</v>
      </c>
      <c r="N513" s="177">
        <v>3.5194000000000001</v>
      </c>
      <c r="O513" s="177">
        <v>6.9785000000000004</v>
      </c>
      <c r="P513" s="177">
        <v>5.9427000000000003</v>
      </c>
      <c r="Q513" s="177">
        <v>7.673</v>
      </c>
      <c r="R513" s="177">
        <v>5.6882000000000001</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44939</v>
      </c>
      <c r="E514" s="177">
        <v>74.723399999999998</v>
      </c>
      <c r="F514" s="177">
        <v>14.953200000000001</v>
      </c>
      <c r="G514" s="177">
        <v>17.887899999999998</v>
      </c>
      <c r="H514" s="177">
        <v>18.6281</v>
      </c>
      <c r="I514" s="177">
        <v>10.0311</v>
      </c>
      <c r="J514" s="177">
        <v>5.4503000000000004</v>
      </c>
      <c r="K514" s="177">
        <v>7.0190000000000001</v>
      </c>
      <c r="L514" s="177">
        <v>5.9573</v>
      </c>
      <c r="M514" s="177">
        <v>4.2489999999999997</v>
      </c>
      <c r="N514" s="177">
        <v>2.2541000000000002</v>
      </c>
      <c r="O514" s="177">
        <v>6.0357000000000003</v>
      </c>
      <c r="P514" s="177">
        <v>5.1203000000000003</v>
      </c>
      <c r="Q514" s="177">
        <v>8.1305999999999994</v>
      </c>
      <c r="R514" s="177">
        <v>4.6746999999999996</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44939</v>
      </c>
      <c r="E515" s="177">
        <v>74.723399999999998</v>
      </c>
      <c r="F515" s="177">
        <v>14.953200000000001</v>
      </c>
      <c r="G515" s="177">
        <v>17.887899999999998</v>
      </c>
      <c r="H515" s="177">
        <v>18.6281</v>
      </c>
      <c r="I515" s="177">
        <v>10.0311</v>
      </c>
      <c r="J515" s="177">
        <v>5.4503000000000004</v>
      </c>
      <c r="K515" s="177">
        <v>7.0190000000000001</v>
      </c>
      <c r="L515" s="177">
        <v>5.9573</v>
      </c>
      <c r="M515" s="177">
        <v>4.2489999999999997</v>
      </c>
      <c r="N515" s="177">
        <v>2.2541000000000002</v>
      </c>
      <c r="O515" s="177">
        <v>6.0357000000000003</v>
      </c>
      <c r="P515" s="177">
        <v>5.1203000000000003</v>
      </c>
      <c r="Q515" s="177">
        <v>8.1305999999999994</v>
      </c>
      <c r="R515" s="177">
        <v>4.6746999999999996</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44939</v>
      </c>
      <c r="E516" s="177">
        <v>26.289400000000001</v>
      </c>
      <c r="F516" s="177">
        <v>13.889200000000001</v>
      </c>
      <c r="G516" s="177">
        <v>18.679400000000001</v>
      </c>
      <c r="H516" s="177">
        <v>19.470300000000002</v>
      </c>
      <c r="I516" s="177">
        <v>10.2148</v>
      </c>
      <c r="J516" s="177">
        <v>5.3493000000000004</v>
      </c>
      <c r="K516" s="177">
        <v>6.5019999999999998</v>
      </c>
      <c r="L516" s="177">
        <v>5.3150000000000004</v>
      </c>
      <c r="M516" s="177">
        <v>4.8680000000000003</v>
      </c>
      <c r="N516" s="177">
        <v>3.8757999999999999</v>
      </c>
      <c r="O516" s="177">
        <v>5.5084</v>
      </c>
      <c r="P516" s="177">
        <v>6.7839999999999998</v>
      </c>
      <c r="Q516" s="177">
        <v>8.0655999999999999</v>
      </c>
      <c r="R516" s="177">
        <v>2.9058999999999999</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44939</v>
      </c>
      <c r="E517" s="177">
        <v>24.590599999999998</v>
      </c>
      <c r="F517" s="177">
        <v>13.5122</v>
      </c>
      <c r="G517" s="177">
        <v>18.185199999999998</v>
      </c>
      <c r="H517" s="177">
        <v>19.0045</v>
      </c>
      <c r="I517" s="177">
        <v>9.6731999999999996</v>
      </c>
      <c r="J517" s="177">
        <v>4.7062999999999997</v>
      </c>
      <c r="K517" s="177">
        <v>5.7980999999999998</v>
      </c>
      <c r="L517" s="177">
        <v>4.5922999999999998</v>
      </c>
      <c r="M517" s="177">
        <v>4.1336000000000004</v>
      </c>
      <c r="N517" s="177">
        <v>3.1381000000000001</v>
      </c>
      <c r="O517" s="177">
        <v>4.7735000000000003</v>
      </c>
      <c r="P517" s="177">
        <v>6.0049999999999999</v>
      </c>
      <c r="Q517" s="177">
        <v>5.6456</v>
      </c>
      <c r="R517" s="177">
        <v>2.1716000000000002</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44939</v>
      </c>
      <c r="E521" s="177">
        <v>30.436499999999999</v>
      </c>
      <c r="F521" s="177">
        <v>12.3561</v>
      </c>
      <c r="G521" s="177">
        <v>12.324400000000001</v>
      </c>
      <c r="H521" s="177">
        <v>12.76</v>
      </c>
      <c r="I521" s="177">
        <v>7.9992999999999999</v>
      </c>
      <c r="J521" s="177">
        <v>5.4291</v>
      </c>
      <c r="K521" s="177">
        <v>7.5514000000000001</v>
      </c>
      <c r="L521" s="177">
        <v>7.7472000000000003</v>
      </c>
      <c r="M521" s="177">
        <v>6.4847999999999999</v>
      </c>
      <c r="N521" s="177">
        <v>5.0795000000000003</v>
      </c>
      <c r="O521" s="177">
        <v>6.9016000000000002</v>
      </c>
      <c r="P521" s="177">
        <v>7.3784999999999998</v>
      </c>
      <c r="Q521" s="177">
        <v>8.9471000000000007</v>
      </c>
      <c r="R521" s="177">
        <v>4.5286999999999997</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44939</v>
      </c>
      <c r="E522" s="177">
        <v>32.305900000000001</v>
      </c>
      <c r="F522" s="177">
        <v>12.9976</v>
      </c>
      <c r="G522" s="177">
        <v>13.0069</v>
      </c>
      <c r="H522" s="177">
        <v>13.4634</v>
      </c>
      <c r="I522" s="177">
        <v>8.7125000000000004</v>
      </c>
      <c r="J522" s="177">
        <v>6.1402000000000001</v>
      </c>
      <c r="K522" s="177">
        <v>8.3101000000000003</v>
      </c>
      <c r="L522" s="177">
        <v>8.5273000000000003</v>
      </c>
      <c r="M522" s="177">
        <v>7.2744</v>
      </c>
      <c r="N522" s="177">
        <v>5.8723999999999998</v>
      </c>
      <c r="O522" s="177">
        <v>7.6944999999999997</v>
      </c>
      <c r="P522" s="177">
        <v>8.1608999999999998</v>
      </c>
      <c r="Q522" s="177">
        <v>9.8996999999999993</v>
      </c>
      <c r="R522" s="177">
        <v>5.3362999999999996</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44939</v>
      </c>
      <c r="E525" s="177">
        <v>30.797799999999999</v>
      </c>
      <c r="F525" s="177">
        <v>21.345199999999998</v>
      </c>
      <c r="G525" s="177">
        <v>30.336300000000001</v>
      </c>
      <c r="H525" s="177">
        <v>30.140599999999999</v>
      </c>
      <c r="I525" s="177">
        <v>16.0383</v>
      </c>
      <c r="J525" s="177">
        <v>8.5023</v>
      </c>
      <c r="K525" s="177">
        <v>9.9094999999999995</v>
      </c>
      <c r="L525" s="177">
        <v>5.7366000000000001</v>
      </c>
      <c r="M525" s="177">
        <v>3.8702000000000001</v>
      </c>
      <c r="N525" s="177">
        <v>2.6579999999999999</v>
      </c>
      <c r="O525" s="177">
        <v>6.3300999999999998</v>
      </c>
      <c r="P525" s="177">
        <v>7.5856000000000003</v>
      </c>
      <c r="Q525" s="177">
        <v>8.44</v>
      </c>
      <c r="R525" s="177">
        <v>2.7332999999999998</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44939</v>
      </c>
      <c r="E526" s="177">
        <v>28.304600000000001</v>
      </c>
      <c r="F526" s="177">
        <v>20.5153</v>
      </c>
      <c r="G526" s="177">
        <v>29.472799999999999</v>
      </c>
      <c r="H526" s="177">
        <v>29.270199999999999</v>
      </c>
      <c r="I526" s="177">
        <v>15.1755</v>
      </c>
      <c r="J526" s="177">
        <v>7.6367000000000003</v>
      </c>
      <c r="K526" s="177">
        <v>9.0300999999999991</v>
      </c>
      <c r="L526" s="177">
        <v>4.8558000000000003</v>
      </c>
      <c r="M526" s="177">
        <v>2.9870999999999999</v>
      </c>
      <c r="N526" s="177">
        <v>1.7791999999999999</v>
      </c>
      <c r="O526" s="177">
        <v>5.4264000000000001</v>
      </c>
      <c r="P526" s="177">
        <v>6.7267999999999999</v>
      </c>
      <c r="Q526" s="177">
        <v>7.6433999999999997</v>
      </c>
      <c r="R526" s="177">
        <v>1.8335999999999999</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44939</v>
      </c>
      <c r="E527" s="177">
        <v>19.328199999999999</v>
      </c>
      <c r="F527" s="177">
        <v>-16.044599999999999</v>
      </c>
      <c r="G527" s="177">
        <v>8.8191000000000006</v>
      </c>
      <c r="H527" s="177">
        <v>10.515499999999999</v>
      </c>
      <c r="I527" s="177">
        <v>8.4849999999999994</v>
      </c>
      <c r="J527" s="177">
        <v>4.2674000000000003</v>
      </c>
      <c r="K527" s="177">
        <v>7.4593999999999996</v>
      </c>
      <c r="L527" s="177">
        <v>5.8644999999999996</v>
      </c>
      <c r="M527" s="177">
        <v>4.3459000000000003</v>
      </c>
      <c r="N527" s="177">
        <v>3.9268000000000001</v>
      </c>
      <c r="O527" s="177">
        <v>6.1797000000000004</v>
      </c>
      <c r="P527" s="177">
        <v>6.5819999999999999</v>
      </c>
      <c r="Q527" s="177">
        <v>7.1349999999999998</v>
      </c>
      <c r="R527" s="177">
        <v>5.0589000000000004</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44939</v>
      </c>
      <c r="E528" s="177">
        <v>18.433800000000002</v>
      </c>
      <c r="F528" s="177">
        <v>-16.427099999999999</v>
      </c>
      <c r="G528" s="177">
        <v>8.5202000000000009</v>
      </c>
      <c r="H528" s="177">
        <v>10.2315</v>
      </c>
      <c r="I528" s="177">
        <v>8.2148000000000003</v>
      </c>
      <c r="J528" s="177">
        <v>4.0121000000000002</v>
      </c>
      <c r="K528" s="177">
        <v>7.2027999999999999</v>
      </c>
      <c r="L528" s="177">
        <v>5.6067999999999998</v>
      </c>
      <c r="M528" s="177">
        <v>4.0872999999999999</v>
      </c>
      <c r="N528" s="177">
        <v>3.6673</v>
      </c>
      <c r="O528" s="177">
        <v>5.7826000000000004</v>
      </c>
      <c r="P528" s="177">
        <v>6.0667</v>
      </c>
      <c r="Q528" s="177">
        <v>6.6054000000000004</v>
      </c>
      <c r="R528" s="177">
        <v>4.7733999999999996</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44939</v>
      </c>
      <c r="E529" s="177">
        <v>1287.6718000000001</v>
      </c>
      <c r="F529" s="177">
        <v>16.164200000000001</v>
      </c>
      <c r="G529" s="177">
        <v>13.0161</v>
      </c>
      <c r="H529" s="177">
        <v>11.352</v>
      </c>
      <c r="I529" s="177">
        <v>9.6231000000000009</v>
      </c>
      <c r="J529" s="177">
        <v>7.2976999999999999</v>
      </c>
      <c r="K529" s="177">
        <v>8.1394000000000002</v>
      </c>
      <c r="L529" s="177">
        <v>6.1837999999999997</v>
      </c>
      <c r="M529" s="177">
        <v>4.5159000000000002</v>
      </c>
      <c r="N529" s="177">
        <v>3.5718999999999999</v>
      </c>
      <c r="O529" s="177">
        <v>5.0471000000000004</v>
      </c>
      <c r="P529" s="177"/>
      <c r="Q529" s="177">
        <v>6.3411999999999997</v>
      </c>
      <c r="R529" s="177">
        <v>3.8984000000000001</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44939</v>
      </c>
      <c r="E530" s="177">
        <v>1260.9186</v>
      </c>
      <c r="F530" s="177">
        <v>15.7454</v>
      </c>
      <c r="G530" s="177">
        <v>12.599299999999999</v>
      </c>
      <c r="H530" s="177">
        <v>10.9351</v>
      </c>
      <c r="I530" s="177">
        <v>9.2057000000000002</v>
      </c>
      <c r="J530" s="177">
        <v>6.8792999999999997</v>
      </c>
      <c r="K530" s="177">
        <v>7.7150999999999996</v>
      </c>
      <c r="L530" s="177">
        <v>5.7176</v>
      </c>
      <c r="M530" s="177">
        <v>4.0266000000000002</v>
      </c>
      <c r="N530" s="177">
        <v>3.0701999999999998</v>
      </c>
      <c r="O530" s="177">
        <v>4.5130999999999997</v>
      </c>
      <c r="P530" s="177"/>
      <c r="Q530" s="177">
        <v>5.7995999999999999</v>
      </c>
      <c r="R530" s="177">
        <v>3.3761999999999999</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44939</v>
      </c>
      <c r="E531" s="177">
        <v>36.625900000000001</v>
      </c>
      <c r="F531" s="177">
        <v>10.068099999999999</v>
      </c>
      <c r="G531" s="177">
        <v>19.2974</v>
      </c>
      <c r="H531" s="177">
        <v>21.3279</v>
      </c>
      <c r="I531" s="177">
        <v>11.0085</v>
      </c>
      <c r="J531" s="177">
        <v>5.9676999999999998</v>
      </c>
      <c r="K531" s="177">
        <v>7.7493999999999996</v>
      </c>
      <c r="L531" s="177">
        <v>5.6002000000000001</v>
      </c>
      <c r="M531" s="177">
        <v>5.2511999999999999</v>
      </c>
      <c r="N531" s="177">
        <v>4.5827</v>
      </c>
      <c r="O531" s="177">
        <v>5.4560000000000004</v>
      </c>
      <c r="P531" s="177">
        <v>6.1767000000000003</v>
      </c>
      <c r="Q531" s="177">
        <v>7.5498000000000003</v>
      </c>
      <c r="R531" s="177">
        <v>4.1939000000000002</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44939</v>
      </c>
      <c r="E532" s="177">
        <v>34.672699999999999</v>
      </c>
      <c r="F532" s="177">
        <v>9.6874000000000002</v>
      </c>
      <c r="G532" s="177">
        <v>18.943000000000001</v>
      </c>
      <c r="H532" s="177">
        <v>20.9878</v>
      </c>
      <c r="I532" s="177">
        <v>10.6607</v>
      </c>
      <c r="J532" s="177">
        <v>5.6127000000000002</v>
      </c>
      <c r="K532" s="177">
        <v>7.3932000000000002</v>
      </c>
      <c r="L532" s="177">
        <v>5.2441000000000004</v>
      </c>
      <c r="M532" s="177">
        <v>4.8730000000000002</v>
      </c>
      <c r="N532" s="177">
        <v>4.1928999999999998</v>
      </c>
      <c r="O532" s="177">
        <v>4.8258999999999999</v>
      </c>
      <c r="P532" s="177">
        <v>5.5843999999999996</v>
      </c>
      <c r="Q532" s="177">
        <v>6.5606</v>
      </c>
      <c r="R532" s="177">
        <v>3.6292</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44939</v>
      </c>
      <c r="E533" s="177">
        <v>33.152000000000001</v>
      </c>
      <c r="F533" s="177">
        <v>-16.947399999999998</v>
      </c>
      <c r="G533" s="177">
        <v>8.2629999999999999</v>
      </c>
      <c r="H533" s="177">
        <v>12.9293</v>
      </c>
      <c r="I533" s="177">
        <v>9.8595000000000006</v>
      </c>
      <c r="J533" s="177">
        <v>4.3095999999999997</v>
      </c>
      <c r="K533" s="177">
        <v>9.2321000000000009</v>
      </c>
      <c r="L533" s="177">
        <v>7.1605999999999996</v>
      </c>
      <c r="M533" s="177">
        <v>4.8440000000000003</v>
      </c>
      <c r="N533" s="177">
        <v>3.8906000000000001</v>
      </c>
      <c r="O533" s="177">
        <v>6.5846999999999998</v>
      </c>
      <c r="P533" s="177">
        <v>7.8920000000000003</v>
      </c>
      <c r="Q533" s="177">
        <v>8.8173999999999992</v>
      </c>
      <c r="R533" s="177">
        <v>3.8431999999999999</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44939</v>
      </c>
      <c r="E534" s="177">
        <v>31.0137</v>
      </c>
      <c r="F534" s="177">
        <v>-17.880099999999999</v>
      </c>
      <c r="G534" s="177">
        <v>7.2618999999999998</v>
      </c>
      <c r="H534" s="177">
        <v>11.964499999999999</v>
      </c>
      <c r="I534" s="177">
        <v>8.8989999999999991</v>
      </c>
      <c r="J534" s="177">
        <v>3.3504</v>
      </c>
      <c r="K534" s="177">
        <v>8.2690000000000001</v>
      </c>
      <c r="L534" s="177">
        <v>6.1914999999999996</v>
      </c>
      <c r="M534" s="177">
        <v>3.8637999999999999</v>
      </c>
      <c r="N534" s="177">
        <v>2.9053</v>
      </c>
      <c r="O534" s="177">
        <v>5.7507999999999999</v>
      </c>
      <c r="P534" s="177">
        <v>7.1204000000000001</v>
      </c>
      <c r="Q534" s="177">
        <v>8.0370000000000008</v>
      </c>
      <c r="R534" s="177">
        <v>2.9693000000000001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44939</v>
      </c>
      <c r="E535" s="177">
        <v>12.5952</v>
      </c>
      <c r="F535" s="177">
        <v>11.015499999999999</v>
      </c>
      <c r="G535" s="177">
        <v>23.421600000000002</v>
      </c>
      <c r="H535" s="177">
        <v>22.451699999999999</v>
      </c>
      <c r="I535" s="177">
        <v>11.601699999999999</v>
      </c>
      <c r="J535" s="177">
        <v>6.2117000000000004</v>
      </c>
      <c r="K535" s="177">
        <v>9.2609999999999992</v>
      </c>
      <c r="L535" s="177">
        <v>6.5030999999999999</v>
      </c>
      <c r="M535" s="177">
        <v>4.8282999999999996</v>
      </c>
      <c r="N535" s="177">
        <v>2.6059999999999999</v>
      </c>
      <c r="O535" s="177">
        <v>4.1388999999999996</v>
      </c>
      <c r="P535" s="177"/>
      <c r="Q535" s="177">
        <v>5.3803999999999998</v>
      </c>
      <c r="R535" s="177">
        <v>2.9487999999999999</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44939</v>
      </c>
      <c r="E536" s="177">
        <v>11.9998</v>
      </c>
      <c r="F536" s="177">
        <v>10.0404</v>
      </c>
      <c r="G536" s="177">
        <v>22.346900000000002</v>
      </c>
      <c r="H536" s="177">
        <v>21.379300000000001</v>
      </c>
      <c r="I536" s="177">
        <v>10.4925</v>
      </c>
      <c r="J536" s="177">
        <v>5.1144999999999996</v>
      </c>
      <c r="K536" s="177">
        <v>8.1381999999999994</v>
      </c>
      <c r="L536" s="177">
        <v>5.3651</v>
      </c>
      <c r="M536" s="177">
        <v>3.6865999999999999</v>
      </c>
      <c r="N536" s="177">
        <v>1.5023</v>
      </c>
      <c r="O536" s="177">
        <v>2.9967000000000001</v>
      </c>
      <c r="P536" s="177"/>
      <c r="Q536" s="177">
        <v>4.2275999999999998</v>
      </c>
      <c r="R536" s="177">
        <v>1.8373999999999999</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44939</v>
      </c>
      <c r="E537" s="177">
        <v>14.676399999999999</v>
      </c>
      <c r="F537" s="177">
        <v>3.7309000000000001</v>
      </c>
      <c r="G537" s="177">
        <v>10.2882</v>
      </c>
      <c r="H537" s="177">
        <v>9.7172999999999998</v>
      </c>
      <c r="I537" s="177">
        <v>7.0179</v>
      </c>
      <c r="J537" s="177">
        <v>4.4531999999999998</v>
      </c>
      <c r="K537" s="177">
        <v>10.4457</v>
      </c>
      <c r="L537" s="177">
        <v>6.2891000000000004</v>
      </c>
      <c r="M537" s="177">
        <v>4.2618999999999998</v>
      </c>
      <c r="N537" s="177">
        <v>2.9266000000000001</v>
      </c>
      <c r="O537" s="177">
        <v>5.5540000000000003</v>
      </c>
      <c r="P537" s="177">
        <v>7.0785999999999998</v>
      </c>
      <c r="Q537" s="177">
        <v>6.8250999999999999</v>
      </c>
      <c r="R537" s="177">
        <v>3.1190000000000002</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44939</v>
      </c>
      <c r="E538" s="177">
        <v>13.7264</v>
      </c>
      <c r="F538" s="177">
        <v>2.9253</v>
      </c>
      <c r="G538" s="177">
        <v>9.4027999999999992</v>
      </c>
      <c r="H538" s="177">
        <v>8.7898999999999994</v>
      </c>
      <c r="I538" s="177">
        <v>6.0731000000000002</v>
      </c>
      <c r="J538" s="177">
        <v>3.5015000000000001</v>
      </c>
      <c r="K538" s="177">
        <v>9.4697999999999993</v>
      </c>
      <c r="L538" s="177">
        <v>5.3106999999999998</v>
      </c>
      <c r="M538" s="177">
        <v>3.2888000000000002</v>
      </c>
      <c r="N538" s="177">
        <v>1.9534</v>
      </c>
      <c r="O538" s="177">
        <v>4.5728999999999997</v>
      </c>
      <c r="P538" s="177">
        <v>5.8966000000000003</v>
      </c>
      <c r="Q538" s="177">
        <v>5.6018999999999997</v>
      </c>
      <c r="R538" s="177">
        <v>2.1408999999999998</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44939</v>
      </c>
      <c r="E539" s="177">
        <v>30.678000000000001</v>
      </c>
      <c r="F539" s="177">
        <v>24.883299999999998</v>
      </c>
      <c r="G539" s="177">
        <v>29.578199999999999</v>
      </c>
      <c r="H539" s="177">
        <v>21.3672</v>
      </c>
      <c r="I539" s="177">
        <v>7.4744999999999999</v>
      </c>
      <c r="J539" s="177">
        <v>5.7813999999999997</v>
      </c>
      <c r="K539" s="177">
        <v>10.575200000000001</v>
      </c>
      <c r="L539" s="177">
        <v>7.4837999999999996</v>
      </c>
      <c r="M539" s="177">
        <v>4.9142000000000001</v>
      </c>
      <c r="N539" s="177">
        <v>3.2841999999999998</v>
      </c>
      <c r="O539" s="177">
        <v>5.5659999999999998</v>
      </c>
      <c r="P539" s="177">
        <v>5.9337</v>
      </c>
      <c r="Q539" s="177">
        <v>6.3625999999999996</v>
      </c>
      <c r="R539" s="177">
        <v>2.7111999999999998</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44939</v>
      </c>
      <c r="E540" s="177">
        <v>32.594299999999997</v>
      </c>
      <c r="F540" s="177">
        <v>25.437799999999999</v>
      </c>
      <c r="G540" s="177">
        <v>30.0106</v>
      </c>
      <c r="H540" s="177">
        <v>21.799399999999999</v>
      </c>
      <c r="I540" s="177">
        <v>7.9107000000000003</v>
      </c>
      <c r="J540" s="177">
        <v>6.2096999999999998</v>
      </c>
      <c r="K540" s="177">
        <v>11.0099</v>
      </c>
      <c r="L540" s="177">
        <v>7.9188000000000001</v>
      </c>
      <c r="M540" s="177">
        <v>5.3482000000000003</v>
      </c>
      <c r="N540" s="177">
        <v>3.7153</v>
      </c>
      <c r="O540" s="177">
        <v>6.0366</v>
      </c>
      <c r="P540" s="177">
        <v>6.5138999999999996</v>
      </c>
      <c r="Q540" s="177">
        <v>7.7610999999999999</v>
      </c>
      <c r="R540" s="177">
        <v>3.1379999999999999</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44939</v>
      </c>
      <c r="E541" s="177">
        <v>2196.5124000000001</v>
      </c>
      <c r="F541" s="177">
        <v>4.3310000000000004</v>
      </c>
      <c r="G541" s="177">
        <v>16.1096</v>
      </c>
      <c r="H541" s="177">
        <v>16.256399999999999</v>
      </c>
      <c r="I541" s="177">
        <v>9.2205999999999992</v>
      </c>
      <c r="J541" s="177">
        <v>4.97</v>
      </c>
      <c r="K541" s="177">
        <v>5.0499000000000001</v>
      </c>
      <c r="L541" s="177">
        <v>4.1835000000000004</v>
      </c>
      <c r="M541" s="177">
        <v>3.7801</v>
      </c>
      <c r="N541" s="177">
        <v>2.7654999999999998</v>
      </c>
      <c r="O541" s="177">
        <v>4.5468999999999999</v>
      </c>
      <c r="P541" s="177">
        <v>6.2801</v>
      </c>
      <c r="Q541" s="177">
        <v>7.4077999999999999</v>
      </c>
      <c r="R541" s="177">
        <v>2.6358999999999999</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44939</v>
      </c>
      <c r="E542" s="177">
        <v>2417.9942000000001</v>
      </c>
      <c r="F542" s="177">
        <v>5.5980999999999996</v>
      </c>
      <c r="G542" s="177">
        <v>17.379200000000001</v>
      </c>
      <c r="H542" s="177">
        <v>17.351900000000001</v>
      </c>
      <c r="I542" s="177">
        <v>10.404999999999999</v>
      </c>
      <c r="J542" s="177">
        <v>6.2037000000000004</v>
      </c>
      <c r="K542" s="177">
        <v>6.3159999999999998</v>
      </c>
      <c r="L542" s="177">
        <v>5.4576000000000002</v>
      </c>
      <c r="M542" s="177">
        <v>5.0587999999999997</v>
      </c>
      <c r="N542" s="177">
        <v>4.0401999999999996</v>
      </c>
      <c r="O542" s="177">
        <v>5.7278000000000002</v>
      </c>
      <c r="P542" s="177">
        <v>7.3411</v>
      </c>
      <c r="Q542" s="177">
        <v>8.2172999999999998</v>
      </c>
      <c r="R542" s="177">
        <v>3.8851</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44939</v>
      </c>
      <c r="E547" s="177">
        <v>17.735700000000001</v>
      </c>
      <c r="F547" s="177">
        <v>15.4415</v>
      </c>
      <c r="G547" s="177">
        <v>19.376000000000001</v>
      </c>
      <c r="H547" s="177">
        <v>18.410299999999999</v>
      </c>
      <c r="I547" s="177">
        <v>10.8939</v>
      </c>
      <c r="J547" s="177">
        <v>6.4884000000000004</v>
      </c>
      <c r="K547" s="177">
        <v>10.554500000000001</v>
      </c>
      <c r="L547" s="177">
        <v>7.4202000000000004</v>
      </c>
      <c r="M547" s="177">
        <v>6.4554</v>
      </c>
      <c r="N547" s="177">
        <v>5.1670999999999996</v>
      </c>
      <c r="O547" s="177">
        <v>5.9173</v>
      </c>
      <c r="P547" s="177">
        <v>6.6768999999999998</v>
      </c>
      <c r="Q547" s="177">
        <v>7.7668999999999997</v>
      </c>
      <c r="R547" s="177">
        <v>4.2154999999999996</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44939</v>
      </c>
      <c r="E548" s="177">
        <v>17.619199999999999</v>
      </c>
      <c r="F548" s="177">
        <v>15.3363</v>
      </c>
      <c r="G548" s="177">
        <v>19.296500000000002</v>
      </c>
      <c r="H548" s="177">
        <v>18.2941</v>
      </c>
      <c r="I548" s="177">
        <v>10.7872</v>
      </c>
      <c r="J548" s="177">
        <v>6.3693999999999997</v>
      </c>
      <c r="K548" s="177">
        <v>10.4316</v>
      </c>
      <c r="L548" s="177">
        <v>7.2954999999999997</v>
      </c>
      <c r="M548" s="177">
        <v>6.3304999999999998</v>
      </c>
      <c r="N548" s="177">
        <v>5.0412999999999997</v>
      </c>
      <c r="O548" s="177">
        <v>5.7873999999999999</v>
      </c>
      <c r="P548" s="177">
        <v>6.5517000000000003</v>
      </c>
      <c r="Q548" s="177">
        <v>7.6479999999999997</v>
      </c>
      <c r="R548" s="177">
        <v>4.0911999999999997</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44939</v>
      </c>
      <c r="E549" s="177">
        <v>31.790299999999998</v>
      </c>
      <c r="F549" s="177">
        <v>29.6463</v>
      </c>
      <c r="G549" s="177">
        <v>30.694500000000001</v>
      </c>
      <c r="H549" s="177">
        <v>24.7529</v>
      </c>
      <c r="I549" s="177">
        <v>15.1944</v>
      </c>
      <c r="J549" s="177">
        <v>7.7694999999999999</v>
      </c>
      <c r="K549" s="177">
        <v>9.9568999999999992</v>
      </c>
      <c r="L549" s="177">
        <v>9.1936999999999998</v>
      </c>
      <c r="M549" s="177">
        <v>7.4734999999999996</v>
      </c>
      <c r="N549" s="177">
        <v>5.569</v>
      </c>
      <c r="O549" s="177">
        <v>6.3693</v>
      </c>
      <c r="P549" s="177">
        <v>7.7350000000000003</v>
      </c>
      <c r="Q549" s="177">
        <v>8.2345000000000006</v>
      </c>
      <c r="R549" s="177">
        <v>4.3089000000000004</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44939</v>
      </c>
      <c r="E550" s="177">
        <v>29.640499999999999</v>
      </c>
      <c r="F550" s="177">
        <v>28.961400000000001</v>
      </c>
      <c r="G550" s="177">
        <v>29.914899999999999</v>
      </c>
      <c r="H550" s="177">
        <v>23.9818</v>
      </c>
      <c r="I550" s="177">
        <v>14.4255</v>
      </c>
      <c r="J550" s="177">
        <v>6.9969000000000001</v>
      </c>
      <c r="K550" s="177">
        <v>9.1698000000000004</v>
      </c>
      <c r="L550" s="177">
        <v>8.3902000000000001</v>
      </c>
      <c r="M550" s="177">
        <v>6.6646999999999998</v>
      </c>
      <c r="N550" s="177">
        <v>4.7611999999999997</v>
      </c>
      <c r="O550" s="177">
        <v>5.5815999999999999</v>
      </c>
      <c r="P550" s="177">
        <v>6.9363000000000001</v>
      </c>
      <c r="Q550" s="177">
        <v>5.8810000000000002</v>
      </c>
      <c r="R550" s="177">
        <v>3.5101</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44939</v>
      </c>
      <c r="E553" s="177">
        <v>19.505099999999999</v>
      </c>
      <c r="F553" s="177">
        <v>0.74850000000000005</v>
      </c>
      <c r="G553" s="177">
        <v>24.187799999999999</v>
      </c>
      <c r="H553" s="177">
        <v>27.518999999999998</v>
      </c>
      <c r="I553" s="177">
        <v>13.5299</v>
      </c>
      <c r="J553" s="177">
        <v>5.7809999999999997</v>
      </c>
      <c r="K553" s="177">
        <v>8.9880999999999993</v>
      </c>
      <c r="L553" s="177">
        <v>5.1139000000000001</v>
      </c>
      <c r="M553" s="177">
        <v>3.6446999999999998</v>
      </c>
      <c r="N553" s="177">
        <v>1.2546999999999999</v>
      </c>
      <c r="O553" s="177">
        <v>4.4322999999999997</v>
      </c>
      <c r="P553" s="177">
        <v>5.4675000000000002</v>
      </c>
      <c r="Q553" s="177">
        <v>6.3071000000000002</v>
      </c>
      <c r="R553" s="177">
        <v>1.5167999999999999</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44939</v>
      </c>
      <c r="E554" s="177">
        <v>20.475300000000001</v>
      </c>
      <c r="F554" s="177">
        <v>1.0696000000000001</v>
      </c>
      <c r="G554" s="177">
        <v>24.4116</v>
      </c>
      <c r="H554" s="177">
        <v>27.778099999999998</v>
      </c>
      <c r="I554" s="177">
        <v>13.760300000000001</v>
      </c>
      <c r="J554" s="177">
        <v>5.9819000000000004</v>
      </c>
      <c r="K554" s="177">
        <v>9.2276000000000007</v>
      </c>
      <c r="L554" s="177">
        <v>5.3651999999999997</v>
      </c>
      <c r="M554" s="177">
        <v>3.9146999999999998</v>
      </c>
      <c r="N554" s="177">
        <v>1.5056</v>
      </c>
      <c r="O554" s="177">
        <v>4.6863000000000001</v>
      </c>
      <c r="P554" s="177">
        <v>5.7518000000000002</v>
      </c>
      <c r="Q554" s="177">
        <v>6.5513000000000003</v>
      </c>
      <c r="R554" s="177">
        <v>1.762</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44939</v>
      </c>
      <c r="E557" s="177">
        <v>27.491800000000001</v>
      </c>
      <c r="F557" s="177">
        <v>8.8975000000000009</v>
      </c>
      <c r="G557" s="177">
        <v>11.5174</v>
      </c>
      <c r="H557" s="177">
        <v>13.710900000000001</v>
      </c>
      <c r="I557" s="177">
        <v>8.6966999999999999</v>
      </c>
      <c r="J557" s="177">
        <v>6.9576000000000002</v>
      </c>
      <c r="K557" s="177">
        <v>6.8693</v>
      </c>
      <c r="L557" s="177">
        <v>5.8926999999999996</v>
      </c>
      <c r="M557" s="177">
        <v>15.211600000000001</v>
      </c>
      <c r="N557" s="177">
        <v>11.249700000000001</v>
      </c>
      <c r="O557" s="177">
        <v>9.5782000000000007</v>
      </c>
      <c r="P557" s="177">
        <v>6.2099000000000002</v>
      </c>
      <c r="Q557" s="177">
        <v>8.1433999999999997</v>
      </c>
      <c r="R557" s="177">
        <v>11.325900000000001</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44939</v>
      </c>
      <c r="E558" s="177">
        <v>25.823899999999998</v>
      </c>
      <c r="F558" s="177">
        <v>8.0582999999999991</v>
      </c>
      <c r="G558" s="177">
        <v>10.7515</v>
      </c>
      <c r="H558" s="177">
        <v>12.975099999999999</v>
      </c>
      <c r="I558" s="177">
        <v>7.9596</v>
      </c>
      <c r="J558" s="177">
        <v>6.2198000000000002</v>
      </c>
      <c r="K558" s="177">
        <v>6.1642999999999999</v>
      </c>
      <c r="L558" s="177">
        <v>5.1914999999999996</v>
      </c>
      <c r="M558" s="177">
        <v>14.4733</v>
      </c>
      <c r="N558" s="177">
        <v>10.523400000000001</v>
      </c>
      <c r="O558" s="177">
        <v>8.9352</v>
      </c>
      <c r="P558" s="177">
        <v>5.5422000000000002</v>
      </c>
      <c r="Q558" s="177">
        <v>7.8414000000000001</v>
      </c>
      <c r="R558" s="177">
        <v>10.6706</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9.1482791666666667</v>
      </c>
      <c r="G559" s="179">
        <v>17.957087499999997</v>
      </c>
      <c r="H559" s="179">
        <v>17.865243749999998</v>
      </c>
      <c r="I559" s="179">
        <v>10.374752083333336</v>
      </c>
      <c r="J559" s="179">
        <v>6.189927083333334</v>
      </c>
      <c r="K559" s="179">
        <v>8.630883333333335</v>
      </c>
      <c r="L559" s="179">
        <v>6.0698645833333336</v>
      </c>
      <c r="M559" s="179">
        <v>5.4545500000000002</v>
      </c>
      <c r="N559" s="179">
        <v>3.9507630434782608</v>
      </c>
      <c r="O559" s="179">
        <v>5.8208847826086965</v>
      </c>
      <c r="P559" s="179">
        <v>6.3695738095238088</v>
      </c>
      <c r="Q559" s="179">
        <v>7.259622916666669</v>
      </c>
      <c r="R559" s="179">
        <v>3.8838913043478245</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10.541799999999999</v>
      </c>
      <c r="G560" s="179">
        <v>18.036549999999998</v>
      </c>
      <c r="H560" s="179">
        <v>18.3522</v>
      </c>
      <c r="I560" s="179">
        <v>10.0311</v>
      </c>
      <c r="J560" s="179">
        <v>5.8285999999999998</v>
      </c>
      <c r="K560" s="179">
        <v>8.3003499999999999</v>
      </c>
      <c r="L560" s="179">
        <v>5.9573</v>
      </c>
      <c r="M560" s="179">
        <v>4.8559999999999999</v>
      </c>
      <c r="N560" s="179">
        <v>3.6196000000000002</v>
      </c>
      <c r="O560" s="179">
        <v>5.7667000000000002</v>
      </c>
      <c r="P560" s="179">
        <v>6.3195999999999994</v>
      </c>
      <c r="Q560" s="179">
        <v>7.5894999999999992</v>
      </c>
      <c r="R560" s="179">
        <v>3.5274999999999999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44939</v>
      </c>
      <c r="E563" s="177">
        <v>49.47</v>
      </c>
      <c r="F563" s="177">
        <v>0.3856</v>
      </c>
      <c r="G563" s="177">
        <v>0.2432</v>
      </c>
      <c r="H563" s="177">
        <v>0.2026</v>
      </c>
      <c r="I563" s="177">
        <v>-1.3363</v>
      </c>
      <c r="J563" s="177">
        <v>-3.5108000000000001</v>
      </c>
      <c r="K563" s="177">
        <v>3.3424</v>
      </c>
      <c r="L563" s="177">
        <v>7.9424000000000001</v>
      </c>
      <c r="M563" s="177">
        <v>-0.1615</v>
      </c>
      <c r="N563" s="177">
        <v>-6.0042</v>
      </c>
      <c r="O563" s="177">
        <v>7.0749000000000004</v>
      </c>
      <c r="P563" s="177">
        <v>4.0010000000000003</v>
      </c>
      <c r="Q563" s="177">
        <v>10.311999999999999</v>
      </c>
      <c r="R563" s="177">
        <v>2.9451000000000001</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44939</v>
      </c>
      <c r="E564" s="177">
        <v>53.92</v>
      </c>
      <c r="F564" s="177">
        <v>0.39100000000000001</v>
      </c>
      <c r="G564" s="177">
        <v>0.26029999999999998</v>
      </c>
      <c r="H564" s="177">
        <v>0.2417</v>
      </c>
      <c r="I564" s="177">
        <v>-1.2997000000000001</v>
      </c>
      <c r="J564" s="177">
        <v>-3.4557000000000002</v>
      </c>
      <c r="K564" s="177">
        <v>3.4933000000000001</v>
      </c>
      <c r="L564" s="177">
        <v>8.2730999999999995</v>
      </c>
      <c r="M564" s="177">
        <v>0.26029999999999998</v>
      </c>
      <c r="N564" s="177">
        <v>-5.5030000000000001</v>
      </c>
      <c r="O564" s="177">
        <v>7.7194000000000003</v>
      </c>
      <c r="P564" s="177">
        <v>4.7468000000000004</v>
      </c>
      <c r="Q564" s="177">
        <v>13.2376</v>
      </c>
      <c r="R564" s="177">
        <v>3.5565000000000002</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44939</v>
      </c>
      <c r="E565" s="177">
        <v>40.729999999999997</v>
      </c>
      <c r="F565" s="177">
        <v>0.34489999999999998</v>
      </c>
      <c r="G565" s="177">
        <v>0.1968</v>
      </c>
      <c r="H565" s="177">
        <v>0.24610000000000001</v>
      </c>
      <c r="I565" s="177">
        <v>-1.2126999999999999</v>
      </c>
      <c r="J565" s="177">
        <v>-3.6432000000000002</v>
      </c>
      <c r="K565" s="177">
        <v>2.8275999999999999</v>
      </c>
      <c r="L565" s="177">
        <v>7.7512999999999996</v>
      </c>
      <c r="M565" s="177">
        <v>0.24610000000000001</v>
      </c>
      <c r="N565" s="177">
        <v>-5.8700999999999999</v>
      </c>
      <c r="O565" s="177">
        <v>7.7077999999999998</v>
      </c>
      <c r="P565" s="177">
        <v>4.6321000000000003</v>
      </c>
      <c r="Q565" s="177">
        <v>10.0047</v>
      </c>
      <c r="R565" s="177">
        <v>3.3803000000000001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44939</v>
      </c>
      <c r="E566" s="177">
        <v>40.729999999999997</v>
      </c>
      <c r="F566" s="177">
        <v>0.34489999999999998</v>
      </c>
      <c r="G566" s="177">
        <v>0.1968</v>
      </c>
      <c r="H566" s="177">
        <v>0.24610000000000001</v>
      </c>
      <c r="I566" s="177">
        <v>-1.2126999999999999</v>
      </c>
      <c r="J566" s="177">
        <v>-3.6432000000000002</v>
      </c>
      <c r="K566" s="177">
        <v>2.8275999999999999</v>
      </c>
      <c r="L566" s="177">
        <v>7.7512999999999996</v>
      </c>
      <c r="M566" s="177">
        <v>0.24610000000000001</v>
      </c>
      <c r="N566" s="177">
        <v>-5.8700999999999999</v>
      </c>
      <c r="O566" s="177">
        <v>7.7077999999999998</v>
      </c>
      <c r="P566" s="177">
        <v>4.6321000000000003</v>
      </c>
      <c r="Q566" s="177">
        <v>10.0047</v>
      </c>
      <c r="R566" s="177">
        <v>3.3803000000000001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44939</v>
      </c>
      <c r="E567" s="177">
        <v>44.61</v>
      </c>
      <c r="F567" s="177">
        <v>0.36</v>
      </c>
      <c r="G567" s="177">
        <v>0.22470000000000001</v>
      </c>
      <c r="H567" s="177">
        <v>0.2697</v>
      </c>
      <c r="I567" s="177">
        <v>-1.1521999999999999</v>
      </c>
      <c r="J567" s="177">
        <v>-3.5668000000000002</v>
      </c>
      <c r="K567" s="177">
        <v>3.0491999999999999</v>
      </c>
      <c r="L567" s="177">
        <v>8.1979000000000006</v>
      </c>
      <c r="M567" s="177">
        <v>0.85909999999999997</v>
      </c>
      <c r="N567" s="177">
        <v>-5.0850999999999997</v>
      </c>
      <c r="O567" s="177">
        <v>8.6532999999999998</v>
      </c>
      <c r="P567" s="177">
        <v>5.6318000000000001</v>
      </c>
      <c r="Q567" s="177">
        <v>14.002800000000001</v>
      </c>
      <c r="R567" s="177">
        <v>4.2460000000000004</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44939</v>
      </c>
      <c r="E568" s="177">
        <v>70.263000000000005</v>
      </c>
      <c r="F568" s="177">
        <v>0.2301</v>
      </c>
      <c r="G568" s="177">
        <v>-9.4600000000000004E-2</v>
      </c>
      <c r="H568" s="177">
        <v>0.36830000000000002</v>
      </c>
      <c r="I568" s="177">
        <v>-2.5657999999999999</v>
      </c>
      <c r="J568" s="177">
        <v>-5.4260999999999999</v>
      </c>
      <c r="K568" s="177">
        <v>-2.7761</v>
      </c>
      <c r="L568" s="177">
        <v>4.7050000000000001</v>
      </c>
      <c r="M568" s="177">
        <v>-7.9825999999999997</v>
      </c>
      <c r="N568" s="177">
        <v>-15.813000000000001</v>
      </c>
      <c r="O568" s="177">
        <v>9.2575000000000003</v>
      </c>
      <c r="P568" s="177">
        <v>9.2810000000000006</v>
      </c>
      <c r="Q568" s="177">
        <v>16.6953</v>
      </c>
      <c r="R568" s="177">
        <v>3.1373000000000002</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44939</v>
      </c>
      <c r="E569" s="177">
        <v>63.392000000000003</v>
      </c>
      <c r="F569" s="177">
        <v>0.2278</v>
      </c>
      <c r="G569" s="177">
        <v>-0.1013</v>
      </c>
      <c r="H569" s="177">
        <v>0.35249999999999998</v>
      </c>
      <c r="I569" s="177">
        <v>-2.5966</v>
      </c>
      <c r="J569" s="177">
        <v>-5.4926000000000004</v>
      </c>
      <c r="K569" s="177">
        <v>-2.9746000000000001</v>
      </c>
      <c r="L569" s="177">
        <v>4.2728000000000002</v>
      </c>
      <c r="M569" s="177">
        <v>-8.5482999999999993</v>
      </c>
      <c r="N569" s="177">
        <v>-16.513999999999999</v>
      </c>
      <c r="O569" s="177">
        <v>8.3506</v>
      </c>
      <c r="P569" s="177">
        <v>8.3246000000000002</v>
      </c>
      <c r="Q569" s="177">
        <v>15.202500000000001</v>
      </c>
      <c r="R569" s="177">
        <v>2.2709999999999999</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44939</v>
      </c>
      <c r="E570" s="177">
        <v>17.03</v>
      </c>
      <c r="F570" s="177">
        <v>-0.17580000000000001</v>
      </c>
      <c r="G570" s="177">
        <v>-0.40939999999999999</v>
      </c>
      <c r="H570" s="177">
        <v>-0.58379999999999999</v>
      </c>
      <c r="I570" s="177">
        <v>-2.4068999999999998</v>
      </c>
      <c r="J570" s="177">
        <v>-5.5987</v>
      </c>
      <c r="K570" s="177">
        <v>-2.2387999999999999</v>
      </c>
      <c r="L570" s="177">
        <v>8.1270000000000007</v>
      </c>
      <c r="M570" s="177">
        <v>-1.1033999999999999</v>
      </c>
      <c r="N570" s="177">
        <v>-11.5784</v>
      </c>
      <c r="O570" s="177">
        <v>21.971499999999999</v>
      </c>
      <c r="P570" s="177"/>
      <c r="Q570" s="177">
        <v>11.474</v>
      </c>
      <c r="R570" s="177">
        <v>15.7536</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44939</v>
      </c>
      <c r="E571" s="177">
        <v>16.440000000000001</v>
      </c>
      <c r="F571" s="177">
        <v>-0.18210000000000001</v>
      </c>
      <c r="G571" s="177">
        <v>-0.42399999999999999</v>
      </c>
      <c r="H571" s="177">
        <v>-0.60460000000000003</v>
      </c>
      <c r="I571" s="177">
        <v>-2.4331999999999998</v>
      </c>
      <c r="J571" s="177">
        <v>-5.6798999999999999</v>
      </c>
      <c r="K571" s="177">
        <v>-2.3753000000000002</v>
      </c>
      <c r="L571" s="177">
        <v>7.8033000000000001</v>
      </c>
      <c r="M571" s="177">
        <v>-1.5569</v>
      </c>
      <c r="N571" s="177">
        <v>-12.1325</v>
      </c>
      <c r="O571" s="177">
        <v>21.1966</v>
      </c>
      <c r="P571" s="177"/>
      <c r="Q571" s="177">
        <v>10.674899999999999</v>
      </c>
      <c r="R571" s="177">
        <v>15.0509</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44939</v>
      </c>
      <c r="E572" s="177">
        <v>20.29</v>
      </c>
      <c r="F572" s="177">
        <v>0</v>
      </c>
      <c r="G572" s="177">
        <v>-0.14760000000000001</v>
      </c>
      <c r="H572" s="177">
        <v>-0.39269999999999999</v>
      </c>
      <c r="I572" s="177">
        <v>-2.5455999999999999</v>
      </c>
      <c r="J572" s="177">
        <v>-5.7156000000000002</v>
      </c>
      <c r="K572" s="177">
        <v>-2.4519000000000002</v>
      </c>
      <c r="L572" s="177">
        <v>7.8108000000000004</v>
      </c>
      <c r="M572" s="177">
        <v>-2.0752999999999999</v>
      </c>
      <c r="N572" s="177">
        <v>-11.2035</v>
      </c>
      <c r="O572" s="177">
        <v>19.648099999999999</v>
      </c>
      <c r="P572" s="177"/>
      <c r="Q572" s="177">
        <v>18.168099999999999</v>
      </c>
      <c r="R572" s="177">
        <v>14.376099999999999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44939</v>
      </c>
      <c r="E573" s="177">
        <v>19.47</v>
      </c>
      <c r="F573" s="177">
        <v>0</v>
      </c>
      <c r="G573" s="177">
        <v>-0.15379999999999999</v>
      </c>
      <c r="H573" s="177">
        <v>-0.35820000000000002</v>
      </c>
      <c r="I573" s="177">
        <v>-2.5526</v>
      </c>
      <c r="J573" s="177">
        <v>-5.7599</v>
      </c>
      <c r="K573" s="177">
        <v>-2.65</v>
      </c>
      <c r="L573" s="177">
        <v>7.3910999999999998</v>
      </c>
      <c r="M573" s="177">
        <v>-2.65</v>
      </c>
      <c r="N573" s="177">
        <v>-11.900499999999999</v>
      </c>
      <c r="O573" s="177">
        <v>18.551500000000001</v>
      </c>
      <c r="P573" s="177"/>
      <c r="Q573" s="177">
        <v>17.023499999999999</v>
      </c>
      <c r="R573" s="177">
        <v>13.476800000000001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44939</v>
      </c>
      <c r="E574" s="177">
        <v>114.39</v>
      </c>
      <c r="F574" s="177">
        <v>0.54500000000000004</v>
      </c>
      <c r="G574" s="177">
        <v>0.46550000000000002</v>
      </c>
      <c r="H574" s="177">
        <v>0.26300000000000001</v>
      </c>
      <c r="I574" s="177">
        <v>-0.77200000000000002</v>
      </c>
      <c r="J574" s="177">
        <v>-3.0922000000000001</v>
      </c>
      <c r="K574" s="177">
        <v>3.8022</v>
      </c>
      <c r="L574" s="177">
        <v>14.653700000000001</v>
      </c>
      <c r="M574" s="177">
        <v>3.9152999999999998</v>
      </c>
      <c r="N574" s="177">
        <v>-3.4358</v>
      </c>
      <c r="O574" s="177">
        <v>22.904499999999999</v>
      </c>
      <c r="P574" s="177">
        <v>12.2317</v>
      </c>
      <c r="Q574" s="177">
        <v>17.136099999999999</v>
      </c>
      <c r="R574" s="177">
        <v>16.848700000000001</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44939</v>
      </c>
      <c r="E575" s="177">
        <v>100.96</v>
      </c>
      <c r="F575" s="177">
        <v>0.53769999999999996</v>
      </c>
      <c r="G575" s="177">
        <v>0.44769999999999999</v>
      </c>
      <c r="H575" s="177">
        <v>0.23830000000000001</v>
      </c>
      <c r="I575" s="177">
        <v>-0.82509999999999994</v>
      </c>
      <c r="J575" s="177">
        <v>-3.2023000000000001</v>
      </c>
      <c r="K575" s="177">
        <v>3.4638</v>
      </c>
      <c r="L575" s="177">
        <v>13.9375</v>
      </c>
      <c r="M575" s="177">
        <v>2.9679000000000002</v>
      </c>
      <c r="N575" s="177">
        <v>-4.5837000000000003</v>
      </c>
      <c r="O575" s="177">
        <v>21.571000000000002</v>
      </c>
      <c r="P575" s="177">
        <v>10.974299999999999</v>
      </c>
      <c r="Q575" s="177">
        <v>18.1111</v>
      </c>
      <c r="R575" s="177">
        <v>15.5693</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44939</v>
      </c>
      <c r="E576" s="177">
        <v>108.51</v>
      </c>
      <c r="F576" s="177">
        <v>0.54669999999999996</v>
      </c>
      <c r="G576" s="177">
        <v>0.4536</v>
      </c>
      <c r="H576" s="177">
        <v>0.24940000000000001</v>
      </c>
      <c r="I576" s="177">
        <v>-0.80449999999999999</v>
      </c>
      <c r="J576" s="177">
        <v>-3.1678999999999999</v>
      </c>
      <c r="K576" s="177">
        <v>3.55</v>
      </c>
      <c r="L576" s="177">
        <v>14.1249</v>
      </c>
      <c r="M576" s="177">
        <v>3.2052999999999998</v>
      </c>
      <c r="N576" s="177">
        <v>-4.2953000000000001</v>
      </c>
      <c r="O576" s="177">
        <v>22.078099999999999</v>
      </c>
      <c r="P576" s="177">
        <v>11.5947</v>
      </c>
      <c r="Q576" s="177">
        <v>18.725999999999999</v>
      </c>
      <c r="R576" s="177">
        <v>15.9358</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44939</v>
      </c>
      <c r="E577" s="177">
        <v>63.538200000000003</v>
      </c>
      <c r="F577" s="177">
        <v>0.36630000000000001</v>
      </c>
      <c r="G577" s="177">
        <v>0.34810000000000002</v>
      </c>
      <c r="H577" s="177">
        <v>0.112</v>
      </c>
      <c r="I577" s="177">
        <v>-0.87609999999999999</v>
      </c>
      <c r="J577" s="177">
        <v>-3.4355000000000002</v>
      </c>
      <c r="K577" s="177">
        <v>3.2023999999999999</v>
      </c>
      <c r="L577" s="177">
        <v>9.4816000000000003</v>
      </c>
      <c r="M577" s="177">
        <v>-8.2400000000000001E-2</v>
      </c>
      <c r="N577" s="177">
        <v>-5.8916000000000004</v>
      </c>
      <c r="O577" s="177">
        <v>12.728999999999999</v>
      </c>
      <c r="P577" s="177">
        <v>8.9915000000000003</v>
      </c>
      <c r="Q577" s="177">
        <v>14.0182</v>
      </c>
      <c r="R577" s="177">
        <v>8.2375000000000007</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44939</v>
      </c>
      <c r="E578" s="177">
        <v>58.097299999999997</v>
      </c>
      <c r="F578" s="177">
        <v>0.36309999999999998</v>
      </c>
      <c r="G578" s="177">
        <v>0.33800000000000002</v>
      </c>
      <c r="H578" s="177">
        <v>8.8700000000000001E-2</v>
      </c>
      <c r="I578" s="177">
        <v>-0.92210000000000003</v>
      </c>
      <c r="J578" s="177">
        <v>-3.5347</v>
      </c>
      <c r="K578" s="177">
        <v>2.8942999999999999</v>
      </c>
      <c r="L578" s="177">
        <v>8.8088999999999995</v>
      </c>
      <c r="M578" s="177">
        <v>-0.99739999999999995</v>
      </c>
      <c r="N578" s="177">
        <v>-7.0308999999999999</v>
      </c>
      <c r="O578" s="177">
        <v>11.3179</v>
      </c>
      <c r="P578" s="177">
        <v>7.6756000000000002</v>
      </c>
      <c r="Q578" s="177">
        <v>10.8826</v>
      </c>
      <c r="R578" s="177">
        <v>6.8678999999999997</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44939</v>
      </c>
      <c r="E581" s="177">
        <v>126.24</v>
      </c>
      <c r="F581" s="177">
        <v>0.35770000000000002</v>
      </c>
      <c r="G581" s="177">
        <v>0.33379999999999999</v>
      </c>
      <c r="H581" s="177">
        <v>0.54159999999999997</v>
      </c>
      <c r="I581" s="177">
        <v>-0.88719999999999999</v>
      </c>
      <c r="J581" s="177">
        <v>-3.56</v>
      </c>
      <c r="K581" s="177">
        <v>2.2269000000000001</v>
      </c>
      <c r="L581" s="177">
        <v>11.0876</v>
      </c>
      <c r="M581" s="177">
        <v>3.4584000000000001</v>
      </c>
      <c r="N581" s="177">
        <v>-3.4049999999999998</v>
      </c>
      <c r="O581" s="177">
        <v>20.307600000000001</v>
      </c>
      <c r="P581" s="177">
        <v>15.226800000000001</v>
      </c>
      <c r="Q581" s="177">
        <v>15.440200000000001</v>
      </c>
      <c r="R581" s="177">
        <v>13.9458</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44939</v>
      </c>
      <c r="E582" s="177">
        <v>116.32</v>
      </c>
      <c r="F582" s="177">
        <v>0.35370000000000001</v>
      </c>
      <c r="G582" s="177">
        <v>0.31909999999999999</v>
      </c>
      <c r="H582" s="177">
        <v>0.51849999999999996</v>
      </c>
      <c r="I582" s="177">
        <v>-0.94520000000000004</v>
      </c>
      <c r="J582" s="177">
        <v>-3.6766999999999999</v>
      </c>
      <c r="K582" s="177">
        <v>1.8653</v>
      </c>
      <c r="L582" s="177">
        <v>10.3291</v>
      </c>
      <c r="M582" s="177">
        <v>2.3944000000000001</v>
      </c>
      <c r="N582" s="177">
        <v>-4.7416</v>
      </c>
      <c r="O582" s="177">
        <v>18.847200000000001</v>
      </c>
      <c r="P582" s="177">
        <v>13.981</v>
      </c>
      <c r="Q582" s="177">
        <v>18.875299999999999</v>
      </c>
      <c r="R582" s="177">
        <v>12.449299999999999</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44939</v>
      </c>
      <c r="E583" s="177">
        <v>91.304000000000002</v>
      </c>
      <c r="F583" s="177">
        <v>0.37819999999999998</v>
      </c>
      <c r="G583" s="177">
        <v>0.41020000000000001</v>
      </c>
      <c r="H583" s="177">
        <v>0.8327</v>
      </c>
      <c r="I583" s="177">
        <v>0.38700000000000001</v>
      </c>
      <c r="J583" s="177">
        <v>-2.1299000000000001</v>
      </c>
      <c r="K583" s="177">
        <v>6.4286000000000003</v>
      </c>
      <c r="L583" s="177">
        <v>12.332700000000001</v>
      </c>
      <c r="M583" s="177">
        <v>3.665</v>
      </c>
      <c r="N583" s="177">
        <v>0.4798</v>
      </c>
      <c r="O583" s="177">
        <v>18.165500000000002</v>
      </c>
      <c r="P583" s="177">
        <v>12.3614</v>
      </c>
      <c r="Q583" s="177">
        <v>16.964500000000001</v>
      </c>
      <c r="R583" s="177">
        <v>16.6419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44939</v>
      </c>
      <c r="E584" s="177">
        <v>84.141999999999996</v>
      </c>
      <c r="F584" s="177">
        <v>0.37459999999999999</v>
      </c>
      <c r="G584" s="177">
        <v>0.40089999999999998</v>
      </c>
      <c r="H584" s="177">
        <v>0.81230000000000002</v>
      </c>
      <c r="I584" s="177">
        <v>0.34939999999999999</v>
      </c>
      <c r="J584" s="177">
        <v>-2.2115999999999998</v>
      </c>
      <c r="K584" s="177">
        <v>6.1715</v>
      </c>
      <c r="L584" s="177">
        <v>11.7928</v>
      </c>
      <c r="M584" s="177">
        <v>2.9209999999999998</v>
      </c>
      <c r="N584" s="177">
        <v>-0.49309999999999998</v>
      </c>
      <c r="O584" s="177">
        <v>17.0425</v>
      </c>
      <c r="P584" s="177">
        <v>11.2837</v>
      </c>
      <c r="Q584" s="177">
        <v>14.241300000000001</v>
      </c>
      <c r="R584" s="177">
        <v>15.525399999999999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44939</v>
      </c>
      <c r="E585" s="177">
        <v>80.680000000000007</v>
      </c>
      <c r="F585" s="177">
        <v>0.41070000000000001</v>
      </c>
      <c r="G585" s="177">
        <v>0.47320000000000001</v>
      </c>
      <c r="H585" s="177">
        <v>0.71150000000000002</v>
      </c>
      <c r="I585" s="177">
        <v>-0.45650000000000002</v>
      </c>
      <c r="J585" s="177">
        <v>-3.5274000000000001</v>
      </c>
      <c r="K585" s="177">
        <v>3.0396000000000001</v>
      </c>
      <c r="L585" s="177">
        <v>10.778499999999999</v>
      </c>
      <c r="M585" s="177">
        <v>1.7018</v>
      </c>
      <c r="N585" s="177">
        <v>-3.0987</v>
      </c>
      <c r="O585" s="177">
        <v>15.1289</v>
      </c>
      <c r="P585" s="177">
        <v>9.3108000000000004</v>
      </c>
      <c r="Q585" s="177">
        <v>14.0052</v>
      </c>
      <c r="R585" s="177">
        <v>13.1203</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44939</v>
      </c>
      <c r="E586" s="177">
        <v>71.099999999999994</v>
      </c>
      <c r="F586" s="177">
        <v>0.39539999999999997</v>
      </c>
      <c r="G586" s="177">
        <v>0.46629999999999999</v>
      </c>
      <c r="H586" s="177">
        <v>0.67969999999999997</v>
      </c>
      <c r="I586" s="177">
        <v>-0.51770000000000005</v>
      </c>
      <c r="J586" s="177">
        <v>-3.6716000000000002</v>
      </c>
      <c r="K586" s="177">
        <v>2.5973999999999999</v>
      </c>
      <c r="L586" s="177">
        <v>9.8239000000000001</v>
      </c>
      <c r="M586" s="177">
        <v>0.38119999999999998</v>
      </c>
      <c r="N586" s="177">
        <v>-4.7683</v>
      </c>
      <c r="O586" s="177">
        <v>13.175800000000001</v>
      </c>
      <c r="P586" s="177">
        <v>7.5068000000000001</v>
      </c>
      <c r="Q586" s="177">
        <v>14.9863</v>
      </c>
      <c r="R586" s="177">
        <v>11.199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44939</v>
      </c>
      <c r="E587" s="177">
        <v>902.31089999999995</v>
      </c>
      <c r="F587" s="177">
        <v>0.27200000000000002</v>
      </c>
      <c r="G587" s="177">
        <v>1.77E-2</v>
      </c>
      <c r="H587" s="177">
        <v>0.1739</v>
      </c>
      <c r="I587" s="177">
        <v>-1.0661</v>
      </c>
      <c r="J587" s="177">
        <v>-4.2027000000000001</v>
      </c>
      <c r="K587" s="177">
        <v>4.2998000000000003</v>
      </c>
      <c r="L587" s="177">
        <v>13.056699999999999</v>
      </c>
      <c r="M587" s="177">
        <v>3.5068999999999999</v>
      </c>
      <c r="N587" s="177">
        <v>-1.0157</v>
      </c>
      <c r="O587" s="177">
        <v>15.605700000000001</v>
      </c>
      <c r="P587" s="177">
        <v>9.6341000000000001</v>
      </c>
      <c r="Q587" s="177">
        <v>20.846399999999999</v>
      </c>
      <c r="R587" s="177">
        <v>15.2799</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44939</v>
      </c>
      <c r="E588" s="177">
        <v>985.59820000000002</v>
      </c>
      <c r="F588" s="177">
        <v>0.27429999999999999</v>
      </c>
      <c r="G588" s="177">
        <v>2.47E-2</v>
      </c>
      <c r="H588" s="177">
        <v>0.19020000000000001</v>
      </c>
      <c r="I588" s="177">
        <v>-1.0337000000000001</v>
      </c>
      <c r="J588" s="177">
        <v>-4.133</v>
      </c>
      <c r="K588" s="177">
        <v>4.5186000000000002</v>
      </c>
      <c r="L588" s="177">
        <v>13.5281</v>
      </c>
      <c r="M588" s="177">
        <v>4.1506999999999996</v>
      </c>
      <c r="N588" s="177">
        <v>-0.1988</v>
      </c>
      <c r="O588" s="177">
        <v>16.6068</v>
      </c>
      <c r="P588" s="177">
        <v>10.6289</v>
      </c>
      <c r="Q588" s="177">
        <v>14.985200000000001</v>
      </c>
      <c r="R588" s="177">
        <v>16.2409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44939</v>
      </c>
      <c r="E591" s="177">
        <v>2668.31934933603</v>
      </c>
      <c r="F591" s="177">
        <v>0.59450000000000003</v>
      </c>
      <c r="G591" s="177">
        <v>0.30120000000000002</v>
      </c>
      <c r="H591" s="177">
        <v>0.55249999999999999</v>
      </c>
      <c r="I591" s="177">
        <v>-9.8199999999999996E-2</v>
      </c>
      <c r="J591" s="177">
        <v>-2.8100999999999998</v>
      </c>
      <c r="K591" s="177">
        <v>5.9786999999999999</v>
      </c>
      <c r="L591" s="177">
        <v>14.374700000000001</v>
      </c>
      <c r="M591" s="177">
        <v>8.7012999999999998</v>
      </c>
      <c r="N591" s="177">
        <v>6.5808999999999997</v>
      </c>
      <c r="O591" s="177">
        <v>15.8353</v>
      </c>
      <c r="P591" s="177">
        <v>7.7045000000000003</v>
      </c>
      <c r="Q591" s="177">
        <v>23.1722</v>
      </c>
      <c r="R591" s="177">
        <v>19.227</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44939</v>
      </c>
      <c r="E592" s="177">
        <v>869.62300000000005</v>
      </c>
      <c r="F592" s="177">
        <v>0.59630000000000005</v>
      </c>
      <c r="G592" s="177">
        <v>0.30680000000000002</v>
      </c>
      <c r="H592" s="177">
        <v>0.56510000000000005</v>
      </c>
      <c r="I592" s="177">
        <v>-7.3200000000000001E-2</v>
      </c>
      <c r="J592" s="177">
        <v>-2.7576999999999998</v>
      </c>
      <c r="K592" s="177">
        <v>6.1468999999999996</v>
      </c>
      <c r="L592" s="177">
        <v>14.732200000000001</v>
      </c>
      <c r="M592" s="177">
        <v>9.2073</v>
      </c>
      <c r="N592" s="177">
        <v>7.2329999999999997</v>
      </c>
      <c r="O592" s="177">
        <v>16.5212</v>
      </c>
      <c r="P592" s="177">
        <v>8.3780000000000001</v>
      </c>
      <c r="Q592" s="177">
        <v>13.4937</v>
      </c>
      <c r="R592" s="177">
        <v>19.931999999999999</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44939</v>
      </c>
      <c r="E593" s="177">
        <v>84.217500000000001</v>
      </c>
      <c r="F593" s="177">
        <v>0.62649999999999995</v>
      </c>
      <c r="G593" s="177">
        <v>0.59389999999999998</v>
      </c>
      <c r="H593" s="177">
        <v>0.88570000000000004</v>
      </c>
      <c r="I593" s="177">
        <v>-0.60589999999999999</v>
      </c>
      <c r="J593" s="177">
        <v>-3.3576000000000001</v>
      </c>
      <c r="K593" s="177">
        <v>1.5427</v>
      </c>
      <c r="L593" s="177">
        <v>11.8902</v>
      </c>
      <c r="M593" s="177">
        <v>6.9500000000000006E-2</v>
      </c>
      <c r="N593" s="177">
        <v>-6.56</v>
      </c>
      <c r="O593" s="177">
        <v>12.448399999999999</v>
      </c>
      <c r="P593" s="177">
        <v>6.4912000000000001</v>
      </c>
      <c r="Q593" s="177">
        <v>13.485200000000001</v>
      </c>
      <c r="R593" s="177">
        <v>10.5383</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44939</v>
      </c>
      <c r="E594" s="177">
        <v>78.815100000000001</v>
      </c>
      <c r="F594" s="177">
        <v>0.62419999999999998</v>
      </c>
      <c r="G594" s="177">
        <v>0.58689999999999998</v>
      </c>
      <c r="H594" s="177">
        <v>0.86980000000000002</v>
      </c>
      <c r="I594" s="177">
        <v>-0.63700000000000001</v>
      </c>
      <c r="J594" s="177">
        <v>-3.4232999999999998</v>
      </c>
      <c r="K594" s="177">
        <v>1.3399000000000001</v>
      </c>
      <c r="L594" s="177">
        <v>11.4467</v>
      </c>
      <c r="M594" s="177">
        <v>-0.52239999999999998</v>
      </c>
      <c r="N594" s="177">
        <v>-7.2884000000000002</v>
      </c>
      <c r="O594" s="177">
        <v>11.6541</v>
      </c>
      <c r="P594" s="177">
        <v>5.7774999999999999</v>
      </c>
      <c r="Q594" s="177">
        <v>13.0037</v>
      </c>
      <c r="R594" s="177">
        <v>9.7059999999999995</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44939</v>
      </c>
      <c r="E595" s="177">
        <v>56.353200000000001</v>
      </c>
      <c r="F595" s="177">
        <v>0.15359999999999999</v>
      </c>
      <c r="G595" s="177">
        <v>0.28120000000000001</v>
      </c>
      <c r="H595" s="177">
        <v>0.52049999999999996</v>
      </c>
      <c r="I595" s="177">
        <v>-0.73119999999999996</v>
      </c>
      <c r="J595" s="177">
        <v>-3.7269999999999999</v>
      </c>
      <c r="K595" s="177">
        <v>3.3418000000000001</v>
      </c>
      <c r="L595" s="177">
        <v>9.6521000000000008</v>
      </c>
      <c r="M595" s="177">
        <v>-4.7899999999999998E-2</v>
      </c>
      <c r="N595" s="177">
        <v>-6.1147999999999998</v>
      </c>
      <c r="O595" s="177">
        <v>13.220700000000001</v>
      </c>
      <c r="P595" s="177">
        <v>6.7965999999999998</v>
      </c>
      <c r="Q595" s="177">
        <v>11.3874</v>
      </c>
      <c r="R595" s="177">
        <v>12.1906</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44939</v>
      </c>
      <c r="E596" s="177">
        <v>61.806600000000003</v>
      </c>
      <c r="F596" s="177">
        <v>0.15670000000000001</v>
      </c>
      <c r="G596" s="177">
        <v>0.29089999999999999</v>
      </c>
      <c r="H596" s="177">
        <v>0.54220000000000002</v>
      </c>
      <c r="I596" s="177">
        <v>-0.68710000000000004</v>
      </c>
      <c r="J596" s="177">
        <v>-3.6309</v>
      </c>
      <c r="K596" s="177">
        <v>3.6570999999999998</v>
      </c>
      <c r="L596" s="177">
        <v>10.332100000000001</v>
      </c>
      <c r="M596" s="177">
        <v>0.88319999999999999</v>
      </c>
      <c r="N596" s="177">
        <v>-4.9409000000000001</v>
      </c>
      <c r="O596" s="177">
        <v>14.6515</v>
      </c>
      <c r="P596" s="177">
        <v>7.9942000000000002</v>
      </c>
      <c r="Q596" s="177">
        <v>13.748900000000001</v>
      </c>
      <c r="R596" s="177">
        <v>13.603199999999999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44939</v>
      </c>
      <c r="E597" s="177">
        <v>608.70000000000005</v>
      </c>
      <c r="F597" s="177">
        <v>0.42230000000000001</v>
      </c>
      <c r="G597" s="177">
        <v>0.43390000000000001</v>
      </c>
      <c r="H597" s="177">
        <v>0.89510000000000001</v>
      </c>
      <c r="I597" s="177">
        <v>-0.19020000000000001</v>
      </c>
      <c r="J597" s="177">
        <v>-2.4018999999999999</v>
      </c>
      <c r="K597" s="177">
        <v>4.4297000000000004</v>
      </c>
      <c r="L597" s="177">
        <v>10.9794</v>
      </c>
      <c r="M597" s="177">
        <v>2.1652</v>
      </c>
      <c r="N597" s="177">
        <v>-2.1806999999999999</v>
      </c>
      <c r="O597" s="177">
        <v>15.1494</v>
      </c>
      <c r="P597" s="177">
        <v>10.740600000000001</v>
      </c>
      <c r="Q597" s="177">
        <v>19.177499999999998</v>
      </c>
      <c r="R597" s="177">
        <v>13.4245</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44939</v>
      </c>
      <c r="E598" s="177">
        <v>665.26</v>
      </c>
      <c r="F598" s="177">
        <v>0.42420000000000002</v>
      </c>
      <c r="G598" s="177">
        <v>0.44090000000000001</v>
      </c>
      <c r="H598" s="177">
        <v>0.90859999999999996</v>
      </c>
      <c r="I598" s="177">
        <v>-0.16209999999999999</v>
      </c>
      <c r="J598" s="177">
        <v>-2.3414000000000001</v>
      </c>
      <c r="K598" s="177">
        <v>4.6237000000000004</v>
      </c>
      <c r="L598" s="177">
        <v>11.3947</v>
      </c>
      <c r="M598" s="177">
        <v>2.7524000000000002</v>
      </c>
      <c r="N598" s="177">
        <v>-1.4678</v>
      </c>
      <c r="O598" s="177">
        <v>15.933</v>
      </c>
      <c r="P598" s="177">
        <v>11.591799999999999</v>
      </c>
      <c r="Q598" s="177">
        <v>15.321</v>
      </c>
      <c r="R598" s="177">
        <v>14.2218</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44939</v>
      </c>
      <c r="E599" s="177">
        <v>17.47</v>
      </c>
      <c r="F599" s="177">
        <v>0.17199999999999999</v>
      </c>
      <c r="G599" s="177">
        <v>-0.1714</v>
      </c>
      <c r="H599" s="177">
        <v>-5.7200000000000001E-2</v>
      </c>
      <c r="I599" s="177">
        <v>-1.9641</v>
      </c>
      <c r="J599" s="177">
        <v>-3.6934999999999998</v>
      </c>
      <c r="K599" s="177">
        <v>2.4632999999999998</v>
      </c>
      <c r="L599" s="177">
        <v>10.151300000000001</v>
      </c>
      <c r="M599" s="177">
        <v>8.3747000000000007</v>
      </c>
      <c r="N599" s="177">
        <v>6.0716000000000001</v>
      </c>
      <c r="O599" s="177">
        <v>14.283300000000001</v>
      </c>
      <c r="P599" s="177"/>
      <c r="Q599" s="177">
        <v>12.2882</v>
      </c>
      <c r="R599" s="177">
        <v>16.463100000000001</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44939</v>
      </c>
      <c r="E600" s="177">
        <v>18.059999999999999</v>
      </c>
      <c r="F600" s="177">
        <v>0.16639999999999999</v>
      </c>
      <c r="G600" s="177">
        <v>-0.1658</v>
      </c>
      <c r="H600" s="177">
        <v>-5.5300000000000002E-2</v>
      </c>
      <c r="I600" s="177">
        <v>-1.9543999999999999</v>
      </c>
      <c r="J600" s="177">
        <v>-3.68</v>
      </c>
      <c r="K600" s="177">
        <v>2.6135999999999999</v>
      </c>
      <c r="L600" s="177">
        <v>10.3912</v>
      </c>
      <c r="M600" s="177">
        <v>8.7296999999999993</v>
      </c>
      <c r="N600" s="177">
        <v>6.4858000000000002</v>
      </c>
      <c r="O600" s="177">
        <v>14.775700000000001</v>
      </c>
      <c r="P600" s="177"/>
      <c r="Q600" s="177">
        <v>13.0656</v>
      </c>
      <c r="R600" s="177">
        <v>16.925000000000001</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44939</v>
      </c>
      <c r="E601" s="177">
        <v>43.59</v>
      </c>
      <c r="F601" s="177">
        <v>0.48409999999999997</v>
      </c>
      <c r="G601" s="177">
        <v>0.57679999999999998</v>
      </c>
      <c r="H601" s="177">
        <v>0.62329999999999997</v>
      </c>
      <c r="I601" s="177">
        <v>-0.434</v>
      </c>
      <c r="J601" s="177">
        <v>-3.8809</v>
      </c>
      <c r="K601" s="177">
        <v>3.3673000000000002</v>
      </c>
      <c r="L601" s="177">
        <v>12.898199999999999</v>
      </c>
      <c r="M601" s="177">
        <v>2.0604</v>
      </c>
      <c r="N601" s="177">
        <v>-2.2427000000000001</v>
      </c>
      <c r="O601" s="177">
        <v>12.432499999999999</v>
      </c>
      <c r="P601" s="177">
        <v>8.8522999999999996</v>
      </c>
      <c r="Q601" s="177">
        <v>17.057300000000001</v>
      </c>
      <c r="R601" s="177">
        <v>12.5351</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44939</v>
      </c>
      <c r="E602" s="177">
        <v>39.03</v>
      </c>
      <c r="F602" s="177">
        <v>0.48920000000000002</v>
      </c>
      <c r="G602" s="177">
        <v>0.56689999999999996</v>
      </c>
      <c r="H602" s="177">
        <v>0.61870000000000003</v>
      </c>
      <c r="I602" s="177">
        <v>-0.4844</v>
      </c>
      <c r="J602" s="177">
        <v>-3.9851999999999999</v>
      </c>
      <c r="K602" s="177">
        <v>3.0630999999999999</v>
      </c>
      <c r="L602" s="177">
        <v>12.1874</v>
      </c>
      <c r="M602" s="177">
        <v>1.1402000000000001</v>
      </c>
      <c r="N602" s="177">
        <v>-3.415</v>
      </c>
      <c r="O602" s="177">
        <v>11.091200000000001</v>
      </c>
      <c r="P602" s="177">
        <v>7.4021999999999997</v>
      </c>
      <c r="Q602" s="177">
        <v>15.681800000000001</v>
      </c>
      <c r="R602" s="177">
        <v>11.189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44939</v>
      </c>
      <c r="E603" s="177">
        <v>113.702</v>
      </c>
      <c r="F603" s="177">
        <v>0.53139999999999998</v>
      </c>
      <c r="G603" s="177">
        <v>0.27429999999999999</v>
      </c>
      <c r="H603" s="177">
        <v>0.97960000000000003</v>
      </c>
      <c r="I603" s="177">
        <v>0.33439999999999998</v>
      </c>
      <c r="J603" s="177">
        <v>-2.4937999999999998</v>
      </c>
      <c r="K603" s="177">
        <v>5.0326000000000004</v>
      </c>
      <c r="L603" s="177">
        <v>13.305400000000001</v>
      </c>
      <c r="M603" s="177">
        <v>2.8883999999999999</v>
      </c>
      <c r="N603" s="177">
        <v>0.30170000000000002</v>
      </c>
      <c r="O603" s="177">
        <v>23.1189</v>
      </c>
      <c r="P603" s="177">
        <v>11.9171</v>
      </c>
      <c r="Q603" s="177">
        <v>17.6126</v>
      </c>
      <c r="R603" s="177">
        <v>22.121600000000001</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44939</v>
      </c>
      <c r="E604" s="177">
        <v>101.824</v>
      </c>
      <c r="F604" s="177">
        <v>0.5282</v>
      </c>
      <c r="G604" s="177">
        <v>0.26390000000000002</v>
      </c>
      <c r="H604" s="177">
        <v>0.95479999999999998</v>
      </c>
      <c r="I604" s="177">
        <v>0.28460000000000002</v>
      </c>
      <c r="J604" s="177">
        <v>-2.5979999999999999</v>
      </c>
      <c r="K604" s="177">
        <v>4.7119999999999997</v>
      </c>
      <c r="L604" s="177">
        <v>12.624700000000001</v>
      </c>
      <c r="M604" s="177">
        <v>1.9668000000000001</v>
      </c>
      <c r="N604" s="177">
        <v>-0.9012</v>
      </c>
      <c r="O604" s="177">
        <v>21.743500000000001</v>
      </c>
      <c r="P604" s="177">
        <v>10.612</v>
      </c>
      <c r="Q604" s="177">
        <v>17.949100000000001</v>
      </c>
      <c r="R604" s="177">
        <v>20.711500000000001</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44939</v>
      </c>
      <c r="E605" s="177">
        <v>14.75</v>
      </c>
      <c r="F605" s="177">
        <v>0.6139</v>
      </c>
      <c r="G605" s="177">
        <v>0.6139</v>
      </c>
      <c r="H605" s="177">
        <v>0.1358</v>
      </c>
      <c r="I605" s="177">
        <v>-0.87370000000000003</v>
      </c>
      <c r="J605" s="177">
        <v>-3.3420999999999998</v>
      </c>
      <c r="K605" s="177">
        <v>4.7584999999999997</v>
      </c>
      <c r="L605" s="177">
        <v>10.4869</v>
      </c>
      <c r="M605" s="177">
        <v>4.0197000000000003</v>
      </c>
      <c r="N605" s="177">
        <v>-0.87370000000000003</v>
      </c>
      <c r="O605" s="177">
        <v>12.3775</v>
      </c>
      <c r="P605" s="177">
        <v>7.2305000000000001</v>
      </c>
      <c r="Q605" s="177">
        <v>8.0056999999999992</v>
      </c>
      <c r="R605" s="177">
        <v>11.3795</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44939</v>
      </c>
      <c r="E606" s="177">
        <v>13.54</v>
      </c>
      <c r="F606" s="177">
        <v>0.66910000000000003</v>
      </c>
      <c r="G606" s="177">
        <v>0.66910000000000003</v>
      </c>
      <c r="H606" s="177">
        <v>0.1479</v>
      </c>
      <c r="I606" s="177">
        <v>-0.95099999999999996</v>
      </c>
      <c r="J606" s="177">
        <v>-3.4925000000000002</v>
      </c>
      <c r="K606" s="177">
        <v>4.3143000000000002</v>
      </c>
      <c r="L606" s="177">
        <v>9.5469000000000008</v>
      </c>
      <c r="M606" s="177">
        <v>2.7313999999999998</v>
      </c>
      <c r="N606" s="177">
        <v>-2.5198</v>
      </c>
      <c r="O606" s="177">
        <v>9.9285999999999994</v>
      </c>
      <c r="P606" s="177">
        <v>5.4326999999999996</v>
      </c>
      <c r="Q606" s="177">
        <v>6.1893000000000002</v>
      </c>
      <c r="R606" s="177">
        <v>8.6494999999999997</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44939</v>
      </c>
      <c r="E607" s="177">
        <v>77.12</v>
      </c>
      <c r="F607" s="177">
        <v>0.22090000000000001</v>
      </c>
      <c r="G607" s="177">
        <v>-0.16830000000000001</v>
      </c>
      <c r="H607" s="177">
        <v>5.1900000000000002E-2</v>
      </c>
      <c r="I607" s="177">
        <v>-1.3557999999999999</v>
      </c>
      <c r="J607" s="177">
        <v>-4.2343999999999999</v>
      </c>
      <c r="K607" s="177">
        <v>1.5671999999999999</v>
      </c>
      <c r="L607" s="177">
        <v>8.1172000000000004</v>
      </c>
      <c r="M607" s="177">
        <v>-3.4792999999999998</v>
      </c>
      <c r="N607" s="177">
        <v>-12.413399999999999</v>
      </c>
      <c r="O607" s="177">
        <v>12.4008</v>
      </c>
      <c r="P607" s="177">
        <v>8.8523999999999994</v>
      </c>
      <c r="Q607" s="177">
        <v>13.571199999999999</v>
      </c>
      <c r="R607" s="177">
        <v>7.7866</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44939</v>
      </c>
      <c r="E608" s="177">
        <v>88.59</v>
      </c>
      <c r="F608" s="177">
        <v>0.21490000000000001</v>
      </c>
      <c r="G608" s="177">
        <v>-0.16900000000000001</v>
      </c>
      <c r="H608" s="177">
        <v>6.7799999999999999E-2</v>
      </c>
      <c r="I608" s="177">
        <v>-1.3254999999999999</v>
      </c>
      <c r="J608" s="177">
        <v>-4.1440999999999999</v>
      </c>
      <c r="K608" s="177">
        <v>1.8744000000000001</v>
      </c>
      <c r="L608" s="177">
        <v>8.7660999999999998</v>
      </c>
      <c r="M608" s="177">
        <v>-2.5840999999999998</v>
      </c>
      <c r="N608" s="177">
        <v>-11.2858</v>
      </c>
      <c r="O608" s="177">
        <v>13.793900000000001</v>
      </c>
      <c r="P608" s="177">
        <v>10.285500000000001</v>
      </c>
      <c r="Q608" s="177">
        <v>16.1327</v>
      </c>
      <c r="R608" s="177">
        <v>9.1570999999999998</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44939</v>
      </c>
      <c r="E609" s="177">
        <v>15.2416</v>
      </c>
      <c r="F609" s="177">
        <v>0.41970000000000002</v>
      </c>
      <c r="G609" s="177">
        <v>0.35360000000000003</v>
      </c>
      <c r="H609" s="177">
        <v>0.43690000000000001</v>
      </c>
      <c r="I609" s="177">
        <v>-0.66020000000000001</v>
      </c>
      <c r="J609" s="177">
        <v>-2.8733</v>
      </c>
      <c r="K609" s="177">
        <v>4.6375000000000002</v>
      </c>
      <c r="L609" s="177">
        <v>14.2814</v>
      </c>
      <c r="M609" s="177">
        <v>7.7175000000000002</v>
      </c>
      <c r="N609" s="177">
        <v>0.7329</v>
      </c>
      <c r="O609" s="177">
        <v>11.928599999999999</v>
      </c>
      <c r="P609" s="177"/>
      <c r="Q609" s="177">
        <v>13.8864</v>
      </c>
      <c r="R609" s="177">
        <v>9.5576000000000008</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44939</v>
      </c>
      <c r="E610" s="177">
        <v>14.220700000000001</v>
      </c>
      <c r="F610" s="177">
        <v>0.41449999999999998</v>
      </c>
      <c r="G610" s="177">
        <v>0.33660000000000001</v>
      </c>
      <c r="H610" s="177">
        <v>0.3982</v>
      </c>
      <c r="I610" s="177">
        <v>-0.73570000000000002</v>
      </c>
      <c r="J610" s="177">
        <v>-2.9767000000000001</v>
      </c>
      <c r="K610" s="177">
        <v>4.1710000000000003</v>
      </c>
      <c r="L610" s="177">
        <v>13.1708</v>
      </c>
      <c r="M610" s="177">
        <v>6.0898000000000003</v>
      </c>
      <c r="N610" s="177">
        <v>-1.2951999999999999</v>
      </c>
      <c r="O610" s="177">
        <v>9.5629000000000008</v>
      </c>
      <c r="P610" s="177"/>
      <c r="Q610" s="177">
        <v>11.476100000000001</v>
      </c>
      <c r="R610" s="177">
        <v>7.2716000000000003</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44939</v>
      </c>
      <c r="E611" s="177">
        <v>28.7273</v>
      </c>
      <c r="F611" s="177">
        <v>0.246</v>
      </c>
      <c r="G611" s="177">
        <v>0.1091</v>
      </c>
      <c r="H611" s="177">
        <v>0.1517</v>
      </c>
      <c r="I611" s="177">
        <v>-0.74770000000000003</v>
      </c>
      <c r="J611" s="177">
        <v>-4.0023</v>
      </c>
      <c r="K611" s="177">
        <v>4.2786</v>
      </c>
      <c r="L611" s="177">
        <v>11.252599999999999</v>
      </c>
      <c r="M611" s="177">
        <v>2.0566</v>
      </c>
      <c r="N611" s="177">
        <v>-5.0732999999999997</v>
      </c>
      <c r="O611" s="177">
        <v>15.350099999999999</v>
      </c>
      <c r="P611" s="177">
        <v>11.1052</v>
      </c>
      <c r="Q611" s="177">
        <v>7.3918999999999997</v>
      </c>
      <c r="R611" s="177">
        <v>12.475300000000001</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44939</v>
      </c>
      <c r="E612" s="177">
        <v>31.8781</v>
      </c>
      <c r="F612" s="177">
        <v>0.2487</v>
      </c>
      <c r="G612" s="177">
        <v>0.1168</v>
      </c>
      <c r="H612" s="177">
        <v>0.1694</v>
      </c>
      <c r="I612" s="177">
        <v>-0.71289999999999998</v>
      </c>
      <c r="J612" s="177">
        <v>-3.9287000000000001</v>
      </c>
      <c r="K612" s="177">
        <v>4.516</v>
      </c>
      <c r="L612" s="177">
        <v>11.795299999999999</v>
      </c>
      <c r="M612" s="177">
        <v>2.7841999999999998</v>
      </c>
      <c r="N612" s="177">
        <v>-4.1994999999999996</v>
      </c>
      <c r="O612" s="177">
        <v>16.287099999999999</v>
      </c>
      <c r="P612" s="177">
        <v>11.9802</v>
      </c>
      <c r="Q612" s="177">
        <v>16.062799999999999</v>
      </c>
      <c r="R612" s="177">
        <v>13.4222</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44939</v>
      </c>
      <c r="E613" s="177">
        <v>76.385000000000005</v>
      </c>
      <c r="F613" s="177">
        <v>0.27960000000000002</v>
      </c>
      <c r="G613" s="177">
        <v>0.22309999999999999</v>
      </c>
      <c r="H613" s="177">
        <v>0.53039999999999998</v>
      </c>
      <c r="I613" s="177">
        <v>-0.27939999999999998</v>
      </c>
      <c r="J613" s="177">
        <v>-2.6297999999999999</v>
      </c>
      <c r="K613" s="177">
        <v>5.3063000000000002</v>
      </c>
      <c r="L613" s="177">
        <v>14.3985</v>
      </c>
      <c r="M613" s="177">
        <v>4.0865999999999998</v>
      </c>
      <c r="N613" s="177">
        <v>1.1588000000000001</v>
      </c>
      <c r="O613" s="177">
        <v>16.814299999999999</v>
      </c>
      <c r="P613" s="177">
        <v>11.8744</v>
      </c>
      <c r="Q613" s="177">
        <v>12.5862</v>
      </c>
      <c r="R613" s="177">
        <v>16.512699999999999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44939</v>
      </c>
      <c r="E614" s="177">
        <v>86.8</v>
      </c>
      <c r="F614" s="177">
        <v>0.28420000000000001</v>
      </c>
      <c r="G614" s="177">
        <v>0.2344</v>
      </c>
      <c r="H614" s="177">
        <v>0.55720000000000003</v>
      </c>
      <c r="I614" s="177">
        <v>-0.2253</v>
      </c>
      <c r="J614" s="177">
        <v>-2.5146000000000002</v>
      </c>
      <c r="K614" s="177">
        <v>5.6680999999999999</v>
      </c>
      <c r="L614" s="177">
        <v>15.172800000000001</v>
      </c>
      <c r="M614" s="177">
        <v>5.1395</v>
      </c>
      <c r="N614" s="177">
        <v>2.5362</v>
      </c>
      <c r="O614" s="177">
        <v>18.372399999999999</v>
      </c>
      <c r="P614" s="177">
        <v>13.2851</v>
      </c>
      <c r="Q614" s="177">
        <v>15.5618</v>
      </c>
      <c r="R614" s="177">
        <v>18.097000000000001</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44939</v>
      </c>
      <c r="E615" s="177">
        <v>107.19070000000001</v>
      </c>
      <c r="F615" s="177">
        <v>0.15840000000000001</v>
      </c>
      <c r="G615" s="177">
        <v>-0.23330000000000001</v>
      </c>
      <c r="H615" s="177">
        <v>-0.23910000000000001</v>
      </c>
      <c r="I615" s="177">
        <v>-2.0851999999999999</v>
      </c>
      <c r="J615" s="177">
        <v>-4.6006999999999998</v>
      </c>
      <c r="K615" s="177">
        <v>-2.0276999999999998</v>
      </c>
      <c r="L615" s="177">
        <v>6.9748000000000001</v>
      </c>
      <c r="M615" s="177">
        <v>-1.6980999999999999</v>
      </c>
      <c r="N615" s="177">
        <v>-6.6654999999999998</v>
      </c>
      <c r="O615" s="177">
        <v>10.683199999999999</v>
      </c>
      <c r="P615" s="177">
        <v>8.8511000000000006</v>
      </c>
      <c r="Q615" s="177">
        <v>13.525600000000001</v>
      </c>
      <c r="R615" s="177">
        <v>9.5677000000000003</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44939</v>
      </c>
      <c r="E616" s="177">
        <v>96.6554</v>
      </c>
      <c r="F616" s="177">
        <v>0.1555</v>
      </c>
      <c r="G616" s="177">
        <v>-0.2417</v>
      </c>
      <c r="H616" s="177">
        <v>-0.2586</v>
      </c>
      <c r="I616" s="177">
        <v>-2.1236000000000002</v>
      </c>
      <c r="J616" s="177">
        <v>-4.6836000000000002</v>
      </c>
      <c r="K616" s="177">
        <v>-2.2784</v>
      </c>
      <c r="L616" s="177">
        <v>6.4241999999999999</v>
      </c>
      <c r="M616" s="177">
        <v>-2.4752000000000001</v>
      </c>
      <c r="N616" s="177">
        <v>-7.6864999999999997</v>
      </c>
      <c r="O616" s="177">
        <v>9.3513999999999999</v>
      </c>
      <c r="P616" s="177">
        <v>7.5856000000000003</v>
      </c>
      <c r="Q616" s="177">
        <v>9.4332999999999991</v>
      </c>
      <c r="R616" s="177">
        <v>8.2788000000000004</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44939</v>
      </c>
      <c r="E617" s="177">
        <v>21.5793</v>
      </c>
      <c r="F617" s="177">
        <v>0.51239999999999997</v>
      </c>
      <c r="G617" s="177">
        <v>0.36180000000000001</v>
      </c>
      <c r="H617" s="177">
        <v>0.6774</v>
      </c>
      <c r="I617" s="177">
        <v>-0.4365</v>
      </c>
      <c r="J617" s="177">
        <v>-2.9799000000000002</v>
      </c>
      <c r="K617" s="177">
        <v>4.1235999999999997</v>
      </c>
      <c r="L617" s="177">
        <v>11.7745</v>
      </c>
      <c r="M617" s="177">
        <v>2.8706999999999998</v>
      </c>
      <c r="N617" s="177">
        <v>-1.1729000000000001</v>
      </c>
      <c r="O617" s="177">
        <v>18.960100000000001</v>
      </c>
      <c r="P617" s="177">
        <v>10.646699999999999</v>
      </c>
      <c r="Q617" s="177">
        <v>13.115500000000001</v>
      </c>
      <c r="R617" s="177">
        <v>18.196200000000001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44939</v>
      </c>
      <c r="E618" s="177">
        <v>19.148199999999999</v>
      </c>
      <c r="F618" s="177">
        <v>0.50760000000000005</v>
      </c>
      <c r="G618" s="177">
        <v>0.34739999999999999</v>
      </c>
      <c r="H618" s="177">
        <v>0.64390000000000003</v>
      </c>
      <c r="I618" s="177">
        <v>-0.503</v>
      </c>
      <c r="J618" s="177">
        <v>-3.1231</v>
      </c>
      <c r="K618" s="177">
        <v>3.6680000000000001</v>
      </c>
      <c r="L618" s="177">
        <v>10.799200000000001</v>
      </c>
      <c r="M618" s="177">
        <v>1.5243</v>
      </c>
      <c r="N618" s="177">
        <v>-2.8824000000000001</v>
      </c>
      <c r="O618" s="177">
        <v>16.962</v>
      </c>
      <c r="P618" s="177">
        <v>8.6807999999999996</v>
      </c>
      <c r="Q618" s="177">
        <v>10.969799999999999</v>
      </c>
      <c r="R618" s="177">
        <v>16.205300000000001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44939</v>
      </c>
      <c r="E619" s="177">
        <v>34.460999999999999</v>
      </c>
      <c r="F619" s="177">
        <v>0.23849999999999999</v>
      </c>
      <c r="G619" s="177">
        <v>-0.16800000000000001</v>
      </c>
      <c r="H619" s="177">
        <v>0.30559999999999998</v>
      </c>
      <c r="I619" s="177">
        <v>-0.27200000000000002</v>
      </c>
      <c r="J619" s="177">
        <v>-3.2075999999999998</v>
      </c>
      <c r="K619" s="177">
        <v>4.7000999999999999</v>
      </c>
      <c r="L619" s="177">
        <v>10.0709</v>
      </c>
      <c r="M619" s="177">
        <v>1.3499000000000001</v>
      </c>
      <c r="N619" s="177">
        <v>-3.2890999999999999</v>
      </c>
      <c r="O619" s="177">
        <v>18.752800000000001</v>
      </c>
      <c r="P619" s="177">
        <v>14.002700000000001</v>
      </c>
      <c r="Q619" s="177">
        <v>19.185700000000001</v>
      </c>
      <c r="R619" s="177">
        <v>14.781000000000001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44939</v>
      </c>
      <c r="E620" s="177">
        <v>31.231999999999999</v>
      </c>
      <c r="F620" s="177">
        <v>0.23430000000000001</v>
      </c>
      <c r="G620" s="177">
        <v>-0.17580000000000001</v>
      </c>
      <c r="H620" s="177">
        <v>0.28260000000000002</v>
      </c>
      <c r="I620" s="177">
        <v>-0.31280000000000002</v>
      </c>
      <c r="J620" s="177">
        <v>-3.2974999999999999</v>
      </c>
      <c r="K620" s="177">
        <v>4.4024999999999999</v>
      </c>
      <c r="L620" s="177">
        <v>9.4361999999999995</v>
      </c>
      <c r="M620" s="177">
        <v>0.47939999999999999</v>
      </c>
      <c r="N620" s="177">
        <v>-4.4161999999999999</v>
      </c>
      <c r="O620" s="177">
        <v>17.168299999999999</v>
      </c>
      <c r="P620" s="177">
        <v>12.4383</v>
      </c>
      <c r="Q620" s="177">
        <v>17.533799999999999</v>
      </c>
      <c r="R620" s="177">
        <v>13.341699999999999</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44939</v>
      </c>
      <c r="E621" s="177">
        <v>30.247199999999999</v>
      </c>
      <c r="F621" s="177">
        <v>0.33040000000000003</v>
      </c>
      <c r="G621" s="177">
        <v>0.42659999999999998</v>
      </c>
      <c r="H621" s="177">
        <v>0.48770000000000002</v>
      </c>
      <c r="I621" s="177">
        <v>-0.85060000000000002</v>
      </c>
      <c r="J621" s="177">
        <v>-3.5872000000000002</v>
      </c>
      <c r="K621" s="177">
        <v>5.1268000000000002</v>
      </c>
      <c r="L621" s="177">
        <v>14.225300000000001</v>
      </c>
      <c r="M621" s="177">
        <v>6.8597999999999999</v>
      </c>
      <c r="N621" s="177">
        <v>-2.7132999999999998</v>
      </c>
      <c r="O621" s="177">
        <v>14.0204</v>
      </c>
      <c r="P621" s="177">
        <v>9.6021999999999998</v>
      </c>
      <c r="Q621" s="177">
        <v>14.870699999999999</v>
      </c>
      <c r="R621" s="177">
        <v>14.4663</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44939</v>
      </c>
      <c r="E622" s="177">
        <v>27.2059</v>
      </c>
      <c r="F622" s="177">
        <v>0.32669999999999999</v>
      </c>
      <c r="G622" s="177">
        <v>0.4163</v>
      </c>
      <c r="H622" s="177">
        <v>0.46379999999999999</v>
      </c>
      <c r="I622" s="177">
        <v>-0.89759999999999995</v>
      </c>
      <c r="J622" s="177">
        <v>-3.6880999999999999</v>
      </c>
      <c r="K622" s="177">
        <v>4.7957000000000001</v>
      </c>
      <c r="L622" s="177">
        <v>13.498799999999999</v>
      </c>
      <c r="M622" s="177">
        <v>5.8562000000000003</v>
      </c>
      <c r="N622" s="177">
        <v>-3.8997000000000002</v>
      </c>
      <c r="O622" s="177">
        <v>12.556800000000001</v>
      </c>
      <c r="P622" s="177">
        <v>8.2093000000000007</v>
      </c>
      <c r="Q622" s="177">
        <v>13.3561</v>
      </c>
      <c r="R622" s="177">
        <v>13.0388</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44939</v>
      </c>
      <c r="E623" s="177">
        <v>23.154800000000002</v>
      </c>
      <c r="F623" s="177">
        <v>0.2555</v>
      </c>
      <c r="G623" s="177">
        <v>6.0000000000000001E-3</v>
      </c>
      <c r="H623" s="177">
        <v>0.66039999999999999</v>
      </c>
      <c r="I623" s="177">
        <v>4.1000000000000002E-2</v>
      </c>
      <c r="J623" s="177">
        <v>-3.0076000000000001</v>
      </c>
      <c r="K623" s="177">
        <v>3.8397000000000001</v>
      </c>
      <c r="L623" s="177">
        <v>12.407400000000001</v>
      </c>
      <c r="M623" s="177">
        <v>2.4839000000000002</v>
      </c>
      <c r="N623" s="177">
        <v>-4.3479000000000001</v>
      </c>
      <c r="O623" s="177">
        <v>12.710800000000001</v>
      </c>
      <c r="P623" s="177">
        <v>8.7723999999999993</v>
      </c>
      <c r="Q623" s="177">
        <v>12.6594</v>
      </c>
      <c r="R623" s="177">
        <v>11.9078</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44939</v>
      </c>
      <c r="E624" s="177">
        <v>20.483899999999998</v>
      </c>
      <c r="F624" s="177">
        <v>0.25009999999999999</v>
      </c>
      <c r="G624" s="177">
        <v>-9.7999999999999997E-3</v>
      </c>
      <c r="H624" s="177">
        <v>0.62290000000000001</v>
      </c>
      <c r="I624" s="177">
        <v>-3.3700000000000001E-2</v>
      </c>
      <c r="J624" s="177">
        <v>-3.1673</v>
      </c>
      <c r="K624" s="177">
        <v>3.3334999999999999</v>
      </c>
      <c r="L624" s="177">
        <v>11.3286</v>
      </c>
      <c r="M624" s="177">
        <v>0.97799999999999998</v>
      </c>
      <c r="N624" s="177">
        <v>-6.2050000000000001</v>
      </c>
      <c r="O624" s="177">
        <v>10.620100000000001</v>
      </c>
      <c r="P624" s="177">
        <v>6.8396999999999997</v>
      </c>
      <c r="Q624" s="177">
        <v>10.716100000000001</v>
      </c>
      <c r="R624" s="177">
        <v>9.7669999999999995</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44939</v>
      </c>
      <c r="E625" s="177">
        <v>81.358999999999995</v>
      </c>
      <c r="F625" s="177">
        <v>0.38350000000000001</v>
      </c>
      <c r="G625" s="177">
        <v>0.43469999999999998</v>
      </c>
      <c r="H625" s="177">
        <v>0.91139999999999999</v>
      </c>
      <c r="I625" s="177">
        <v>-5.2600000000000001E-2</v>
      </c>
      <c r="J625" s="177">
        <v>-2.7179000000000002</v>
      </c>
      <c r="K625" s="177">
        <v>5.9482999999999997</v>
      </c>
      <c r="L625" s="177">
        <v>13.4078</v>
      </c>
      <c r="M625" s="177">
        <v>4.1597999999999997</v>
      </c>
      <c r="N625" s="177">
        <v>1.0747</v>
      </c>
      <c r="O625" s="177">
        <v>12.632400000000001</v>
      </c>
      <c r="P625" s="177">
        <v>3.1553</v>
      </c>
      <c r="Q625" s="177">
        <v>12.8636</v>
      </c>
      <c r="R625" s="177">
        <v>17.770099999999999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44939</v>
      </c>
      <c r="E626" s="177">
        <v>87.809700000000007</v>
      </c>
      <c r="F626" s="177">
        <v>0.3851</v>
      </c>
      <c r="G626" s="177">
        <v>0.43959999999999999</v>
      </c>
      <c r="H626" s="177">
        <v>0.92259999999999998</v>
      </c>
      <c r="I626" s="177">
        <v>-3.0300000000000001E-2</v>
      </c>
      <c r="J626" s="177">
        <v>-2.6688999999999998</v>
      </c>
      <c r="K626" s="177">
        <v>6.1147</v>
      </c>
      <c r="L626" s="177">
        <v>13.8155</v>
      </c>
      <c r="M626" s="177">
        <v>4.7557999999999998</v>
      </c>
      <c r="N626" s="177">
        <v>1.831</v>
      </c>
      <c r="O626" s="177">
        <v>13.452</v>
      </c>
      <c r="P626" s="177">
        <v>3.9394</v>
      </c>
      <c r="Q626" s="177">
        <v>13.424200000000001</v>
      </c>
      <c r="R626" s="177">
        <v>18.629899999999999</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44939</v>
      </c>
      <c r="E627" s="177">
        <v>20.821400000000001</v>
      </c>
      <c r="F627" s="177">
        <v>0.49759999999999999</v>
      </c>
      <c r="G627" s="177">
        <v>0.64529999999999998</v>
      </c>
      <c r="H627" s="177">
        <v>1.3508</v>
      </c>
      <c r="I627" s="177">
        <v>0.40600000000000003</v>
      </c>
      <c r="J627" s="177">
        <v>-1.9043000000000001</v>
      </c>
      <c r="K627" s="177">
        <v>3.2198000000000002</v>
      </c>
      <c r="L627" s="177">
        <v>12.7798</v>
      </c>
      <c r="M627" s="177">
        <v>6.6746999999999996</v>
      </c>
      <c r="N627" s="177">
        <v>4.5507999999999997</v>
      </c>
      <c r="O627" s="177">
        <v>23.8401</v>
      </c>
      <c r="P627" s="177"/>
      <c r="Q627" s="177">
        <v>23.484500000000001</v>
      </c>
      <c r="R627" s="177">
        <v>19.3248</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44939</v>
      </c>
      <c r="E628" s="177">
        <v>19.920200000000001</v>
      </c>
      <c r="F628" s="177">
        <v>0.49390000000000001</v>
      </c>
      <c r="G628" s="177">
        <v>0.63400000000000001</v>
      </c>
      <c r="H628" s="177">
        <v>1.3240000000000001</v>
      </c>
      <c r="I628" s="177">
        <v>0.35370000000000001</v>
      </c>
      <c r="J628" s="177">
        <v>-2.0196000000000001</v>
      </c>
      <c r="K628" s="177">
        <v>2.8591000000000002</v>
      </c>
      <c r="L628" s="177">
        <v>11.994899999999999</v>
      </c>
      <c r="M628" s="177">
        <v>5.5670999999999999</v>
      </c>
      <c r="N628" s="177">
        <v>3.1305999999999998</v>
      </c>
      <c r="O628" s="177">
        <v>22.2576</v>
      </c>
      <c r="P628" s="177"/>
      <c r="Q628" s="177">
        <v>21.922899999999998</v>
      </c>
      <c r="R628" s="177">
        <v>17.765899999999998</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44939</v>
      </c>
      <c r="E629" s="177">
        <v>27.32</v>
      </c>
      <c r="F629" s="177">
        <v>0.47810000000000002</v>
      </c>
      <c r="G629" s="177">
        <v>7.3300000000000004E-2</v>
      </c>
      <c r="H629" s="177">
        <v>-7.3200000000000001E-2</v>
      </c>
      <c r="I629" s="177">
        <v>-0.1827</v>
      </c>
      <c r="J629" s="177">
        <v>-2.5329999999999999</v>
      </c>
      <c r="K629" s="177">
        <v>5.8094999999999999</v>
      </c>
      <c r="L629" s="177">
        <v>13.5495</v>
      </c>
      <c r="M629" s="177">
        <v>3.0554999999999999</v>
      </c>
      <c r="N629" s="177">
        <v>0.5151</v>
      </c>
      <c r="O629" s="177">
        <v>20.031099999999999</v>
      </c>
      <c r="P629" s="177">
        <v>12.770300000000001</v>
      </c>
      <c r="Q629" s="177">
        <v>15.2157</v>
      </c>
      <c r="R629" s="177">
        <v>18.334599999999998</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44939</v>
      </c>
      <c r="E630" s="177">
        <v>24.79</v>
      </c>
      <c r="F630" s="177">
        <v>0.4864</v>
      </c>
      <c r="G630" s="177">
        <v>8.0699999999999994E-2</v>
      </c>
      <c r="H630" s="177">
        <v>-8.0600000000000005E-2</v>
      </c>
      <c r="I630" s="177">
        <v>-0.2414</v>
      </c>
      <c r="J630" s="177">
        <v>-2.6316000000000002</v>
      </c>
      <c r="K630" s="177">
        <v>5.3997000000000002</v>
      </c>
      <c r="L630" s="177">
        <v>12.681800000000001</v>
      </c>
      <c r="M630" s="177">
        <v>1.8907</v>
      </c>
      <c r="N630" s="177">
        <v>-0.95879999999999999</v>
      </c>
      <c r="O630" s="177">
        <v>18.502300000000002</v>
      </c>
      <c r="P630" s="177">
        <v>11.095599999999999</v>
      </c>
      <c r="Q630" s="177">
        <v>13.6486</v>
      </c>
      <c r="R630" s="177">
        <v>16.8048</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44939</v>
      </c>
      <c r="E633" s="177">
        <v>245.74639999999999</v>
      </c>
      <c r="F633" s="177">
        <v>0.43830000000000002</v>
      </c>
      <c r="G633" s="177">
        <v>9.01E-2</v>
      </c>
      <c r="H633" s="177">
        <v>-7.9399999999999998E-2</v>
      </c>
      <c r="I633" s="177">
        <v>-0.80469999999999997</v>
      </c>
      <c r="J633" s="177">
        <v>-5.0309999999999997</v>
      </c>
      <c r="K633" s="177">
        <v>3.5078999999999998</v>
      </c>
      <c r="L633" s="177">
        <v>16.585599999999999</v>
      </c>
      <c r="M633" s="177">
        <v>3.8193999999999999</v>
      </c>
      <c r="N633" s="177">
        <v>5.4968000000000004</v>
      </c>
      <c r="O633" s="177">
        <v>36.971699999999998</v>
      </c>
      <c r="P633" s="177">
        <v>20.326000000000001</v>
      </c>
      <c r="Q633" s="177">
        <v>15.0745</v>
      </c>
      <c r="R633" s="177">
        <v>29.011299999999999</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44939</v>
      </c>
      <c r="E634" s="177">
        <v>267.35829999999999</v>
      </c>
      <c r="F634" s="177">
        <v>0.44280000000000003</v>
      </c>
      <c r="G634" s="177">
        <v>0.10349999999999999</v>
      </c>
      <c r="H634" s="177">
        <v>-4.8099999999999997E-2</v>
      </c>
      <c r="I634" s="177">
        <v>-0.74239999999999995</v>
      </c>
      <c r="J634" s="177">
        <v>-4.8989000000000003</v>
      </c>
      <c r="K634" s="177">
        <v>3.8744000000000001</v>
      </c>
      <c r="L634" s="177">
        <v>17.5063</v>
      </c>
      <c r="M634" s="177">
        <v>5.1135999999999999</v>
      </c>
      <c r="N634" s="177">
        <v>7.3013000000000003</v>
      </c>
      <c r="O634" s="177">
        <v>39.5871</v>
      </c>
      <c r="P634" s="177">
        <v>22.1493</v>
      </c>
      <c r="Q634" s="177">
        <v>21.13</v>
      </c>
      <c r="R634" s="177">
        <v>31.505800000000001</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44939</v>
      </c>
      <c r="E635" s="177">
        <v>81.39</v>
      </c>
      <c r="F635" s="177">
        <v>0.56840000000000002</v>
      </c>
      <c r="G635" s="177">
        <v>0.41949999999999998</v>
      </c>
      <c r="H635" s="177">
        <v>0.80510000000000004</v>
      </c>
      <c r="I635" s="177">
        <v>-0.13500000000000001</v>
      </c>
      <c r="J635" s="177">
        <v>-1.9752000000000001</v>
      </c>
      <c r="K635" s="177">
        <v>6.4756999999999998</v>
      </c>
      <c r="L635" s="177">
        <v>12.2776</v>
      </c>
      <c r="M635" s="177">
        <v>5.7561999999999998</v>
      </c>
      <c r="N635" s="177">
        <v>3.0644999999999998</v>
      </c>
      <c r="O635" s="177">
        <v>14.661799999999999</v>
      </c>
      <c r="P635" s="177">
        <v>8.4734999999999996</v>
      </c>
      <c r="Q635" s="177">
        <v>16.0745</v>
      </c>
      <c r="R635" s="177">
        <v>11.7279</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44939</v>
      </c>
      <c r="E636" s="177">
        <v>79.569999999999993</v>
      </c>
      <c r="F636" s="177">
        <v>0.56879999999999997</v>
      </c>
      <c r="G636" s="177">
        <v>0.41649999999999998</v>
      </c>
      <c r="H636" s="177">
        <v>0.7853</v>
      </c>
      <c r="I636" s="177">
        <v>-0.16309999999999999</v>
      </c>
      <c r="J636" s="177">
        <v>-2.0194999999999999</v>
      </c>
      <c r="K636" s="177">
        <v>6.3486000000000002</v>
      </c>
      <c r="L636" s="177">
        <v>11.9916</v>
      </c>
      <c r="M636" s="177">
        <v>5.3489000000000004</v>
      </c>
      <c r="N636" s="177">
        <v>2.5518999999999998</v>
      </c>
      <c r="O636" s="177">
        <v>14.105</v>
      </c>
      <c r="P636" s="177">
        <v>8.0164000000000009</v>
      </c>
      <c r="Q636" s="177">
        <v>15.716900000000001</v>
      </c>
      <c r="R636" s="177">
        <v>11.1816</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44939</v>
      </c>
      <c r="E637" s="177">
        <v>254.286</v>
      </c>
      <c r="F637" s="177">
        <v>0.52690000000000003</v>
      </c>
      <c r="G637" s="177">
        <v>0.37909999999999999</v>
      </c>
      <c r="H637" s="177">
        <v>0.72760000000000002</v>
      </c>
      <c r="I637" s="177">
        <v>0.51570000000000005</v>
      </c>
      <c r="J637" s="177">
        <v>-2.7837999999999998</v>
      </c>
      <c r="K637" s="177">
        <v>7.1657999999999999</v>
      </c>
      <c r="L637" s="177">
        <v>14.6347</v>
      </c>
      <c r="M637" s="177">
        <v>7.609</v>
      </c>
      <c r="N637" s="177">
        <v>3.3891</v>
      </c>
      <c r="O637" s="177">
        <v>18.365600000000001</v>
      </c>
      <c r="P637" s="177">
        <v>10.0025</v>
      </c>
      <c r="Q637" s="177">
        <v>14.1152</v>
      </c>
      <c r="R637" s="177">
        <v>16.047599999999999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44939</v>
      </c>
      <c r="E638" s="177">
        <v>743.260298859827</v>
      </c>
      <c r="F638" s="177">
        <v>0.52529999999999999</v>
      </c>
      <c r="G638" s="177">
        <v>0.37409999999999999</v>
      </c>
      <c r="H638" s="177">
        <v>0.71599999999999997</v>
      </c>
      <c r="I638" s="177">
        <v>0.49259999999999998</v>
      </c>
      <c r="J638" s="177">
        <v>-2.8331</v>
      </c>
      <c r="K638" s="177">
        <v>7.0014000000000003</v>
      </c>
      <c r="L638" s="177">
        <v>14.287100000000001</v>
      </c>
      <c r="M638" s="177">
        <v>7.1334</v>
      </c>
      <c r="N638" s="177">
        <v>2.7602000000000002</v>
      </c>
      <c r="O638" s="177">
        <v>17.6371</v>
      </c>
      <c r="P638" s="177">
        <v>9.2988</v>
      </c>
      <c r="Q638" s="177">
        <v>15.550700000000001</v>
      </c>
      <c r="R638" s="177">
        <v>15.332100000000001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44939</v>
      </c>
      <c r="E639" s="177">
        <v>27.558599999999998</v>
      </c>
      <c r="F639" s="177">
        <v>0.60560000000000003</v>
      </c>
      <c r="G639" s="177">
        <v>0.31709999999999999</v>
      </c>
      <c r="H639" s="177">
        <v>1.0442</v>
      </c>
      <c r="I639" s="177">
        <v>-0.1384</v>
      </c>
      <c r="J639" s="177">
        <v>-3.5920000000000001</v>
      </c>
      <c r="K639" s="177">
        <v>0.96279999999999999</v>
      </c>
      <c r="L639" s="177">
        <v>12.235300000000001</v>
      </c>
      <c r="M639" s="177">
        <v>3.6415999999999999</v>
      </c>
      <c r="N639" s="177">
        <v>-0.20030000000000001</v>
      </c>
      <c r="O639" s="177">
        <v>23.813400000000001</v>
      </c>
      <c r="P639" s="177">
        <v>12.051600000000001</v>
      </c>
      <c r="Q639" s="177">
        <v>13.6975</v>
      </c>
      <c r="R639" s="177">
        <v>21.842099999999999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44939</v>
      </c>
      <c r="E640" s="177">
        <v>26.736999999999998</v>
      </c>
      <c r="F640" s="177">
        <v>0.60429999999999995</v>
      </c>
      <c r="G640" s="177">
        <v>0.314</v>
      </c>
      <c r="H640" s="177">
        <v>1.0373000000000001</v>
      </c>
      <c r="I640" s="177">
        <v>-0.152</v>
      </c>
      <c r="J640" s="177">
        <v>-3.6208999999999998</v>
      </c>
      <c r="K640" s="177">
        <v>0.87380000000000002</v>
      </c>
      <c r="L640" s="177">
        <v>12.0372</v>
      </c>
      <c r="M640" s="177">
        <v>3.371</v>
      </c>
      <c r="N640" s="177">
        <v>-0.55049999999999999</v>
      </c>
      <c r="O640" s="177">
        <v>23.380299999999998</v>
      </c>
      <c r="P640" s="177">
        <v>11.4717</v>
      </c>
      <c r="Q640" s="177">
        <v>13.2643</v>
      </c>
      <c r="R640" s="177">
        <v>21.415700000000001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44939</v>
      </c>
      <c r="E641" s="177">
        <v>28.8384</v>
      </c>
      <c r="F641" s="177">
        <v>0.62109999999999999</v>
      </c>
      <c r="G641" s="177">
        <v>0.34520000000000001</v>
      </c>
      <c r="H641" s="177">
        <v>1.0632999999999999</v>
      </c>
      <c r="I641" s="177">
        <v>-0.1285</v>
      </c>
      <c r="J641" s="177">
        <v>-3.6089000000000002</v>
      </c>
      <c r="K641" s="177">
        <v>0.76939999999999997</v>
      </c>
      <c r="L641" s="177">
        <v>11.629200000000001</v>
      </c>
      <c r="M641" s="177">
        <v>3.0510000000000002</v>
      </c>
      <c r="N641" s="177">
        <v>-1.0302</v>
      </c>
      <c r="O641" s="177">
        <v>24.1662</v>
      </c>
      <c r="P641" s="177">
        <v>12.8847</v>
      </c>
      <c r="Q641" s="177">
        <v>14.5243</v>
      </c>
      <c r="R641" s="177">
        <v>20.947600000000001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44939</v>
      </c>
      <c r="E642" s="177">
        <v>27.988099999999999</v>
      </c>
      <c r="F642" s="177">
        <v>0.62019999999999997</v>
      </c>
      <c r="G642" s="177">
        <v>0.34239999999999998</v>
      </c>
      <c r="H642" s="177">
        <v>1.0565</v>
      </c>
      <c r="I642" s="177">
        <v>-0.1416</v>
      </c>
      <c r="J642" s="177">
        <v>-3.6375000000000002</v>
      </c>
      <c r="K642" s="177">
        <v>0.68059999999999998</v>
      </c>
      <c r="L642" s="177">
        <v>11.4336</v>
      </c>
      <c r="M642" s="177">
        <v>2.7829000000000002</v>
      </c>
      <c r="N642" s="177">
        <v>-1.3726</v>
      </c>
      <c r="O642" s="177">
        <v>23.737500000000001</v>
      </c>
      <c r="P642" s="177">
        <v>12.314</v>
      </c>
      <c r="Q642" s="177">
        <v>14.0855</v>
      </c>
      <c r="R642" s="177">
        <v>20.5276</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44939</v>
      </c>
      <c r="E643" s="177">
        <v>29.094100000000001</v>
      </c>
      <c r="F643" s="177">
        <v>0.5978</v>
      </c>
      <c r="G643" s="177">
        <v>0.34970000000000001</v>
      </c>
      <c r="H643" s="177">
        <v>1.0443</v>
      </c>
      <c r="I643" s="177">
        <v>-0.10920000000000001</v>
      </c>
      <c r="J643" s="177">
        <v>-3.5556000000000001</v>
      </c>
      <c r="K643" s="177">
        <v>1.0079</v>
      </c>
      <c r="L643" s="177">
        <v>12.3081</v>
      </c>
      <c r="M643" s="177">
        <v>4.0293999999999999</v>
      </c>
      <c r="N643" s="177">
        <v>0.53769999999999996</v>
      </c>
      <c r="O643" s="177">
        <v>24.9742</v>
      </c>
      <c r="P643" s="177">
        <v>13.641</v>
      </c>
      <c r="Q643" s="177">
        <v>17.027799999999999</v>
      </c>
      <c r="R643" s="177">
        <v>22.5398</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44939</v>
      </c>
      <c r="E644" s="177">
        <v>27.5623</v>
      </c>
      <c r="F644" s="177">
        <v>0.59670000000000001</v>
      </c>
      <c r="G644" s="177">
        <v>0.34589999999999999</v>
      </c>
      <c r="H644" s="177">
        <v>1.0356000000000001</v>
      </c>
      <c r="I644" s="177">
        <v>-0.1265</v>
      </c>
      <c r="J644" s="177">
        <v>-3.5926</v>
      </c>
      <c r="K644" s="177">
        <v>0.89349999999999996</v>
      </c>
      <c r="L644" s="177">
        <v>12.053699999999999</v>
      </c>
      <c r="M644" s="177">
        <v>3.6777000000000002</v>
      </c>
      <c r="N644" s="177">
        <v>8.72E-2</v>
      </c>
      <c r="O644" s="177">
        <v>24.398</v>
      </c>
      <c r="P644" s="177">
        <v>12.9481</v>
      </c>
      <c r="Q644" s="177">
        <v>16.099599999999999</v>
      </c>
      <c r="R644" s="177">
        <v>21.99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44939</v>
      </c>
      <c r="E645" s="177">
        <v>32.243000000000002</v>
      </c>
      <c r="F645" s="177">
        <v>0.46050000000000002</v>
      </c>
      <c r="G645" s="177">
        <v>-0.31840000000000002</v>
      </c>
      <c r="H645" s="177">
        <v>-0.27929999999999999</v>
      </c>
      <c r="I645" s="177">
        <v>-1.4729000000000001</v>
      </c>
      <c r="J645" s="177">
        <v>-3.7298</v>
      </c>
      <c r="K645" s="177">
        <v>-0.95989999999999998</v>
      </c>
      <c r="L645" s="177">
        <v>8.6540999999999997</v>
      </c>
      <c r="M645" s="177">
        <v>0.84760000000000002</v>
      </c>
      <c r="N645" s="177">
        <v>-1.5947</v>
      </c>
      <c r="O645" s="177">
        <v>29.645800000000001</v>
      </c>
      <c r="P645" s="177">
        <v>17.477900000000002</v>
      </c>
      <c r="Q645" s="177">
        <v>22.401199999999999</v>
      </c>
      <c r="R645" s="177">
        <v>27.947600000000001</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44939</v>
      </c>
      <c r="E646" s="177">
        <v>31.057500000000001</v>
      </c>
      <c r="F646" s="177">
        <v>0.45929999999999999</v>
      </c>
      <c r="G646" s="177">
        <v>-0.32219999999999999</v>
      </c>
      <c r="H646" s="177">
        <v>-0.28799999999999998</v>
      </c>
      <c r="I646" s="177">
        <v>-1.4898</v>
      </c>
      <c r="J646" s="177">
        <v>-3.7665999999999999</v>
      </c>
      <c r="K646" s="177">
        <v>-1.0719000000000001</v>
      </c>
      <c r="L646" s="177">
        <v>8.4077000000000002</v>
      </c>
      <c r="M646" s="177">
        <v>0.50649999999999995</v>
      </c>
      <c r="N646" s="177">
        <v>-2.0360999999999998</v>
      </c>
      <c r="O646" s="177">
        <v>29.0411</v>
      </c>
      <c r="P646" s="177">
        <v>16.768699999999999</v>
      </c>
      <c r="Q646" s="177">
        <v>21.612100000000002</v>
      </c>
      <c r="R646" s="177">
        <v>27.372900000000001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44939</v>
      </c>
      <c r="E647" s="177">
        <v>17.139900000000001</v>
      </c>
      <c r="F647" s="177">
        <v>0.56089999999999995</v>
      </c>
      <c r="G647" s="177">
        <v>6.7699999999999996E-2</v>
      </c>
      <c r="H647" s="177">
        <v>-0.26879999999999998</v>
      </c>
      <c r="I647" s="177">
        <v>-1.6847000000000001</v>
      </c>
      <c r="J647" s="177">
        <v>-4.0099</v>
      </c>
      <c r="K647" s="177">
        <v>1.9437</v>
      </c>
      <c r="L647" s="177">
        <v>8.5897000000000006</v>
      </c>
      <c r="M647" s="177">
        <v>0.2591</v>
      </c>
      <c r="N647" s="177">
        <v>-3.3957999999999999</v>
      </c>
      <c r="O647" s="177">
        <v>15.5802</v>
      </c>
      <c r="P647" s="177"/>
      <c r="Q647" s="177">
        <v>11.8726</v>
      </c>
      <c r="R647" s="177">
        <v>14.511699999999999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44939</v>
      </c>
      <c r="E648" s="177">
        <v>16.6462</v>
      </c>
      <c r="F648" s="177">
        <v>0.55940000000000001</v>
      </c>
      <c r="G648" s="177">
        <v>6.4299999999999996E-2</v>
      </c>
      <c r="H648" s="177">
        <v>-0.27679999999999999</v>
      </c>
      <c r="I648" s="177">
        <v>-1.7000999999999999</v>
      </c>
      <c r="J648" s="177">
        <v>-4.0427</v>
      </c>
      <c r="K648" s="177">
        <v>1.8414999999999999</v>
      </c>
      <c r="L648" s="177">
        <v>8.3709000000000007</v>
      </c>
      <c r="M648" s="177">
        <v>-4.1399999999999999E-2</v>
      </c>
      <c r="N648" s="177">
        <v>-3.7803</v>
      </c>
      <c r="O648" s="177">
        <v>15.061199999999999</v>
      </c>
      <c r="P648" s="177"/>
      <c r="Q648" s="177">
        <v>11.193899999999999</v>
      </c>
      <c r="R648" s="177">
        <v>14.081099999999999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44939</v>
      </c>
      <c r="E649" s="177">
        <v>18.7165</v>
      </c>
      <c r="F649" s="177">
        <v>0.28339999999999999</v>
      </c>
      <c r="G649" s="177">
        <v>-0.1419</v>
      </c>
      <c r="H649" s="177">
        <v>-5.3400000000000003E-2</v>
      </c>
      <c r="I649" s="177">
        <v>-0.4516</v>
      </c>
      <c r="J649" s="177">
        <v>-2.4283000000000001</v>
      </c>
      <c r="K649" s="177">
        <v>0.32969999999999999</v>
      </c>
      <c r="L649" s="177">
        <v>11.852499999999999</v>
      </c>
      <c r="M649" s="177">
        <v>3.3643999999999998</v>
      </c>
      <c r="N649" s="177">
        <v>-2.5156999999999998</v>
      </c>
      <c r="O649" s="177">
        <v>17.4345</v>
      </c>
      <c r="P649" s="177"/>
      <c r="Q649" s="177">
        <v>14.960800000000001</v>
      </c>
      <c r="R649" s="177">
        <v>14.352399999999999</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44939</v>
      </c>
      <c r="E650" s="177">
        <v>18.182700000000001</v>
      </c>
      <c r="F650" s="177">
        <v>0.28179999999999999</v>
      </c>
      <c r="G650" s="177">
        <v>-0.14549999999999999</v>
      </c>
      <c r="H650" s="177">
        <v>-6.0999999999999999E-2</v>
      </c>
      <c r="I650" s="177">
        <v>-0.46689999999999998</v>
      </c>
      <c r="J650" s="177">
        <v>-2.4617</v>
      </c>
      <c r="K650" s="177">
        <v>0.2271</v>
      </c>
      <c r="L650" s="177">
        <v>11.6256</v>
      </c>
      <c r="M650" s="177">
        <v>3.0548999999999999</v>
      </c>
      <c r="N650" s="177">
        <v>-2.9039000000000001</v>
      </c>
      <c r="O650" s="177">
        <v>16.889900000000001</v>
      </c>
      <c r="P650" s="177"/>
      <c r="Q650" s="177">
        <v>14.2233</v>
      </c>
      <c r="R650" s="177">
        <v>13.9206</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44939</v>
      </c>
      <c r="E652" s="177">
        <v>63.6556</v>
      </c>
      <c r="F652" s="177">
        <v>0.56000000000000005</v>
      </c>
      <c r="G652" s="177">
        <v>-0.3468</v>
      </c>
      <c r="H652" s="177">
        <v>-0.70369999999999999</v>
      </c>
      <c r="I652" s="177">
        <v>-1.9331</v>
      </c>
      <c r="J652" s="177">
        <v>-4.1050000000000004</v>
      </c>
      <c r="K652" s="177">
        <v>-1.3675999999999999</v>
      </c>
      <c r="L652" s="177">
        <v>9.6346000000000007</v>
      </c>
      <c r="M652" s="177">
        <v>3.8751000000000002</v>
      </c>
      <c r="N652" s="177">
        <v>1.9486000000000001</v>
      </c>
      <c r="O652" s="177">
        <v>29.459</v>
      </c>
      <c r="P652" s="177">
        <v>20.0914</v>
      </c>
      <c r="Q652" s="177">
        <v>23.400400000000001</v>
      </c>
      <c r="R652" s="177">
        <v>24.528300000000002</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44939</v>
      </c>
      <c r="E653" s="177">
        <v>61.417299999999997</v>
      </c>
      <c r="F653" s="177">
        <v>0.55900000000000005</v>
      </c>
      <c r="G653" s="177">
        <v>-0.35</v>
      </c>
      <c r="H653" s="177">
        <v>-0.71120000000000005</v>
      </c>
      <c r="I653" s="177">
        <v>-1.9481999999999999</v>
      </c>
      <c r="J653" s="177">
        <v>-4.1375000000000002</v>
      </c>
      <c r="K653" s="177">
        <v>-1.4670000000000001</v>
      </c>
      <c r="L653" s="177">
        <v>9.4137000000000004</v>
      </c>
      <c r="M653" s="177">
        <v>3.5636999999999999</v>
      </c>
      <c r="N653" s="177">
        <v>1.5439000000000001</v>
      </c>
      <c r="O653" s="177">
        <v>28.8996</v>
      </c>
      <c r="P653" s="177">
        <v>19.388500000000001</v>
      </c>
      <c r="Q653" s="177">
        <v>22.8996</v>
      </c>
      <c r="R653" s="177">
        <v>24.029199999999999</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44939</v>
      </c>
      <c r="E654" s="177">
        <v>16.761500000000002</v>
      </c>
      <c r="F654" s="177">
        <v>0.47420000000000001</v>
      </c>
      <c r="G654" s="177">
        <v>0.40489999999999998</v>
      </c>
      <c r="H654" s="177">
        <v>0.52300000000000002</v>
      </c>
      <c r="I654" s="177">
        <v>-0.84119999999999995</v>
      </c>
      <c r="J654" s="177">
        <v>-3.4643000000000002</v>
      </c>
      <c r="K654" s="177">
        <v>2.7631999999999999</v>
      </c>
      <c r="L654" s="177">
        <v>10.656700000000001</v>
      </c>
      <c r="M654" s="177">
        <v>3.4201000000000001</v>
      </c>
      <c r="N654" s="177">
        <v>-1.8049999999999999</v>
      </c>
      <c r="O654" s="177">
        <v>13.5037</v>
      </c>
      <c r="P654" s="177"/>
      <c r="Q654" s="177">
        <v>13.8948</v>
      </c>
      <c r="R654" s="177">
        <v>9.7912999999999997</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44939</v>
      </c>
      <c r="E655" s="177">
        <v>15.560499999999999</v>
      </c>
      <c r="F655" s="177">
        <v>0.46939999999999998</v>
      </c>
      <c r="G655" s="177">
        <v>0.38969999999999999</v>
      </c>
      <c r="H655" s="177">
        <v>0.48759999999999998</v>
      </c>
      <c r="I655" s="177">
        <v>-0.9113</v>
      </c>
      <c r="J655" s="177">
        <v>-3.6143000000000001</v>
      </c>
      <c r="K655" s="177">
        <v>2.2963</v>
      </c>
      <c r="L655" s="177">
        <v>9.6644000000000005</v>
      </c>
      <c r="M655" s="177">
        <v>2.0287000000000002</v>
      </c>
      <c r="N655" s="177">
        <v>-3.5546000000000002</v>
      </c>
      <c r="O655" s="177">
        <v>11.4451</v>
      </c>
      <c r="P655" s="177"/>
      <c r="Q655" s="177">
        <v>11.781599999999999</v>
      </c>
      <c r="R655" s="177">
        <v>7.8296999999999999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44939</v>
      </c>
      <c r="E656" s="177">
        <v>154.3151</v>
      </c>
      <c r="F656" s="177">
        <v>0.43120000000000003</v>
      </c>
      <c r="G656" s="177">
        <v>0.4269</v>
      </c>
      <c r="H656" s="177">
        <v>0.82089999999999996</v>
      </c>
      <c r="I656" s="177">
        <v>4.02E-2</v>
      </c>
      <c r="J656" s="177">
        <v>-3.1835</v>
      </c>
      <c r="K656" s="177">
        <v>3.0505</v>
      </c>
      <c r="L656" s="177">
        <v>11.487500000000001</v>
      </c>
      <c r="M656" s="177">
        <v>4.1589</v>
      </c>
      <c r="N656" s="177">
        <v>-0.59370000000000001</v>
      </c>
      <c r="O656" s="177">
        <v>14.031700000000001</v>
      </c>
      <c r="P656" s="177">
        <v>7.0664999999999996</v>
      </c>
      <c r="Q656" s="177">
        <v>14.889200000000001</v>
      </c>
      <c r="R656" s="177">
        <v>14.316599999999999</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44939</v>
      </c>
      <c r="E657" s="177">
        <v>161.23269999999999</v>
      </c>
      <c r="F657" s="177">
        <v>0.43269999999999997</v>
      </c>
      <c r="G657" s="177">
        <v>0.43109999999999998</v>
      </c>
      <c r="H657" s="177">
        <v>0.83069999999999999</v>
      </c>
      <c r="I657" s="177">
        <v>5.9799999999999999E-2</v>
      </c>
      <c r="J657" s="177">
        <v>-3.1415000000000002</v>
      </c>
      <c r="K657" s="177">
        <v>3.2008999999999999</v>
      </c>
      <c r="L657" s="177">
        <v>11.8361</v>
      </c>
      <c r="M657" s="177">
        <v>4.6615000000000002</v>
      </c>
      <c r="N657" s="177">
        <v>4.6300000000000001E-2</v>
      </c>
      <c r="O657" s="177">
        <v>14.619300000000001</v>
      </c>
      <c r="P657" s="177">
        <v>7.5980999999999996</v>
      </c>
      <c r="Q657" s="177">
        <v>12.6708</v>
      </c>
      <c r="R657" s="177">
        <v>14.9908</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44939</v>
      </c>
      <c r="E658" s="177">
        <v>19.9986</v>
      </c>
      <c r="F658" s="177">
        <v>0.2346</v>
      </c>
      <c r="G658" s="177">
        <v>0.38450000000000001</v>
      </c>
      <c r="H658" s="177">
        <v>0.44450000000000001</v>
      </c>
      <c r="I658" s="177">
        <v>1.4500000000000001E-2</v>
      </c>
      <c r="J658" s="177">
        <v>-3.3711000000000002</v>
      </c>
      <c r="K658" s="177">
        <v>-1.6959</v>
      </c>
      <c r="L658" s="177">
        <v>12.764099999999999</v>
      </c>
      <c r="M658" s="177">
        <v>1.5089999999999999</v>
      </c>
      <c r="N658" s="177">
        <v>1.3660000000000001</v>
      </c>
      <c r="O658" s="177">
        <v>26.895399999999999</v>
      </c>
      <c r="P658" s="177">
        <v>5.4444999999999997</v>
      </c>
      <c r="Q658" s="177">
        <v>11.916499999999999</v>
      </c>
      <c r="R658" s="177">
        <v>31.5869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44939</v>
      </c>
      <c r="E659" s="177">
        <v>19.5093</v>
      </c>
      <c r="F659" s="177">
        <v>0.23380000000000001</v>
      </c>
      <c r="G659" s="177">
        <v>0.38279999999999997</v>
      </c>
      <c r="H659" s="177">
        <v>0.44069999999999998</v>
      </c>
      <c r="I659" s="177">
        <v>7.7000000000000002E-3</v>
      </c>
      <c r="J659" s="177">
        <v>-3.3853</v>
      </c>
      <c r="K659" s="177">
        <v>-1.7382</v>
      </c>
      <c r="L659" s="177">
        <v>12.6663</v>
      </c>
      <c r="M659" s="177">
        <v>1.387</v>
      </c>
      <c r="N659" s="177">
        <v>1.2014</v>
      </c>
      <c r="O659" s="177">
        <v>26.691400000000002</v>
      </c>
      <c r="P659" s="177">
        <v>5.1898999999999997</v>
      </c>
      <c r="Q659" s="177">
        <v>11.4671</v>
      </c>
      <c r="R659" s="177">
        <v>31.378399999999999</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44939</v>
      </c>
      <c r="E660" s="177">
        <v>17.178599999999999</v>
      </c>
      <c r="F660" s="177">
        <v>0.2311</v>
      </c>
      <c r="G660" s="177">
        <v>0.38159999999999999</v>
      </c>
      <c r="H660" s="177">
        <v>0.42270000000000002</v>
      </c>
      <c r="I660" s="177">
        <v>-3.3799999999999997E-2</v>
      </c>
      <c r="J660" s="177">
        <v>-3.3666999999999998</v>
      </c>
      <c r="K660" s="177">
        <v>-1.7209000000000001</v>
      </c>
      <c r="L660" s="177">
        <v>12.4269</v>
      </c>
      <c r="M660" s="177">
        <v>1.4289000000000001</v>
      </c>
      <c r="N660" s="177">
        <v>1.1547000000000001</v>
      </c>
      <c r="O660" s="177">
        <v>27.209800000000001</v>
      </c>
      <c r="P660" s="177">
        <v>5.6459000000000001</v>
      </c>
      <c r="Q660" s="177">
        <v>9.7585999999999995</v>
      </c>
      <c r="R660" s="177">
        <v>32.287199999999999</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44939</v>
      </c>
      <c r="E661" s="177">
        <v>16.847799999999999</v>
      </c>
      <c r="F661" s="177">
        <v>0.23139999999999999</v>
      </c>
      <c r="G661" s="177">
        <v>0.38069999999999998</v>
      </c>
      <c r="H661" s="177">
        <v>0.42080000000000001</v>
      </c>
      <c r="I661" s="177">
        <v>-3.7400000000000003E-2</v>
      </c>
      <c r="J661" s="177">
        <v>-3.3751000000000002</v>
      </c>
      <c r="K661" s="177">
        <v>-1.7478</v>
      </c>
      <c r="L661" s="177">
        <v>12.3651</v>
      </c>
      <c r="M661" s="177">
        <v>1.3505</v>
      </c>
      <c r="N661" s="177">
        <v>1.0496000000000001</v>
      </c>
      <c r="O661" s="177">
        <v>27.0749</v>
      </c>
      <c r="P661" s="177">
        <v>5.3566000000000003</v>
      </c>
      <c r="Q661" s="177">
        <v>9.3919999999999995</v>
      </c>
      <c r="R661" s="177">
        <v>32.143599999999999</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44939</v>
      </c>
      <c r="E662" s="177">
        <v>16.7791</v>
      </c>
      <c r="F662" s="177">
        <v>0.1905</v>
      </c>
      <c r="G662" s="177">
        <v>0.39850000000000002</v>
      </c>
      <c r="H662" s="177">
        <v>0.46100000000000002</v>
      </c>
      <c r="I662" s="177">
        <v>-3.3399999999999999E-2</v>
      </c>
      <c r="J662" s="177">
        <v>-3.4384999999999999</v>
      </c>
      <c r="K662" s="177">
        <v>-2.0106999999999999</v>
      </c>
      <c r="L662" s="177">
        <v>11.4831</v>
      </c>
      <c r="M662" s="177">
        <v>6.6199999999999995E-2</v>
      </c>
      <c r="N662" s="177">
        <v>3.9399999999999998E-2</v>
      </c>
      <c r="O662" s="177">
        <v>27.069400000000002</v>
      </c>
      <c r="P662" s="177">
        <v>6.6646999999999998</v>
      </c>
      <c r="Q662" s="177">
        <v>9.8132000000000001</v>
      </c>
      <c r="R662" s="177">
        <v>32.168100000000003</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44939</v>
      </c>
      <c r="E663" s="177">
        <v>16.4101</v>
      </c>
      <c r="F663" s="177">
        <v>0.18990000000000001</v>
      </c>
      <c r="G663" s="177">
        <v>0.39639999999999997</v>
      </c>
      <c r="H663" s="177">
        <v>0.45729999999999998</v>
      </c>
      <c r="I663" s="177">
        <v>-4.0800000000000003E-2</v>
      </c>
      <c r="J663" s="177">
        <v>-3.4540999999999999</v>
      </c>
      <c r="K663" s="177">
        <v>-2.0579000000000001</v>
      </c>
      <c r="L663" s="177">
        <v>11.3765</v>
      </c>
      <c r="M663" s="177">
        <v>-8.8900000000000007E-2</v>
      </c>
      <c r="N663" s="177">
        <v>-0.16300000000000001</v>
      </c>
      <c r="O663" s="177">
        <v>26.754300000000001</v>
      </c>
      <c r="P663" s="177">
        <v>6.2834000000000003</v>
      </c>
      <c r="Q663" s="177">
        <v>9.3724000000000007</v>
      </c>
      <c r="R663" s="177">
        <v>31.889399999999998</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44939</v>
      </c>
      <c r="E664" s="177">
        <v>16.112200000000001</v>
      </c>
      <c r="F664" s="177">
        <v>0.13980000000000001</v>
      </c>
      <c r="G664" s="177">
        <v>0.1915</v>
      </c>
      <c r="H664" s="177">
        <v>0.26200000000000001</v>
      </c>
      <c r="I664" s="177">
        <v>-0.38019999999999998</v>
      </c>
      <c r="J664" s="177">
        <v>-3.7319</v>
      </c>
      <c r="K664" s="177">
        <v>-2.3651</v>
      </c>
      <c r="L664" s="177">
        <v>11.1838</v>
      </c>
      <c r="M664" s="177">
        <v>0.8911</v>
      </c>
      <c r="N664" s="177">
        <v>0.76990000000000003</v>
      </c>
      <c r="O664" s="177">
        <v>27.266200000000001</v>
      </c>
      <c r="P664" s="177">
        <v>6.9730999999999996</v>
      </c>
      <c r="Q664" s="177">
        <v>9.4248999999999992</v>
      </c>
      <c r="R664" s="177">
        <v>33.9452</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44939</v>
      </c>
      <c r="E665" s="177">
        <v>15.4709</v>
      </c>
      <c r="F665" s="177">
        <v>0.13919999999999999</v>
      </c>
      <c r="G665" s="177">
        <v>0.18970000000000001</v>
      </c>
      <c r="H665" s="177">
        <v>0.25790000000000002</v>
      </c>
      <c r="I665" s="177">
        <v>-0.3876</v>
      </c>
      <c r="J665" s="177">
        <v>-3.7465999999999999</v>
      </c>
      <c r="K665" s="177">
        <v>-2.4097</v>
      </c>
      <c r="L665" s="177">
        <v>11.083299999999999</v>
      </c>
      <c r="M665" s="177">
        <v>0.72919999999999996</v>
      </c>
      <c r="N665" s="177">
        <v>0.56359999999999999</v>
      </c>
      <c r="O665" s="177">
        <v>26.9742</v>
      </c>
      <c r="P665" s="177">
        <v>6.2508999999999997</v>
      </c>
      <c r="Q665" s="177">
        <v>8.5889000000000006</v>
      </c>
      <c r="R665" s="177">
        <v>33.6723</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44939</v>
      </c>
      <c r="E666" s="177">
        <v>23.6282</v>
      </c>
      <c r="F666" s="177">
        <v>0.42249999999999999</v>
      </c>
      <c r="G666" s="177">
        <v>0.46939999999999998</v>
      </c>
      <c r="H666" s="177">
        <v>0.7419</v>
      </c>
      <c r="I666" s="177">
        <v>-0.37780000000000002</v>
      </c>
      <c r="J666" s="177">
        <v>-3.2563</v>
      </c>
      <c r="K666" s="177">
        <v>5.7009999999999996</v>
      </c>
      <c r="L666" s="177">
        <v>14.401199999999999</v>
      </c>
      <c r="M666" s="177">
        <v>6.4314</v>
      </c>
      <c r="N666" s="177">
        <v>3.6088</v>
      </c>
      <c r="O666" s="177">
        <v>17.4803</v>
      </c>
      <c r="P666" s="177">
        <v>10.7126</v>
      </c>
      <c r="Q666" s="177">
        <v>11.641400000000001</v>
      </c>
      <c r="R666" s="177">
        <v>16.1234</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44939</v>
      </c>
      <c r="E667" s="177">
        <v>23.04</v>
      </c>
      <c r="F667" s="177">
        <v>0.42149999999999999</v>
      </c>
      <c r="G667" s="177">
        <v>0.46660000000000001</v>
      </c>
      <c r="H667" s="177">
        <v>0.73499999999999999</v>
      </c>
      <c r="I667" s="177">
        <v>-0.39169999999999999</v>
      </c>
      <c r="J667" s="177">
        <v>-3.2854999999999999</v>
      </c>
      <c r="K667" s="177">
        <v>5.6062000000000003</v>
      </c>
      <c r="L667" s="177">
        <v>14.196199999999999</v>
      </c>
      <c r="M667" s="177">
        <v>6.3034999999999997</v>
      </c>
      <c r="N667" s="177">
        <v>3.3935</v>
      </c>
      <c r="O667" s="177">
        <v>17.281300000000002</v>
      </c>
      <c r="P667" s="177">
        <v>10.4335</v>
      </c>
      <c r="Q667" s="177">
        <v>11.281599999999999</v>
      </c>
      <c r="R667" s="177">
        <v>15.9018</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44939</v>
      </c>
      <c r="E668" s="177">
        <v>25.697600000000001</v>
      </c>
      <c r="F668" s="177">
        <v>0.45860000000000001</v>
      </c>
      <c r="G668" s="177">
        <v>0.45779999999999998</v>
      </c>
      <c r="H668" s="177">
        <v>0.78749999999999998</v>
      </c>
      <c r="I668" s="177">
        <v>-0.36559999999999998</v>
      </c>
      <c r="J668" s="177">
        <v>-3.2829999999999999</v>
      </c>
      <c r="K668" s="177">
        <v>6.0023</v>
      </c>
      <c r="L668" s="177">
        <v>14.205</v>
      </c>
      <c r="M668" s="177">
        <v>6.3295000000000003</v>
      </c>
      <c r="N668" s="177">
        <v>3.1597</v>
      </c>
      <c r="O668" s="177">
        <v>17.398499999999999</v>
      </c>
      <c r="P668" s="177">
        <v>11.045199999999999</v>
      </c>
      <c r="Q668" s="177">
        <v>14.844099999999999</v>
      </c>
      <c r="R668" s="177">
        <v>15.8696</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44939</v>
      </c>
      <c r="E669" s="177">
        <v>25.065000000000001</v>
      </c>
      <c r="F669" s="177">
        <v>0.45810000000000001</v>
      </c>
      <c r="G669" s="177">
        <v>0.45650000000000002</v>
      </c>
      <c r="H669" s="177">
        <v>0.78410000000000002</v>
      </c>
      <c r="I669" s="177">
        <v>-0.37240000000000001</v>
      </c>
      <c r="J669" s="177">
        <v>-3.2974999999999999</v>
      </c>
      <c r="K669" s="177">
        <v>5.9543999999999997</v>
      </c>
      <c r="L669" s="177">
        <v>14.1014</v>
      </c>
      <c r="M669" s="177">
        <v>6.1814999999999998</v>
      </c>
      <c r="N669" s="177">
        <v>2.9702000000000002</v>
      </c>
      <c r="O669" s="177">
        <v>17.184899999999999</v>
      </c>
      <c r="P669" s="177">
        <v>10.673</v>
      </c>
      <c r="Q669" s="177">
        <v>14.4251</v>
      </c>
      <c r="R669" s="177">
        <v>15.6639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44939</v>
      </c>
      <c r="E670" s="177">
        <v>16.9055</v>
      </c>
      <c r="F670" s="177">
        <v>0.1179</v>
      </c>
      <c r="G670" s="177">
        <v>0.20979999999999999</v>
      </c>
      <c r="H670" s="177">
        <v>0.56630000000000003</v>
      </c>
      <c r="I670" s="177">
        <v>6.3299999999999995E-2</v>
      </c>
      <c r="J670" s="177">
        <v>-2.8843999999999999</v>
      </c>
      <c r="K670" s="177">
        <v>-1.5135000000000001</v>
      </c>
      <c r="L670" s="177">
        <v>11.4984</v>
      </c>
      <c r="M670" s="177">
        <v>3.6823000000000001</v>
      </c>
      <c r="N670" s="177">
        <v>3.0339</v>
      </c>
      <c r="O670" s="177">
        <v>26.949200000000001</v>
      </c>
      <c r="P670" s="177"/>
      <c r="Q670" s="177">
        <v>11.5593</v>
      </c>
      <c r="R670" s="177">
        <v>32.997</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44939</v>
      </c>
      <c r="E671" s="177">
        <v>16.446300000000001</v>
      </c>
      <c r="F671" s="177">
        <v>0.1169</v>
      </c>
      <c r="G671" s="177">
        <v>0.20660000000000001</v>
      </c>
      <c r="H671" s="177">
        <v>0.55889999999999995</v>
      </c>
      <c r="I671" s="177">
        <v>4.8099999999999997E-2</v>
      </c>
      <c r="J671" s="177">
        <v>-2.9173</v>
      </c>
      <c r="K671" s="177">
        <v>-1.6128</v>
      </c>
      <c r="L671" s="177">
        <v>11.273300000000001</v>
      </c>
      <c r="M671" s="177">
        <v>3.4514999999999998</v>
      </c>
      <c r="N671" s="177">
        <v>2.7027000000000001</v>
      </c>
      <c r="O671" s="177">
        <v>26.6069</v>
      </c>
      <c r="P671" s="177"/>
      <c r="Q671" s="177">
        <v>10.921099999999999</v>
      </c>
      <c r="R671" s="177">
        <v>32.5989</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44939</v>
      </c>
      <c r="E672" s="177">
        <v>19.239799999999999</v>
      </c>
      <c r="F672" s="177">
        <v>9.5699999999999993E-2</v>
      </c>
      <c r="G672" s="177">
        <v>0.23599999999999999</v>
      </c>
      <c r="H672" s="177">
        <v>0.57399999999999995</v>
      </c>
      <c r="I672" s="177">
        <v>0.1207</v>
      </c>
      <c r="J672" s="177">
        <v>-2.9165999999999999</v>
      </c>
      <c r="K672" s="177">
        <v>-1.6395</v>
      </c>
      <c r="L672" s="177">
        <v>11.306699999999999</v>
      </c>
      <c r="M672" s="177">
        <v>3.1514000000000002</v>
      </c>
      <c r="N672" s="177">
        <v>1.9306000000000001</v>
      </c>
      <c r="O672" s="177">
        <v>26.669799999999999</v>
      </c>
      <c r="P672" s="177"/>
      <c r="Q672" s="177">
        <v>15.4855</v>
      </c>
      <c r="R672" s="177">
        <v>31.6157</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44939</v>
      </c>
      <c r="E673" s="177">
        <v>18.985299999999999</v>
      </c>
      <c r="F673" s="177">
        <v>9.5399999999999999E-2</v>
      </c>
      <c r="G673" s="177">
        <v>0.23549999999999999</v>
      </c>
      <c r="H673" s="177">
        <v>0.5716</v>
      </c>
      <c r="I673" s="177">
        <v>0.11650000000000001</v>
      </c>
      <c r="J673" s="177">
        <v>-2.9262000000000001</v>
      </c>
      <c r="K673" s="177">
        <v>-1.6688000000000001</v>
      </c>
      <c r="L673" s="177">
        <v>11.239800000000001</v>
      </c>
      <c r="M673" s="177">
        <v>3.0606</v>
      </c>
      <c r="N673" s="177">
        <v>1.8104</v>
      </c>
      <c r="O673" s="177">
        <v>26.3889</v>
      </c>
      <c r="P673" s="177"/>
      <c r="Q673" s="177">
        <v>15.1477</v>
      </c>
      <c r="R673" s="177">
        <v>31.3689</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44939</v>
      </c>
      <c r="E678" s="177">
        <v>359.68680000000001</v>
      </c>
      <c r="F678" s="177">
        <v>0.58399999999999996</v>
      </c>
      <c r="G678" s="177">
        <v>0.50729999999999997</v>
      </c>
      <c r="H678" s="177">
        <v>0.98629999999999995</v>
      </c>
      <c r="I678" s="177">
        <v>0.22750000000000001</v>
      </c>
      <c r="J678" s="177">
        <v>-3.0505</v>
      </c>
      <c r="K678" s="177">
        <v>3.1810999999999998</v>
      </c>
      <c r="L678" s="177">
        <v>11.4245</v>
      </c>
      <c r="M678" s="177">
        <v>3.7002000000000002</v>
      </c>
      <c r="N678" s="177">
        <v>-0.34570000000000001</v>
      </c>
      <c r="O678" s="177">
        <v>18.047999999999998</v>
      </c>
      <c r="P678" s="177">
        <v>8.7603000000000009</v>
      </c>
      <c r="Q678" s="177">
        <v>15.361599999999999</v>
      </c>
      <c r="R678" s="177">
        <v>15.4604</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44939</v>
      </c>
      <c r="E679" s="177">
        <v>514.55625939945196</v>
      </c>
      <c r="F679" s="177">
        <v>0.58240000000000003</v>
      </c>
      <c r="G679" s="177">
        <v>0.50229999999999997</v>
      </c>
      <c r="H679" s="177">
        <v>0.97470000000000001</v>
      </c>
      <c r="I679" s="177">
        <v>0.20449999999999999</v>
      </c>
      <c r="J679" s="177">
        <v>-3.1002999999999998</v>
      </c>
      <c r="K679" s="177">
        <v>3.0249000000000001</v>
      </c>
      <c r="L679" s="177">
        <v>11.085800000000001</v>
      </c>
      <c r="M679" s="177">
        <v>3.2364000000000002</v>
      </c>
      <c r="N679" s="177">
        <v>-0.95220000000000005</v>
      </c>
      <c r="O679" s="177">
        <v>17.4026</v>
      </c>
      <c r="P679" s="177">
        <v>8.1028000000000002</v>
      </c>
      <c r="Q679" s="177">
        <v>15.8368</v>
      </c>
      <c r="R679" s="177">
        <v>14.807499999999999</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44939</v>
      </c>
      <c r="E680" s="177">
        <v>32.895299999999999</v>
      </c>
      <c r="F680" s="177">
        <v>0.30609999999999998</v>
      </c>
      <c r="G680" s="177">
        <v>4.0800000000000003E-2</v>
      </c>
      <c r="H680" s="177">
        <v>0.38940000000000002</v>
      </c>
      <c r="I680" s="177">
        <v>-0.50780000000000003</v>
      </c>
      <c r="J680" s="177">
        <v>-3.3826999999999998</v>
      </c>
      <c r="K680" s="177">
        <v>5.4356999999999998</v>
      </c>
      <c r="L680" s="177">
        <v>14.367100000000001</v>
      </c>
      <c r="M680" s="177">
        <v>5.1459000000000001</v>
      </c>
      <c r="N680" s="177">
        <v>1.5729</v>
      </c>
      <c r="O680" s="177">
        <v>16.366800000000001</v>
      </c>
      <c r="P680" s="177">
        <v>10.937099999999999</v>
      </c>
      <c r="Q680" s="177">
        <v>15.5116</v>
      </c>
      <c r="R680" s="177">
        <v>15.7606</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44939</v>
      </c>
      <c r="E681" s="177">
        <v>29.561399999999999</v>
      </c>
      <c r="F681" s="177">
        <v>0.30299999999999999</v>
      </c>
      <c r="G681" s="177">
        <v>3.0800000000000001E-2</v>
      </c>
      <c r="H681" s="177">
        <v>0.36630000000000001</v>
      </c>
      <c r="I681" s="177">
        <v>-0.55410000000000004</v>
      </c>
      <c r="J681" s="177">
        <v>-3.4843000000000002</v>
      </c>
      <c r="K681" s="177">
        <v>5.1113</v>
      </c>
      <c r="L681" s="177">
        <v>13.6671</v>
      </c>
      <c r="M681" s="177">
        <v>4.1797000000000004</v>
      </c>
      <c r="N681" s="177">
        <v>0.32379999999999998</v>
      </c>
      <c r="O681" s="177">
        <v>14.8436</v>
      </c>
      <c r="P681" s="177">
        <v>9.4770000000000003</v>
      </c>
      <c r="Q681" s="177">
        <v>14.026400000000001</v>
      </c>
      <c r="R681" s="177">
        <v>14.3207</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44939</v>
      </c>
      <c r="E682" s="177">
        <v>126.78</v>
      </c>
      <c r="F682" s="177">
        <v>0.26100000000000001</v>
      </c>
      <c r="G682" s="177">
        <v>0.47549999999999998</v>
      </c>
      <c r="H682" s="177">
        <v>0.97160000000000002</v>
      </c>
      <c r="I682" s="177">
        <v>-4.7300000000000002E-2</v>
      </c>
      <c r="J682" s="177">
        <v>-2.0853000000000002</v>
      </c>
      <c r="K682" s="177">
        <v>5.0198999999999998</v>
      </c>
      <c r="L682" s="177">
        <v>13.065200000000001</v>
      </c>
      <c r="M682" s="177">
        <v>3.4095</v>
      </c>
      <c r="N682" s="177">
        <v>1.6679999999999999</v>
      </c>
      <c r="O682" s="177">
        <v>13.6174</v>
      </c>
      <c r="P682" s="177">
        <v>9.4413999999999998</v>
      </c>
      <c r="Q682" s="177">
        <v>12.550700000000001</v>
      </c>
      <c r="R682" s="177">
        <v>11.673500000000001</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44939</v>
      </c>
      <c r="E683" s="177">
        <v>179.483764688207</v>
      </c>
      <c r="F683" s="177">
        <v>0.26300000000000001</v>
      </c>
      <c r="G683" s="177">
        <v>0.46750000000000003</v>
      </c>
      <c r="H683" s="177">
        <v>0.96530000000000005</v>
      </c>
      <c r="I683" s="177">
        <v>-6.7599999999999993E-2</v>
      </c>
      <c r="J683" s="177">
        <v>-2.1444000000000001</v>
      </c>
      <c r="K683" s="177">
        <v>4.8433999999999999</v>
      </c>
      <c r="L683" s="177">
        <v>12.6907</v>
      </c>
      <c r="M683" s="177">
        <v>2.8992</v>
      </c>
      <c r="N683" s="177">
        <v>1.0085</v>
      </c>
      <c r="O683" s="177">
        <v>12.7913</v>
      </c>
      <c r="P683" s="177">
        <v>8.6904000000000003</v>
      </c>
      <c r="Q683" s="177">
        <v>11.3736</v>
      </c>
      <c r="R683" s="177">
        <v>10.9224</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44939</v>
      </c>
      <c r="E684" s="177">
        <v>42.68</v>
      </c>
      <c r="F684" s="177">
        <v>0.3291</v>
      </c>
      <c r="G684" s="177">
        <v>0.21129999999999999</v>
      </c>
      <c r="H684" s="177">
        <v>0.44719999999999999</v>
      </c>
      <c r="I684" s="177">
        <v>-0.7903</v>
      </c>
      <c r="J684" s="177">
        <v>-3.6133999999999999</v>
      </c>
      <c r="K684" s="177">
        <v>2.3500999999999999</v>
      </c>
      <c r="L684" s="177">
        <v>11.001300000000001</v>
      </c>
      <c r="M684" s="177">
        <v>2.7938000000000001</v>
      </c>
      <c r="N684" s="177">
        <v>-2.6903999999999999</v>
      </c>
      <c r="O684" s="177">
        <v>17.7958</v>
      </c>
      <c r="P684" s="177">
        <v>11.1708</v>
      </c>
      <c r="Q684" s="177">
        <v>14.012600000000001</v>
      </c>
      <c r="R684" s="177">
        <v>14.5787</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44939</v>
      </c>
      <c r="E685" s="177">
        <v>45.33</v>
      </c>
      <c r="F685" s="177">
        <v>0.33200000000000002</v>
      </c>
      <c r="G685" s="177">
        <v>0.22109999999999999</v>
      </c>
      <c r="H685" s="177">
        <v>0.48770000000000002</v>
      </c>
      <c r="I685" s="177">
        <v>-0.74450000000000005</v>
      </c>
      <c r="J685" s="177">
        <v>-3.5327000000000002</v>
      </c>
      <c r="K685" s="177">
        <v>2.6030000000000002</v>
      </c>
      <c r="L685" s="177">
        <v>11.5404</v>
      </c>
      <c r="M685" s="177">
        <v>3.5167999999999999</v>
      </c>
      <c r="N685" s="177">
        <v>-1.7981</v>
      </c>
      <c r="O685" s="177">
        <v>18.570799999999998</v>
      </c>
      <c r="P685" s="177">
        <v>11.822800000000001</v>
      </c>
      <c r="Q685" s="177">
        <v>13.137499999999999</v>
      </c>
      <c r="R685" s="177">
        <v>15.4488</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44939</v>
      </c>
      <c r="E696" s="177">
        <v>153.2808</v>
      </c>
      <c r="F696" s="177">
        <v>0.3896</v>
      </c>
      <c r="G696" s="177">
        <v>0.26390000000000002</v>
      </c>
      <c r="H696" s="177">
        <v>0.20730000000000001</v>
      </c>
      <c r="I696" s="177">
        <v>-1.2522</v>
      </c>
      <c r="J696" s="177">
        <v>-4.0179</v>
      </c>
      <c r="K696" s="177">
        <v>0.59599999999999997</v>
      </c>
      <c r="L696" s="177">
        <v>7.9829999999999997</v>
      </c>
      <c r="M696" s="177">
        <v>-0.97299999999999998</v>
      </c>
      <c r="N696" s="177">
        <v>-7.7831999999999999</v>
      </c>
      <c r="O696" s="177">
        <v>15.4861</v>
      </c>
      <c r="P696" s="177">
        <v>10.309699999999999</v>
      </c>
      <c r="Q696" s="177">
        <v>13.6403</v>
      </c>
      <c r="R696" s="177">
        <v>10.6326</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44939</v>
      </c>
      <c r="E697" s="177">
        <v>140.46100000000001</v>
      </c>
      <c r="F697" s="177">
        <v>0.3861</v>
      </c>
      <c r="G697" s="177">
        <v>0.25340000000000001</v>
      </c>
      <c r="H697" s="177">
        <v>0.1847</v>
      </c>
      <c r="I697" s="177">
        <v>-1.2945</v>
      </c>
      <c r="J697" s="177">
        <v>-4.1097999999999999</v>
      </c>
      <c r="K697" s="177">
        <v>0.32700000000000001</v>
      </c>
      <c r="L697" s="177">
        <v>7.4165999999999999</v>
      </c>
      <c r="M697" s="177">
        <v>-1.7179</v>
      </c>
      <c r="N697" s="177">
        <v>-8.7102000000000004</v>
      </c>
      <c r="O697" s="177">
        <v>14.3764</v>
      </c>
      <c r="P697" s="177">
        <v>9.2859999999999996</v>
      </c>
      <c r="Q697" s="177">
        <v>11.4002</v>
      </c>
      <c r="R697" s="177">
        <v>9.5518999999999998</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44939</v>
      </c>
      <c r="E698" s="177">
        <v>231.305320758986</v>
      </c>
      <c r="F698" s="177">
        <v>0.49099999999999999</v>
      </c>
      <c r="G698" s="177">
        <v>0.31979999999999997</v>
      </c>
      <c r="H698" s="177">
        <v>0.36409999999999998</v>
      </c>
      <c r="I698" s="177">
        <v>-0.79749999999999999</v>
      </c>
      <c r="J698" s="177">
        <v>-3.0972</v>
      </c>
      <c r="K698" s="177">
        <v>3.7835000000000001</v>
      </c>
      <c r="L698" s="177">
        <v>11.039300000000001</v>
      </c>
      <c r="M698" s="177">
        <v>1.0664</v>
      </c>
      <c r="N698" s="177">
        <v>-3.3292999999999999</v>
      </c>
      <c r="O698" s="177">
        <v>12.5893</v>
      </c>
      <c r="P698" s="177">
        <v>8.6786999999999992</v>
      </c>
      <c r="Q698" s="177">
        <v>17.181799999999999</v>
      </c>
      <c r="R698" s="177">
        <v>11.2166</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0.37068782608695655</v>
      </c>
      <c r="G699" s="179">
        <v>0.23409739130434781</v>
      </c>
      <c r="H699" s="179">
        <v>0.42513217391304331</v>
      </c>
      <c r="I699" s="179">
        <v>-0.64593043478260892</v>
      </c>
      <c r="J699" s="179">
        <v>-3.4370817391304356</v>
      </c>
      <c r="K699" s="179">
        <v>2.506785217391303</v>
      </c>
      <c r="L699" s="179">
        <v>11.341787826086957</v>
      </c>
      <c r="M699" s="179">
        <v>2.5055634782608691</v>
      </c>
      <c r="N699" s="179">
        <v>-1.8592165217391308</v>
      </c>
      <c r="O699" s="179">
        <v>17.832072173913051</v>
      </c>
      <c r="P699" s="179">
        <v>9.8196115789473684</v>
      </c>
      <c r="Q699" s="179">
        <v>14.352051304347832</v>
      </c>
      <c r="R699" s="179">
        <v>16.27860347826087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0.3856</v>
      </c>
      <c r="G700" s="179">
        <v>0.314</v>
      </c>
      <c r="H700" s="179">
        <v>0.46100000000000002</v>
      </c>
      <c r="I700" s="179">
        <v>-0.4844</v>
      </c>
      <c r="J700" s="179">
        <v>-3.4384999999999999</v>
      </c>
      <c r="K700" s="179">
        <v>3.0630999999999999</v>
      </c>
      <c r="L700" s="179">
        <v>11.487500000000001</v>
      </c>
      <c r="M700" s="179">
        <v>2.8883999999999999</v>
      </c>
      <c r="N700" s="179">
        <v>-1.1729000000000001</v>
      </c>
      <c r="O700" s="179">
        <v>16.889900000000001</v>
      </c>
      <c r="P700" s="179">
        <v>9.3108000000000004</v>
      </c>
      <c r="Q700" s="179">
        <v>14.012600000000001</v>
      </c>
      <c r="R700" s="179">
        <v>15.0509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44939</v>
      </c>
      <c r="E703" s="177">
        <v>35.030900000000003</v>
      </c>
      <c r="F703" s="177">
        <v>0.32850000000000001</v>
      </c>
      <c r="G703" s="177">
        <v>0.26619999999999999</v>
      </c>
      <c r="H703" s="177">
        <v>0.48359999999999997</v>
      </c>
      <c r="I703" s="177">
        <v>3.4599999999999999E-2</v>
      </c>
      <c r="J703" s="177">
        <v>-1.7336</v>
      </c>
      <c r="K703" s="177">
        <v>3.9477000000000002</v>
      </c>
      <c r="L703" s="177">
        <v>9.9695</v>
      </c>
      <c r="M703" s="177">
        <v>2.2223999999999999</v>
      </c>
      <c r="N703" s="177">
        <v>0.21970000000000001</v>
      </c>
      <c r="O703" s="177">
        <v>13.700799999999999</v>
      </c>
      <c r="P703" s="177">
        <v>9.1111000000000004</v>
      </c>
      <c r="Q703" s="177">
        <v>11.319800000000001</v>
      </c>
      <c r="R703" s="177">
        <v>10.355399999999999</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44939</v>
      </c>
      <c r="E704" s="177">
        <v>37.742699999999999</v>
      </c>
      <c r="F704" s="177">
        <v>0.33100000000000002</v>
      </c>
      <c r="G704" s="177">
        <v>0.27339999999999998</v>
      </c>
      <c r="H704" s="177">
        <v>0.50060000000000004</v>
      </c>
      <c r="I704" s="177">
        <v>6.8099999999999994E-2</v>
      </c>
      <c r="J704" s="177">
        <v>-1.6617999999999999</v>
      </c>
      <c r="K704" s="177">
        <v>4.1711999999999998</v>
      </c>
      <c r="L704" s="177">
        <v>10.4621</v>
      </c>
      <c r="M704" s="177">
        <v>2.8849</v>
      </c>
      <c r="N704" s="177">
        <v>1.0484</v>
      </c>
      <c r="O704" s="177">
        <v>14.7509</v>
      </c>
      <c r="P704" s="177">
        <v>10.055199999999999</v>
      </c>
      <c r="Q704" s="177">
        <v>12.573499999999999</v>
      </c>
      <c r="R704" s="177">
        <v>11.353899999999999</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44939</v>
      </c>
      <c r="E709" s="177">
        <v>26.971399999999999</v>
      </c>
      <c r="F709" s="177">
        <v>0.30869999999999997</v>
      </c>
      <c r="G709" s="177">
        <v>0.11990000000000001</v>
      </c>
      <c r="H709" s="177">
        <v>0.25829999999999997</v>
      </c>
      <c r="I709" s="177">
        <v>-0.62739999999999996</v>
      </c>
      <c r="J709" s="177">
        <v>-2.7549999999999999</v>
      </c>
      <c r="K709" s="177">
        <v>3.2235999999999998</v>
      </c>
      <c r="L709" s="177">
        <v>9.3292000000000002</v>
      </c>
      <c r="M709" s="177">
        <v>1.2056</v>
      </c>
      <c r="N709" s="177">
        <v>-4.6896000000000004</v>
      </c>
      <c r="O709" s="177">
        <v>12.728999999999999</v>
      </c>
      <c r="P709" s="177">
        <v>7.9413</v>
      </c>
      <c r="Q709" s="177">
        <v>12.062200000000001</v>
      </c>
      <c r="R709" s="177">
        <v>9.8910999999999998</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44939</v>
      </c>
      <c r="E710" s="177">
        <v>27.699300000000001</v>
      </c>
      <c r="F710" s="177">
        <v>0.30959999999999999</v>
      </c>
      <c r="G710" s="177">
        <v>0.12330000000000001</v>
      </c>
      <c r="H710" s="177">
        <v>0.26569999999999999</v>
      </c>
      <c r="I710" s="177">
        <v>-0.61360000000000003</v>
      </c>
      <c r="J710" s="177">
        <v>-2.7248000000000001</v>
      </c>
      <c r="K710" s="177">
        <v>3.3182</v>
      </c>
      <c r="L710" s="177">
        <v>9.5297000000000001</v>
      </c>
      <c r="M710" s="177">
        <v>1.4804999999999999</v>
      </c>
      <c r="N710" s="177">
        <v>-4.3479999999999999</v>
      </c>
      <c r="O710" s="177">
        <v>13.131600000000001</v>
      </c>
      <c r="P710" s="177">
        <v>8.3003</v>
      </c>
      <c r="Q710" s="177">
        <v>12.405200000000001</v>
      </c>
      <c r="R710" s="177">
        <v>10.2814</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44939</v>
      </c>
      <c r="E711" s="177">
        <v>24.662500000000001</v>
      </c>
      <c r="F711" s="177">
        <v>0.26140000000000002</v>
      </c>
      <c r="G711" s="177">
        <v>0.125</v>
      </c>
      <c r="H711" s="177">
        <v>0.27400000000000002</v>
      </c>
      <c r="I711" s="177">
        <v>-0.44359999999999999</v>
      </c>
      <c r="J711" s="177">
        <v>-2.1720999999999999</v>
      </c>
      <c r="K711" s="177">
        <v>2.9066000000000001</v>
      </c>
      <c r="L711" s="177">
        <v>7.9855999999999998</v>
      </c>
      <c r="M711" s="177">
        <v>1.3940999999999999</v>
      </c>
      <c r="N711" s="177">
        <v>-3.5146999999999999</v>
      </c>
      <c r="O711" s="177">
        <v>11.28</v>
      </c>
      <c r="P711" s="177">
        <v>7.4211999999999998</v>
      </c>
      <c r="Q711" s="177">
        <v>10.917</v>
      </c>
      <c r="R711" s="177">
        <v>8.3500999999999994</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44939</v>
      </c>
      <c r="E712" s="177">
        <v>25.5413</v>
      </c>
      <c r="F712" s="177">
        <v>0.26300000000000001</v>
      </c>
      <c r="G712" s="177">
        <v>0.13020000000000001</v>
      </c>
      <c r="H712" s="177">
        <v>0.28539999999999999</v>
      </c>
      <c r="I712" s="177">
        <v>-0.42070000000000002</v>
      </c>
      <c r="J712" s="177">
        <v>-2.1225999999999998</v>
      </c>
      <c r="K712" s="177">
        <v>3.0623</v>
      </c>
      <c r="L712" s="177">
        <v>8.3134999999999994</v>
      </c>
      <c r="M712" s="177">
        <v>1.8519000000000001</v>
      </c>
      <c r="N712" s="177">
        <v>-2.9232</v>
      </c>
      <c r="O712" s="177">
        <v>11.9564</v>
      </c>
      <c r="P712" s="177">
        <v>7.9752000000000001</v>
      </c>
      <c r="Q712" s="177">
        <v>11.3636</v>
      </c>
      <c r="R712" s="177">
        <v>9.0005000000000006</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44939</v>
      </c>
      <c r="E713" s="177">
        <v>16.942399999999999</v>
      </c>
      <c r="F713" s="177">
        <v>0.22600000000000001</v>
      </c>
      <c r="G713" s="177">
        <v>3.5400000000000001E-2</v>
      </c>
      <c r="H713" s="177">
        <v>0.4375</v>
      </c>
      <c r="I713" s="177">
        <v>0.60029999999999994</v>
      </c>
      <c r="J713" s="177">
        <v>-1.6246</v>
      </c>
      <c r="K713" s="177">
        <v>9.3530999999999995</v>
      </c>
      <c r="L713" s="177">
        <v>21.043099999999999</v>
      </c>
      <c r="M713" s="177">
        <v>11.6549</v>
      </c>
      <c r="N713" s="177">
        <v>20.599399999999999</v>
      </c>
      <c r="O713" s="177">
        <v>18.154399999999999</v>
      </c>
      <c r="P713" s="177"/>
      <c r="Q713" s="177">
        <v>12.2994</v>
      </c>
      <c r="R713" s="177">
        <v>29.5305</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44939</v>
      </c>
      <c r="E714" s="177">
        <v>16.944600000000001</v>
      </c>
      <c r="F714" s="177">
        <v>0.22539999999999999</v>
      </c>
      <c r="G714" s="177">
        <v>3.4799999999999998E-2</v>
      </c>
      <c r="H714" s="177">
        <v>0.43740000000000001</v>
      </c>
      <c r="I714" s="177">
        <v>0.6008</v>
      </c>
      <c r="J714" s="177">
        <v>-1.6244000000000001</v>
      </c>
      <c r="K714" s="177">
        <v>9.3559999999999999</v>
      </c>
      <c r="L714" s="177">
        <v>21.0502</v>
      </c>
      <c r="M714" s="177">
        <v>11.664199999999999</v>
      </c>
      <c r="N714" s="177">
        <v>20.611599999999999</v>
      </c>
      <c r="O714" s="177">
        <v>18.1599</v>
      </c>
      <c r="P714" s="177"/>
      <c r="Q714" s="177">
        <v>12.3026</v>
      </c>
      <c r="R714" s="177">
        <v>29.538900000000002</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44939</v>
      </c>
      <c r="E715" s="177">
        <v>17.716200000000001</v>
      </c>
      <c r="F715" s="177">
        <v>0.39900000000000002</v>
      </c>
      <c r="G715" s="177">
        <v>0.2626</v>
      </c>
      <c r="H715" s="177">
        <v>0.74039999999999995</v>
      </c>
      <c r="I715" s="177">
        <v>-6.88E-2</v>
      </c>
      <c r="J715" s="177">
        <v>-2.3626</v>
      </c>
      <c r="K715" s="177">
        <v>4.0427999999999997</v>
      </c>
      <c r="L715" s="177">
        <v>10.0139</v>
      </c>
      <c r="M715" s="177">
        <v>3.5242</v>
      </c>
      <c r="N715" s="177">
        <v>1.2435</v>
      </c>
      <c r="O715" s="177"/>
      <c r="P715" s="177"/>
      <c r="Q715" s="177">
        <v>21.924900000000001</v>
      </c>
      <c r="R715" s="177">
        <v>19.4133</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44939</v>
      </c>
      <c r="E716" s="177">
        <v>18.177199999999999</v>
      </c>
      <c r="F716" s="177">
        <v>0.40160000000000001</v>
      </c>
      <c r="G716" s="177">
        <v>0.2697</v>
      </c>
      <c r="H716" s="177">
        <v>0.75609999999999999</v>
      </c>
      <c r="I716" s="177">
        <v>-4.2299999999999997E-2</v>
      </c>
      <c r="J716" s="177">
        <v>-2.2982999999999998</v>
      </c>
      <c r="K716" s="177">
        <v>4.2426000000000004</v>
      </c>
      <c r="L716" s="177">
        <v>10.448700000000001</v>
      </c>
      <c r="M716" s="177">
        <v>4.1619999999999999</v>
      </c>
      <c r="N716" s="177">
        <v>2.0743999999999998</v>
      </c>
      <c r="O716" s="177"/>
      <c r="P716" s="177"/>
      <c r="Q716" s="177">
        <v>23.0154</v>
      </c>
      <c r="R716" s="177">
        <v>20.4895</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44939</v>
      </c>
      <c r="E717" s="177">
        <v>103.17140000000001</v>
      </c>
      <c r="F717" s="177">
        <v>0.39939999999999998</v>
      </c>
      <c r="G717" s="177">
        <v>0.1071</v>
      </c>
      <c r="H717" s="177">
        <v>0.86829999999999996</v>
      </c>
      <c r="I717" s="177">
        <v>-9.0399999999999994E-2</v>
      </c>
      <c r="J717" s="177">
        <v>-2.2305999999999999</v>
      </c>
      <c r="K717" s="177">
        <v>4.0856000000000003</v>
      </c>
      <c r="L717" s="177">
        <v>13.5892</v>
      </c>
      <c r="M717" s="177">
        <v>5.4382999999999999</v>
      </c>
      <c r="N717" s="177">
        <v>-0.12280000000000001</v>
      </c>
      <c r="O717" s="177">
        <v>13.969099999999999</v>
      </c>
      <c r="P717" s="177">
        <v>10.577299999999999</v>
      </c>
      <c r="Q717" s="177">
        <v>13.0076</v>
      </c>
      <c r="R717" s="177">
        <v>13.6927</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44939</v>
      </c>
      <c r="E718" s="177">
        <v>107.2514</v>
      </c>
      <c r="F718" s="177">
        <v>0.40010000000000001</v>
      </c>
      <c r="G718" s="177">
        <v>0.1095</v>
      </c>
      <c r="H718" s="177">
        <v>0.87380000000000002</v>
      </c>
      <c r="I718" s="177">
        <v>-7.9299999999999995E-2</v>
      </c>
      <c r="J718" s="177">
        <v>-2.2065000000000001</v>
      </c>
      <c r="K718" s="177">
        <v>4.1615000000000002</v>
      </c>
      <c r="L718" s="177">
        <v>13.7515</v>
      </c>
      <c r="M718" s="177">
        <v>5.6611000000000002</v>
      </c>
      <c r="N718" s="177">
        <v>0.15740000000000001</v>
      </c>
      <c r="O718" s="177">
        <v>14.331</v>
      </c>
      <c r="P718" s="177">
        <v>10.9503</v>
      </c>
      <c r="Q718" s="177">
        <v>11.561400000000001</v>
      </c>
      <c r="R718" s="177">
        <v>14.0352</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44939</v>
      </c>
      <c r="E719" s="177">
        <v>137.08170000000001</v>
      </c>
      <c r="F719" s="177">
        <v>0.35289999999999999</v>
      </c>
      <c r="G719" s="177">
        <v>0.39779999999999999</v>
      </c>
      <c r="H719" s="177">
        <v>0.82869999999999999</v>
      </c>
      <c r="I719" s="177">
        <v>0.2001</v>
      </c>
      <c r="J719" s="177">
        <v>-1.6592</v>
      </c>
      <c r="K719" s="177">
        <v>6.4028999999999998</v>
      </c>
      <c r="L719" s="177">
        <v>12.403</v>
      </c>
      <c r="M719" s="177">
        <v>5.1708999999999996</v>
      </c>
      <c r="N719" s="177">
        <v>2.2778999999999998</v>
      </c>
      <c r="O719" s="177">
        <v>22.887499999999999</v>
      </c>
      <c r="P719" s="177">
        <v>14.6196</v>
      </c>
      <c r="Q719" s="177">
        <v>14.702999999999999</v>
      </c>
      <c r="R719" s="177">
        <v>19.291699999999999</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44939</v>
      </c>
      <c r="E720" s="177">
        <v>142.2824</v>
      </c>
      <c r="F720" s="177">
        <v>0.35680000000000001</v>
      </c>
      <c r="G720" s="177">
        <v>0.40949999999999998</v>
      </c>
      <c r="H720" s="177">
        <v>0.85609999999999997</v>
      </c>
      <c r="I720" s="177">
        <v>0.25440000000000002</v>
      </c>
      <c r="J720" s="177">
        <v>-1.5403</v>
      </c>
      <c r="K720" s="177">
        <v>6.7811000000000003</v>
      </c>
      <c r="L720" s="177">
        <v>13.199199999999999</v>
      </c>
      <c r="M720" s="177">
        <v>6.2847</v>
      </c>
      <c r="N720" s="177">
        <v>3.7092000000000001</v>
      </c>
      <c r="O720" s="177">
        <v>23.6188</v>
      </c>
      <c r="P720" s="177">
        <v>15.3012</v>
      </c>
      <c r="Q720" s="177">
        <v>15.0063</v>
      </c>
      <c r="R720" s="177">
        <v>20.552900000000001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44939</v>
      </c>
      <c r="E721" s="177">
        <v>32.988100000000003</v>
      </c>
      <c r="F721" s="177">
        <v>0.29370000000000002</v>
      </c>
      <c r="G721" s="177">
        <v>0.25130000000000002</v>
      </c>
      <c r="H721" s="177">
        <v>0.49170000000000003</v>
      </c>
      <c r="I721" s="177">
        <v>-0.37180000000000002</v>
      </c>
      <c r="J721" s="177">
        <v>-2.1644000000000001</v>
      </c>
      <c r="K721" s="177">
        <v>1.641</v>
      </c>
      <c r="L721" s="177">
        <v>6.3182</v>
      </c>
      <c r="M721" s="177">
        <v>0.4501</v>
      </c>
      <c r="N721" s="177">
        <v>-3.7532000000000001</v>
      </c>
      <c r="O721" s="177">
        <v>10.181100000000001</v>
      </c>
      <c r="P721" s="177">
        <v>6.6966999999999999</v>
      </c>
      <c r="Q721" s="177">
        <v>9.5017999999999994</v>
      </c>
      <c r="R721" s="177">
        <v>7.8018999999999998</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44939</v>
      </c>
      <c r="E722" s="177">
        <v>31.082000000000001</v>
      </c>
      <c r="F722" s="177">
        <v>0.29199999999999998</v>
      </c>
      <c r="G722" s="177">
        <v>0.24579999999999999</v>
      </c>
      <c r="H722" s="177">
        <v>0.4788</v>
      </c>
      <c r="I722" s="177">
        <v>-0.3977</v>
      </c>
      <c r="J722" s="177">
        <v>-2.2206999999999999</v>
      </c>
      <c r="K722" s="177">
        <v>1.4703999999999999</v>
      </c>
      <c r="L722" s="177">
        <v>5.9640000000000004</v>
      </c>
      <c r="M722" s="177">
        <v>-7.3300000000000004E-2</v>
      </c>
      <c r="N722" s="177">
        <v>-4.4104000000000001</v>
      </c>
      <c r="O722" s="177">
        <v>9.3343000000000007</v>
      </c>
      <c r="P722" s="177">
        <v>5.8426</v>
      </c>
      <c r="Q722" s="177">
        <v>9.1677</v>
      </c>
      <c r="R722" s="177">
        <v>6.9917999999999996</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44939</v>
      </c>
      <c r="E723" s="177">
        <v>15.6373</v>
      </c>
      <c r="F723" s="177">
        <v>0.44579999999999997</v>
      </c>
      <c r="G723" s="177">
        <v>0.13900000000000001</v>
      </c>
      <c r="H723" s="177">
        <v>0.74350000000000005</v>
      </c>
      <c r="I723" s="177">
        <v>-0.3327</v>
      </c>
      <c r="J723" s="177">
        <v>-3.7787999999999999</v>
      </c>
      <c r="K723" s="177">
        <v>1.5719000000000001</v>
      </c>
      <c r="L723" s="177">
        <v>8.6707999999999998</v>
      </c>
      <c r="M723" s="177">
        <v>-2.7864</v>
      </c>
      <c r="N723" s="177">
        <v>-2.3584000000000001</v>
      </c>
      <c r="O723" s="177">
        <v>14.0318</v>
      </c>
      <c r="P723" s="177"/>
      <c r="Q723" s="177">
        <v>12.2972</v>
      </c>
      <c r="R723" s="177">
        <v>11.6934</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44939</v>
      </c>
      <c r="E724" s="177">
        <v>15.477</v>
      </c>
      <c r="F724" s="177">
        <v>0.4446</v>
      </c>
      <c r="G724" s="177">
        <v>0.13650000000000001</v>
      </c>
      <c r="H724" s="177">
        <v>0.73809999999999998</v>
      </c>
      <c r="I724" s="177">
        <v>-0.34320000000000001</v>
      </c>
      <c r="J724" s="177">
        <v>-3.8008999999999999</v>
      </c>
      <c r="K724" s="177">
        <v>1.5044999999999999</v>
      </c>
      <c r="L724" s="177">
        <v>8.5251999999999999</v>
      </c>
      <c r="M724" s="177">
        <v>-2.9794999999999998</v>
      </c>
      <c r="N724" s="177">
        <v>-2.6206</v>
      </c>
      <c r="O724" s="177">
        <v>13.73</v>
      </c>
      <c r="P724" s="177"/>
      <c r="Q724" s="177">
        <v>11.997400000000001</v>
      </c>
      <c r="R724" s="177">
        <v>11.398400000000001</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44939</v>
      </c>
      <c r="E725" s="177">
        <v>54.173000000000002</v>
      </c>
      <c r="F725" s="177">
        <v>0.34820000000000001</v>
      </c>
      <c r="G725" s="177">
        <v>0.16639999999999999</v>
      </c>
      <c r="H725" s="177">
        <v>0.39850000000000002</v>
      </c>
      <c r="I725" s="177">
        <v>-0.70199999999999996</v>
      </c>
      <c r="J725" s="177">
        <v>-3.3142999999999998</v>
      </c>
      <c r="K725" s="177">
        <v>2.758</v>
      </c>
      <c r="L725" s="177">
        <v>10.2242</v>
      </c>
      <c r="M725" s="177">
        <v>1.1068</v>
      </c>
      <c r="N725" s="177">
        <v>-4.9562999999999997</v>
      </c>
      <c r="O725" s="177">
        <v>13.083399999999999</v>
      </c>
      <c r="P725" s="177">
        <v>8.3294999999999995</v>
      </c>
      <c r="Q725" s="177">
        <v>13.339700000000001</v>
      </c>
      <c r="R725" s="177">
        <v>11.139099999999999</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0.33619473684210527</v>
      </c>
      <c r="G726" s="179">
        <v>0.18965263157894738</v>
      </c>
      <c r="H726" s="179">
        <v>0.5640263157894736</v>
      </c>
      <c r="I726" s="179">
        <v>-0.14606315789473687</v>
      </c>
      <c r="J726" s="179">
        <v>-2.3155526315789472</v>
      </c>
      <c r="K726" s="179">
        <v>4.1053157894736838</v>
      </c>
      <c r="L726" s="179">
        <v>11.094252631578945</v>
      </c>
      <c r="M726" s="179">
        <v>3.1745999999999999</v>
      </c>
      <c r="N726" s="179">
        <v>0.96022631578947404</v>
      </c>
      <c r="O726" s="179">
        <v>14.648823529411763</v>
      </c>
      <c r="P726" s="179">
        <v>9.470884615384616</v>
      </c>
      <c r="Q726" s="179">
        <v>13.198194736842106</v>
      </c>
      <c r="R726" s="179">
        <v>14.463247368421051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0.33100000000000002</v>
      </c>
      <c r="G727" s="179">
        <v>0.13900000000000001</v>
      </c>
      <c r="H727" s="179">
        <v>0.49170000000000003</v>
      </c>
      <c r="I727" s="179">
        <v>-9.0399999999999994E-2</v>
      </c>
      <c r="J727" s="179">
        <v>-2.2065000000000001</v>
      </c>
      <c r="K727" s="179">
        <v>3.9477000000000002</v>
      </c>
      <c r="L727" s="179">
        <v>10.0139</v>
      </c>
      <c r="M727" s="179">
        <v>2.2223999999999999</v>
      </c>
      <c r="N727" s="179">
        <v>-0.12280000000000001</v>
      </c>
      <c r="O727" s="179">
        <v>13.73</v>
      </c>
      <c r="P727" s="179">
        <v>8.3294999999999995</v>
      </c>
      <c r="Q727" s="179">
        <v>12.2994</v>
      </c>
      <c r="R727" s="179">
        <v>11.398400000000001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44939</v>
      </c>
      <c r="E730" s="177">
        <v>18.920000000000002</v>
      </c>
      <c r="F730" s="177">
        <v>0.21190000000000001</v>
      </c>
      <c r="G730" s="177">
        <v>0.21190000000000001</v>
      </c>
      <c r="H730" s="177">
        <v>0.53129999999999999</v>
      </c>
      <c r="I730" s="177">
        <v>-5.28E-2</v>
      </c>
      <c r="J730" s="177">
        <v>-1.407</v>
      </c>
      <c r="K730" s="177">
        <v>1.9397</v>
      </c>
      <c r="L730" s="177">
        <v>5.6393000000000004</v>
      </c>
      <c r="M730" s="177">
        <v>0.90669999999999995</v>
      </c>
      <c r="N730" s="177">
        <v>-1.9689000000000001</v>
      </c>
      <c r="O730" s="177">
        <v>8.1348000000000003</v>
      </c>
      <c r="P730" s="177">
        <v>6.6153000000000004</v>
      </c>
      <c r="Q730" s="177">
        <v>8.1571999999999996</v>
      </c>
      <c r="R730" s="177">
        <v>5.7763999999999998</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44939</v>
      </c>
      <c r="E731" s="177">
        <v>17.36</v>
      </c>
      <c r="F731" s="177">
        <v>0.23089999999999999</v>
      </c>
      <c r="G731" s="177">
        <v>0.23089999999999999</v>
      </c>
      <c r="H731" s="177">
        <v>0.52110000000000001</v>
      </c>
      <c r="I731" s="177">
        <v>-5.7599999999999998E-2</v>
      </c>
      <c r="J731" s="177">
        <v>-1.4756</v>
      </c>
      <c r="K731" s="177">
        <v>1.7585</v>
      </c>
      <c r="L731" s="177">
        <v>5.1483999999999996</v>
      </c>
      <c r="M731" s="177">
        <v>0.1731</v>
      </c>
      <c r="N731" s="177">
        <v>-2.9624999999999999</v>
      </c>
      <c r="O731" s="177">
        <v>7.0461</v>
      </c>
      <c r="P731" s="177">
        <v>5.5298999999999996</v>
      </c>
      <c r="Q731" s="177">
        <v>7.0186000000000002</v>
      </c>
      <c r="R731" s="177">
        <v>4.6881000000000004</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44939</v>
      </c>
      <c r="E732" s="177">
        <v>18.559999999999999</v>
      </c>
      <c r="F732" s="177">
        <v>0.32429999999999998</v>
      </c>
      <c r="G732" s="177">
        <v>0.37859999999999999</v>
      </c>
      <c r="H732" s="177">
        <v>0.54169999999999996</v>
      </c>
      <c r="I732" s="177">
        <v>-0.16139999999999999</v>
      </c>
      <c r="J732" s="177">
        <v>-1.2766</v>
      </c>
      <c r="K732" s="177">
        <v>2.3153000000000001</v>
      </c>
      <c r="L732" s="177">
        <v>5.9965999999999999</v>
      </c>
      <c r="M732" s="177">
        <v>2.6549</v>
      </c>
      <c r="N732" s="177">
        <v>-0.53590000000000004</v>
      </c>
      <c r="O732" s="177">
        <v>9.0718999999999994</v>
      </c>
      <c r="P732" s="177">
        <v>8.7436000000000007</v>
      </c>
      <c r="Q732" s="177">
        <v>8.6893999999999991</v>
      </c>
      <c r="R732" s="177">
        <v>7.1025</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44939</v>
      </c>
      <c r="E733" s="177">
        <v>16.920000000000002</v>
      </c>
      <c r="F733" s="177">
        <v>0.2964</v>
      </c>
      <c r="G733" s="177">
        <v>0.35589999999999999</v>
      </c>
      <c r="H733" s="177">
        <v>0.53480000000000005</v>
      </c>
      <c r="I733" s="177">
        <v>-0.23580000000000001</v>
      </c>
      <c r="J733" s="177">
        <v>-1.3986000000000001</v>
      </c>
      <c r="K733" s="177">
        <v>1.9892000000000001</v>
      </c>
      <c r="L733" s="177">
        <v>5.2893999999999997</v>
      </c>
      <c r="M733" s="177">
        <v>1.6827000000000001</v>
      </c>
      <c r="N733" s="177">
        <v>-1.8561000000000001</v>
      </c>
      <c r="O733" s="177">
        <v>7.5980999999999996</v>
      </c>
      <c r="P733" s="177">
        <v>7.3747999999999996</v>
      </c>
      <c r="Q733" s="177">
        <v>7.343</v>
      </c>
      <c r="R733" s="177">
        <v>5.6454000000000004</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44939</v>
      </c>
      <c r="E734" s="177">
        <v>13.1911</v>
      </c>
      <c r="F734" s="177">
        <v>0.1389</v>
      </c>
      <c r="G734" s="177">
        <v>0.2097</v>
      </c>
      <c r="H734" s="177">
        <v>0.2074</v>
      </c>
      <c r="I734" s="177">
        <v>-0.19969999999999999</v>
      </c>
      <c r="J734" s="177">
        <v>-0.96099999999999997</v>
      </c>
      <c r="K734" s="177">
        <v>2.1877</v>
      </c>
      <c r="L734" s="177">
        <v>6.1426999999999996</v>
      </c>
      <c r="M734" s="177">
        <v>3.8105000000000002</v>
      </c>
      <c r="N734" s="177">
        <v>2.4154</v>
      </c>
      <c r="O734" s="177">
        <v>8.0663999999999998</v>
      </c>
      <c r="P734" s="177"/>
      <c r="Q734" s="177">
        <v>8.2988</v>
      </c>
      <c r="R734" s="177">
        <v>5.5961999999999996</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44939</v>
      </c>
      <c r="E735" s="177">
        <v>12.703200000000001</v>
      </c>
      <c r="F735" s="177">
        <v>0.13639999999999999</v>
      </c>
      <c r="G735" s="177">
        <v>0.2011</v>
      </c>
      <c r="H735" s="177">
        <v>0.18690000000000001</v>
      </c>
      <c r="I735" s="177">
        <v>-0.24030000000000001</v>
      </c>
      <c r="J735" s="177">
        <v>-1.05</v>
      </c>
      <c r="K735" s="177">
        <v>1.9069</v>
      </c>
      <c r="L735" s="177">
        <v>5.5468999999999999</v>
      </c>
      <c r="M735" s="177">
        <v>2.9390999999999998</v>
      </c>
      <c r="N735" s="177">
        <v>1.3013999999999999</v>
      </c>
      <c r="O735" s="177">
        <v>6.9234</v>
      </c>
      <c r="P735" s="177"/>
      <c r="Q735" s="177">
        <v>7.1302000000000003</v>
      </c>
      <c r="R735" s="177">
        <v>4.4672000000000001</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44939</v>
      </c>
      <c r="E736" s="177">
        <v>18.363</v>
      </c>
      <c r="F736" s="177">
        <v>5.9900000000000002E-2</v>
      </c>
      <c r="G736" s="177">
        <v>7.6300000000000007E-2</v>
      </c>
      <c r="H736" s="177">
        <v>0.43209999999999998</v>
      </c>
      <c r="I736" s="177">
        <v>0.37169999999999997</v>
      </c>
      <c r="J736" s="177">
        <v>6.54E-2</v>
      </c>
      <c r="K736" s="177">
        <v>2.5636999999999999</v>
      </c>
      <c r="L736" s="177">
        <v>5.0094000000000003</v>
      </c>
      <c r="M736" s="177">
        <v>3.9512999999999998</v>
      </c>
      <c r="N736" s="177">
        <v>3.7282000000000002</v>
      </c>
      <c r="O736" s="177">
        <v>9.4655000000000005</v>
      </c>
      <c r="P736" s="177">
        <v>7.5670000000000002</v>
      </c>
      <c r="Q736" s="177">
        <v>9.3491</v>
      </c>
      <c r="R736" s="177">
        <v>9.0520999999999994</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44939</v>
      </c>
      <c r="E737" s="177">
        <v>16.738</v>
      </c>
      <c r="F737" s="177">
        <v>5.9799999999999999E-2</v>
      </c>
      <c r="G737" s="177">
        <v>6.5799999999999997E-2</v>
      </c>
      <c r="H737" s="177">
        <v>0.41389999999999999</v>
      </c>
      <c r="I737" s="177">
        <v>0.3357</v>
      </c>
      <c r="J737" s="177">
        <v>-1.7899999999999999E-2</v>
      </c>
      <c r="K737" s="177">
        <v>2.3355000000000001</v>
      </c>
      <c r="L737" s="177">
        <v>4.5732999999999997</v>
      </c>
      <c r="M737" s="177">
        <v>3.3081999999999998</v>
      </c>
      <c r="N737" s="177">
        <v>2.8574999999999999</v>
      </c>
      <c r="O737" s="177">
        <v>8.0687999999999995</v>
      </c>
      <c r="P737" s="177">
        <v>6.0824999999999996</v>
      </c>
      <c r="Q737" s="177">
        <v>7.8692000000000002</v>
      </c>
      <c r="R737" s="177">
        <v>7.7904</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44939</v>
      </c>
      <c r="E738" s="177">
        <v>20.295999999999999</v>
      </c>
      <c r="F738" s="177">
        <v>0.2054</v>
      </c>
      <c r="G738" s="177">
        <v>0.15890000000000001</v>
      </c>
      <c r="H738" s="177">
        <v>0.31680000000000003</v>
      </c>
      <c r="I738" s="177">
        <v>4.1399999999999999E-2</v>
      </c>
      <c r="J738" s="177">
        <v>-0.91679999999999995</v>
      </c>
      <c r="K738" s="177">
        <v>2.4937</v>
      </c>
      <c r="L738" s="177">
        <v>6.149</v>
      </c>
      <c r="M738" s="177">
        <v>3.7892999999999999</v>
      </c>
      <c r="N738" s="177">
        <v>3.1406000000000001</v>
      </c>
      <c r="O738" s="177">
        <v>10.3383</v>
      </c>
      <c r="P738" s="177">
        <v>8.8154000000000003</v>
      </c>
      <c r="Q738" s="177">
        <v>8.9502000000000006</v>
      </c>
      <c r="R738" s="177">
        <v>7.9086999999999996</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44939</v>
      </c>
      <c r="E739" s="177">
        <v>18.8813</v>
      </c>
      <c r="F739" s="177">
        <v>0.20169999999999999</v>
      </c>
      <c r="G739" s="177">
        <v>0.14749999999999999</v>
      </c>
      <c r="H739" s="177">
        <v>0.28999999999999998</v>
      </c>
      <c r="I739" s="177">
        <v>-1.11E-2</v>
      </c>
      <c r="J739" s="177">
        <v>-1.0315000000000001</v>
      </c>
      <c r="K739" s="177">
        <v>2.1427999999999998</v>
      </c>
      <c r="L739" s="177">
        <v>5.4231999999999996</v>
      </c>
      <c r="M739" s="177">
        <v>2.7313000000000001</v>
      </c>
      <c r="N739" s="177">
        <v>1.7498</v>
      </c>
      <c r="O739" s="177">
        <v>9.0219000000000005</v>
      </c>
      <c r="P739" s="177">
        <v>7.5762999999999998</v>
      </c>
      <c r="Q739" s="177">
        <v>8.0009999999999994</v>
      </c>
      <c r="R739" s="177">
        <v>6.5076000000000001</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44939</v>
      </c>
      <c r="E740" s="177">
        <v>13.2187</v>
      </c>
      <c r="F740" s="177">
        <v>0.1265</v>
      </c>
      <c r="G740" s="177">
        <v>0.1971</v>
      </c>
      <c r="H740" s="177">
        <v>0.31950000000000001</v>
      </c>
      <c r="I740" s="177">
        <v>-0.15479999999999999</v>
      </c>
      <c r="J740" s="177">
        <v>-1.173</v>
      </c>
      <c r="K740" s="177">
        <v>2.2233000000000001</v>
      </c>
      <c r="L740" s="177">
        <v>5.8037999999999998</v>
      </c>
      <c r="M740" s="177">
        <v>2.9245000000000001</v>
      </c>
      <c r="N740" s="177">
        <v>1.4459</v>
      </c>
      <c r="O740" s="177">
        <v>8.0814000000000004</v>
      </c>
      <c r="P740" s="177"/>
      <c r="Q740" s="177">
        <v>6.5728</v>
      </c>
      <c r="R740" s="177">
        <v>6.8853999999999997</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44939</v>
      </c>
      <c r="E741" s="177">
        <v>14.1221</v>
      </c>
      <c r="F741" s="177">
        <v>0.1298</v>
      </c>
      <c r="G741" s="177">
        <v>0.2079</v>
      </c>
      <c r="H741" s="177">
        <v>0.34460000000000002</v>
      </c>
      <c r="I741" s="177">
        <v>-0.1047</v>
      </c>
      <c r="J741" s="177">
        <v>-1.0634999999999999</v>
      </c>
      <c r="K741" s="177">
        <v>2.5503</v>
      </c>
      <c r="L741" s="177">
        <v>6.4678000000000004</v>
      </c>
      <c r="M741" s="177">
        <v>3.8856000000000002</v>
      </c>
      <c r="N741" s="177">
        <v>2.7113999999999998</v>
      </c>
      <c r="O741" s="177">
        <v>9.5694999999999997</v>
      </c>
      <c r="P741" s="177"/>
      <c r="Q741" s="177">
        <v>8.1921999999999997</v>
      </c>
      <c r="R741" s="177">
        <v>8.2566000000000006</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44939</v>
      </c>
      <c r="E742" s="177">
        <v>50.610999999999997</v>
      </c>
      <c r="F742" s="177">
        <v>0.18809999999999999</v>
      </c>
      <c r="G742" s="177">
        <v>0.1762</v>
      </c>
      <c r="H742" s="177">
        <v>0.29920000000000002</v>
      </c>
      <c r="I742" s="177">
        <v>-4.3400000000000001E-2</v>
      </c>
      <c r="J742" s="177">
        <v>-0.76659999999999995</v>
      </c>
      <c r="K742" s="177">
        <v>3.0228000000000002</v>
      </c>
      <c r="L742" s="177">
        <v>6.8193000000000001</v>
      </c>
      <c r="M742" s="177">
        <v>3.8685999999999998</v>
      </c>
      <c r="N742" s="177">
        <v>3.4207000000000001</v>
      </c>
      <c r="O742" s="177">
        <v>10.027799999999999</v>
      </c>
      <c r="P742" s="177">
        <v>7.4013</v>
      </c>
      <c r="Q742" s="177">
        <v>9.2475000000000005</v>
      </c>
      <c r="R742" s="177">
        <v>9.8795999999999999</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44939</v>
      </c>
      <c r="E743" s="177">
        <v>55.335999999999999</v>
      </c>
      <c r="F743" s="177">
        <v>0.19009999999999999</v>
      </c>
      <c r="G743" s="177">
        <v>0.1847</v>
      </c>
      <c r="H743" s="177">
        <v>0.31730000000000003</v>
      </c>
      <c r="I743" s="177">
        <v>-7.1999999999999998E-3</v>
      </c>
      <c r="J743" s="177">
        <v>-0.68740000000000001</v>
      </c>
      <c r="K743" s="177">
        <v>3.2658</v>
      </c>
      <c r="L743" s="177">
        <v>7.3109999999999999</v>
      </c>
      <c r="M743" s="177">
        <v>4.5753000000000004</v>
      </c>
      <c r="N743" s="177">
        <v>4.3426</v>
      </c>
      <c r="O743" s="177">
        <v>10.930300000000001</v>
      </c>
      <c r="P743" s="177">
        <v>8.4479000000000006</v>
      </c>
      <c r="Q743" s="177">
        <v>10.106199999999999</v>
      </c>
      <c r="R743" s="177">
        <v>10.8224</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44939</v>
      </c>
      <c r="E744" s="177">
        <v>25.354800000000001</v>
      </c>
      <c r="F744" s="177">
        <v>9.7500000000000003E-2</v>
      </c>
      <c r="G744" s="177">
        <v>7.46E-2</v>
      </c>
      <c r="H744" s="177">
        <v>0.10299999999999999</v>
      </c>
      <c r="I744" s="177">
        <v>-0.26079999999999998</v>
      </c>
      <c r="J744" s="177">
        <v>-0.7702</v>
      </c>
      <c r="K744" s="177">
        <v>0.63429999999999997</v>
      </c>
      <c r="L744" s="177">
        <v>3.8323</v>
      </c>
      <c r="M744" s="177">
        <v>1.1601999999999999</v>
      </c>
      <c r="N744" s="177">
        <v>1.4801</v>
      </c>
      <c r="O744" s="177">
        <v>9.7690999999999999</v>
      </c>
      <c r="P744" s="177">
        <v>6.9078999999999997</v>
      </c>
      <c r="Q744" s="177">
        <v>8.5978999999999992</v>
      </c>
      <c r="R744" s="177">
        <v>8.3536000000000001</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44939</v>
      </c>
      <c r="E745" s="177">
        <v>23.373200000000001</v>
      </c>
      <c r="F745" s="177">
        <v>9.4600000000000004E-2</v>
      </c>
      <c r="G745" s="177">
        <v>6.7199999999999996E-2</v>
      </c>
      <c r="H745" s="177">
        <v>8.5599999999999996E-2</v>
      </c>
      <c r="I745" s="177">
        <v>-0.29520000000000002</v>
      </c>
      <c r="J745" s="177">
        <v>-0.84550000000000003</v>
      </c>
      <c r="K745" s="177">
        <v>0.40899999999999997</v>
      </c>
      <c r="L745" s="177">
        <v>3.3664000000000001</v>
      </c>
      <c r="M745" s="177">
        <v>0.48670000000000002</v>
      </c>
      <c r="N745" s="177">
        <v>0.58609999999999995</v>
      </c>
      <c r="O745" s="177">
        <v>8.7997999999999994</v>
      </c>
      <c r="P745" s="177">
        <v>5.9856999999999996</v>
      </c>
      <c r="Q745" s="177">
        <v>7.8413000000000004</v>
      </c>
      <c r="R745" s="177">
        <v>7.4086999999999996</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44939</v>
      </c>
      <c r="E748" s="177">
        <v>18.12</v>
      </c>
      <c r="F748" s="177">
        <v>0.1105</v>
      </c>
      <c r="G748" s="177">
        <v>5.5199999999999999E-2</v>
      </c>
      <c r="H748" s="177">
        <v>0.22120000000000001</v>
      </c>
      <c r="I748" s="177">
        <v>0.2767</v>
      </c>
      <c r="J748" s="177">
        <v>0.49919999999999998</v>
      </c>
      <c r="K748" s="177">
        <v>2.9544999999999999</v>
      </c>
      <c r="L748" s="177">
        <v>4.9218000000000002</v>
      </c>
      <c r="M748" s="177">
        <v>4.3178000000000001</v>
      </c>
      <c r="N748" s="177">
        <v>6.4630000000000001</v>
      </c>
      <c r="O748" s="177">
        <v>6.9725000000000001</v>
      </c>
      <c r="P748" s="177">
        <v>6.9579000000000004</v>
      </c>
      <c r="Q748" s="177">
        <v>7.6025999999999998</v>
      </c>
      <c r="R748" s="177">
        <v>7.5336999999999996</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44939</v>
      </c>
      <c r="E749" s="177">
        <v>19.22</v>
      </c>
      <c r="F749" s="177">
        <v>0.1042</v>
      </c>
      <c r="G749" s="177">
        <v>5.21E-2</v>
      </c>
      <c r="H749" s="177">
        <v>0.20860000000000001</v>
      </c>
      <c r="I749" s="177">
        <v>0.31319999999999998</v>
      </c>
      <c r="J749" s="177">
        <v>0.52300000000000002</v>
      </c>
      <c r="K749" s="177">
        <v>3.1116000000000001</v>
      </c>
      <c r="L749" s="177">
        <v>5.1997999999999998</v>
      </c>
      <c r="M749" s="177">
        <v>4.7411000000000003</v>
      </c>
      <c r="N749" s="177">
        <v>7.0156000000000001</v>
      </c>
      <c r="O749" s="177">
        <v>7.6120000000000001</v>
      </c>
      <c r="P749" s="177">
        <v>7.633</v>
      </c>
      <c r="Q749" s="177">
        <v>8.3872</v>
      </c>
      <c r="R749" s="177">
        <v>8.1577999999999999</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44939</v>
      </c>
      <c r="E750" s="177">
        <v>21.430700000000002</v>
      </c>
      <c r="F750" s="177">
        <v>0.1173</v>
      </c>
      <c r="G750" s="177">
        <v>0.21</v>
      </c>
      <c r="H750" s="177">
        <v>0.378</v>
      </c>
      <c r="I750" s="177">
        <v>-0.2281</v>
      </c>
      <c r="J750" s="177">
        <v>-1.415</v>
      </c>
      <c r="K750" s="177">
        <v>2.3776000000000002</v>
      </c>
      <c r="L750" s="177">
        <v>4.8428000000000004</v>
      </c>
      <c r="M750" s="177">
        <v>1.8694999999999999</v>
      </c>
      <c r="N750" s="177">
        <v>3.0800000000000001E-2</v>
      </c>
      <c r="O750" s="177">
        <v>7.1677999999999997</v>
      </c>
      <c r="P750" s="177">
        <v>6.2416999999999998</v>
      </c>
      <c r="Q750" s="177">
        <v>6.6363000000000003</v>
      </c>
      <c r="R750" s="177">
        <v>5.3552999999999997</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44939</v>
      </c>
      <c r="E751" s="177">
        <v>23.582699999999999</v>
      </c>
      <c r="F751" s="177">
        <v>0.1201</v>
      </c>
      <c r="G751" s="177">
        <v>0.218</v>
      </c>
      <c r="H751" s="177">
        <v>0.39679999999999999</v>
      </c>
      <c r="I751" s="177">
        <v>-0.1905</v>
      </c>
      <c r="J751" s="177">
        <v>-1.333</v>
      </c>
      <c r="K751" s="177">
        <v>2.629</v>
      </c>
      <c r="L751" s="177">
        <v>5.3593999999999999</v>
      </c>
      <c r="M751" s="177">
        <v>2.6141999999999999</v>
      </c>
      <c r="N751" s="177">
        <v>0.9879</v>
      </c>
      <c r="O751" s="177">
        <v>8.2034000000000002</v>
      </c>
      <c r="P751" s="177">
        <v>7.5674000000000001</v>
      </c>
      <c r="Q751" s="177">
        <v>7.3535000000000004</v>
      </c>
      <c r="R751" s="177">
        <v>6.3727</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44939</v>
      </c>
      <c r="E752" s="177">
        <v>27.614000000000001</v>
      </c>
      <c r="F752" s="177">
        <v>0.10150000000000001</v>
      </c>
      <c r="G752" s="177">
        <v>0.18140000000000001</v>
      </c>
      <c r="H752" s="177">
        <v>0.31609999999999999</v>
      </c>
      <c r="I752" s="177">
        <v>0.1051</v>
      </c>
      <c r="J752" s="177">
        <v>-0.12659999999999999</v>
      </c>
      <c r="K752" s="177">
        <v>1.9605999999999999</v>
      </c>
      <c r="L752" s="177">
        <v>4.6380999999999997</v>
      </c>
      <c r="M752" s="177">
        <v>3.2299000000000002</v>
      </c>
      <c r="N752" s="177">
        <v>2.7307000000000001</v>
      </c>
      <c r="O752" s="177">
        <v>8.1418999999999997</v>
      </c>
      <c r="P752" s="177">
        <v>7.1772</v>
      </c>
      <c r="Q752" s="177">
        <v>7.4371</v>
      </c>
      <c r="R752" s="177">
        <v>6.5571999999999999</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44939</v>
      </c>
      <c r="E753" s="177">
        <v>25.484999999999999</v>
      </c>
      <c r="F753" s="177">
        <v>9.8199999999999996E-2</v>
      </c>
      <c r="G753" s="177">
        <v>0.1729</v>
      </c>
      <c r="H753" s="177">
        <v>0.29520000000000002</v>
      </c>
      <c r="I753" s="177">
        <v>6.6799999999999998E-2</v>
      </c>
      <c r="J753" s="177">
        <v>-0.2114</v>
      </c>
      <c r="K753" s="177">
        <v>1.6959</v>
      </c>
      <c r="L753" s="177">
        <v>4.1054000000000004</v>
      </c>
      <c r="M753" s="177">
        <v>2.4317000000000002</v>
      </c>
      <c r="N753" s="177">
        <v>1.6554</v>
      </c>
      <c r="O753" s="177">
        <v>7.0163000000000002</v>
      </c>
      <c r="P753" s="177">
        <v>6.0556999999999999</v>
      </c>
      <c r="Q753" s="177">
        <v>6.6147</v>
      </c>
      <c r="R753" s="177">
        <v>5.4241999999999999</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44939</v>
      </c>
      <c r="E754" s="177">
        <v>13.266500000000001</v>
      </c>
      <c r="F754" s="177">
        <v>1.3599999999999999E-2</v>
      </c>
      <c r="G754" s="177">
        <v>-4.1399999999999999E-2</v>
      </c>
      <c r="H754" s="177">
        <v>0.24560000000000001</v>
      </c>
      <c r="I754" s="177">
        <v>-0.37169999999999997</v>
      </c>
      <c r="J754" s="177">
        <v>-0.98</v>
      </c>
      <c r="K754" s="177">
        <v>1.3793</v>
      </c>
      <c r="L754" s="177">
        <v>4.4097</v>
      </c>
      <c r="M754" s="177">
        <v>0.63570000000000004</v>
      </c>
      <c r="N754" s="177">
        <v>-1.8190999999999999</v>
      </c>
      <c r="O754" s="177">
        <v>6.976</v>
      </c>
      <c r="P754" s="177"/>
      <c r="Q754" s="177">
        <v>7.6025</v>
      </c>
      <c r="R754" s="177">
        <v>5.3331999999999997</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44939</v>
      </c>
      <c r="E755" s="177">
        <v>12.402799999999999</v>
      </c>
      <c r="F755" s="177">
        <v>9.7000000000000003E-3</v>
      </c>
      <c r="G755" s="177">
        <v>-5.3999999999999999E-2</v>
      </c>
      <c r="H755" s="177">
        <v>0.2157</v>
      </c>
      <c r="I755" s="177">
        <v>-0.43109999999999998</v>
      </c>
      <c r="J755" s="177">
        <v>-1.1107</v>
      </c>
      <c r="K755" s="177">
        <v>0.96960000000000002</v>
      </c>
      <c r="L755" s="177">
        <v>3.5438999999999998</v>
      </c>
      <c r="M755" s="177">
        <v>-0.61780000000000002</v>
      </c>
      <c r="N755" s="177">
        <v>-3.4470999999999998</v>
      </c>
      <c r="O755" s="177">
        <v>5.1679000000000004</v>
      </c>
      <c r="P755" s="177"/>
      <c r="Q755" s="177">
        <v>5.7409999999999997</v>
      </c>
      <c r="R755" s="177">
        <v>3.5672999999999999</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44939</v>
      </c>
      <c r="E756" s="177">
        <v>19.59</v>
      </c>
      <c r="F756" s="177">
        <v>0.12520000000000001</v>
      </c>
      <c r="G756" s="177">
        <v>-5.5100000000000003E-2</v>
      </c>
      <c r="H756" s="177">
        <v>-9.1999999999999998E-3</v>
      </c>
      <c r="I756" s="177">
        <v>0.157</v>
      </c>
      <c r="J756" s="177">
        <v>-0.25509999999999999</v>
      </c>
      <c r="K756" s="177">
        <v>3.3980000000000001</v>
      </c>
      <c r="L756" s="177">
        <v>6.5275999999999996</v>
      </c>
      <c r="M756" s="177">
        <v>4.8860999999999999</v>
      </c>
      <c r="N756" s="177">
        <v>5.149</v>
      </c>
      <c r="O756" s="177">
        <v>9.2708999999999993</v>
      </c>
      <c r="P756" s="177">
        <v>7.9390999999999998</v>
      </c>
      <c r="Q756" s="177">
        <v>8.484</v>
      </c>
      <c r="R756" s="177">
        <v>8.3975000000000009</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44939</v>
      </c>
      <c r="E757" s="177">
        <v>20.9361</v>
      </c>
      <c r="F757" s="177">
        <v>0.12820000000000001</v>
      </c>
      <c r="G757" s="177">
        <v>-4.6800000000000001E-2</v>
      </c>
      <c r="H757" s="177">
        <v>1.0500000000000001E-2</v>
      </c>
      <c r="I757" s="177">
        <v>0.19670000000000001</v>
      </c>
      <c r="J757" s="177">
        <v>-0.16739999999999999</v>
      </c>
      <c r="K757" s="177">
        <v>3.6677</v>
      </c>
      <c r="L757" s="177">
        <v>7.0845000000000002</v>
      </c>
      <c r="M757" s="177">
        <v>5.7</v>
      </c>
      <c r="N757" s="177">
        <v>6.2271999999999998</v>
      </c>
      <c r="O757" s="177">
        <v>10.3462</v>
      </c>
      <c r="P757" s="177">
        <v>8.8953000000000007</v>
      </c>
      <c r="Q757" s="177">
        <v>9.3605999999999998</v>
      </c>
      <c r="R757" s="177">
        <v>9.4838000000000005</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44939</v>
      </c>
      <c r="E758" s="177">
        <v>17.8154</v>
      </c>
      <c r="F758" s="177">
        <v>0.20699999999999999</v>
      </c>
      <c r="G758" s="177">
        <v>0.16589999999999999</v>
      </c>
      <c r="H758" s="177">
        <v>0.41820000000000002</v>
      </c>
      <c r="I758" s="177">
        <v>-7.3999999999999996E-2</v>
      </c>
      <c r="J758" s="177">
        <v>-1.1414</v>
      </c>
      <c r="K758" s="177">
        <v>2.7547000000000001</v>
      </c>
      <c r="L758" s="177">
        <v>7.1158000000000001</v>
      </c>
      <c r="M758" s="177">
        <v>2.3626</v>
      </c>
      <c r="N758" s="177">
        <v>1.6355999999999999</v>
      </c>
      <c r="O758" s="177">
        <v>12.070399999999999</v>
      </c>
      <c r="P758" s="177">
        <v>9.0863999999999994</v>
      </c>
      <c r="Q758" s="177">
        <v>10.190899999999999</v>
      </c>
      <c r="R758" s="177">
        <v>9.6662999999999997</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44939</v>
      </c>
      <c r="E759" s="177">
        <v>15.918699999999999</v>
      </c>
      <c r="F759" s="177">
        <v>0.2021</v>
      </c>
      <c r="G759" s="177">
        <v>0.15040000000000001</v>
      </c>
      <c r="H759" s="177">
        <v>0.38279999999999997</v>
      </c>
      <c r="I759" s="177">
        <v>-0.1449</v>
      </c>
      <c r="J759" s="177">
        <v>-1.2965</v>
      </c>
      <c r="K759" s="177">
        <v>2.2724000000000002</v>
      </c>
      <c r="L759" s="177">
        <v>6.1020000000000003</v>
      </c>
      <c r="M759" s="177">
        <v>0.90969999999999995</v>
      </c>
      <c r="N759" s="177">
        <v>-0.27250000000000002</v>
      </c>
      <c r="O759" s="177">
        <v>10.1242</v>
      </c>
      <c r="P759" s="177">
        <v>7.1254</v>
      </c>
      <c r="Q759" s="177">
        <v>8.1259999999999994</v>
      </c>
      <c r="R759" s="177">
        <v>7.6912000000000003</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44939</v>
      </c>
      <c r="E760" s="177">
        <v>15.842000000000001</v>
      </c>
      <c r="F760" s="177">
        <v>0.13270000000000001</v>
      </c>
      <c r="G760" s="177">
        <v>6.3E-3</v>
      </c>
      <c r="H760" s="177">
        <v>0.28489999999999999</v>
      </c>
      <c r="I760" s="177">
        <v>1.26E-2</v>
      </c>
      <c r="J760" s="177">
        <v>-0.68330000000000002</v>
      </c>
      <c r="K760" s="177">
        <v>3.1379999999999999</v>
      </c>
      <c r="L760" s="177">
        <v>7.1635999999999997</v>
      </c>
      <c r="M760" s="177">
        <v>4.2786</v>
      </c>
      <c r="N760" s="177">
        <v>2.9369999999999998</v>
      </c>
      <c r="O760" s="177">
        <v>11.7415</v>
      </c>
      <c r="P760" s="177"/>
      <c r="Q760" s="177">
        <v>11.946999999999999</v>
      </c>
      <c r="R760" s="177">
        <v>9.5970999999999993</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44939</v>
      </c>
      <c r="E761" s="177">
        <v>15.166</v>
      </c>
      <c r="F761" s="177">
        <v>0.12540000000000001</v>
      </c>
      <c r="G761" s="177">
        <v>-6.6E-3</v>
      </c>
      <c r="H761" s="177">
        <v>0.25779999999999997</v>
      </c>
      <c r="I761" s="177">
        <v>-2.64E-2</v>
      </c>
      <c r="J761" s="177">
        <v>-0.76559999999999995</v>
      </c>
      <c r="K761" s="177">
        <v>2.8761000000000001</v>
      </c>
      <c r="L761" s="177">
        <v>6.6151</v>
      </c>
      <c r="M761" s="177">
        <v>3.4868999999999999</v>
      </c>
      <c r="N761" s="177">
        <v>1.9083000000000001</v>
      </c>
      <c r="O761" s="177">
        <v>10.625999999999999</v>
      </c>
      <c r="P761" s="177"/>
      <c r="Q761" s="177">
        <v>10.7559</v>
      </c>
      <c r="R761" s="177">
        <v>8.4908999999999999</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44939</v>
      </c>
      <c r="E762" s="177">
        <v>12.7355</v>
      </c>
      <c r="F762" s="177">
        <v>0.17780000000000001</v>
      </c>
      <c r="G762" s="177">
        <v>9.35E-2</v>
      </c>
      <c r="H762" s="177">
        <v>0.26290000000000002</v>
      </c>
      <c r="I762" s="177">
        <v>0.188</v>
      </c>
      <c r="J762" s="177">
        <v>-0.31309999999999999</v>
      </c>
      <c r="K762" s="177">
        <v>2.7486999999999999</v>
      </c>
      <c r="L762" s="177">
        <v>4.9191000000000003</v>
      </c>
      <c r="M762" s="177">
        <v>2.8441999999999998</v>
      </c>
      <c r="N762" s="177">
        <v>1.3384</v>
      </c>
      <c r="O762" s="177">
        <v>2.4422999999999999</v>
      </c>
      <c r="P762" s="177">
        <v>-4.1000000000000003E-3</v>
      </c>
      <c r="Q762" s="177">
        <v>3.2199</v>
      </c>
      <c r="R762" s="177">
        <v>6.4752000000000001</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44939</v>
      </c>
      <c r="E763" s="177">
        <v>13.703200000000001</v>
      </c>
      <c r="F763" s="177">
        <v>0.18060000000000001</v>
      </c>
      <c r="G763" s="177">
        <v>0.10150000000000001</v>
      </c>
      <c r="H763" s="177">
        <v>0.28170000000000001</v>
      </c>
      <c r="I763" s="177">
        <v>0.2253</v>
      </c>
      <c r="J763" s="177">
        <v>-0.23150000000000001</v>
      </c>
      <c r="K763" s="177">
        <v>2.9967000000000001</v>
      </c>
      <c r="L763" s="177">
        <v>5.4059999999999997</v>
      </c>
      <c r="M763" s="177">
        <v>3.4883000000000002</v>
      </c>
      <c r="N763" s="177">
        <v>2.1772999999999998</v>
      </c>
      <c r="O763" s="177">
        <v>3.3064</v>
      </c>
      <c r="P763" s="177">
        <v>0.86350000000000005</v>
      </c>
      <c r="Q763" s="177">
        <v>4.2153999999999998</v>
      </c>
      <c r="R763" s="177">
        <v>7.3608000000000002</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44939</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44939</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44939</v>
      </c>
      <c r="E768" s="177">
        <v>40.974699999999999</v>
      </c>
      <c r="F768" s="177">
        <v>5.1299999999999998E-2</v>
      </c>
      <c r="G768" s="177">
        <v>5.6899999999999999E-2</v>
      </c>
      <c r="H768" s="177">
        <v>0.1474</v>
      </c>
      <c r="I768" s="177">
        <v>0.121</v>
      </c>
      <c r="J768" s="177">
        <v>0.1134</v>
      </c>
      <c r="K768" s="177">
        <v>1.8495999999999999</v>
      </c>
      <c r="L768" s="177">
        <v>3.7654999999999998</v>
      </c>
      <c r="M768" s="177">
        <v>2.4201000000000001</v>
      </c>
      <c r="N768" s="177">
        <v>2.5265</v>
      </c>
      <c r="O768" s="177">
        <v>6.7023999999999999</v>
      </c>
      <c r="P768" s="177">
        <v>6.3205999999999998</v>
      </c>
      <c r="Q768" s="177">
        <v>7.7263000000000002</v>
      </c>
      <c r="R768" s="177">
        <v>6.8140999999999998</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44939</v>
      </c>
      <c r="E769" s="177">
        <v>45.500300000000003</v>
      </c>
      <c r="F769" s="177">
        <v>5.3699999999999998E-2</v>
      </c>
      <c r="G769" s="177">
        <v>6.3600000000000004E-2</v>
      </c>
      <c r="H769" s="177">
        <v>0.16289999999999999</v>
      </c>
      <c r="I769" s="177">
        <v>0.1517</v>
      </c>
      <c r="J769" s="177">
        <v>0.1812</v>
      </c>
      <c r="K769" s="177">
        <v>2.0568</v>
      </c>
      <c r="L769" s="177">
        <v>4.1962000000000002</v>
      </c>
      <c r="M769" s="177">
        <v>3.0608</v>
      </c>
      <c r="N769" s="177">
        <v>3.3832</v>
      </c>
      <c r="O769" s="177">
        <v>7.8714000000000004</v>
      </c>
      <c r="P769" s="177">
        <v>7.4591000000000003</v>
      </c>
      <c r="Q769" s="177">
        <v>9.1448</v>
      </c>
      <c r="R769" s="177">
        <v>7.9295999999999998</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44939</v>
      </c>
      <c r="E772" s="177">
        <v>19.261800000000001</v>
      </c>
      <c r="F772" s="177">
        <v>0.1716</v>
      </c>
      <c r="G772" s="177">
        <v>0.32240000000000002</v>
      </c>
      <c r="H772" s="177">
        <v>0.65059999999999996</v>
      </c>
      <c r="I772" s="177">
        <v>0.28639999999999999</v>
      </c>
      <c r="J772" s="177">
        <v>-0.72360000000000002</v>
      </c>
      <c r="K772" s="177">
        <v>0.64690000000000003</v>
      </c>
      <c r="L772" s="177">
        <v>5.4141000000000004</v>
      </c>
      <c r="M772" s="177">
        <v>1.5548</v>
      </c>
      <c r="N772" s="177">
        <v>0.92900000000000005</v>
      </c>
      <c r="O772" s="177">
        <v>9.3442000000000007</v>
      </c>
      <c r="P772" s="177">
        <v>7.8289999999999997</v>
      </c>
      <c r="Q772" s="177">
        <v>8.9611999999999998</v>
      </c>
      <c r="R772" s="177">
        <v>6.8775000000000004</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44939</v>
      </c>
      <c r="E773" s="177">
        <v>17.6995</v>
      </c>
      <c r="F773" s="177">
        <v>0.1704</v>
      </c>
      <c r="G773" s="177">
        <v>0.318</v>
      </c>
      <c r="H773" s="177">
        <v>0.64019999999999999</v>
      </c>
      <c r="I773" s="177">
        <v>0.26629999999999998</v>
      </c>
      <c r="J773" s="177">
        <v>-0.76749999999999996</v>
      </c>
      <c r="K773" s="177">
        <v>0.5151</v>
      </c>
      <c r="L773" s="177">
        <v>5.1345000000000001</v>
      </c>
      <c r="M773" s="177">
        <v>1.1568000000000001</v>
      </c>
      <c r="N773" s="177">
        <v>0.39589999999999997</v>
      </c>
      <c r="O773" s="177">
        <v>8.6795000000000009</v>
      </c>
      <c r="P773" s="177">
        <v>6.9127999999999998</v>
      </c>
      <c r="Q773" s="177">
        <v>7.7611999999999997</v>
      </c>
      <c r="R773" s="177">
        <v>6.2626999999999997</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44939</v>
      </c>
      <c r="E774" s="177">
        <v>52.3172</v>
      </c>
      <c r="F774" s="177">
        <v>0.31330000000000002</v>
      </c>
      <c r="G774" s="177">
        <v>0.38840000000000002</v>
      </c>
      <c r="H774" s="177">
        <v>0.64990000000000003</v>
      </c>
      <c r="I774" s="177">
        <v>0.33500000000000002</v>
      </c>
      <c r="J774" s="177">
        <v>-1.0843</v>
      </c>
      <c r="K774" s="177">
        <v>2.7791999999999999</v>
      </c>
      <c r="L774" s="177">
        <v>6.0194000000000001</v>
      </c>
      <c r="M774" s="177">
        <v>3.2553000000000001</v>
      </c>
      <c r="N774" s="177">
        <v>1.9945999999999999</v>
      </c>
      <c r="O774" s="177">
        <v>12.079800000000001</v>
      </c>
      <c r="P774" s="177">
        <v>8.4594000000000005</v>
      </c>
      <c r="Q774" s="177">
        <v>8.3399000000000001</v>
      </c>
      <c r="R774" s="177">
        <v>9.7919</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44939</v>
      </c>
      <c r="E775" s="177">
        <v>58.293999999999997</v>
      </c>
      <c r="F775" s="177">
        <v>0.31840000000000002</v>
      </c>
      <c r="G775" s="177">
        <v>0.40339999999999998</v>
      </c>
      <c r="H775" s="177">
        <v>0.68500000000000005</v>
      </c>
      <c r="I775" s="177">
        <v>0.40479999999999999</v>
      </c>
      <c r="J775" s="177">
        <v>-0.93200000000000005</v>
      </c>
      <c r="K775" s="177">
        <v>3.2353000000000001</v>
      </c>
      <c r="L775" s="177">
        <v>6.9499000000000004</v>
      </c>
      <c r="M775" s="177">
        <v>4.6063999999999998</v>
      </c>
      <c r="N775" s="177">
        <v>3.7749000000000001</v>
      </c>
      <c r="O775" s="177">
        <v>13.7197</v>
      </c>
      <c r="P775" s="177">
        <v>10.007899999999999</v>
      </c>
      <c r="Q775" s="177">
        <v>9.1524999999999999</v>
      </c>
      <c r="R775" s="177">
        <v>11.5769</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44939</v>
      </c>
      <c r="E778" s="177">
        <v>46.949199999999998</v>
      </c>
      <c r="F778" s="177">
        <v>0.17860000000000001</v>
      </c>
      <c r="G778" s="177">
        <v>4.4999999999999998E-2</v>
      </c>
      <c r="H778" s="177">
        <v>0.2475</v>
      </c>
      <c r="I778" s="177">
        <v>-5.11E-2</v>
      </c>
      <c r="J778" s="177">
        <v>-0.87390000000000001</v>
      </c>
      <c r="K778" s="177">
        <v>2.4994999999999998</v>
      </c>
      <c r="L778" s="177">
        <v>4.9770000000000003</v>
      </c>
      <c r="M778" s="177">
        <v>2.7496999999999998</v>
      </c>
      <c r="N778" s="177">
        <v>2.1840999999999999</v>
      </c>
      <c r="O778" s="177">
        <v>8.5516000000000005</v>
      </c>
      <c r="P778" s="177">
        <v>7.4561999999999999</v>
      </c>
      <c r="Q778" s="177">
        <v>8.0439000000000007</v>
      </c>
      <c r="R778" s="177">
        <v>7.1405000000000003</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44939</v>
      </c>
      <c r="E779" s="177">
        <v>55.899993677428199</v>
      </c>
      <c r="F779" s="177">
        <v>0.17610000000000001</v>
      </c>
      <c r="G779" s="177">
        <v>3.7499999999999999E-2</v>
      </c>
      <c r="H779" s="177">
        <v>0.2301</v>
      </c>
      <c r="I779" s="177">
        <v>-8.5800000000000001E-2</v>
      </c>
      <c r="J779" s="177">
        <v>-0.95179999999999998</v>
      </c>
      <c r="K779" s="177">
        <v>2.2538</v>
      </c>
      <c r="L779" s="177">
        <v>4.4767000000000001</v>
      </c>
      <c r="M779" s="177">
        <v>2.0177999999999998</v>
      </c>
      <c r="N779" s="177">
        <v>1.1938</v>
      </c>
      <c r="O779" s="177">
        <v>7.3621999999999996</v>
      </c>
      <c r="P779" s="177">
        <v>6.3057999999999996</v>
      </c>
      <c r="Q779" s="177">
        <v>7.6417999999999999</v>
      </c>
      <c r="R779" s="177">
        <v>5.9695</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44939</v>
      </c>
      <c r="E780" s="177">
        <v>13.87</v>
      </c>
      <c r="F780" s="177">
        <v>0.21679999999999999</v>
      </c>
      <c r="G780" s="177">
        <v>0.21679999999999999</v>
      </c>
      <c r="H780" s="177">
        <v>0.28920000000000001</v>
      </c>
      <c r="I780" s="177">
        <v>-7.1999999999999995E-2</v>
      </c>
      <c r="J780" s="177">
        <v>-0.64470000000000005</v>
      </c>
      <c r="K780" s="177">
        <v>2.5129000000000001</v>
      </c>
      <c r="L780" s="177">
        <v>5.3951000000000002</v>
      </c>
      <c r="M780" s="177">
        <v>2.6646999999999998</v>
      </c>
      <c r="N780" s="177">
        <v>1.2408999999999999</v>
      </c>
      <c r="O780" s="177">
        <v>7.4762000000000004</v>
      </c>
      <c r="P780" s="177"/>
      <c r="Q780" s="177">
        <v>7.6590999999999996</v>
      </c>
      <c r="R780" s="177">
        <v>5.0021000000000004</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44939</v>
      </c>
      <c r="E781" s="177">
        <v>13.5</v>
      </c>
      <c r="F781" s="177">
        <v>0.1484</v>
      </c>
      <c r="G781" s="177">
        <v>0.1484</v>
      </c>
      <c r="H781" s="177">
        <v>0.29720000000000002</v>
      </c>
      <c r="I781" s="177">
        <v>-7.3999999999999996E-2</v>
      </c>
      <c r="J781" s="177">
        <v>-0.6623</v>
      </c>
      <c r="K781" s="177">
        <v>2.3502999999999998</v>
      </c>
      <c r="L781" s="177">
        <v>5.0583999999999998</v>
      </c>
      <c r="M781" s="177">
        <v>2.1179999999999999</v>
      </c>
      <c r="N781" s="177">
        <v>0.5212</v>
      </c>
      <c r="O781" s="177">
        <v>6.8643999999999998</v>
      </c>
      <c r="P781" s="177"/>
      <c r="Q781" s="177">
        <v>7.0044000000000004</v>
      </c>
      <c r="R781" s="177">
        <v>4.3413000000000004</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44939</v>
      </c>
      <c r="E782" s="177">
        <v>14.459199999999999</v>
      </c>
      <c r="F782" s="177">
        <v>0.20649999999999999</v>
      </c>
      <c r="G782" s="177">
        <v>0.23780000000000001</v>
      </c>
      <c r="H782" s="177">
        <v>0.55289999999999995</v>
      </c>
      <c r="I782" s="177">
        <v>0.19059999999999999</v>
      </c>
      <c r="J782" s="177">
        <v>-0.53239999999999998</v>
      </c>
      <c r="K782" s="177">
        <v>3.7631999999999999</v>
      </c>
      <c r="L782" s="177">
        <v>7.4275000000000002</v>
      </c>
      <c r="M782" s="177">
        <v>5.2672999999999996</v>
      </c>
      <c r="N782" s="177">
        <v>5.1158000000000001</v>
      </c>
      <c r="O782" s="177">
        <v>10.758100000000001</v>
      </c>
      <c r="P782" s="177"/>
      <c r="Q782" s="177">
        <v>8.7931000000000008</v>
      </c>
      <c r="R782" s="177">
        <v>9.6502999999999997</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44939</v>
      </c>
      <c r="E783" s="177">
        <v>13.901199999999999</v>
      </c>
      <c r="F783" s="177">
        <v>0.20469999999999999</v>
      </c>
      <c r="G783" s="177">
        <v>0.23139999999999999</v>
      </c>
      <c r="H783" s="177">
        <v>0.53659999999999997</v>
      </c>
      <c r="I783" s="177">
        <v>0.1585</v>
      </c>
      <c r="J783" s="177">
        <v>-0.60209999999999997</v>
      </c>
      <c r="K783" s="177">
        <v>3.5493999999999999</v>
      </c>
      <c r="L783" s="177">
        <v>6.9882999999999997</v>
      </c>
      <c r="M783" s="177">
        <v>4.6218000000000004</v>
      </c>
      <c r="N783" s="177">
        <v>4.2561</v>
      </c>
      <c r="O783" s="177">
        <v>9.8557000000000006</v>
      </c>
      <c r="P783" s="177"/>
      <c r="Q783" s="177">
        <v>7.819</v>
      </c>
      <c r="R783" s="177">
        <v>8.7486999999999995</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0.14904565217391302</v>
      </c>
      <c r="G784" s="179">
        <v>0.14385217391304342</v>
      </c>
      <c r="H784" s="179">
        <v>0.31959782608695653</v>
      </c>
      <c r="I784" s="179">
        <v>1.3697826086956511E-2</v>
      </c>
      <c r="J784" s="179">
        <v>-0.67965652173913027</v>
      </c>
      <c r="K784" s="179">
        <v>2.2321934782608697</v>
      </c>
      <c r="L784" s="179">
        <v>5.2668695652173927</v>
      </c>
      <c r="M784" s="179">
        <v>2.7286956521739132</v>
      </c>
      <c r="N784" s="179">
        <v>1.8280391304347825</v>
      </c>
      <c r="O784" s="179">
        <v>8.2035652173913043</v>
      </c>
      <c r="P784" s="179">
        <v>6.9792781250000004</v>
      </c>
      <c r="Q784" s="179">
        <v>7.6757913043478245</v>
      </c>
      <c r="R784" s="179">
        <v>6.9937000000000014</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0.13764999999999999</v>
      </c>
      <c r="G785" s="179">
        <v>0.15465000000000001</v>
      </c>
      <c r="H785" s="179">
        <v>0.29620000000000002</v>
      </c>
      <c r="I785" s="179">
        <v>-9.1500000000000001E-3</v>
      </c>
      <c r="J785" s="179">
        <v>-0.76705000000000001</v>
      </c>
      <c r="K785" s="179">
        <v>2.3429000000000002</v>
      </c>
      <c r="L785" s="179">
        <v>5.3772500000000001</v>
      </c>
      <c r="M785" s="179">
        <v>2.7969499999999998</v>
      </c>
      <c r="N785" s="179">
        <v>1.7025999999999999</v>
      </c>
      <c r="O785" s="179">
        <v>8.1726500000000009</v>
      </c>
      <c r="P785" s="179">
        <v>7.3880499999999998</v>
      </c>
      <c r="Q785" s="179">
        <v>7.9351000000000003</v>
      </c>
      <c r="R785" s="179">
        <v>7.1215000000000002</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44939</v>
      </c>
      <c r="E788" s="177">
        <v>1132.8399999999999</v>
      </c>
      <c r="F788" s="177">
        <v>0.47810000000000002</v>
      </c>
      <c r="G788" s="177">
        <v>0.27710000000000001</v>
      </c>
      <c r="H788" s="177">
        <v>0.61370000000000002</v>
      </c>
      <c r="I788" s="177">
        <v>-0.67159999999999997</v>
      </c>
      <c r="J788" s="177">
        <v>-3.524</v>
      </c>
      <c r="K788" s="177">
        <v>3.4584999999999999</v>
      </c>
      <c r="L788" s="177">
        <v>11.1761</v>
      </c>
      <c r="M788" s="177">
        <v>-1.0066999999999999</v>
      </c>
      <c r="N788" s="177">
        <v>-5.7779999999999996</v>
      </c>
      <c r="O788" s="177">
        <v>13.4223</v>
      </c>
      <c r="P788" s="177">
        <v>8.8383000000000003</v>
      </c>
      <c r="Q788" s="177">
        <v>21.393899999999999</v>
      </c>
      <c r="R788" s="177">
        <v>10.1166</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44939</v>
      </c>
      <c r="E789" s="177">
        <v>1240.6099999999999</v>
      </c>
      <c r="F789" s="177">
        <v>0.4803</v>
      </c>
      <c r="G789" s="177">
        <v>0.28449999999999998</v>
      </c>
      <c r="H789" s="177">
        <v>0.63109999999999999</v>
      </c>
      <c r="I789" s="177">
        <v>-0.63670000000000004</v>
      </c>
      <c r="J789" s="177">
        <v>-3.4491999999999998</v>
      </c>
      <c r="K789" s="177">
        <v>3.6770999999999998</v>
      </c>
      <c r="L789" s="177">
        <v>11.648</v>
      </c>
      <c r="M789" s="177">
        <v>-0.3654</v>
      </c>
      <c r="N789" s="177">
        <v>-4.9763000000000002</v>
      </c>
      <c r="O789" s="177">
        <v>14.402699999999999</v>
      </c>
      <c r="P789" s="177">
        <v>9.8397000000000006</v>
      </c>
      <c r="Q789" s="177">
        <v>16.043900000000001</v>
      </c>
      <c r="R789" s="177">
        <v>11.052199999999999</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44939</v>
      </c>
      <c r="E790" s="177">
        <v>18.75</v>
      </c>
      <c r="F790" s="177">
        <v>0.37469999999999998</v>
      </c>
      <c r="G790" s="177">
        <v>0.37469999999999998</v>
      </c>
      <c r="H790" s="177">
        <v>0.53620000000000001</v>
      </c>
      <c r="I790" s="177">
        <v>-2.1909000000000001</v>
      </c>
      <c r="J790" s="177">
        <v>-4.3855000000000004</v>
      </c>
      <c r="K790" s="177">
        <v>-1.5748</v>
      </c>
      <c r="L790" s="177">
        <v>6.5340999999999996</v>
      </c>
      <c r="M790" s="177">
        <v>-4.5316000000000001</v>
      </c>
      <c r="N790" s="177">
        <v>-12.178000000000001</v>
      </c>
      <c r="O790" s="177">
        <v>12.0608</v>
      </c>
      <c r="P790" s="177">
        <v>12.8451</v>
      </c>
      <c r="Q790" s="177">
        <v>12.958399999999999</v>
      </c>
      <c r="R790" s="177">
        <v>7.3841999999999999</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44939</v>
      </c>
      <c r="E791" s="177">
        <v>17.43</v>
      </c>
      <c r="F791" s="177">
        <v>0.4032</v>
      </c>
      <c r="G791" s="177">
        <v>0.4032</v>
      </c>
      <c r="H791" s="177">
        <v>0.57699999999999996</v>
      </c>
      <c r="I791" s="177">
        <v>-2.1886000000000001</v>
      </c>
      <c r="J791" s="177">
        <v>-4.4408000000000003</v>
      </c>
      <c r="K791" s="177">
        <v>-1.8028</v>
      </c>
      <c r="L791" s="177">
        <v>5.9573999999999998</v>
      </c>
      <c r="M791" s="177">
        <v>-5.3746</v>
      </c>
      <c r="N791" s="177">
        <v>-13.1972</v>
      </c>
      <c r="O791" s="177">
        <v>10.6569</v>
      </c>
      <c r="P791" s="177">
        <v>11.2765</v>
      </c>
      <c r="Q791" s="177">
        <v>11.3712</v>
      </c>
      <c r="R791" s="177">
        <v>6.1116999999999999</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44939</v>
      </c>
      <c r="E792" s="177">
        <v>20.8</v>
      </c>
      <c r="F792" s="177">
        <v>0.62890000000000001</v>
      </c>
      <c r="G792" s="177">
        <v>0.72640000000000005</v>
      </c>
      <c r="H792" s="177">
        <v>0.7752</v>
      </c>
      <c r="I792" s="177">
        <v>-9.6100000000000005E-2</v>
      </c>
      <c r="J792" s="177">
        <v>-2.8491</v>
      </c>
      <c r="K792" s="177">
        <v>4.3653000000000004</v>
      </c>
      <c r="L792" s="177">
        <v>13.9726</v>
      </c>
      <c r="M792" s="177">
        <v>1.6617999999999999</v>
      </c>
      <c r="N792" s="177">
        <v>-3.0303</v>
      </c>
      <c r="O792" s="177"/>
      <c r="P792" s="177"/>
      <c r="Q792" s="177">
        <v>33.383000000000003</v>
      </c>
      <c r="R792" s="177">
        <v>20.3523</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44939</v>
      </c>
      <c r="E793" s="177">
        <v>19.899999999999999</v>
      </c>
      <c r="F793" s="177">
        <v>0.65759999999999996</v>
      </c>
      <c r="G793" s="177">
        <v>0.75949999999999995</v>
      </c>
      <c r="H793" s="177">
        <v>0.75949999999999995</v>
      </c>
      <c r="I793" s="177">
        <v>-0.15049999999999999</v>
      </c>
      <c r="J793" s="177">
        <v>-2.9742000000000002</v>
      </c>
      <c r="K793" s="177">
        <v>3.8622000000000001</v>
      </c>
      <c r="L793" s="177">
        <v>12.8118</v>
      </c>
      <c r="M793" s="177">
        <v>0.25190000000000001</v>
      </c>
      <c r="N793" s="177">
        <v>-4.7390999999999996</v>
      </c>
      <c r="O793" s="177"/>
      <c r="P793" s="177"/>
      <c r="Q793" s="177">
        <v>31.0825</v>
      </c>
      <c r="R793" s="177">
        <v>18.297799999999999</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44939</v>
      </c>
      <c r="E794" s="177">
        <v>244.26</v>
      </c>
      <c r="F794" s="177">
        <v>0.44819999999999999</v>
      </c>
      <c r="G794" s="177">
        <v>0.46060000000000001</v>
      </c>
      <c r="H794" s="177">
        <v>0.90469999999999995</v>
      </c>
      <c r="I794" s="177">
        <v>-0.48480000000000001</v>
      </c>
      <c r="J794" s="177">
        <v>-3.2097000000000002</v>
      </c>
      <c r="K794" s="177">
        <v>3.5175000000000001</v>
      </c>
      <c r="L794" s="177">
        <v>10.9869</v>
      </c>
      <c r="M794" s="177">
        <v>1.996</v>
      </c>
      <c r="N794" s="177">
        <v>-4.8164999999999996</v>
      </c>
      <c r="O794" s="177">
        <v>17.441199999999998</v>
      </c>
      <c r="P794" s="177">
        <v>13.496499999999999</v>
      </c>
      <c r="Q794" s="177">
        <v>14.2858</v>
      </c>
      <c r="R794" s="177">
        <v>13.1721</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44939</v>
      </c>
      <c r="E795" s="177">
        <v>224.24</v>
      </c>
      <c r="F795" s="177">
        <v>0.44340000000000002</v>
      </c>
      <c r="G795" s="177">
        <v>0.45240000000000002</v>
      </c>
      <c r="H795" s="177">
        <v>0.88180000000000003</v>
      </c>
      <c r="I795" s="177">
        <v>-0.5323</v>
      </c>
      <c r="J795" s="177">
        <v>-3.3115000000000001</v>
      </c>
      <c r="K795" s="177">
        <v>3.1747000000000001</v>
      </c>
      <c r="L795" s="177">
        <v>10.245799999999999</v>
      </c>
      <c r="M795" s="177">
        <v>0.97260000000000002</v>
      </c>
      <c r="N795" s="177">
        <v>-6.0853999999999999</v>
      </c>
      <c r="O795" s="177">
        <v>15.8772</v>
      </c>
      <c r="P795" s="177">
        <v>12.2143</v>
      </c>
      <c r="Q795" s="177">
        <v>17.446899999999999</v>
      </c>
      <c r="R795" s="177">
        <v>11.661</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44939</v>
      </c>
      <c r="E796" s="177">
        <v>69.036000000000001</v>
      </c>
      <c r="F796" s="177">
        <v>0.23519999999999999</v>
      </c>
      <c r="G796" s="177">
        <v>0.47589999999999999</v>
      </c>
      <c r="H796" s="177">
        <v>0.84140000000000004</v>
      </c>
      <c r="I796" s="177">
        <v>-0.69479999999999997</v>
      </c>
      <c r="J796" s="177">
        <v>-3.2879</v>
      </c>
      <c r="K796" s="177">
        <v>2.1137000000000001</v>
      </c>
      <c r="L796" s="177">
        <v>10.205399999999999</v>
      </c>
      <c r="M796" s="177">
        <v>0.68400000000000005</v>
      </c>
      <c r="N796" s="177">
        <v>-7.1372999999999998</v>
      </c>
      <c r="O796" s="177">
        <v>14.732799999999999</v>
      </c>
      <c r="P796" s="177">
        <v>10.7189</v>
      </c>
      <c r="Q796" s="177">
        <v>14.4299</v>
      </c>
      <c r="R796" s="177">
        <v>10.814399999999999</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44939</v>
      </c>
      <c r="E797" s="177">
        <v>190.77156709930199</v>
      </c>
      <c r="F797" s="177">
        <v>0.23380000000000001</v>
      </c>
      <c r="G797" s="177">
        <v>0.47439999999999999</v>
      </c>
      <c r="H797" s="177">
        <v>0.84030000000000005</v>
      </c>
      <c r="I797" s="177">
        <v>-0.69489999999999996</v>
      </c>
      <c r="J797" s="177">
        <v>-3.2875000000000001</v>
      </c>
      <c r="K797" s="177">
        <v>2.1137000000000001</v>
      </c>
      <c r="L797" s="177">
        <v>10.204000000000001</v>
      </c>
      <c r="M797" s="177">
        <v>0.68340000000000001</v>
      </c>
      <c r="N797" s="177">
        <v>-7.1376999999999997</v>
      </c>
      <c r="O797" s="177">
        <v>14.1836</v>
      </c>
      <c r="P797" s="177">
        <v>10.113799999999999</v>
      </c>
      <c r="Q797" s="177">
        <v>14.120699999999999</v>
      </c>
      <c r="R797" s="177">
        <v>10.8147</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44939</v>
      </c>
      <c r="E798" s="177">
        <v>63.725000000000001</v>
      </c>
      <c r="F798" s="177">
        <v>0.23119999999999999</v>
      </c>
      <c r="G798" s="177">
        <v>0.4667</v>
      </c>
      <c r="H798" s="177">
        <v>0.82110000000000005</v>
      </c>
      <c r="I798" s="177">
        <v>-0.73370000000000002</v>
      </c>
      <c r="J798" s="177">
        <v>-3.3738000000000001</v>
      </c>
      <c r="K798" s="177">
        <v>1.8378000000000001</v>
      </c>
      <c r="L798" s="177">
        <v>9.5929000000000002</v>
      </c>
      <c r="M798" s="177">
        <v>-0.16289999999999999</v>
      </c>
      <c r="N798" s="177">
        <v>-8.1719000000000008</v>
      </c>
      <c r="O798" s="177">
        <v>13.4977</v>
      </c>
      <c r="P798" s="177">
        <v>9.6552000000000007</v>
      </c>
      <c r="Q798" s="177">
        <v>12.593400000000001</v>
      </c>
      <c r="R798" s="177">
        <v>9.5973000000000006</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44939</v>
      </c>
      <c r="E799" s="177">
        <v>794.77850343883199</v>
      </c>
      <c r="F799" s="177">
        <v>0.23180000000000001</v>
      </c>
      <c r="G799" s="177">
        <v>0.4667</v>
      </c>
      <c r="H799" s="177">
        <v>0.82099999999999995</v>
      </c>
      <c r="I799" s="177">
        <v>-0.73380000000000001</v>
      </c>
      <c r="J799" s="177">
        <v>-3.3729</v>
      </c>
      <c r="K799" s="177">
        <v>1.8378000000000001</v>
      </c>
      <c r="L799" s="177">
        <v>9.5943000000000005</v>
      </c>
      <c r="M799" s="177">
        <v>-0.1618</v>
      </c>
      <c r="N799" s="177">
        <v>-8.1716999999999995</v>
      </c>
      <c r="O799" s="177">
        <v>12.954499999999999</v>
      </c>
      <c r="P799" s="177">
        <v>9.0519999999999996</v>
      </c>
      <c r="Q799" s="177">
        <v>18.539899999999999</v>
      </c>
      <c r="R799" s="177">
        <v>9.5991999999999997</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44939</v>
      </c>
      <c r="E800" s="177">
        <v>25.841000000000001</v>
      </c>
      <c r="F800" s="177">
        <v>0.38069999999999998</v>
      </c>
      <c r="G800" s="177">
        <v>0.44700000000000001</v>
      </c>
      <c r="H800" s="177">
        <v>0.69359999999999999</v>
      </c>
      <c r="I800" s="177">
        <v>-0.41239999999999999</v>
      </c>
      <c r="J800" s="177">
        <v>-3.4847000000000001</v>
      </c>
      <c r="K800" s="177">
        <v>3.3391999999999999</v>
      </c>
      <c r="L800" s="177">
        <v>11.8271</v>
      </c>
      <c r="M800" s="177">
        <v>3.0466000000000002</v>
      </c>
      <c r="N800" s="177">
        <v>-1.7602</v>
      </c>
      <c r="O800" s="177">
        <v>16.988900000000001</v>
      </c>
      <c r="P800" s="177">
        <v>11.085000000000001</v>
      </c>
      <c r="Q800" s="177">
        <v>12.6876</v>
      </c>
      <c r="R800" s="177">
        <v>15.4276</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44939</v>
      </c>
      <c r="E801" s="177">
        <v>23.234999999999999</v>
      </c>
      <c r="F801" s="177">
        <v>0.37580000000000002</v>
      </c>
      <c r="G801" s="177">
        <v>0.43219999999999997</v>
      </c>
      <c r="H801" s="177">
        <v>0.65849999999999997</v>
      </c>
      <c r="I801" s="177">
        <v>-0.47549999999999998</v>
      </c>
      <c r="J801" s="177">
        <v>-3.6212</v>
      </c>
      <c r="K801" s="177">
        <v>2.8961999999999999</v>
      </c>
      <c r="L801" s="177">
        <v>10.864599999999999</v>
      </c>
      <c r="M801" s="177">
        <v>1.7204999999999999</v>
      </c>
      <c r="N801" s="177">
        <v>-3.4449999999999998</v>
      </c>
      <c r="O801" s="177">
        <v>14.956200000000001</v>
      </c>
      <c r="P801" s="177">
        <v>9.2367000000000008</v>
      </c>
      <c r="Q801" s="177">
        <v>11.1905</v>
      </c>
      <c r="R801" s="177">
        <v>13.4354</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44939</v>
      </c>
      <c r="E802" s="177">
        <v>1001.4247</v>
      </c>
      <c r="F802" s="177">
        <v>0.2596</v>
      </c>
      <c r="G802" s="177">
        <v>-4.0000000000000002E-4</v>
      </c>
      <c r="H802" s="177">
        <v>0.1273</v>
      </c>
      <c r="I802" s="177">
        <v>-1.1079000000000001</v>
      </c>
      <c r="J802" s="177">
        <v>-4.2275999999999998</v>
      </c>
      <c r="K802" s="177">
        <v>4.0671999999999997</v>
      </c>
      <c r="L802" s="177">
        <v>12.7088</v>
      </c>
      <c r="M802" s="177">
        <v>3.2902</v>
      </c>
      <c r="N802" s="177">
        <v>-1.1344000000000001</v>
      </c>
      <c r="O802" s="177">
        <v>18.356300000000001</v>
      </c>
      <c r="P802" s="177">
        <v>10.5204</v>
      </c>
      <c r="Q802" s="177">
        <v>17.670999999999999</v>
      </c>
      <c r="R802" s="177">
        <v>16.023700000000002</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44939</v>
      </c>
      <c r="E803" s="177">
        <v>1093.0802000000001</v>
      </c>
      <c r="F803" s="177">
        <v>0.26169999999999999</v>
      </c>
      <c r="G803" s="177">
        <v>5.7000000000000002E-3</v>
      </c>
      <c r="H803" s="177">
        <v>0.14149999999999999</v>
      </c>
      <c r="I803" s="177">
        <v>-1.0795999999999999</v>
      </c>
      <c r="J803" s="177">
        <v>-4.1666999999999996</v>
      </c>
      <c r="K803" s="177">
        <v>4.2567000000000004</v>
      </c>
      <c r="L803" s="177">
        <v>13.1166</v>
      </c>
      <c r="M803" s="177">
        <v>3.8494000000000002</v>
      </c>
      <c r="N803" s="177">
        <v>-0.42170000000000002</v>
      </c>
      <c r="O803" s="177">
        <v>19.2241</v>
      </c>
      <c r="P803" s="177">
        <v>11.413399999999999</v>
      </c>
      <c r="Q803" s="177">
        <v>15.6624</v>
      </c>
      <c r="R803" s="177">
        <v>16.8611</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44939</v>
      </c>
      <c r="E804" s="177">
        <v>1153.0329999999999</v>
      </c>
      <c r="F804" s="177">
        <v>0.53820000000000001</v>
      </c>
      <c r="G804" s="177">
        <v>0.46899999999999997</v>
      </c>
      <c r="H804" s="177">
        <v>0.76549999999999996</v>
      </c>
      <c r="I804" s="177">
        <v>-1.49E-2</v>
      </c>
      <c r="J804" s="177">
        <v>-2.5261</v>
      </c>
      <c r="K804" s="177">
        <v>7.9314999999999998</v>
      </c>
      <c r="L804" s="177">
        <v>17.6891</v>
      </c>
      <c r="M804" s="177">
        <v>10.1501</v>
      </c>
      <c r="N804" s="177">
        <v>11.3301</v>
      </c>
      <c r="O804" s="177">
        <v>19.087299999999999</v>
      </c>
      <c r="P804" s="177">
        <v>11.6038</v>
      </c>
      <c r="Q804" s="177">
        <v>18.4406</v>
      </c>
      <c r="R804" s="177">
        <v>22.5777</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44939</v>
      </c>
      <c r="E805" s="177">
        <v>1239.886</v>
      </c>
      <c r="F805" s="177">
        <v>0.54</v>
      </c>
      <c r="G805" s="177">
        <v>0.47449999999999998</v>
      </c>
      <c r="H805" s="177">
        <v>0.77780000000000005</v>
      </c>
      <c r="I805" s="177">
        <v>9.7999999999999997E-3</v>
      </c>
      <c r="J805" s="177">
        <v>-2.4731999999999998</v>
      </c>
      <c r="K805" s="177">
        <v>8.1104000000000003</v>
      </c>
      <c r="L805" s="177">
        <v>18.078199999999999</v>
      </c>
      <c r="M805" s="177">
        <v>10.696</v>
      </c>
      <c r="N805" s="177">
        <v>12.077199999999999</v>
      </c>
      <c r="O805" s="177">
        <v>19.824300000000001</v>
      </c>
      <c r="P805" s="177">
        <v>12.349600000000001</v>
      </c>
      <c r="Q805" s="177">
        <v>15.4338</v>
      </c>
      <c r="R805" s="177">
        <v>23.3628</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44939</v>
      </c>
      <c r="E806" s="177">
        <v>141.34909999999999</v>
      </c>
      <c r="F806" s="177">
        <v>0.17799999999999999</v>
      </c>
      <c r="G806" s="177">
        <v>2.9899999999999999E-2</v>
      </c>
      <c r="H806" s="177">
        <v>0.42509999999999998</v>
      </c>
      <c r="I806" s="177">
        <v>-0.14549999999999999</v>
      </c>
      <c r="J806" s="177">
        <v>-2.9094000000000002</v>
      </c>
      <c r="K806" s="177">
        <v>4.3258000000000001</v>
      </c>
      <c r="L806" s="177">
        <v>11.160299999999999</v>
      </c>
      <c r="M806" s="177">
        <v>-1.5915999999999999</v>
      </c>
      <c r="N806" s="177">
        <v>-7.9949000000000003</v>
      </c>
      <c r="O806" s="177">
        <v>14.407400000000001</v>
      </c>
      <c r="P806" s="177">
        <v>7.7045000000000003</v>
      </c>
      <c r="Q806" s="177">
        <v>13.901999999999999</v>
      </c>
      <c r="R806" s="177">
        <v>11.8375</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44939</v>
      </c>
      <c r="E807" s="177">
        <v>129.1918</v>
      </c>
      <c r="F807" s="177">
        <v>0.1759</v>
      </c>
      <c r="G807" s="177">
        <v>2.3099999999999999E-2</v>
      </c>
      <c r="H807" s="177">
        <v>0.41</v>
      </c>
      <c r="I807" s="177">
        <v>-0.1789</v>
      </c>
      <c r="J807" s="177">
        <v>-2.9908999999999999</v>
      </c>
      <c r="K807" s="177">
        <v>4.0366</v>
      </c>
      <c r="L807" s="177">
        <v>10.5191</v>
      </c>
      <c r="M807" s="177">
        <v>-2.4517000000000002</v>
      </c>
      <c r="N807" s="177">
        <v>-9.0704999999999991</v>
      </c>
      <c r="O807" s="177">
        <v>13.0802</v>
      </c>
      <c r="P807" s="177">
        <v>6.5787000000000004</v>
      </c>
      <c r="Q807" s="177">
        <v>14.4985</v>
      </c>
      <c r="R807" s="177">
        <v>10.5352</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44939</v>
      </c>
      <c r="E808" s="177">
        <v>34.72</v>
      </c>
      <c r="F808" s="177">
        <v>0.31780000000000003</v>
      </c>
      <c r="G808" s="177">
        <v>0.3468</v>
      </c>
      <c r="H808" s="177">
        <v>0.72529999999999994</v>
      </c>
      <c r="I808" s="177">
        <v>-0.31580000000000003</v>
      </c>
      <c r="J808" s="177">
        <v>-3.4214000000000002</v>
      </c>
      <c r="K808" s="177">
        <v>0.87160000000000004</v>
      </c>
      <c r="L808" s="177">
        <v>10.538</v>
      </c>
      <c r="M808" s="177">
        <v>-5.7599999999999998E-2</v>
      </c>
      <c r="N808" s="177">
        <v>-5.6009000000000002</v>
      </c>
      <c r="O808" s="177">
        <v>15.525399999999999</v>
      </c>
      <c r="P808" s="177">
        <v>9.3262999999999998</v>
      </c>
      <c r="Q808" s="177">
        <v>15.188800000000001</v>
      </c>
      <c r="R808" s="177">
        <v>14.248100000000001</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44939</v>
      </c>
      <c r="E809" s="177">
        <v>38.94</v>
      </c>
      <c r="F809" s="177">
        <v>0.33500000000000002</v>
      </c>
      <c r="G809" s="177">
        <v>0.36080000000000001</v>
      </c>
      <c r="H809" s="177">
        <v>0.75029999999999997</v>
      </c>
      <c r="I809" s="177">
        <v>-0.25609999999999999</v>
      </c>
      <c r="J809" s="177">
        <v>-3.3027000000000002</v>
      </c>
      <c r="K809" s="177">
        <v>1.2217</v>
      </c>
      <c r="L809" s="177">
        <v>11.2889</v>
      </c>
      <c r="M809" s="177">
        <v>0.90700000000000003</v>
      </c>
      <c r="N809" s="177">
        <v>-4.3712999999999997</v>
      </c>
      <c r="O809" s="177">
        <v>17.036200000000001</v>
      </c>
      <c r="P809" s="177">
        <v>10.9864</v>
      </c>
      <c r="Q809" s="177">
        <v>16.6997</v>
      </c>
      <c r="R809" s="177">
        <v>15.7578</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44939</v>
      </c>
      <c r="E810" s="177">
        <v>146.58699999999999</v>
      </c>
      <c r="F810" s="177">
        <v>0.4819</v>
      </c>
      <c r="G810" s="177">
        <v>0.51910000000000001</v>
      </c>
      <c r="H810" s="177">
        <v>0.71109999999999995</v>
      </c>
      <c r="I810" s="177">
        <v>-0.99550000000000005</v>
      </c>
      <c r="J810" s="177">
        <v>-3.8243999999999998</v>
      </c>
      <c r="K810" s="177">
        <v>0.98860000000000003</v>
      </c>
      <c r="L810" s="177">
        <v>10.199199999999999</v>
      </c>
      <c r="M810" s="177">
        <v>1.3321000000000001</v>
      </c>
      <c r="N810" s="177">
        <v>-5.0724999999999998</v>
      </c>
      <c r="O810" s="177">
        <v>12.5253</v>
      </c>
      <c r="P810" s="177">
        <v>7.2565999999999997</v>
      </c>
      <c r="Q810" s="177">
        <v>13.687900000000001</v>
      </c>
      <c r="R810" s="177">
        <v>12.138400000000001</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44939</v>
      </c>
      <c r="E811" s="177">
        <v>136.50200000000001</v>
      </c>
      <c r="F811" s="177">
        <v>0.47989999999999999</v>
      </c>
      <c r="G811" s="177">
        <v>0.51249999999999996</v>
      </c>
      <c r="H811" s="177">
        <v>0.6956</v>
      </c>
      <c r="I811" s="177">
        <v>-1.026</v>
      </c>
      <c r="J811" s="177">
        <v>-3.8894000000000002</v>
      </c>
      <c r="K811" s="177">
        <v>0.79749999999999999</v>
      </c>
      <c r="L811" s="177">
        <v>9.7901000000000007</v>
      </c>
      <c r="M811" s="177">
        <v>0.77669999999999995</v>
      </c>
      <c r="N811" s="177">
        <v>-5.7567000000000004</v>
      </c>
      <c r="O811" s="177">
        <v>11.736000000000001</v>
      </c>
      <c r="P811" s="177">
        <v>6.5023</v>
      </c>
      <c r="Q811" s="177">
        <v>16.305299999999999</v>
      </c>
      <c r="R811" s="177">
        <v>11.3413</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44939</v>
      </c>
      <c r="E812" s="177">
        <v>61.008600000000001</v>
      </c>
      <c r="F812" s="177">
        <v>0.27560000000000001</v>
      </c>
      <c r="G812" s="177">
        <v>0.1188</v>
      </c>
      <c r="H812" s="177">
        <v>0.34570000000000001</v>
      </c>
      <c r="I812" s="177">
        <v>-0.68940000000000001</v>
      </c>
      <c r="J812" s="177">
        <v>-2.9870999999999999</v>
      </c>
      <c r="K812" s="177">
        <v>6.0986000000000002</v>
      </c>
      <c r="L812" s="177">
        <v>15.085800000000001</v>
      </c>
      <c r="M812" s="177">
        <v>8.1849000000000007</v>
      </c>
      <c r="N812" s="177">
        <v>2.1454</v>
      </c>
      <c r="O812" s="177">
        <v>17.2379</v>
      </c>
      <c r="P812" s="177">
        <v>12.499599999999999</v>
      </c>
      <c r="Q812" s="177">
        <v>16.014800000000001</v>
      </c>
      <c r="R812" s="177">
        <v>17.108799999999999</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44939</v>
      </c>
      <c r="E813" s="177">
        <v>55.400399999999998</v>
      </c>
      <c r="F813" s="177">
        <v>0.27350000000000002</v>
      </c>
      <c r="G813" s="177">
        <v>0.11260000000000001</v>
      </c>
      <c r="H813" s="177">
        <v>0.33029999999999998</v>
      </c>
      <c r="I813" s="177">
        <v>-0.72</v>
      </c>
      <c r="J813" s="177">
        <v>-3.0533999999999999</v>
      </c>
      <c r="K813" s="177">
        <v>5.8848000000000003</v>
      </c>
      <c r="L813" s="177">
        <v>14.614000000000001</v>
      </c>
      <c r="M813" s="177">
        <v>7.5336999999999996</v>
      </c>
      <c r="N813" s="177">
        <v>1.3527</v>
      </c>
      <c r="O813" s="177">
        <v>16.325600000000001</v>
      </c>
      <c r="P813" s="177">
        <v>11.6251</v>
      </c>
      <c r="Q813" s="177">
        <v>12.704000000000001</v>
      </c>
      <c r="R813" s="177">
        <v>16.1966</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44939</v>
      </c>
      <c r="E814" s="177">
        <v>54.887999999999998</v>
      </c>
      <c r="F814" s="177">
        <v>0.38219999999999998</v>
      </c>
      <c r="G814" s="177">
        <v>0.318</v>
      </c>
      <c r="H814" s="177">
        <v>0.70820000000000005</v>
      </c>
      <c r="I814" s="177">
        <v>-0.20549999999999999</v>
      </c>
      <c r="J814" s="177">
        <v>-2.5217999999999998</v>
      </c>
      <c r="K814" s="177">
        <v>6.0822000000000003</v>
      </c>
      <c r="L814" s="177">
        <v>13.9796</v>
      </c>
      <c r="M814" s="177">
        <v>4.0964999999999998</v>
      </c>
      <c r="N814" s="177">
        <v>-0.58140000000000003</v>
      </c>
      <c r="O814" s="177">
        <v>12.934200000000001</v>
      </c>
      <c r="P814" s="177">
        <v>10.084899999999999</v>
      </c>
      <c r="Q814" s="177">
        <v>13.605700000000001</v>
      </c>
      <c r="R814" s="177">
        <v>11.739000000000001</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44939</v>
      </c>
      <c r="E815" s="177">
        <v>60.5</v>
      </c>
      <c r="F815" s="177">
        <v>0.38490000000000002</v>
      </c>
      <c r="G815" s="177">
        <v>0.32669999999999999</v>
      </c>
      <c r="H815" s="177">
        <v>0.72589999999999999</v>
      </c>
      <c r="I815" s="177">
        <v>-0.17</v>
      </c>
      <c r="J815" s="177">
        <v>-2.4460999999999999</v>
      </c>
      <c r="K815" s="177">
        <v>6.3269000000000002</v>
      </c>
      <c r="L815" s="177">
        <v>14.507400000000001</v>
      </c>
      <c r="M815" s="177">
        <v>4.8308999999999997</v>
      </c>
      <c r="N815" s="177">
        <v>0.35499999999999998</v>
      </c>
      <c r="O815" s="177">
        <v>14.026199999999999</v>
      </c>
      <c r="P815" s="177">
        <v>11.163399999999999</v>
      </c>
      <c r="Q815" s="177">
        <v>16.218800000000002</v>
      </c>
      <c r="R815" s="177">
        <v>12.805400000000001</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44939</v>
      </c>
      <c r="E818" s="177">
        <v>70.159599999999998</v>
      </c>
      <c r="F818" s="177">
        <v>0.33129999999999998</v>
      </c>
      <c r="G818" s="177">
        <v>0.22040000000000001</v>
      </c>
      <c r="H818" s="177">
        <v>0.63180000000000003</v>
      </c>
      <c r="I818" s="177">
        <v>-0.8115</v>
      </c>
      <c r="J818" s="177">
        <v>-3.8954</v>
      </c>
      <c r="K818" s="177">
        <v>-0.52080000000000004</v>
      </c>
      <c r="L818" s="177">
        <v>8.0441000000000003</v>
      </c>
      <c r="M818" s="177">
        <v>0.18659999999999999</v>
      </c>
      <c r="N818" s="177">
        <v>-6.9150999999999998</v>
      </c>
      <c r="O818" s="177">
        <v>9.2279999999999998</v>
      </c>
      <c r="P818" s="177">
        <v>6.6581000000000001</v>
      </c>
      <c r="Q818" s="177">
        <v>9.7895000000000003</v>
      </c>
      <c r="R818" s="177">
        <v>7.1882999999999999</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44939</v>
      </c>
      <c r="E819" s="177">
        <v>65.1096</v>
      </c>
      <c r="F819" s="177">
        <v>0.3291</v>
      </c>
      <c r="G819" s="177">
        <v>0.21379999999999999</v>
      </c>
      <c r="H819" s="177">
        <v>0.61629999999999996</v>
      </c>
      <c r="I819" s="177">
        <v>-0.84230000000000005</v>
      </c>
      <c r="J819" s="177">
        <v>-3.9618000000000002</v>
      </c>
      <c r="K819" s="177">
        <v>-0.72440000000000004</v>
      </c>
      <c r="L819" s="177">
        <v>7.6016000000000004</v>
      </c>
      <c r="M819" s="177">
        <v>-0.43730000000000002</v>
      </c>
      <c r="N819" s="177">
        <v>-7.7115</v>
      </c>
      <c r="O819" s="177">
        <v>8.2317</v>
      </c>
      <c r="P819" s="177">
        <v>5.7652999999999999</v>
      </c>
      <c r="Q819" s="177">
        <v>8.7545000000000002</v>
      </c>
      <c r="R819" s="177">
        <v>6.2085999999999997</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44939</v>
      </c>
      <c r="E820" s="177">
        <v>35.524900000000002</v>
      </c>
      <c r="F820" s="177">
        <v>0.37180000000000002</v>
      </c>
      <c r="G820" s="177">
        <v>0.33100000000000002</v>
      </c>
      <c r="H820" s="177">
        <v>-4.7500000000000001E-2</v>
      </c>
      <c r="I820" s="177">
        <v>-2.1231</v>
      </c>
      <c r="J820" s="177">
        <v>-5.6867000000000001</v>
      </c>
      <c r="K820" s="177">
        <v>-1.7364999999999999</v>
      </c>
      <c r="L820" s="177">
        <v>8.4666999999999994</v>
      </c>
      <c r="M820" s="177">
        <v>-2.6499999999999999E-2</v>
      </c>
      <c r="N820" s="177">
        <v>-7.7750000000000004</v>
      </c>
      <c r="O820" s="177">
        <v>7.3625999999999996</v>
      </c>
      <c r="P820" s="177">
        <v>4.4419000000000004</v>
      </c>
      <c r="Q820" s="177">
        <v>15.651300000000001</v>
      </c>
      <c r="R820" s="177">
        <v>3.4348999999999998</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44939</v>
      </c>
      <c r="E821" s="177">
        <v>32.747100000000003</v>
      </c>
      <c r="F821" s="177">
        <v>0.36930000000000002</v>
      </c>
      <c r="G821" s="177">
        <v>0.32379999999999998</v>
      </c>
      <c r="H821" s="177">
        <v>-6.4699999999999994E-2</v>
      </c>
      <c r="I821" s="177">
        <v>-2.1562999999999999</v>
      </c>
      <c r="J821" s="177">
        <v>-5.7572000000000001</v>
      </c>
      <c r="K821" s="177">
        <v>-1.9507000000000001</v>
      </c>
      <c r="L821" s="177">
        <v>8.0016999999999996</v>
      </c>
      <c r="M821" s="177">
        <v>-0.67159999999999997</v>
      </c>
      <c r="N821" s="177">
        <v>-8.5710999999999995</v>
      </c>
      <c r="O821" s="177">
        <v>6.3935000000000004</v>
      </c>
      <c r="P821" s="177">
        <v>3.5009999999999999</v>
      </c>
      <c r="Q821" s="177">
        <v>14.5762</v>
      </c>
      <c r="R821" s="177">
        <v>2.5312000000000001</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44939</v>
      </c>
      <c r="E822" s="177">
        <v>17.876999999999999</v>
      </c>
      <c r="F822" s="177">
        <v>0.56140000000000001</v>
      </c>
      <c r="G822" s="177">
        <v>0.12989999999999999</v>
      </c>
      <c r="H822" s="177">
        <v>0.84619999999999995</v>
      </c>
      <c r="I822" s="177">
        <v>0.17599999999999999</v>
      </c>
      <c r="J822" s="177">
        <v>-2.6848000000000001</v>
      </c>
      <c r="K822" s="177">
        <v>4.1504000000000003</v>
      </c>
      <c r="L822" s="177">
        <v>13.4932</v>
      </c>
      <c r="M822" s="177">
        <v>4.6448</v>
      </c>
      <c r="N822" s="177">
        <v>-0.91559999999999997</v>
      </c>
      <c r="O822" s="177">
        <v>15.036899999999999</v>
      </c>
      <c r="P822" s="177"/>
      <c r="Q822" s="177">
        <v>13.722</v>
      </c>
      <c r="R822" s="177">
        <v>15.329700000000001</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44939</v>
      </c>
      <c r="E823" s="177">
        <v>16.297599999999999</v>
      </c>
      <c r="F823" s="177">
        <v>0.55589999999999995</v>
      </c>
      <c r="G823" s="177">
        <v>0.1143</v>
      </c>
      <c r="H823" s="177">
        <v>0.80910000000000004</v>
      </c>
      <c r="I823" s="177">
        <v>0.1026</v>
      </c>
      <c r="J823" s="177">
        <v>-2.8424</v>
      </c>
      <c r="K823" s="177">
        <v>3.6505999999999998</v>
      </c>
      <c r="L823" s="177">
        <v>12.4298</v>
      </c>
      <c r="M823" s="177">
        <v>3.0972</v>
      </c>
      <c r="N823" s="177">
        <v>-2.8915999999999999</v>
      </c>
      <c r="O823" s="177">
        <v>12.8033</v>
      </c>
      <c r="P823" s="177"/>
      <c r="Q823" s="177">
        <v>11.417299999999999</v>
      </c>
      <c r="R823" s="177">
        <v>13.0914</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44939</v>
      </c>
      <c r="E824" s="177">
        <v>51.621200000000002</v>
      </c>
      <c r="F824" s="177">
        <v>0.57789999999999997</v>
      </c>
      <c r="G824" s="177">
        <v>1.2633000000000001</v>
      </c>
      <c r="H824" s="177">
        <v>2.2136999999999998</v>
      </c>
      <c r="I824" s="177">
        <v>1.153</v>
      </c>
      <c r="J824" s="177">
        <v>-1.4953000000000001</v>
      </c>
      <c r="K824" s="177">
        <v>2.4064000000000001</v>
      </c>
      <c r="L824" s="177">
        <v>7.6096000000000004</v>
      </c>
      <c r="M824" s="177">
        <v>-1.2112000000000001</v>
      </c>
      <c r="N824" s="177">
        <v>-6.2504999999999997</v>
      </c>
      <c r="O824" s="177">
        <v>22.465699999999998</v>
      </c>
      <c r="P824" s="177">
        <v>16.037400000000002</v>
      </c>
      <c r="Q824" s="177">
        <v>18.571999999999999</v>
      </c>
      <c r="R824" s="177">
        <v>17.067399999999999</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44939</v>
      </c>
      <c r="E825" s="177">
        <v>48.244900000000001</v>
      </c>
      <c r="F825" s="177">
        <v>0.5756</v>
      </c>
      <c r="G825" s="177">
        <v>1.2559</v>
      </c>
      <c r="H825" s="177">
        <v>2.1968999999999999</v>
      </c>
      <c r="I825" s="177">
        <v>1.1196999999999999</v>
      </c>
      <c r="J825" s="177">
        <v>-1.5679000000000001</v>
      </c>
      <c r="K825" s="177">
        <v>2.1804000000000001</v>
      </c>
      <c r="L825" s="177">
        <v>7.0907</v>
      </c>
      <c r="M825" s="177">
        <v>-1.9641999999999999</v>
      </c>
      <c r="N825" s="177">
        <v>-7.1905999999999999</v>
      </c>
      <c r="O825" s="177">
        <v>21.267900000000001</v>
      </c>
      <c r="P825" s="177">
        <v>15.0342</v>
      </c>
      <c r="Q825" s="177">
        <v>17.742599999999999</v>
      </c>
      <c r="R825" s="177">
        <v>15.897399999999999</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44939</v>
      </c>
      <c r="E826" s="177">
        <v>28.43</v>
      </c>
      <c r="F826" s="177">
        <v>0.24679999999999999</v>
      </c>
      <c r="G826" s="177">
        <v>-7.0300000000000001E-2</v>
      </c>
      <c r="H826" s="177">
        <v>-0.21060000000000001</v>
      </c>
      <c r="I826" s="177">
        <v>-0.6986</v>
      </c>
      <c r="J826" s="177">
        <v>-4.0175999999999998</v>
      </c>
      <c r="K826" s="177">
        <v>3.0446</v>
      </c>
      <c r="L826" s="177">
        <v>9.7683</v>
      </c>
      <c r="M826" s="177">
        <v>-2.1006</v>
      </c>
      <c r="N826" s="177">
        <v>-8.9074000000000009</v>
      </c>
      <c r="O826" s="177">
        <v>23.213100000000001</v>
      </c>
      <c r="P826" s="177">
        <v>14.7478</v>
      </c>
      <c r="Q826" s="177">
        <v>14.2011</v>
      </c>
      <c r="R826" s="177">
        <v>14.6198</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44939</v>
      </c>
      <c r="E827" s="177">
        <v>25.18</v>
      </c>
      <c r="F827" s="177">
        <v>0.2389</v>
      </c>
      <c r="G827" s="177">
        <v>-7.9399999999999998E-2</v>
      </c>
      <c r="H827" s="177">
        <v>-0.23769999999999999</v>
      </c>
      <c r="I827" s="177">
        <v>-0.78800000000000003</v>
      </c>
      <c r="J827" s="177">
        <v>-4.1492000000000004</v>
      </c>
      <c r="K827" s="177">
        <v>2.6080000000000001</v>
      </c>
      <c r="L827" s="177">
        <v>8.8628999999999998</v>
      </c>
      <c r="M827" s="177">
        <v>-3.2654999999999998</v>
      </c>
      <c r="N827" s="177">
        <v>-10.3596</v>
      </c>
      <c r="O827" s="177">
        <v>20.932099999999998</v>
      </c>
      <c r="P827" s="177">
        <v>12.603400000000001</v>
      </c>
      <c r="Q827" s="177">
        <v>12.4527</v>
      </c>
      <c r="R827" s="177">
        <v>12.5716</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44939</v>
      </c>
      <c r="E828" s="177">
        <v>83.002099999999999</v>
      </c>
      <c r="F828" s="177">
        <v>0.19170000000000001</v>
      </c>
      <c r="G828" s="177">
        <v>4.2299999999999997E-2</v>
      </c>
      <c r="H828" s="177">
        <v>0.44109999999999999</v>
      </c>
      <c r="I828" s="177">
        <v>-0.60409999999999997</v>
      </c>
      <c r="J828" s="177">
        <v>-3.2480000000000002</v>
      </c>
      <c r="K828" s="177">
        <v>2.3721000000000001</v>
      </c>
      <c r="L828" s="177">
        <v>9.2780000000000005</v>
      </c>
      <c r="M828" s="177">
        <v>-0.86799999999999999</v>
      </c>
      <c r="N828" s="177">
        <v>-3.5579000000000001</v>
      </c>
      <c r="O828" s="177">
        <v>14.5694</v>
      </c>
      <c r="P828" s="177">
        <v>9.9879999999999995</v>
      </c>
      <c r="Q828" s="177">
        <v>15.8232</v>
      </c>
      <c r="R828" s="177">
        <v>12.1753</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44939</v>
      </c>
      <c r="E829" s="177">
        <v>75.907300000000006</v>
      </c>
      <c r="F829" s="177">
        <v>0.18940000000000001</v>
      </c>
      <c r="G829" s="177">
        <v>3.5299999999999998E-2</v>
      </c>
      <c r="H829" s="177">
        <v>0.42480000000000001</v>
      </c>
      <c r="I829" s="177">
        <v>-0.63639999999999997</v>
      </c>
      <c r="J829" s="177">
        <v>-3.3176000000000001</v>
      </c>
      <c r="K829" s="177">
        <v>2.1406000000000001</v>
      </c>
      <c r="L829" s="177">
        <v>8.7889999999999997</v>
      </c>
      <c r="M829" s="177">
        <v>-1.5207999999999999</v>
      </c>
      <c r="N829" s="177">
        <v>-4.4287999999999998</v>
      </c>
      <c r="O829" s="177">
        <v>13.495699999999999</v>
      </c>
      <c r="P829" s="177">
        <v>8.9281000000000006</v>
      </c>
      <c r="Q829" s="177">
        <v>12.402200000000001</v>
      </c>
      <c r="R829" s="177">
        <v>11.126200000000001</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44939</v>
      </c>
      <c r="E830" s="177">
        <v>16.055900000000001</v>
      </c>
      <c r="F830" s="177">
        <v>0.31490000000000001</v>
      </c>
      <c r="G830" s="177">
        <v>4.1099999999999998E-2</v>
      </c>
      <c r="H830" s="177">
        <v>0.19409999999999999</v>
      </c>
      <c r="I830" s="177">
        <v>-0.98240000000000005</v>
      </c>
      <c r="J830" s="177">
        <v>-3.8222999999999998</v>
      </c>
      <c r="K830" s="177">
        <v>2.1842000000000001</v>
      </c>
      <c r="L830" s="177">
        <v>11.088900000000001</v>
      </c>
      <c r="M830" s="177">
        <v>3.8881000000000001</v>
      </c>
      <c r="N830" s="177">
        <v>-1.5374000000000001</v>
      </c>
      <c r="O830" s="177">
        <v>12.6945</v>
      </c>
      <c r="P830" s="177"/>
      <c r="Q830" s="177">
        <v>11.6523</v>
      </c>
      <c r="R830" s="177">
        <v>10.299799999999999</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44939</v>
      </c>
      <c r="E831" s="177">
        <v>14.849299999999999</v>
      </c>
      <c r="F831" s="177">
        <v>0.30940000000000001</v>
      </c>
      <c r="G831" s="177">
        <v>2.5600000000000001E-2</v>
      </c>
      <c r="H831" s="177">
        <v>0.15920000000000001</v>
      </c>
      <c r="I831" s="177">
        <v>-1.0522</v>
      </c>
      <c r="J831" s="177">
        <v>-3.9731999999999998</v>
      </c>
      <c r="K831" s="177">
        <v>1.7102999999999999</v>
      </c>
      <c r="L831" s="177">
        <v>10.0609</v>
      </c>
      <c r="M831" s="177">
        <v>2.4613</v>
      </c>
      <c r="N831" s="177">
        <v>-3.3241999999999998</v>
      </c>
      <c r="O831" s="177">
        <v>10.662100000000001</v>
      </c>
      <c r="P831" s="177"/>
      <c r="Q831" s="177">
        <v>9.6402000000000001</v>
      </c>
      <c r="R831" s="177">
        <v>8.3002000000000002</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44939</v>
      </c>
      <c r="E832" s="177">
        <v>16.733799999999999</v>
      </c>
      <c r="F832" s="177">
        <v>0.18920000000000001</v>
      </c>
      <c r="G832" s="177">
        <v>-0.24679999999999999</v>
      </c>
      <c r="H832" s="177">
        <v>-0.54210000000000003</v>
      </c>
      <c r="I832" s="177">
        <v>-0.78849999999999998</v>
      </c>
      <c r="J832" s="177">
        <v>-3.3180999999999998</v>
      </c>
      <c r="K832" s="177">
        <v>1.5622</v>
      </c>
      <c r="L832" s="177">
        <v>7.8639999999999999</v>
      </c>
      <c r="M832" s="177">
        <v>-0.33529999999999999</v>
      </c>
      <c r="N832" s="177">
        <v>-6.3356000000000003</v>
      </c>
      <c r="O832" s="177">
        <v>12.825200000000001</v>
      </c>
      <c r="P832" s="177"/>
      <c r="Q832" s="177">
        <v>12.545500000000001</v>
      </c>
      <c r="R832" s="177">
        <v>9.3711000000000002</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44939</v>
      </c>
      <c r="E833" s="177">
        <v>15.564</v>
      </c>
      <c r="F833" s="177">
        <v>0.18540000000000001</v>
      </c>
      <c r="G833" s="177">
        <v>-0.25829999999999997</v>
      </c>
      <c r="H833" s="177">
        <v>-0.56789999999999996</v>
      </c>
      <c r="I833" s="177">
        <v>-0.84030000000000005</v>
      </c>
      <c r="J833" s="177">
        <v>-3.4312</v>
      </c>
      <c r="K833" s="177">
        <v>1.2128000000000001</v>
      </c>
      <c r="L833" s="177">
        <v>7.1193</v>
      </c>
      <c r="M833" s="177">
        <v>-1.3675999999999999</v>
      </c>
      <c r="N833" s="177">
        <v>-7.6193999999999997</v>
      </c>
      <c r="O833" s="177">
        <v>11.096</v>
      </c>
      <c r="P833" s="177"/>
      <c r="Q833" s="177">
        <v>10.688700000000001</v>
      </c>
      <c r="R833" s="177">
        <v>7.8712</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44939</v>
      </c>
      <c r="E834" s="177">
        <v>159.72999999999999</v>
      </c>
      <c r="F834" s="177">
        <v>0.18820000000000001</v>
      </c>
      <c r="G834" s="177">
        <v>-1.2500000000000001E-2</v>
      </c>
      <c r="H834" s="177">
        <v>0.30769999999999997</v>
      </c>
      <c r="I834" s="177">
        <v>0.40229999999999999</v>
      </c>
      <c r="J834" s="177">
        <v>-2.5501999999999998</v>
      </c>
      <c r="K834" s="177">
        <v>2.6739999999999999</v>
      </c>
      <c r="L834" s="177">
        <v>11.0084</v>
      </c>
      <c r="M834" s="177">
        <v>0.1003</v>
      </c>
      <c r="N834" s="177">
        <v>-0.28720000000000001</v>
      </c>
      <c r="O834" s="177">
        <v>10.7981</v>
      </c>
      <c r="P834" s="177">
        <v>5.1479999999999997</v>
      </c>
      <c r="Q834" s="177">
        <v>9.5356000000000005</v>
      </c>
      <c r="R834" s="177">
        <v>11.116</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44939</v>
      </c>
      <c r="E835" s="177">
        <v>153.76</v>
      </c>
      <c r="F835" s="177">
        <v>0.19550000000000001</v>
      </c>
      <c r="G835" s="177">
        <v>-6.4999999999999997E-3</v>
      </c>
      <c r="H835" s="177">
        <v>0.30659999999999998</v>
      </c>
      <c r="I835" s="177">
        <v>0.40489999999999998</v>
      </c>
      <c r="J835" s="177">
        <v>-2.5539999999999998</v>
      </c>
      <c r="K835" s="177">
        <v>2.6640999999999999</v>
      </c>
      <c r="L835" s="177">
        <v>10.994</v>
      </c>
      <c r="M835" s="177">
        <v>7.8100000000000003E-2</v>
      </c>
      <c r="N835" s="177">
        <v>-0.31769999999999998</v>
      </c>
      <c r="O835" s="177">
        <v>10.7172</v>
      </c>
      <c r="P835" s="177">
        <v>5.0510999999999999</v>
      </c>
      <c r="Q835" s="177">
        <v>9.8905999999999992</v>
      </c>
      <c r="R835" s="177">
        <v>11.073499999999999</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44939</v>
      </c>
      <c r="E836" s="177">
        <v>36.26</v>
      </c>
      <c r="F836" s="177">
        <v>0.27650000000000002</v>
      </c>
      <c r="G836" s="177">
        <v>-2.76E-2</v>
      </c>
      <c r="H836" s="177">
        <v>0.27650000000000002</v>
      </c>
      <c r="I836" s="177">
        <v>-1.1719999999999999</v>
      </c>
      <c r="J836" s="177">
        <v>-3.9470000000000001</v>
      </c>
      <c r="K836" s="177">
        <v>2.8944000000000001</v>
      </c>
      <c r="L836" s="177">
        <v>10.7514</v>
      </c>
      <c r="M836" s="177">
        <v>2.5743</v>
      </c>
      <c r="N836" s="177">
        <v>-4.1247999999999996</v>
      </c>
      <c r="O836" s="177">
        <v>17.856000000000002</v>
      </c>
      <c r="P836" s="177">
        <v>12.365</v>
      </c>
      <c r="Q836" s="177">
        <v>12.7302</v>
      </c>
      <c r="R836" s="177">
        <v>14.4953</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44939</v>
      </c>
      <c r="E837" s="177">
        <v>33.51</v>
      </c>
      <c r="F837" s="177">
        <v>0.26929999999999998</v>
      </c>
      <c r="G837" s="177">
        <v>-5.96E-2</v>
      </c>
      <c r="H837" s="177">
        <v>0.23930000000000001</v>
      </c>
      <c r="I837" s="177">
        <v>-1.2087000000000001</v>
      </c>
      <c r="J837" s="177">
        <v>-4.0652999999999997</v>
      </c>
      <c r="K837" s="177">
        <v>2.5712000000000002</v>
      </c>
      <c r="L837" s="177">
        <v>10.049300000000001</v>
      </c>
      <c r="M837" s="177">
        <v>1.607</v>
      </c>
      <c r="N837" s="177">
        <v>-5.3121999999999998</v>
      </c>
      <c r="O837" s="177">
        <v>16.7471</v>
      </c>
      <c r="P837" s="177">
        <v>11.457700000000001</v>
      </c>
      <c r="Q837" s="177">
        <v>10.9847</v>
      </c>
      <c r="R837" s="177">
        <v>13.3314</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44939</v>
      </c>
      <c r="E838" s="177">
        <v>239.55029999999999</v>
      </c>
      <c r="F838" s="177">
        <v>0.108</v>
      </c>
      <c r="G838" s="177">
        <v>3.3999999999999998E-3</v>
      </c>
      <c r="H838" s="177">
        <v>-3.1899999999999998E-2</v>
      </c>
      <c r="I838" s="177">
        <v>-1.9661</v>
      </c>
      <c r="J838" s="177">
        <v>-4.4375999999999998</v>
      </c>
      <c r="K838" s="177">
        <v>-3.0876999999999999</v>
      </c>
      <c r="L838" s="177">
        <v>3.6825999999999999</v>
      </c>
      <c r="M838" s="177">
        <v>-7.7305999999999999</v>
      </c>
      <c r="N838" s="177">
        <v>-16.669</v>
      </c>
      <c r="O838" s="177">
        <v>14.555300000000001</v>
      </c>
      <c r="P838" s="177">
        <v>12.0184</v>
      </c>
      <c r="Q838" s="177">
        <v>14.1685</v>
      </c>
      <c r="R838" s="177">
        <v>5.3734999999999999</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44939</v>
      </c>
      <c r="E839" s="177">
        <v>210.33359310907599</v>
      </c>
      <c r="F839" s="177">
        <v>0.108</v>
      </c>
      <c r="G839" s="177">
        <v>3.3999999999999998E-3</v>
      </c>
      <c r="H839" s="177">
        <v>-3.1899999999999998E-2</v>
      </c>
      <c r="I839" s="177">
        <v>-1.9661</v>
      </c>
      <c r="J839" s="177">
        <v>-4.4375999999999998</v>
      </c>
      <c r="K839" s="177">
        <v>-3.0876999999999999</v>
      </c>
      <c r="L839" s="177">
        <v>3.6825999999999999</v>
      </c>
      <c r="M839" s="177">
        <v>-7.7306999999999997</v>
      </c>
      <c r="N839" s="177">
        <v>-16.669</v>
      </c>
      <c r="O839" s="177">
        <v>14.556699999999999</v>
      </c>
      <c r="P839" s="177">
        <v>11.8711</v>
      </c>
      <c r="Q839" s="177">
        <v>14.087300000000001</v>
      </c>
      <c r="R839" s="177">
        <v>5.3753000000000002</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44939</v>
      </c>
      <c r="E840" s="177">
        <v>227.36869999999999</v>
      </c>
      <c r="F840" s="177">
        <v>0.1053</v>
      </c>
      <c r="G840" s="177">
        <v>-4.4999999999999997E-3</v>
      </c>
      <c r="H840" s="177">
        <v>-4.87E-2</v>
      </c>
      <c r="I840" s="177">
        <v>-1.9971000000000001</v>
      </c>
      <c r="J840" s="177">
        <v>-4.5054999999999996</v>
      </c>
      <c r="K840" s="177">
        <v>-3.2850999999999999</v>
      </c>
      <c r="L840" s="177">
        <v>3.2585000000000002</v>
      </c>
      <c r="M840" s="177">
        <v>-8.3047000000000004</v>
      </c>
      <c r="N840" s="177">
        <v>-17.370200000000001</v>
      </c>
      <c r="O840" s="177">
        <v>13.6822</v>
      </c>
      <c r="P840" s="177">
        <v>11.275</v>
      </c>
      <c r="Q840" s="177">
        <v>14.4299</v>
      </c>
      <c r="R840" s="177">
        <v>4.5277000000000003</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44939</v>
      </c>
      <c r="E841" s="177">
        <v>364.054538226744</v>
      </c>
      <c r="F841" s="177">
        <v>0.1053</v>
      </c>
      <c r="G841" s="177">
        <v>-4.4999999999999997E-3</v>
      </c>
      <c r="H841" s="177">
        <v>-4.87E-2</v>
      </c>
      <c r="I841" s="177">
        <v>-1.9971000000000001</v>
      </c>
      <c r="J841" s="177">
        <v>-4.5054999999999996</v>
      </c>
      <c r="K841" s="177">
        <v>-3.2852000000000001</v>
      </c>
      <c r="L841" s="177">
        <v>3.2585999999999999</v>
      </c>
      <c r="M841" s="177">
        <v>-8.3047000000000004</v>
      </c>
      <c r="N841" s="177">
        <v>-17.370100000000001</v>
      </c>
      <c r="O841" s="177">
        <v>13.682</v>
      </c>
      <c r="P841" s="177">
        <v>11.123799999999999</v>
      </c>
      <c r="Q841" s="177">
        <v>12.4323</v>
      </c>
      <c r="R841" s="177">
        <v>4.5274000000000001</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0.33425384615384612</v>
      </c>
      <c r="G842" s="179">
        <v>0.25676730769230766</v>
      </c>
      <c r="H842" s="179">
        <v>0.49665961538461534</v>
      </c>
      <c r="I842" s="179">
        <v>-0.70892692307692318</v>
      </c>
      <c r="J842" s="179">
        <v>-3.49006923076923</v>
      </c>
      <c r="K842" s="179">
        <v>2.2339307692307702</v>
      </c>
      <c r="L842" s="179">
        <v>10.214426923076926</v>
      </c>
      <c r="M842" s="179">
        <v>0.45690000000000008</v>
      </c>
      <c r="N842" s="179">
        <v>-5.3034615384615371</v>
      </c>
      <c r="O842" s="179">
        <v>14.547469999999999</v>
      </c>
      <c r="P842" s="179">
        <v>10.136415909090909</v>
      </c>
      <c r="Q842" s="179">
        <v>14.720217307692309</v>
      </c>
      <c r="R842" s="179">
        <v>11.870655769230771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0.31635000000000002</v>
      </c>
      <c r="G843" s="179">
        <v>0.24875000000000003</v>
      </c>
      <c r="H843" s="179">
        <v>0.59535000000000005</v>
      </c>
      <c r="I843" s="179">
        <v>-0.69484999999999997</v>
      </c>
      <c r="J843" s="179">
        <v>-3.3976000000000002</v>
      </c>
      <c r="K843" s="179">
        <v>2.4888000000000003</v>
      </c>
      <c r="L843" s="179">
        <v>10.2256</v>
      </c>
      <c r="M843" s="179">
        <v>0.14344999999999999</v>
      </c>
      <c r="N843" s="179">
        <v>-5.45655</v>
      </c>
      <c r="O843" s="179">
        <v>14.293150000000001</v>
      </c>
      <c r="P843" s="179">
        <v>10.852650000000001</v>
      </c>
      <c r="Q843" s="179">
        <v>14.144600000000001</v>
      </c>
      <c r="R843" s="179">
        <v>11.7</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44939</v>
      </c>
      <c r="E846" s="177">
        <v>288.47250000000003</v>
      </c>
      <c r="F846" s="177">
        <v>4.6695000000000002</v>
      </c>
      <c r="G846" s="177">
        <v>5.7386999999999997</v>
      </c>
      <c r="H846" s="177">
        <v>6.0514999999999999</v>
      </c>
      <c r="I846" s="177">
        <v>6.2028999999999996</v>
      </c>
      <c r="J846" s="177">
        <v>6.4467999999999996</v>
      </c>
      <c r="K846" s="177">
        <v>6.6641000000000004</v>
      </c>
      <c r="L846" s="177">
        <v>5.8451000000000004</v>
      </c>
      <c r="M846" s="177">
        <v>5.0452000000000004</v>
      </c>
      <c r="N846" s="177">
        <v>4.8708999999999998</v>
      </c>
      <c r="O846" s="177">
        <v>5.617</v>
      </c>
      <c r="P846" s="177">
        <v>6.6177000000000001</v>
      </c>
      <c r="Q846" s="177">
        <v>7.9695</v>
      </c>
      <c r="R846" s="177">
        <v>4.3319000000000001</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44939</v>
      </c>
      <c r="E847" s="177">
        <v>294.87180000000001</v>
      </c>
      <c r="F847" s="177">
        <v>4.8901000000000003</v>
      </c>
      <c r="G847" s="177">
        <v>5.9610000000000003</v>
      </c>
      <c r="H847" s="177">
        <v>6.2763</v>
      </c>
      <c r="I847" s="177">
        <v>6.4276999999999997</v>
      </c>
      <c r="J847" s="177">
        <v>6.6727999999999996</v>
      </c>
      <c r="K847" s="177">
        <v>6.8928000000000003</v>
      </c>
      <c r="L847" s="177">
        <v>6.0777999999999999</v>
      </c>
      <c r="M847" s="177">
        <v>5.2899000000000003</v>
      </c>
      <c r="N847" s="177">
        <v>5.1201999999999996</v>
      </c>
      <c r="O847" s="177">
        <v>5.8272000000000004</v>
      </c>
      <c r="P847" s="177">
        <v>6.8426999999999998</v>
      </c>
      <c r="Q847" s="177">
        <v>7.9725000000000001</v>
      </c>
      <c r="R847" s="177">
        <v>4.5465</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44939</v>
      </c>
      <c r="E848" s="177">
        <v>10.8194</v>
      </c>
      <c r="F848" s="177">
        <v>3.0365000000000002</v>
      </c>
      <c r="G848" s="177">
        <v>4.2747000000000002</v>
      </c>
      <c r="H848" s="177">
        <v>6.0312000000000001</v>
      </c>
      <c r="I848" s="177">
        <v>6.4981999999999998</v>
      </c>
      <c r="J848" s="177">
        <v>6.2028999999999996</v>
      </c>
      <c r="K848" s="177">
        <v>6.9283999999999999</v>
      </c>
      <c r="L848" s="177">
        <v>5.7679</v>
      </c>
      <c r="M848" s="177">
        <v>4.3952999999999998</v>
      </c>
      <c r="N848" s="177">
        <v>3.6698</v>
      </c>
      <c r="O848" s="177"/>
      <c r="P848" s="177"/>
      <c r="Q848" s="177">
        <v>4.4175000000000004</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44939</v>
      </c>
      <c r="E849" s="177">
        <v>10.7652</v>
      </c>
      <c r="F849" s="177">
        <v>3.0518000000000001</v>
      </c>
      <c r="G849" s="177">
        <v>4.07</v>
      </c>
      <c r="H849" s="177">
        <v>5.7702999999999998</v>
      </c>
      <c r="I849" s="177">
        <v>6.2146999999999997</v>
      </c>
      <c r="J849" s="177">
        <v>5.9249000000000001</v>
      </c>
      <c r="K849" s="177">
        <v>6.6550000000000002</v>
      </c>
      <c r="L849" s="177">
        <v>5.4916999999999998</v>
      </c>
      <c r="M849" s="177">
        <v>4.1185999999999998</v>
      </c>
      <c r="N849" s="177">
        <v>3.3921999999999999</v>
      </c>
      <c r="O849" s="177"/>
      <c r="P849" s="177"/>
      <c r="Q849" s="177">
        <v>4.13</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44939</v>
      </c>
      <c r="E850" s="177">
        <v>33.644100000000002</v>
      </c>
      <c r="F850" s="177">
        <v>8.0298999999999996</v>
      </c>
      <c r="G850" s="177">
        <v>7.0557999999999996</v>
      </c>
      <c r="H850" s="177">
        <v>8.1338000000000008</v>
      </c>
      <c r="I850" s="177">
        <v>6.7046999999999999</v>
      </c>
      <c r="J850" s="177">
        <v>5.6368</v>
      </c>
      <c r="K850" s="177">
        <v>6.6593</v>
      </c>
      <c r="L850" s="177">
        <v>6.3018000000000001</v>
      </c>
      <c r="M850" s="177">
        <v>4.6961000000000004</v>
      </c>
      <c r="N850" s="177">
        <v>4.3483999999999998</v>
      </c>
      <c r="O850" s="177">
        <v>4.4626000000000001</v>
      </c>
      <c r="P850" s="177">
        <v>5.5164999999999997</v>
      </c>
      <c r="Q850" s="177">
        <v>5.7394999999999996</v>
      </c>
      <c r="R850" s="177">
        <v>3.8361999999999998</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44939</v>
      </c>
      <c r="E851" s="177">
        <v>36.076799999999999</v>
      </c>
      <c r="F851" s="177">
        <v>8.8041999999999998</v>
      </c>
      <c r="G851" s="177">
        <v>7.8291000000000004</v>
      </c>
      <c r="H851" s="177">
        <v>8.9039999999999999</v>
      </c>
      <c r="I851" s="177">
        <v>7.4720000000000004</v>
      </c>
      <c r="J851" s="177">
        <v>6.4053000000000004</v>
      </c>
      <c r="K851" s="177">
        <v>7.399</v>
      </c>
      <c r="L851" s="177">
        <v>7.0378999999999996</v>
      </c>
      <c r="M851" s="177">
        <v>5.4295</v>
      </c>
      <c r="N851" s="177">
        <v>5.0781999999999998</v>
      </c>
      <c r="O851" s="177">
        <v>5.1852</v>
      </c>
      <c r="P851" s="177">
        <v>6.1756000000000002</v>
      </c>
      <c r="Q851" s="177">
        <v>6.7187000000000001</v>
      </c>
      <c r="R851" s="177">
        <v>4.5366</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44939</v>
      </c>
      <c r="E852" s="177">
        <v>41.137900000000002</v>
      </c>
      <c r="F852" s="177">
        <v>8.6083999999999996</v>
      </c>
      <c r="G852" s="177">
        <v>6.0068000000000001</v>
      </c>
      <c r="H852" s="177">
        <v>7.4763999999999999</v>
      </c>
      <c r="I852" s="177">
        <v>6.1047000000000002</v>
      </c>
      <c r="J852" s="177">
        <v>6.1772</v>
      </c>
      <c r="K852" s="177">
        <v>6.3345000000000002</v>
      </c>
      <c r="L852" s="177">
        <v>6.7621000000000002</v>
      </c>
      <c r="M852" s="177">
        <v>5.2935999999999996</v>
      </c>
      <c r="N852" s="177">
        <v>4.6745000000000001</v>
      </c>
      <c r="O852" s="177">
        <v>5.9077999999999999</v>
      </c>
      <c r="P852" s="177">
        <v>6.6959999999999997</v>
      </c>
      <c r="Q852" s="177">
        <v>7.7558999999999996</v>
      </c>
      <c r="R852" s="177">
        <v>4.4031000000000002</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44939</v>
      </c>
      <c r="E853" s="177">
        <v>41.727400000000003</v>
      </c>
      <c r="F853" s="177">
        <v>8.7492999999999999</v>
      </c>
      <c r="G853" s="177">
        <v>6.2137000000000002</v>
      </c>
      <c r="H853" s="177">
        <v>7.6839000000000004</v>
      </c>
      <c r="I853" s="177">
        <v>6.3258000000000001</v>
      </c>
      <c r="J853" s="177">
        <v>6.3975</v>
      </c>
      <c r="K853" s="177">
        <v>6.5587</v>
      </c>
      <c r="L853" s="177">
        <v>6.9930000000000003</v>
      </c>
      <c r="M853" s="177">
        <v>5.5271999999999997</v>
      </c>
      <c r="N853" s="177">
        <v>4.9162999999999997</v>
      </c>
      <c r="O853" s="177">
        <v>6.1510999999999996</v>
      </c>
      <c r="P853" s="177">
        <v>6.9088000000000003</v>
      </c>
      <c r="Q853" s="177">
        <v>7.8014999999999999</v>
      </c>
      <c r="R853" s="177">
        <v>4.6543999999999999</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44939</v>
      </c>
      <c r="E854" s="177">
        <v>350.92630000000003</v>
      </c>
      <c r="F854" s="177">
        <v>15.202299999999999</v>
      </c>
      <c r="G854" s="177">
        <v>5.0500999999999996</v>
      </c>
      <c r="H854" s="177">
        <v>6.8826999999999998</v>
      </c>
      <c r="I854" s="177">
        <v>6.1525999999999996</v>
      </c>
      <c r="J854" s="177">
        <v>4.9035000000000002</v>
      </c>
      <c r="K854" s="177">
        <v>5.5675999999999997</v>
      </c>
      <c r="L854" s="177">
        <v>8.1829999999999998</v>
      </c>
      <c r="M854" s="177">
        <v>5.4813000000000001</v>
      </c>
      <c r="N854" s="177">
        <v>4.4772999999999996</v>
      </c>
      <c r="O854" s="177">
        <v>5.7708000000000004</v>
      </c>
      <c r="P854" s="177">
        <v>6.4938000000000002</v>
      </c>
      <c r="Q854" s="177">
        <v>7.5869</v>
      </c>
      <c r="R854" s="177">
        <v>4.0354999999999999</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44939</v>
      </c>
      <c r="E855" s="177">
        <v>377.2704</v>
      </c>
      <c r="F855" s="177">
        <v>15.863799999999999</v>
      </c>
      <c r="G855" s="177">
        <v>5.7107999999999999</v>
      </c>
      <c r="H855" s="177">
        <v>7.5448000000000004</v>
      </c>
      <c r="I855" s="177">
        <v>6.8143000000000002</v>
      </c>
      <c r="J855" s="177">
        <v>5.5663999999999998</v>
      </c>
      <c r="K855" s="177">
        <v>6.2640000000000002</v>
      </c>
      <c r="L855" s="177">
        <v>8.9060000000000006</v>
      </c>
      <c r="M855" s="177">
        <v>6.2110000000000003</v>
      </c>
      <c r="N855" s="177">
        <v>5.2156000000000002</v>
      </c>
      <c r="O855" s="177">
        <v>6.5312000000000001</v>
      </c>
      <c r="P855" s="177">
        <v>7.2762000000000002</v>
      </c>
      <c r="Q855" s="177">
        <v>8.2276000000000007</v>
      </c>
      <c r="R855" s="177">
        <v>4.7789999999999999</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44939</v>
      </c>
      <c r="E856" s="177">
        <v>10.8224</v>
      </c>
      <c r="F856" s="177">
        <v>7.4212999999999996</v>
      </c>
      <c r="G856" s="177">
        <v>9.0002999999999993</v>
      </c>
      <c r="H856" s="177">
        <v>9.0252999999999997</v>
      </c>
      <c r="I856" s="177">
        <v>6.7628000000000004</v>
      </c>
      <c r="J856" s="177">
        <v>6.4650999999999996</v>
      </c>
      <c r="K856" s="177">
        <v>7.0517000000000003</v>
      </c>
      <c r="L856" s="177">
        <v>5.4968000000000004</v>
      </c>
      <c r="M856" s="177">
        <v>4.7298999999999998</v>
      </c>
      <c r="N856" s="177">
        <v>4.3796999999999997</v>
      </c>
      <c r="O856" s="177"/>
      <c r="P856" s="177"/>
      <c r="Q856" s="177">
        <v>4.2442000000000002</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44939</v>
      </c>
      <c r="E857" s="177">
        <v>10.7232</v>
      </c>
      <c r="F857" s="177">
        <v>7.1494999999999997</v>
      </c>
      <c r="G857" s="177">
        <v>8.5154999999999994</v>
      </c>
      <c r="H857" s="177">
        <v>8.5235000000000003</v>
      </c>
      <c r="I857" s="177">
        <v>6.2878999999999996</v>
      </c>
      <c r="J857" s="177">
        <v>5.9814999999999996</v>
      </c>
      <c r="K857" s="177">
        <v>6.5744999999999996</v>
      </c>
      <c r="L857" s="177">
        <v>5.0090000000000003</v>
      </c>
      <c r="M857" s="177">
        <v>4.2354000000000003</v>
      </c>
      <c r="N857" s="177">
        <v>3.8748</v>
      </c>
      <c r="O857" s="177"/>
      <c r="P857" s="177"/>
      <c r="Q857" s="177">
        <v>3.7406000000000001</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44939</v>
      </c>
      <c r="E858" s="177">
        <v>1265.1506999999999</v>
      </c>
      <c r="F858" s="177">
        <v>14.5695</v>
      </c>
      <c r="G858" s="177">
        <v>8.8076000000000008</v>
      </c>
      <c r="H858" s="177">
        <v>7.8483999999999998</v>
      </c>
      <c r="I858" s="177">
        <v>5.8901000000000003</v>
      </c>
      <c r="J858" s="177">
        <v>5.5982000000000003</v>
      </c>
      <c r="K858" s="177">
        <v>6.8886000000000003</v>
      </c>
      <c r="L858" s="177">
        <v>6.2196999999999996</v>
      </c>
      <c r="M858" s="177">
        <v>4.6520999999999999</v>
      </c>
      <c r="N858" s="177">
        <v>4.0353000000000003</v>
      </c>
      <c r="O858" s="177">
        <v>6.6687000000000003</v>
      </c>
      <c r="P858" s="177"/>
      <c r="Q858" s="177">
        <v>6.6159999999999997</v>
      </c>
      <c r="R858" s="177">
        <v>4.3475000000000001</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44939</v>
      </c>
      <c r="E859" s="177">
        <v>1248.2964999999999</v>
      </c>
      <c r="F859" s="177">
        <v>14.163399999999999</v>
      </c>
      <c r="G859" s="177">
        <v>8.4006000000000007</v>
      </c>
      <c r="H859" s="177">
        <v>7.4420999999999999</v>
      </c>
      <c r="I859" s="177">
        <v>5.484</v>
      </c>
      <c r="J859" s="177">
        <v>5.1912000000000003</v>
      </c>
      <c r="K859" s="177">
        <v>6.4782000000000002</v>
      </c>
      <c r="L859" s="177">
        <v>5.8056000000000001</v>
      </c>
      <c r="M859" s="177">
        <v>4.2373000000000003</v>
      </c>
      <c r="N859" s="177">
        <v>3.6190000000000002</v>
      </c>
      <c r="O859" s="177">
        <v>6.2431999999999999</v>
      </c>
      <c r="P859" s="177"/>
      <c r="Q859" s="177">
        <v>6.2271999999999998</v>
      </c>
      <c r="R859" s="177">
        <v>3.9306000000000001</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44939</v>
      </c>
      <c r="E860" s="177">
        <v>37.349699999999999</v>
      </c>
      <c r="F860" s="177">
        <v>14.175599999999999</v>
      </c>
      <c r="G860" s="177">
        <v>13.7622</v>
      </c>
      <c r="H860" s="177">
        <v>10.772</v>
      </c>
      <c r="I860" s="177">
        <v>7.8625999999999996</v>
      </c>
      <c r="J860" s="177">
        <v>5.9150999999999998</v>
      </c>
      <c r="K860" s="177">
        <v>7.5290999999999997</v>
      </c>
      <c r="L860" s="177">
        <v>5.3686999999999996</v>
      </c>
      <c r="M860" s="177">
        <v>4.3851000000000004</v>
      </c>
      <c r="N860" s="177">
        <v>3.9394</v>
      </c>
      <c r="O860" s="177">
        <v>6.2241</v>
      </c>
      <c r="P860" s="177">
        <v>6.7152000000000003</v>
      </c>
      <c r="Q860" s="177">
        <v>7.4345999999999997</v>
      </c>
      <c r="R860" s="177">
        <v>3.9491000000000001</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44939</v>
      </c>
      <c r="E861" s="177">
        <v>39.012599999999999</v>
      </c>
      <c r="F861" s="177">
        <v>14.5075</v>
      </c>
      <c r="G861" s="177">
        <v>14.1127</v>
      </c>
      <c r="H861" s="177">
        <v>11.1037</v>
      </c>
      <c r="I861" s="177">
        <v>8.1920999999999999</v>
      </c>
      <c r="J861" s="177">
        <v>6.2470999999999997</v>
      </c>
      <c r="K861" s="177">
        <v>7.8654999999999999</v>
      </c>
      <c r="L861" s="177">
        <v>5.7076000000000002</v>
      </c>
      <c r="M861" s="177">
        <v>4.7264999999999997</v>
      </c>
      <c r="N861" s="177">
        <v>4.2830000000000004</v>
      </c>
      <c r="O861" s="177">
        <v>6.5865999999999998</v>
      </c>
      <c r="P861" s="177">
        <v>7.1260000000000003</v>
      </c>
      <c r="Q861" s="177">
        <v>7.9325000000000001</v>
      </c>
      <c r="R861" s="177">
        <v>4.2942999999999998</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44939</v>
      </c>
      <c r="E862" s="177">
        <v>11.0457</v>
      </c>
      <c r="F862" s="177">
        <v>8.9242000000000008</v>
      </c>
      <c r="G862" s="177">
        <v>8.1563999999999997</v>
      </c>
      <c r="H862" s="177">
        <v>6.9485999999999999</v>
      </c>
      <c r="I862" s="177">
        <v>6.6494</v>
      </c>
      <c r="J862" s="177">
        <v>6.4737999999999998</v>
      </c>
      <c r="K862" s="177">
        <v>7.6367000000000003</v>
      </c>
      <c r="L862" s="177">
        <v>5.5002000000000004</v>
      </c>
      <c r="M862" s="177">
        <v>5.1943999999999999</v>
      </c>
      <c r="N862" s="177">
        <v>4.6470000000000002</v>
      </c>
      <c r="O862" s="177"/>
      <c r="P862" s="177"/>
      <c r="Q862" s="177">
        <v>4.5952000000000002</v>
      </c>
      <c r="R862" s="177">
        <v>4.0646000000000004</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44939</v>
      </c>
      <c r="E863" s="177">
        <v>10.9961</v>
      </c>
      <c r="F863" s="177">
        <v>8.6324000000000005</v>
      </c>
      <c r="G863" s="177">
        <v>7.9717000000000002</v>
      </c>
      <c r="H863" s="177">
        <v>6.7423000000000002</v>
      </c>
      <c r="I863" s="177">
        <v>6.4412000000000003</v>
      </c>
      <c r="J863" s="177">
        <v>6.2649999999999997</v>
      </c>
      <c r="K863" s="177">
        <v>7.4320000000000004</v>
      </c>
      <c r="L863" s="177">
        <v>5.2934000000000001</v>
      </c>
      <c r="M863" s="177">
        <v>4.9856999999999996</v>
      </c>
      <c r="N863" s="177">
        <v>4.4363000000000001</v>
      </c>
      <c r="O863" s="177"/>
      <c r="P863" s="177"/>
      <c r="Q863" s="177">
        <v>4.3827999999999996</v>
      </c>
      <c r="R863" s="177">
        <v>3.8546</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44939</v>
      </c>
      <c r="E864" s="177">
        <v>1304.7129</v>
      </c>
      <c r="F864" s="177">
        <v>10.3119</v>
      </c>
      <c r="G864" s="177">
        <v>5.4837999999999996</v>
      </c>
      <c r="H864" s="177">
        <v>5.4553000000000003</v>
      </c>
      <c r="I864" s="177">
        <v>6.0090000000000003</v>
      </c>
      <c r="J864" s="177">
        <v>6.6551</v>
      </c>
      <c r="K864" s="177">
        <v>6.4504000000000001</v>
      </c>
      <c r="L864" s="177">
        <v>5.6946000000000003</v>
      </c>
      <c r="M864" s="177">
        <v>5.0014000000000003</v>
      </c>
      <c r="N864" s="177">
        <v>4.3760000000000003</v>
      </c>
      <c r="O864" s="177">
        <v>5.5380000000000003</v>
      </c>
      <c r="P864" s="177"/>
      <c r="Q864" s="177">
        <v>6.5246000000000004</v>
      </c>
      <c r="R864" s="177">
        <v>4.2236000000000002</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44939</v>
      </c>
      <c r="E865" s="177">
        <v>1261.2456999999999</v>
      </c>
      <c r="F865" s="177">
        <v>9.8132000000000001</v>
      </c>
      <c r="G865" s="177">
        <v>4.9835000000000003</v>
      </c>
      <c r="H865" s="177">
        <v>4.9546000000000001</v>
      </c>
      <c r="I865" s="177">
        <v>5.5079000000000002</v>
      </c>
      <c r="J865" s="177">
        <v>6.1524000000000001</v>
      </c>
      <c r="K865" s="177">
        <v>5.9425999999999997</v>
      </c>
      <c r="L865" s="177">
        <v>5.1809000000000003</v>
      </c>
      <c r="M865" s="177">
        <v>4.4835000000000003</v>
      </c>
      <c r="N865" s="177">
        <v>3.8553999999999999</v>
      </c>
      <c r="O865" s="177">
        <v>4.7774000000000001</v>
      </c>
      <c r="P865" s="177"/>
      <c r="Q865" s="177">
        <v>5.6703000000000001</v>
      </c>
      <c r="R865" s="177">
        <v>3.5842999999999998</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9.528715</v>
      </c>
      <c r="G866" s="179">
        <v>7.3552500000000007</v>
      </c>
      <c r="H866" s="179">
        <v>7.4785350000000008</v>
      </c>
      <c r="I866" s="179">
        <v>6.5002299999999993</v>
      </c>
      <c r="J866" s="179">
        <v>6.0639300000000009</v>
      </c>
      <c r="K866" s="179">
        <v>6.7886349999999993</v>
      </c>
      <c r="L866" s="179">
        <v>6.1321400000000006</v>
      </c>
      <c r="M866" s="179">
        <v>4.9059499999999998</v>
      </c>
      <c r="N866" s="179">
        <v>4.3604650000000005</v>
      </c>
      <c r="O866" s="179">
        <v>5.8207785714285709</v>
      </c>
      <c r="P866" s="179">
        <v>6.6368500000000008</v>
      </c>
      <c r="Q866" s="179">
        <v>6.2843800000000005</v>
      </c>
      <c r="R866" s="179">
        <v>4.2107374999999996</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8.7767499999999998</v>
      </c>
      <c r="G867" s="179">
        <v>6.6347500000000004</v>
      </c>
      <c r="H867" s="179">
        <v>7.4592499999999999</v>
      </c>
      <c r="I867" s="179">
        <v>6.3767499999999995</v>
      </c>
      <c r="J867" s="179">
        <v>6.1900499999999994</v>
      </c>
      <c r="K867" s="179">
        <v>6.6616999999999997</v>
      </c>
      <c r="L867" s="179">
        <v>5.7867499999999996</v>
      </c>
      <c r="M867" s="179">
        <v>4.8577999999999992</v>
      </c>
      <c r="N867" s="179">
        <v>4.3778500000000005</v>
      </c>
      <c r="O867" s="179">
        <v>5.8674999999999997</v>
      </c>
      <c r="P867" s="179">
        <v>6.7056000000000004</v>
      </c>
      <c r="Q867" s="179">
        <v>6.5702999999999996</v>
      </c>
      <c r="R867" s="179">
        <v>4.2589500000000005</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44939</v>
      </c>
      <c r="E870" s="177">
        <v>92.482299999999995</v>
      </c>
      <c r="F870" s="177">
        <v>0.41489999999999999</v>
      </c>
      <c r="G870" s="177">
        <v>0.26379999999999998</v>
      </c>
      <c r="H870" s="177">
        <v>0.78280000000000005</v>
      </c>
      <c r="I870" s="177">
        <v>-0.30590000000000001</v>
      </c>
      <c r="J870" s="177">
        <v>-3.1585999999999999</v>
      </c>
      <c r="K870" s="177">
        <v>4.6021000000000001</v>
      </c>
      <c r="L870" s="177">
        <v>10.244999999999999</v>
      </c>
      <c r="M870" s="177">
        <v>1.8980999999999999</v>
      </c>
      <c r="N870" s="177">
        <v>-4.0758000000000001</v>
      </c>
      <c r="O870" s="177">
        <v>12.973699999999999</v>
      </c>
      <c r="P870" s="177">
        <v>9.1660000000000004</v>
      </c>
      <c r="Q870" s="177">
        <v>13.7782</v>
      </c>
      <c r="R870" s="177">
        <v>9.9052000000000007</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44939</v>
      </c>
      <c r="E871" s="177">
        <v>101.7573</v>
      </c>
      <c r="F871" s="177">
        <v>0.41749999999999998</v>
      </c>
      <c r="G871" s="177">
        <v>0.2717</v>
      </c>
      <c r="H871" s="177">
        <v>0.8014</v>
      </c>
      <c r="I871" s="177">
        <v>-0.26910000000000001</v>
      </c>
      <c r="J871" s="177">
        <v>-3.0802999999999998</v>
      </c>
      <c r="K871" s="177">
        <v>4.8815999999999997</v>
      </c>
      <c r="L871" s="177">
        <v>10.857100000000001</v>
      </c>
      <c r="M871" s="177">
        <v>2.7118000000000002</v>
      </c>
      <c r="N871" s="177">
        <v>-3.1053000000000002</v>
      </c>
      <c r="O871" s="177">
        <v>14.0284</v>
      </c>
      <c r="P871" s="177">
        <v>10.209</v>
      </c>
      <c r="Q871" s="177">
        <v>14.460599999999999</v>
      </c>
      <c r="R871" s="177">
        <v>10.9406</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44939</v>
      </c>
      <c r="E872" s="177">
        <v>43.06</v>
      </c>
      <c r="F872" s="177">
        <v>0.23280000000000001</v>
      </c>
      <c r="G872" s="177">
        <v>-0.39319999999999999</v>
      </c>
      <c r="H872" s="177">
        <v>0</v>
      </c>
      <c r="I872" s="177">
        <v>-3.1271</v>
      </c>
      <c r="J872" s="177">
        <v>-5.7149000000000001</v>
      </c>
      <c r="K872" s="177">
        <v>-4.0552999999999999</v>
      </c>
      <c r="L872" s="177">
        <v>1.4609000000000001</v>
      </c>
      <c r="M872" s="177">
        <v>-10.8858</v>
      </c>
      <c r="N872" s="177">
        <v>-18.369700000000002</v>
      </c>
      <c r="O872" s="177">
        <v>8.2062000000000008</v>
      </c>
      <c r="P872" s="177">
        <v>8.5866000000000007</v>
      </c>
      <c r="Q872" s="177">
        <v>13.8992</v>
      </c>
      <c r="R872" s="177">
        <v>1.3023</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44939</v>
      </c>
      <c r="E873" s="177">
        <v>38.200000000000003</v>
      </c>
      <c r="F873" s="177">
        <v>0.23619999999999999</v>
      </c>
      <c r="G873" s="177">
        <v>-0.3911</v>
      </c>
      <c r="H873" s="177">
        <v>0</v>
      </c>
      <c r="I873" s="177">
        <v>-3.1686000000000001</v>
      </c>
      <c r="J873" s="177">
        <v>-5.7953000000000001</v>
      </c>
      <c r="K873" s="177">
        <v>-4.3086000000000002</v>
      </c>
      <c r="L873" s="177">
        <v>0.92469999999999997</v>
      </c>
      <c r="M873" s="177">
        <v>-11.5945</v>
      </c>
      <c r="N873" s="177">
        <v>-19.256</v>
      </c>
      <c r="O873" s="177">
        <v>6.9962999999999997</v>
      </c>
      <c r="P873" s="177">
        <v>7.3056999999999999</v>
      </c>
      <c r="Q873" s="177">
        <v>13.5488</v>
      </c>
      <c r="R873" s="177">
        <v>0.19689999999999999</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44939</v>
      </c>
      <c r="E874" s="177">
        <v>15.8499</v>
      </c>
      <c r="F874" s="177">
        <v>0.46779999999999999</v>
      </c>
      <c r="G874" s="177">
        <v>0.98629999999999995</v>
      </c>
      <c r="H874" s="177">
        <v>0.5998</v>
      </c>
      <c r="I874" s="177">
        <v>-0.87490000000000001</v>
      </c>
      <c r="J874" s="177">
        <v>-4.1113999999999997</v>
      </c>
      <c r="K874" s="177">
        <v>2.5525000000000002</v>
      </c>
      <c r="L874" s="177">
        <v>8.8024000000000004</v>
      </c>
      <c r="M874" s="177">
        <v>0.51370000000000005</v>
      </c>
      <c r="N874" s="177">
        <v>-2.0644</v>
      </c>
      <c r="O874" s="177">
        <v>13.6907</v>
      </c>
      <c r="P874" s="177">
        <v>8.6159999999999997</v>
      </c>
      <c r="Q874" s="177">
        <v>9.1257000000000001</v>
      </c>
      <c r="R874" s="177">
        <v>10.966100000000001</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44939</v>
      </c>
      <c r="E875" s="177">
        <v>14.648300000000001</v>
      </c>
      <c r="F875" s="177">
        <v>0.46289999999999998</v>
      </c>
      <c r="G875" s="177">
        <v>0.97119999999999995</v>
      </c>
      <c r="H875" s="177">
        <v>0.56569999999999998</v>
      </c>
      <c r="I875" s="177">
        <v>-0.94199999999999995</v>
      </c>
      <c r="J875" s="177">
        <v>-4.2550999999999997</v>
      </c>
      <c r="K875" s="177">
        <v>2.1044</v>
      </c>
      <c r="L875" s="177">
        <v>7.8190999999999997</v>
      </c>
      <c r="M875" s="177">
        <v>-0.80579999999999996</v>
      </c>
      <c r="N875" s="177">
        <v>-3.7372999999999998</v>
      </c>
      <c r="O875" s="177">
        <v>11.889799999999999</v>
      </c>
      <c r="P875" s="177">
        <v>7.0147000000000004</v>
      </c>
      <c r="Q875" s="177">
        <v>7.5065999999999997</v>
      </c>
      <c r="R875" s="177">
        <v>9.1204000000000001</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44939</v>
      </c>
      <c r="E876" s="177">
        <v>35.399000000000001</v>
      </c>
      <c r="F876" s="177">
        <v>0.60819999999999996</v>
      </c>
      <c r="G876" s="177">
        <v>0.32879999999999998</v>
      </c>
      <c r="H876" s="177">
        <v>0.71130000000000004</v>
      </c>
      <c r="I876" s="177">
        <v>-0.95409999999999995</v>
      </c>
      <c r="J876" s="177">
        <v>-4.2234999999999996</v>
      </c>
      <c r="K876" s="177">
        <v>-0.76249999999999996</v>
      </c>
      <c r="L876" s="177">
        <v>7.4813999999999998</v>
      </c>
      <c r="M876" s="177">
        <v>-0.50029999999999997</v>
      </c>
      <c r="N876" s="177">
        <v>-7.6707999999999998</v>
      </c>
      <c r="O876" s="177">
        <v>8.7264999999999997</v>
      </c>
      <c r="P876" s="177">
        <v>7.9032999999999998</v>
      </c>
      <c r="Q876" s="177">
        <v>12.2746</v>
      </c>
      <c r="R876" s="177">
        <v>6.2464000000000004</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44939</v>
      </c>
      <c r="E877" s="177">
        <v>32.548999999999999</v>
      </c>
      <c r="F877" s="177">
        <v>0.60580000000000001</v>
      </c>
      <c r="G877" s="177">
        <v>0.3236</v>
      </c>
      <c r="H877" s="177">
        <v>0.69299999999999995</v>
      </c>
      <c r="I877" s="177">
        <v>-0.99460000000000004</v>
      </c>
      <c r="J877" s="177">
        <v>-4.3071000000000002</v>
      </c>
      <c r="K877" s="177">
        <v>-1.0278</v>
      </c>
      <c r="L877" s="177">
        <v>6.9073000000000002</v>
      </c>
      <c r="M877" s="177">
        <v>-1.2979000000000001</v>
      </c>
      <c r="N877" s="177">
        <v>-8.6548999999999996</v>
      </c>
      <c r="O877" s="177">
        <v>7.5677000000000003</v>
      </c>
      <c r="P877" s="177">
        <v>6.8197000000000001</v>
      </c>
      <c r="Q877" s="177">
        <v>9.8168000000000006</v>
      </c>
      <c r="R877" s="177">
        <v>5.1210000000000004</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44939</v>
      </c>
      <c r="E878" s="177">
        <v>71.248800000000003</v>
      </c>
      <c r="F878" s="177">
        <v>0.49730000000000002</v>
      </c>
      <c r="G878" s="177">
        <v>0.35899999999999999</v>
      </c>
      <c r="H878" s="177">
        <v>0.63029999999999997</v>
      </c>
      <c r="I878" s="177">
        <v>0.35</v>
      </c>
      <c r="J878" s="177">
        <v>-2.6676000000000002</v>
      </c>
      <c r="K878" s="177">
        <v>5.6294000000000004</v>
      </c>
      <c r="L878" s="177">
        <v>14.8011</v>
      </c>
      <c r="M878" s="177">
        <v>8.2070000000000007</v>
      </c>
      <c r="N878" s="177">
        <v>3.7909000000000002</v>
      </c>
      <c r="O878" s="177">
        <v>18.270199999999999</v>
      </c>
      <c r="P878" s="177">
        <v>11.2682</v>
      </c>
      <c r="Q878" s="177">
        <v>13.524900000000001</v>
      </c>
      <c r="R878" s="177">
        <v>19.172799999999999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44939</v>
      </c>
      <c r="E879" s="177">
        <v>78.622600000000006</v>
      </c>
      <c r="F879" s="177">
        <v>0.4995</v>
      </c>
      <c r="G879" s="177">
        <v>0.3659</v>
      </c>
      <c r="H879" s="177">
        <v>0.64629999999999999</v>
      </c>
      <c r="I879" s="177">
        <v>0.38200000000000001</v>
      </c>
      <c r="J879" s="177">
        <v>-2.5979999999999999</v>
      </c>
      <c r="K879" s="177">
        <v>5.8468</v>
      </c>
      <c r="L879" s="177">
        <v>15.272600000000001</v>
      </c>
      <c r="M879" s="177">
        <v>8.8696000000000002</v>
      </c>
      <c r="N879" s="177">
        <v>4.6230000000000002</v>
      </c>
      <c r="O879" s="177">
        <v>19.2302</v>
      </c>
      <c r="P879" s="177">
        <v>12.271100000000001</v>
      </c>
      <c r="Q879" s="177">
        <v>18.246099999999998</v>
      </c>
      <c r="R879" s="177">
        <v>20.128399999999999</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44939</v>
      </c>
      <c r="E880" s="177">
        <v>133.52199999999999</v>
      </c>
      <c r="F880" s="177">
        <v>0.4083</v>
      </c>
      <c r="G880" s="177">
        <v>0.1741</v>
      </c>
      <c r="H880" s="177">
        <v>0.40610000000000002</v>
      </c>
      <c r="I880" s="177">
        <v>-0.33660000000000001</v>
      </c>
      <c r="J880" s="177">
        <v>-2.6934999999999998</v>
      </c>
      <c r="K880" s="177">
        <v>6.5414000000000003</v>
      </c>
      <c r="L880" s="177">
        <v>16.748699999999999</v>
      </c>
      <c r="M880" s="177">
        <v>11.2776</v>
      </c>
      <c r="N880" s="177">
        <v>12.8721</v>
      </c>
      <c r="O880" s="177">
        <v>19.221699999999998</v>
      </c>
      <c r="P880" s="177">
        <v>8.7165999999999997</v>
      </c>
      <c r="Q880" s="177">
        <v>15.1836</v>
      </c>
      <c r="R880" s="177">
        <v>25.412400000000002</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44939</v>
      </c>
      <c r="E881" s="177">
        <v>146.91800000000001</v>
      </c>
      <c r="F881" s="177">
        <v>0.41210000000000002</v>
      </c>
      <c r="G881" s="177">
        <v>0.1862</v>
      </c>
      <c r="H881" s="177">
        <v>0.43340000000000001</v>
      </c>
      <c r="I881" s="177">
        <v>-0.28299999999999997</v>
      </c>
      <c r="J881" s="177">
        <v>-2.5794000000000001</v>
      </c>
      <c r="K881" s="177">
        <v>6.9054000000000002</v>
      </c>
      <c r="L881" s="177">
        <v>17.532499999999999</v>
      </c>
      <c r="M881" s="177">
        <v>12.4034</v>
      </c>
      <c r="N881" s="177">
        <v>14.440799999999999</v>
      </c>
      <c r="O881" s="177">
        <v>20.6419</v>
      </c>
      <c r="P881" s="177">
        <v>9.8954000000000004</v>
      </c>
      <c r="Q881" s="177">
        <v>13.896100000000001</v>
      </c>
      <c r="R881" s="177">
        <v>27.043500000000002</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44939</v>
      </c>
      <c r="E882" s="177">
        <v>16.5671</v>
      </c>
      <c r="F882" s="177">
        <v>0.38779999999999998</v>
      </c>
      <c r="G882" s="177">
        <v>0.1191</v>
      </c>
      <c r="H882" s="177">
        <v>0.15959999999999999</v>
      </c>
      <c r="I882" s="177">
        <v>-0.82730000000000004</v>
      </c>
      <c r="J882" s="177">
        <v>-3.7742</v>
      </c>
      <c r="K882" s="177">
        <v>3.6493000000000002</v>
      </c>
      <c r="L882" s="177">
        <v>11.4107</v>
      </c>
      <c r="M882" s="177">
        <v>0.82830000000000004</v>
      </c>
      <c r="N882" s="177">
        <v>-5.5994999999999999</v>
      </c>
      <c r="O882" s="177"/>
      <c r="P882" s="177"/>
      <c r="Q882" s="177">
        <v>22.581600000000002</v>
      </c>
      <c r="R882" s="177">
        <v>12.0076</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44939</v>
      </c>
      <c r="E883" s="177">
        <v>15.909000000000001</v>
      </c>
      <c r="F883" s="177">
        <v>0.38429999999999997</v>
      </c>
      <c r="G883" s="177">
        <v>0.1082</v>
      </c>
      <c r="H883" s="177">
        <v>0.1366</v>
      </c>
      <c r="I883" s="177">
        <v>-0.87480000000000002</v>
      </c>
      <c r="J883" s="177">
        <v>-3.8812000000000002</v>
      </c>
      <c r="K883" s="177">
        <v>3.2595999999999998</v>
      </c>
      <c r="L883" s="177">
        <v>10.526</v>
      </c>
      <c r="M883" s="177">
        <v>-0.38879999999999998</v>
      </c>
      <c r="N883" s="177">
        <v>-7.1268000000000002</v>
      </c>
      <c r="O883" s="177"/>
      <c r="P883" s="177"/>
      <c r="Q883" s="177">
        <v>20.594000000000001</v>
      </c>
      <c r="R883" s="177">
        <v>10.1914</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44939</v>
      </c>
      <c r="E884" s="177">
        <v>52.24</v>
      </c>
      <c r="F884" s="177">
        <v>0.5776</v>
      </c>
      <c r="G884" s="177">
        <v>0.55820000000000003</v>
      </c>
      <c r="H884" s="177">
        <v>0.50019999999999998</v>
      </c>
      <c r="I884" s="177">
        <v>-1.9099999999999999E-2</v>
      </c>
      <c r="J884" s="177">
        <v>-2.3186</v>
      </c>
      <c r="K884" s="177">
        <v>6.0065</v>
      </c>
      <c r="L884" s="177">
        <v>13.1716</v>
      </c>
      <c r="M884" s="177">
        <v>6.2869000000000002</v>
      </c>
      <c r="N884" s="177">
        <v>1.3582000000000001</v>
      </c>
      <c r="O884" s="177">
        <v>20.690799999999999</v>
      </c>
      <c r="P884" s="177">
        <v>11.7256</v>
      </c>
      <c r="Q884" s="177">
        <v>12.887499999999999</v>
      </c>
      <c r="R884" s="177">
        <v>15.543799999999999</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44939</v>
      </c>
      <c r="E885" s="177">
        <v>58.11</v>
      </c>
      <c r="F885" s="177">
        <v>0.57110000000000005</v>
      </c>
      <c r="G885" s="177">
        <v>0.55369999999999997</v>
      </c>
      <c r="H885" s="177">
        <v>0.51890000000000003</v>
      </c>
      <c r="I885" s="177">
        <v>3.44E-2</v>
      </c>
      <c r="J885" s="177">
        <v>-2.2210999999999999</v>
      </c>
      <c r="K885" s="177">
        <v>6.3506999999999998</v>
      </c>
      <c r="L885" s="177">
        <v>13.9412</v>
      </c>
      <c r="M885" s="177">
        <v>7.3526999999999996</v>
      </c>
      <c r="N885" s="177">
        <v>2.6859999999999999</v>
      </c>
      <c r="O885" s="177">
        <v>22.183700000000002</v>
      </c>
      <c r="P885" s="177">
        <v>12.999000000000001</v>
      </c>
      <c r="Q885" s="177">
        <v>14.214</v>
      </c>
      <c r="R885" s="177">
        <v>17.027799999999999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44939</v>
      </c>
      <c r="E886" s="177">
        <v>16.510000000000002</v>
      </c>
      <c r="F886" s="177">
        <v>0.42580000000000001</v>
      </c>
      <c r="G886" s="177">
        <v>0.67069999999999996</v>
      </c>
      <c r="H886" s="177">
        <v>0.60940000000000005</v>
      </c>
      <c r="I886" s="177">
        <v>-1.1969000000000001</v>
      </c>
      <c r="J886" s="177">
        <v>-4.1231</v>
      </c>
      <c r="K886" s="177">
        <v>3.8365</v>
      </c>
      <c r="L886" s="177">
        <v>11.705</v>
      </c>
      <c r="M886" s="177">
        <v>1.8507</v>
      </c>
      <c r="N886" s="177">
        <v>-3.0533999999999999</v>
      </c>
      <c r="O886" s="177">
        <v>15.1821</v>
      </c>
      <c r="P886" s="177">
        <v>9.8847000000000005</v>
      </c>
      <c r="Q886" s="177">
        <v>10.2067</v>
      </c>
      <c r="R886" s="177">
        <v>12.220499999999999</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44939</v>
      </c>
      <c r="E887" s="177">
        <v>15.38</v>
      </c>
      <c r="F887" s="177">
        <v>0.3916</v>
      </c>
      <c r="G887" s="177">
        <v>0.65449999999999997</v>
      </c>
      <c r="H887" s="177">
        <v>0.58860000000000001</v>
      </c>
      <c r="I887" s="177">
        <v>-1.2202999999999999</v>
      </c>
      <c r="J887" s="177">
        <v>-4.1745000000000001</v>
      </c>
      <c r="K887" s="177">
        <v>3.6387999999999998</v>
      </c>
      <c r="L887" s="177">
        <v>11.2075</v>
      </c>
      <c r="M887" s="177">
        <v>1.1841999999999999</v>
      </c>
      <c r="N887" s="177">
        <v>-3.875</v>
      </c>
      <c r="O887" s="177">
        <v>14.1737</v>
      </c>
      <c r="P887" s="177">
        <v>8.4235000000000007</v>
      </c>
      <c r="Q887" s="177">
        <v>8.7025000000000006</v>
      </c>
      <c r="R887" s="177">
        <v>11.235300000000001</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44939</v>
      </c>
      <c r="E888" s="177">
        <v>58.670999999999999</v>
      </c>
      <c r="F888" s="177">
        <v>0.40210000000000001</v>
      </c>
      <c r="G888" s="177">
        <v>0.2135</v>
      </c>
      <c r="H888" s="177">
        <v>0.38329999999999997</v>
      </c>
      <c r="I888" s="177">
        <v>-1.3833</v>
      </c>
      <c r="J888" s="177">
        <v>-4.1089000000000002</v>
      </c>
      <c r="K888" s="177">
        <v>-7.1499999999999994E-2</v>
      </c>
      <c r="L888" s="177">
        <v>5.7325999999999997</v>
      </c>
      <c r="M888" s="177">
        <v>-3.1991000000000001</v>
      </c>
      <c r="N888" s="177">
        <v>-9.0794999999999995</v>
      </c>
      <c r="O888" s="177">
        <v>11.266299999999999</v>
      </c>
      <c r="P888" s="177">
        <v>5.9660000000000002</v>
      </c>
      <c r="Q888" s="177">
        <v>11.327500000000001</v>
      </c>
      <c r="R888" s="177">
        <v>6.2413999999999996</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44939</v>
      </c>
      <c r="E889" s="177">
        <v>51.463999999999999</v>
      </c>
      <c r="F889" s="177">
        <v>0.39800000000000002</v>
      </c>
      <c r="G889" s="177">
        <v>0.20250000000000001</v>
      </c>
      <c r="H889" s="177">
        <v>0.3569</v>
      </c>
      <c r="I889" s="177">
        <v>-1.4326000000000001</v>
      </c>
      <c r="J889" s="177">
        <v>-4.2156000000000002</v>
      </c>
      <c r="K889" s="177">
        <v>-0.40450000000000003</v>
      </c>
      <c r="L889" s="177">
        <v>5.0286</v>
      </c>
      <c r="M889" s="177">
        <v>-4.1817000000000002</v>
      </c>
      <c r="N889" s="177">
        <v>-10.3102</v>
      </c>
      <c r="O889" s="177">
        <v>9.7787000000000006</v>
      </c>
      <c r="P889" s="177">
        <v>4.4931999999999999</v>
      </c>
      <c r="Q889" s="177">
        <v>10.216900000000001</v>
      </c>
      <c r="R889" s="177">
        <v>4.8197999999999999</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44939</v>
      </c>
      <c r="E890" s="177">
        <v>33.639000000000003</v>
      </c>
      <c r="F890" s="177">
        <v>0.67130000000000001</v>
      </c>
      <c r="G890" s="177">
        <v>0.73309999999999997</v>
      </c>
      <c r="H890" s="177">
        <v>1.0896999999999999</v>
      </c>
      <c r="I890" s="177">
        <v>-9.2100000000000001E-2</v>
      </c>
      <c r="J890" s="177">
        <v>-3.1595</v>
      </c>
      <c r="K890" s="177">
        <v>4.6430999999999996</v>
      </c>
      <c r="L890" s="177">
        <v>13.9328</v>
      </c>
      <c r="M890" s="177">
        <v>3.5097</v>
      </c>
      <c r="N890" s="177">
        <v>-3.7442000000000002</v>
      </c>
      <c r="O890" s="177">
        <v>19.529900000000001</v>
      </c>
      <c r="P890" s="177">
        <v>15.5085</v>
      </c>
      <c r="Q890" s="177">
        <v>15.9213</v>
      </c>
      <c r="R890" s="177">
        <v>14.273</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44939</v>
      </c>
      <c r="E891" s="177">
        <v>30.413799999999998</v>
      </c>
      <c r="F891" s="177">
        <v>0.66830000000000001</v>
      </c>
      <c r="G891" s="177">
        <v>0.72460000000000002</v>
      </c>
      <c r="H891" s="177">
        <v>1.0697000000000001</v>
      </c>
      <c r="I891" s="177">
        <v>-0.1313</v>
      </c>
      <c r="J891" s="177">
        <v>-3.2433999999999998</v>
      </c>
      <c r="K891" s="177">
        <v>4.3731</v>
      </c>
      <c r="L891" s="177">
        <v>13.3414</v>
      </c>
      <c r="M891" s="177">
        <v>2.7000999999999999</v>
      </c>
      <c r="N891" s="177">
        <v>-4.7521000000000004</v>
      </c>
      <c r="O891" s="177">
        <v>18.157599999999999</v>
      </c>
      <c r="P891" s="177">
        <v>14.0177</v>
      </c>
      <c r="Q891" s="177">
        <v>14.507099999999999</v>
      </c>
      <c r="R891" s="177">
        <v>13.0709</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44939</v>
      </c>
      <c r="E892" s="177">
        <v>15.3</v>
      </c>
      <c r="F892" s="177">
        <v>0.2621</v>
      </c>
      <c r="G892" s="177">
        <v>-0.45540000000000003</v>
      </c>
      <c r="H892" s="177">
        <v>-0.19570000000000001</v>
      </c>
      <c r="I892" s="177">
        <v>-1.5444</v>
      </c>
      <c r="J892" s="177">
        <v>-4.6135000000000002</v>
      </c>
      <c r="K892" s="177">
        <v>1.1235999999999999</v>
      </c>
      <c r="L892" s="177">
        <v>7.6707000000000001</v>
      </c>
      <c r="M892" s="177">
        <v>-1.9859</v>
      </c>
      <c r="N892" s="177">
        <v>-11.2014</v>
      </c>
      <c r="O892" s="177"/>
      <c r="P892" s="177"/>
      <c r="Q892" s="177">
        <v>20.402899999999999</v>
      </c>
      <c r="R892" s="177">
        <v>11.1694</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44939</v>
      </c>
      <c r="E893" s="177">
        <v>14.72</v>
      </c>
      <c r="F893" s="177">
        <v>0.34079999999999999</v>
      </c>
      <c r="G893" s="177">
        <v>-0.4733</v>
      </c>
      <c r="H893" s="177">
        <v>-0.2034</v>
      </c>
      <c r="I893" s="177">
        <v>-1.6043000000000001</v>
      </c>
      <c r="J893" s="177">
        <v>-4.6631999999999998</v>
      </c>
      <c r="K893" s="177">
        <v>0.82189999999999996</v>
      </c>
      <c r="L893" s="177">
        <v>6.8990999999999998</v>
      </c>
      <c r="M893" s="177">
        <v>-3.0941000000000001</v>
      </c>
      <c r="N893" s="177">
        <v>-12.5891</v>
      </c>
      <c r="O893" s="177"/>
      <c r="P893" s="177"/>
      <c r="Q893" s="177">
        <v>18.388400000000001</v>
      </c>
      <c r="R893" s="177">
        <v>9.3514999999999997</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44939</v>
      </c>
      <c r="E894" s="177">
        <v>13.7369</v>
      </c>
      <c r="F894" s="177">
        <v>2.4E-2</v>
      </c>
      <c r="G894" s="177">
        <v>-0.36559999999999998</v>
      </c>
      <c r="H894" s="177">
        <v>-0.39729999999999999</v>
      </c>
      <c r="I894" s="177">
        <v>-1.9717</v>
      </c>
      <c r="J894" s="177">
        <v>-4.4993999999999996</v>
      </c>
      <c r="K894" s="177">
        <v>5.1082000000000001</v>
      </c>
      <c r="L894" s="177">
        <v>11.9816</v>
      </c>
      <c r="M894" s="177">
        <v>5.5450999999999997</v>
      </c>
      <c r="N894" s="177">
        <v>-0.43919999999999998</v>
      </c>
      <c r="O894" s="177">
        <v>9.5085999999999995</v>
      </c>
      <c r="P894" s="177">
        <v>7.3856000000000002</v>
      </c>
      <c r="Q894" s="177">
        <v>13.4053</v>
      </c>
      <c r="R894" s="177">
        <v>9.8198000000000008</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44939</v>
      </c>
      <c r="E895" s="177">
        <v>12.153700000000001</v>
      </c>
      <c r="F895" s="177">
        <v>2.1399999999999999E-2</v>
      </c>
      <c r="G895" s="177">
        <v>-0.37219999999999998</v>
      </c>
      <c r="H895" s="177">
        <v>-0.4138</v>
      </c>
      <c r="I895" s="177">
        <v>-2.0036999999999998</v>
      </c>
      <c r="J895" s="177">
        <v>-4.5682999999999998</v>
      </c>
      <c r="K895" s="177">
        <v>4.8925999999999998</v>
      </c>
      <c r="L895" s="177">
        <v>11.523300000000001</v>
      </c>
      <c r="M895" s="177">
        <v>4.8890000000000002</v>
      </c>
      <c r="N895" s="177">
        <v>-1.2537</v>
      </c>
      <c r="O895" s="177">
        <v>8.2967999999999993</v>
      </c>
      <c r="P895" s="177">
        <v>6.0374999999999996</v>
      </c>
      <c r="Q895" s="177">
        <v>1.3205</v>
      </c>
      <c r="R895" s="177">
        <v>8.7728000000000002</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44939</v>
      </c>
      <c r="E896" s="177">
        <v>17.577999999999999</v>
      </c>
      <c r="F896" s="177">
        <v>0.23380000000000001</v>
      </c>
      <c r="G896" s="177">
        <v>3.4099999999999998E-2</v>
      </c>
      <c r="H896" s="177">
        <v>0.41699999999999998</v>
      </c>
      <c r="I896" s="177">
        <v>-0.98019999999999996</v>
      </c>
      <c r="J896" s="177">
        <v>-3.5712000000000002</v>
      </c>
      <c r="K896" s="177">
        <v>3.7294999999999998</v>
      </c>
      <c r="L896" s="177">
        <v>11.6205</v>
      </c>
      <c r="M896" s="177">
        <v>1.8306</v>
      </c>
      <c r="N896" s="177">
        <v>-3.3431999999999999</v>
      </c>
      <c r="O896" s="177">
        <v>16.223600000000001</v>
      </c>
      <c r="P896" s="177"/>
      <c r="Q896" s="177">
        <v>17.494800000000001</v>
      </c>
      <c r="R896" s="177">
        <v>14.8424</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44939</v>
      </c>
      <c r="E897" s="177">
        <v>16.567</v>
      </c>
      <c r="F897" s="177">
        <v>0.22989999999999999</v>
      </c>
      <c r="G897" s="177">
        <v>2.4199999999999999E-2</v>
      </c>
      <c r="H897" s="177">
        <v>0.38779999999999998</v>
      </c>
      <c r="I897" s="177">
        <v>-1.0394000000000001</v>
      </c>
      <c r="J897" s="177">
        <v>-3.6970000000000001</v>
      </c>
      <c r="K897" s="177">
        <v>3.3241999999999998</v>
      </c>
      <c r="L897" s="177">
        <v>10.742000000000001</v>
      </c>
      <c r="M897" s="177">
        <v>0.60729999999999995</v>
      </c>
      <c r="N897" s="177">
        <v>-4.8803000000000001</v>
      </c>
      <c r="O897" s="177">
        <v>14.287599999999999</v>
      </c>
      <c r="P897" s="177"/>
      <c r="Q897" s="177">
        <v>15.5222</v>
      </c>
      <c r="R897" s="177">
        <v>12.9756</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44939</v>
      </c>
      <c r="E900" s="177">
        <v>16.926400000000001</v>
      </c>
      <c r="F900" s="177">
        <v>0.67989999999999995</v>
      </c>
      <c r="G900" s="177">
        <v>0.57040000000000002</v>
      </c>
      <c r="H900" s="177">
        <v>0.42659999999999998</v>
      </c>
      <c r="I900" s="177">
        <v>-0.44990000000000002</v>
      </c>
      <c r="J900" s="177">
        <v>-3.0371999999999999</v>
      </c>
      <c r="K900" s="177">
        <v>6.5244</v>
      </c>
      <c r="L900" s="177">
        <v>15.1706</v>
      </c>
      <c r="M900" s="177">
        <v>6.1921999999999997</v>
      </c>
      <c r="N900" s="177">
        <v>3.6560000000000001</v>
      </c>
      <c r="O900" s="177"/>
      <c r="P900" s="177"/>
      <c r="Q900" s="177">
        <v>27.645399999999999</v>
      </c>
      <c r="R900" s="177">
        <v>21.549800000000001</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44939</v>
      </c>
      <c r="E901" s="177">
        <v>16.159600000000001</v>
      </c>
      <c r="F901" s="177">
        <v>0.67469999999999997</v>
      </c>
      <c r="G901" s="177">
        <v>0.5544</v>
      </c>
      <c r="H901" s="177">
        <v>0.38950000000000001</v>
      </c>
      <c r="I901" s="177">
        <v>-0.52329999999999999</v>
      </c>
      <c r="J901" s="177">
        <v>-3.1964999999999999</v>
      </c>
      <c r="K901" s="177">
        <v>5.9973000000000001</v>
      </c>
      <c r="L901" s="177">
        <v>14.0031</v>
      </c>
      <c r="M901" s="177">
        <v>4.5773000000000001</v>
      </c>
      <c r="N901" s="177">
        <v>1.512</v>
      </c>
      <c r="O901" s="177"/>
      <c r="P901" s="177"/>
      <c r="Q901" s="177">
        <v>24.930199999999999</v>
      </c>
      <c r="R901" s="177">
        <v>18.961600000000001</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44939</v>
      </c>
      <c r="E902" s="177">
        <v>19.675000000000001</v>
      </c>
      <c r="F902" s="177">
        <v>0.33660000000000001</v>
      </c>
      <c r="G902" s="177">
        <v>-0.29389999999999999</v>
      </c>
      <c r="H902" s="177">
        <v>0.40310000000000001</v>
      </c>
      <c r="I902" s="177">
        <v>-4.0599999999999997E-2</v>
      </c>
      <c r="J902" s="177">
        <v>-3.2313999999999998</v>
      </c>
      <c r="K902" s="177">
        <v>3.8915999999999999</v>
      </c>
      <c r="L902" s="177">
        <v>7.1740000000000004</v>
      </c>
      <c r="M902" s="177">
        <v>-2.8683000000000001</v>
      </c>
      <c r="N902" s="177">
        <v>-9.3150999999999993</v>
      </c>
      <c r="O902" s="177">
        <v>17.406500000000001</v>
      </c>
      <c r="P902" s="177"/>
      <c r="Q902" s="177">
        <v>20.242699999999999</v>
      </c>
      <c r="R902" s="177">
        <v>12.571300000000001</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44939</v>
      </c>
      <c r="E903" s="177">
        <v>18.628</v>
      </c>
      <c r="F903" s="177">
        <v>0.33929999999999999</v>
      </c>
      <c r="G903" s="177">
        <v>-0.29970000000000002</v>
      </c>
      <c r="H903" s="177">
        <v>0.3826</v>
      </c>
      <c r="I903" s="177">
        <v>-8.0500000000000002E-2</v>
      </c>
      <c r="J903" s="177">
        <v>-3.3266</v>
      </c>
      <c r="K903" s="177">
        <v>3.5867</v>
      </c>
      <c r="L903" s="177">
        <v>6.5126999999999997</v>
      </c>
      <c r="M903" s="177">
        <v>-3.7711000000000001</v>
      </c>
      <c r="N903" s="177">
        <v>-10.442299999999999</v>
      </c>
      <c r="O903" s="177">
        <v>15.7463</v>
      </c>
      <c r="P903" s="177"/>
      <c r="Q903" s="177">
        <v>18.465</v>
      </c>
      <c r="R903" s="177">
        <v>11.0547</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44939</v>
      </c>
      <c r="E904" s="177">
        <v>37.408099999999997</v>
      </c>
      <c r="F904" s="177">
        <v>0.1384</v>
      </c>
      <c r="G904" s="177">
        <v>0.38640000000000002</v>
      </c>
      <c r="H904" s="177">
        <v>-7.1599999999999997E-2</v>
      </c>
      <c r="I904" s="177">
        <v>-0.85370000000000001</v>
      </c>
      <c r="J904" s="177">
        <v>-3.9931999999999999</v>
      </c>
      <c r="K904" s="177">
        <v>2.0047999999999999</v>
      </c>
      <c r="L904" s="177">
        <v>9.2835999999999999</v>
      </c>
      <c r="M904" s="177">
        <v>5.1951000000000001</v>
      </c>
      <c r="N904" s="177">
        <v>-1.27</v>
      </c>
      <c r="O904" s="177">
        <v>11.681900000000001</v>
      </c>
      <c r="P904" s="177">
        <v>9.8931000000000004</v>
      </c>
      <c r="Q904" s="177">
        <v>14.6069</v>
      </c>
      <c r="R904" s="177">
        <v>6.8314000000000004</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44939</v>
      </c>
      <c r="E905" s="177">
        <v>32.934699999999999</v>
      </c>
      <c r="F905" s="177">
        <v>0.13500000000000001</v>
      </c>
      <c r="G905" s="177">
        <v>0.37640000000000001</v>
      </c>
      <c r="H905" s="177">
        <v>-9.4600000000000004E-2</v>
      </c>
      <c r="I905" s="177">
        <v>-0.89910000000000001</v>
      </c>
      <c r="J905" s="177">
        <v>-4.0898000000000003</v>
      </c>
      <c r="K905" s="177">
        <v>1.6982999999999999</v>
      </c>
      <c r="L905" s="177">
        <v>8.6275999999999993</v>
      </c>
      <c r="M905" s="177">
        <v>4.2626999999999997</v>
      </c>
      <c r="N905" s="177">
        <v>-2.4182999999999999</v>
      </c>
      <c r="O905" s="177">
        <v>10.322900000000001</v>
      </c>
      <c r="P905" s="177">
        <v>8.5579000000000001</v>
      </c>
      <c r="Q905" s="177">
        <v>13.1084</v>
      </c>
      <c r="R905" s="177">
        <v>5.5693000000000001</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44939</v>
      </c>
      <c r="E906" s="177">
        <v>80.905799999999999</v>
      </c>
      <c r="F906" s="177">
        <v>0.3049</v>
      </c>
      <c r="G906" s="177">
        <v>0.3548</v>
      </c>
      <c r="H906" s="177">
        <v>0.71319999999999995</v>
      </c>
      <c r="I906" s="177">
        <v>-0.52059999999999995</v>
      </c>
      <c r="J906" s="177">
        <v>-4.8842999999999996</v>
      </c>
      <c r="K906" s="177">
        <v>1.8643000000000001</v>
      </c>
      <c r="L906" s="177">
        <v>9.2024000000000008</v>
      </c>
      <c r="M906" s="177">
        <v>2.1581999999999999</v>
      </c>
      <c r="N906" s="177">
        <v>0.39729999999999999</v>
      </c>
      <c r="O906" s="177">
        <v>18.875800000000002</v>
      </c>
      <c r="P906" s="177">
        <v>9.0244</v>
      </c>
      <c r="Q906" s="177">
        <v>13.9032</v>
      </c>
      <c r="R906" s="177">
        <v>17.034400000000002</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44939</v>
      </c>
      <c r="E907" s="177">
        <v>87.494799999999998</v>
      </c>
      <c r="F907" s="177">
        <v>0.30690000000000001</v>
      </c>
      <c r="G907" s="177">
        <v>0.36059999999999998</v>
      </c>
      <c r="H907" s="177">
        <v>0.7268</v>
      </c>
      <c r="I907" s="177">
        <v>-0.49299999999999999</v>
      </c>
      <c r="J907" s="177">
        <v>-4.8238000000000003</v>
      </c>
      <c r="K907" s="177">
        <v>2.0463</v>
      </c>
      <c r="L907" s="177">
        <v>9.5531000000000006</v>
      </c>
      <c r="M907" s="177">
        <v>2.6855000000000002</v>
      </c>
      <c r="N907" s="177">
        <v>1.1221000000000001</v>
      </c>
      <c r="O907" s="177">
        <v>19.697600000000001</v>
      </c>
      <c r="P907" s="177">
        <v>9.8177000000000003</v>
      </c>
      <c r="Q907" s="177">
        <v>17.531600000000001</v>
      </c>
      <c r="R907" s="177">
        <v>17.8491</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44939</v>
      </c>
      <c r="E908" s="177">
        <v>58.304699999999997</v>
      </c>
      <c r="F908" s="177">
        <v>0.39789999999999998</v>
      </c>
      <c r="G908" s="177">
        <v>0.45119999999999999</v>
      </c>
      <c r="H908" s="177">
        <v>0.16839999999999999</v>
      </c>
      <c r="I908" s="177">
        <v>-0.98080000000000001</v>
      </c>
      <c r="J908" s="177">
        <v>-2.4529000000000001</v>
      </c>
      <c r="K908" s="177">
        <v>5.1963999999999997</v>
      </c>
      <c r="L908" s="177">
        <v>15.0366</v>
      </c>
      <c r="M908" s="177">
        <v>2.6358999999999999</v>
      </c>
      <c r="N908" s="177">
        <v>3.9971000000000001</v>
      </c>
      <c r="O908" s="177">
        <v>21.209599999999998</v>
      </c>
      <c r="P908" s="177">
        <v>11.3201</v>
      </c>
      <c r="Q908" s="177">
        <v>12.9672</v>
      </c>
      <c r="R908" s="177">
        <v>18.445399999999999</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44939</v>
      </c>
      <c r="E909" s="177">
        <v>62.206899999999997</v>
      </c>
      <c r="F909" s="177">
        <v>0.40350000000000003</v>
      </c>
      <c r="G909" s="177">
        <v>0.46800000000000003</v>
      </c>
      <c r="H909" s="177">
        <v>0.2064</v>
      </c>
      <c r="I909" s="177">
        <v>-0.90429999999999999</v>
      </c>
      <c r="J909" s="177">
        <v>-2.286</v>
      </c>
      <c r="K909" s="177">
        <v>5.7032999999999996</v>
      </c>
      <c r="L909" s="177">
        <v>16.1797</v>
      </c>
      <c r="M909" s="177">
        <v>4.2133000000000003</v>
      </c>
      <c r="N909" s="177">
        <v>6.0267999999999997</v>
      </c>
      <c r="O909" s="177">
        <v>23.523499999999999</v>
      </c>
      <c r="P909" s="177">
        <v>13.0045</v>
      </c>
      <c r="Q909" s="177">
        <v>17.264099999999999</v>
      </c>
      <c r="R909" s="177">
        <v>20.919599999999999</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44939</v>
      </c>
      <c r="E910" s="177">
        <v>247.30449999999999</v>
      </c>
      <c r="F910" s="177">
        <v>0.2969</v>
      </c>
      <c r="G910" s="177">
        <v>-0.28039999999999998</v>
      </c>
      <c r="H910" s="177">
        <v>-0.54269999999999996</v>
      </c>
      <c r="I910" s="177">
        <v>-2.1196000000000002</v>
      </c>
      <c r="J910" s="177">
        <v>-4.1764000000000001</v>
      </c>
      <c r="K910" s="177">
        <v>-0.74050000000000005</v>
      </c>
      <c r="L910" s="177">
        <v>6.3292000000000002</v>
      </c>
      <c r="M910" s="177">
        <v>-3.3195999999999999</v>
      </c>
      <c r="N910" s="177">
        <v>-10.017899999999999</v>
      </c>
      <c r="O910" s="177">
        <v>14.379</v>
      </c>
      <c r="P910" s="177">
        <v>11.282299999999999</v>
      </c>
      <c r="Q910" s="177">
        <v>14.877000000000001</v>
      </c>
      <c r="R910" s="177">
        <v>13.449400000000001</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44939</v>
      </c>
      <c r="E911" s="177">
        <v>225.05109999999999</v>
      </c>
      <c r="F911" s="177">
        <v>0.2944</v>
      </c>
      <c r="G911" s="177">
        <v>-0.2878</v>
      </c>
      <c r="H911" s="177">
        <v>-0.56010000000000004</v>
      </c>
      <c r="I911" s="177">
        <v>-2.1537000000000002</v>
      </c>
      <c r="J911" s="177">
        <v>-4.2503000000000002</v>
      </c>
      <c r="K911" s="177">
        <v>-0.98009999999999997</v>
      </c>
      <c r="L911" s="177">
        <v>5.8136000000000001</v>
      </c>
      <c r="M911" s="177">
        <v>-4.0175000000000001</v>
      </c>
      <c r="N911" s="177">
        <v>-10.915699999999999</v>
      </c>
      <c r="O911" s="177">
        <v>13.1906</v>
      </c>
      <c r="P911" s="177">
        <v>10.141400000000001</v>
      </c>
      <c r="Q911" s="177">
        <v>18.582999999999998</v>
      </c>
      <c r="R911" s="177">
        <v>12.275600000000001</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44939</v>
      </c>
      <c r="E912" s="177">
        <v>108.8139</v>
      </c>
      <c r="F912" s="177">
        <v>0.51659999999999995</v>
      </c>
      <c r="G912" s="177">
        <v>0.28739999999999999</v>
      </c>
      <c r="H912" s="177">
        <v>0.56810000000000005</v>
      </c>
      <c r="I912" s="177">
        <v>-1.0617000000000001</v>
      </c>
      <c r="J912" s="177">
        <v>-4.1645000000000003</v>
      </c>
      <c r="K912" s="177">
        <v>2.5613000000000001</v>
      </c>
      <c r="L912" s="177">
        <v>11.614599999999999</v>
      </c>
      <c r="M912" s="177">
        <v>-0.94840000000000002</v>
      </c>
      <c r="N912" s="177">
        <v>-5.4080000000000004</v>
      </c>
      <c r="O912" s="177">
        <v>15.858499999999999</v>
      </c>
      <c r="P912" s="177">
        <v>11.406000000000001</v>
      </c>
      <c r="Q912" s="177">
        <v>14.9026</v>
      </c>
      <c r="R912" s="177">
        <v>12.3931</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44939</v>
      </c>
      <c r="E913" s="177">
        <v>117.43049999999999</v>
      </c>
      <c r="F913" s="177">
        <v>0.52</v>
      </c>
      <c r="G913" s="177">
        <v>0.29770000000000002</v>
      </c>
      <c r="H913" s="177">
        <v>0.59189999999999998</v>
      </c>
      <c r="I913" s="177">
        <v>-1.0149999999999999</v>
      </c>
      <c r="J913" s="177">
        <v>-4.0628000000000002</v>
      </c>
      <c r="K913" s="177">
        <v>2.855</v>
      </c>
      <c r="L913" s="177">
        <v>12.2178</v>
      </c>
      <c r="M913" s="177">
        <v>-0.13819999999999999</v>
      </c>
      <c r="N913" s="177">
        <v>-4.3956999999999997</v>
      </c>
      <c r="O913" s="177">
        <v>16.9621</v>
      </c>
      <c r="P913" s="177">
        <v>12.387700000000001</v>
      </c>
      <c r="Q913" s="177">
        <v>14.1844</v>
      </c>
      <c r="R913" s="177">
        <v>13.535399999999999</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44939</v>
      </c>
      <c r="E916" s="177">
        <v>16.4939</v>
      </c>
      <c r="F916" s="177">
        <v>0.4446</v>
      </c>
      <c r="G916" s="177">
        <v>-3.09E-2</v>
      </c>
      <c r="H916" s="177">
        <v>0.28449999999999998</v>
      </c>
      <c r="I916" s="177">
        <v>-0.83509999999999995</v>
      </c>
      <c r="J916" s="177">
        <v>-3.5878999999999999</v>
      </c>
      <c r="K916" s="177">
        <v>6.9935</v>
      </c>
      <c r="L916" s="177">
        <v>14.681900000000001</v>
      </c>
      <c r="M916" s="177">
        <v>3.7835000000000001</v>
      </c>
      <c r="N916" s="177">
        <v>-1.21E-2</v>
      </c>
      <c r="O916" s="177">
        <v>17.354800000000001</v>
      </c>
      <c r="P916" s="177"/>
      <c r="Q916" s="177">
        <v>17.459499999999998</v>
      </c>
      <c r="R916" s="177">
        <v>16.528600000000001</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44939</v>
      </c>
      <c r="E917" s="177">
        <v>15.5832</v>
      </c>
      <c r="F917" s="177">
        <v>0.43959999999999999</v>
      </c>
      <c r="G917" s="177">
        <v>-4.4900000000000002E-2</v>
      </c>
      <c r="H917" s="177">
        <v>0.2515</v>
      </c>
      <c r="I917" s="177">
        <v>-0.89990000000000003</v>
      </c>
      <c r="J917" s="177">
        <v>-3.7296</v>
      </c>
      <c r="K917" s="177">
        <v>6.5255999999999998</v>
      </c>
      <c r="L917" s="177">
        <v>13.6614</v>
      </c>
      <c r="M917" s="177">
        <v>2.4375</v>
      </c>
      <c r="N917" s="177">
        <v>-1.7279</v>
      </c>
      <c r="O917" s="177">
        <v>15.2278</v>
      </c>
      <c r="P917" s="177"/>
      <c r="Q917" s="177">
        <v>15.333600000000001</v>
      </c>
      <c r="R917" s="177">
        <v>14.565899999999999</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44939</v>
      </c>
      <c r="E918" s="177">
        <v>18.57</v>
      </c>
      <c r="F918" s="177">
        <v>0.43269999999999997</v>
      </c>
      <c r="G918" s="177">
        <v>-0.1613</v>
      </c>
      <c r="H918" s="177">
        <v>0.10780000000000001</v>
      </c>
      <c r="I918" s="177">
        <v>-1.0654999999999999</v>
      </c>
      <c r="J918" s="177">
        <v>-4.2784000000000004</v>
      </c>
      <c r="K918" s="177">
        <v>3.3389000000000002</v>
      </c>
      <c r="L918" s="177">
        <v>9.3640000000000008</v>
      </c>
      <c r="M918" s="177">
        <v>3.4540000000000002</v>
      </c>
      <c r="N918" s="177">
        <v>-3.4823</v>
      </c>
      <c r="O918" s="177">
        <v>17.4389</v>
      </c>
      <c r="P918" s="177"/>
      <c r="Q918" s="177">
        <v>19.689499999999999</v>
      </c>
      <c r="R918" s="177">
        <v>13.324</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44939</v>
      </c>
      <c r="E919" s="177">
        <v>18</v>
      </c>
      <c r="F919" s="177">
        <v>0.44640000000000002</v>
      </c>
      <c r="G919" s="177">
        <v>-0.16639999999999999</v>
      </c>
      <c r="H919" s="177">
        <v>0.11119999999999999</v>
      </c>
      <c r="I919" s="177">
        <v>-1.0445</v>
      </c>
      <c r="J919" s="177">
        <v>-4.3571</v>
      </c>
      <c r="K919" s="177">
        <v>3.0928</v>
      </c>
      <c r="L919" s="177">
        <v>8.8928999999999991</v>
      </c>
      <c r="M919" s="177">
        <v>2.6810999999999998</v>
      </c>
      <c r="N919" s="177">
        <v>-4.4585999999999997</v>
      </c>
      <c r="O919" s="177">
        <v>16.429300000000001</v>
      </c>
      <c r="P919" s="177"/>
      <c r="Q919" s="177">
        <v>18.610900000000001</v>
      </c>
      <c r="R919" s="177">
        <v>12.350899999999999</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0.39916304347826093</v>
      </c>
      <c r="G920" s="179">
        <v>0.19387391304347823</v>
      </c>
      <c r="H920" s="179">
        <v>0.33348260869565222</v>
      </c>
      <c r="I920" s="179">
        <v>-0.9293847826086955</v>
      </c>
      <c r="J920" s="179">
        <v>-3.7814369565217389</v>
      </c>
      <c r="K920" s="179">
        <v>3.159802173913044</v>
      </c>
      <c r="L920" s="179">
        <v>10.491439130434784</v>
      </c>
      <c r="M920" s="179">
        <v>1.6031543478260872</v>
      </c>
      <c r="N920" s="179">
        <v>-3.3818130434782607</v>
      </c>
      <c r="O920" s="179">
        <v>15.150695000000002</v>
      </c>
      <c r="P920" s="179">
        <v>9.7202718749999981</v>
      </c>
      <c r="Q920" s="179">
        <v>15.157817391304347</v>
      </c>
      <c r="R920" s="179">
        <v>12.789749999999996</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0.40590000000000004</v>
      </c>
      <c r="G921" s="179">
        <v>0.26774999999999999</v>
      </c>
      <c r="H921" s="179">
        <v>0.39629999999999999</v>
      </c>
      <c r="I921" s="179">
        <v>-0.90210000000000001</v>
      </c>
      <c r="J921" s="179">
        <v>-4.0280000000000005</v>
      </c>
      <c r="K921" s="179">
        <v>3.6127500000000001</v>
      </c>
      <c r="L921" s="179">
        <v>10.79955</v>
      </c>
      <c r="M921" s="179">
        <v>2.0281500000000001</v>
      </c>
      <c r="N921" s="179">
        <v>-3.6097999999999999</v>
      </c>
      <c r="O921" s="179">
        <v>15.48705</v>
      </c>
      <c r="P921" s="179">
        <v>9.8512000000000004</v>
      </c>
      <c r="Q921" s="179">
        <v>14.556999999999999</v>
      </c>
      <c r="R921" s="179">
        <v>12.372</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44939</v>
      </c>
      <c r="E924" s="177">
        <v>18.144500000000001</v>
      </c>
      <c r="F924" s="177">
        <v>-13.472899999999999</v>
      </c>
      <c r="G924" s="177">
        <v>24.793500000000002</v>
      </c>
      <c r="H924" s="177">
        <v>32.735100000000003</v>
      </c>
      <c r="I924" s="177">
        <v>12.677099999999999</v>
      </c>
      <c r="J924" s="177">
        <v>4.5076999999999998</v>
      </c>
      <c r="K924" s="177">
        <v>10.211600000000001</v>
      </c>
      <c r="L924" s="177">
        <v>7.0884999999999998</v>
      </c>
      <c r="M924" s="177">
        <v>5.9555999999999996</v>
      </c>
      <c r="N924" s="177">
        <v>1.375</v>
      </c>
      <c r="O924" s="177">
        <v>4.4096000000000002</v>
      </c>
      <c r="P924" s="177">
        <v>6.1186999999999996</v>
      </c>
      <c r="Q924" s="177">
        <v>7.4382000000000001</v>
      </c>
      <c r="R924" s="177">
        <v>0.92369999999999997</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44939</v>
      </c>
      <c r="E925" s="177">
        <v>17.8002</v>
      </c>
      <c r="F925" s="177">
        <v>-13.528499999999999</v>
      </c>
      <c r="G925" s="177">
        <v>24.587700000000002</v>
      </c>
      <c r="H925" s="177">
        <v>32.541800000000002</v>
      </c>
      <c r="I925" s="177">
        <v>12.479900000000001</v>
      </c>
      <c r="J925" s="177">
        <v>4.3018999999999998</v>
      </c>
      <c r="K925" s="177">
        <v>9.9969000000000001</v>
      </c>
      <c r="L925" s="177">
        <v>6.8696999999999999</v>
      </c>
      <c r="M925" s="177">
        <v>5.7328000000000001</v>
      </c>
      <c r="N925" s="177">
        <v>1.1616</v>
      </c>
      <c r="O925" s="177">
        <v>4.1965000000000003</v>
      </c>
      <c r="P925" s="177">
        <v>5.8875999999999999</v>
      </c>
      <c r="Q925" s="177">
        <v>7.1905999999999999</v>
      </c>
      <c r="R925" s="177">
        <v>0.71120000000000005</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44939</v>
      </c>
      <c r="E926" s="177">
        <v>20.024699999999999</v>
      </c>
      <c r="F926" s="177">
        <v>-13.3012</v>
      </c>
      <c r="G926" s="177">
        <v>24.535</v>
      </c>
      <c r="H926" s="177">
        <v>32.463500000000003</v>
      </c>
      <c r="I926" s="177">
        <v>12.559100000000001</v>
      </c>
      <c r="J926" s="177">
        <v>4.2013999999999996</v>
      </c>
      <c r="K926" s="177">
        <v>10.0662</v>
      </c>
      <c r="L926" s="177">
        <v>7.1707000000000001</v>
      </c>
      <c r="M926" s="177">
        <v>5.8193999999999999</v>
      </c>
      <c r="N926" s="177">
        <v>2.2456</v>
      </c>
      <c r="O926" s="177">
        <v>5.9710999999999999</v>
      </c>
      <c r="P926" s="177">
        <v>8.0015000000000001</v>
      </c>
      <c r="Q926" s="177">
        <v>8.6797000000000004</v>
      </c>
      <c r="R926" s="177">
        <v>2.3085</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44939</v>
      </c>
      <c r="E927" s="177">
        <v>20.392499999999998</v>
      </c>
      <c r="F927" s="177">
        <v>-13.2403</v>
      </c>
      <c r="G927" s="177">
        <v>24.6906</v>
      </c>
      <c r="H927" s="177">
        <v>32.625100000000003</v>
      </c>
      <c r="I927" s="177">
        <v>12.7187</v>
      </c>
      <c r="J927" s="177">
        <v>4.3579999999999997</v>
      </c>
      <c r="K927" s="177">
        <v>10.2278</v>
      </c>
      <c r="L927" s="177">
        <v>7.3365</v>
      </c>
      <c r="M927" s="177">
        <v>5.9859</v>
      </c>
      <c r="N927" s="177">
        <v>2.4089999999999998</v>
      </c>
      <c r="O927" s="177">
        <v>6.1406000000000001</v>
      </c>
      <c r="P927" s="177">
        <v>8.1951999999999998</v>
      </c>
      <c r="Q927" s="177">
        <v>8.9169999999999998</v>
      </c>
      <c r="R927" s="177">
        <v>2.472</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44939</v>
      </c>
      <c r="E928" s="177">
        <v>37.5015</v>
      </c>
      <c r="F928" s="177">
        <v>-12.5512</v>
      </c>
      <c r="G928" s="177">
        <v>25.065200000000001</v>
      </c>
      <c r="H928" s="177">
        <v>32.754199999999997</v>
      </c>
      <c r="I928" s="177">
        <v>12.6373</v>
      </c>
      <c r="J928" s="177">
        <v>4.3391999999999999</v>
      </c>
      <c r="K928" s="177">
        <v>10.167899999999999</v>
      </c>
      <c r="L928" s="177">
        <v>7.3474000000000004</v>
      </c>
      <c r="M928" s="177">
        <v>6.0720999999999998</v>
      </c>
      <c r="N928" s="177">
        <v>1.9024000000000001</v>
      </c>
      <c r="O928" s="177">
        <v>5.4942000000000002</v>
      </c>
      <c r="P928" s="177">
        <v>8.3620000000000001</v>
      </c>
      <c r="Q928" s="177">
        <v>9.0434999999999999</v>
      </c>
      <c r="R928" s="177">
        <v>1.7742</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44939</v>
      </c>
      <c r="E929" s="177">
        <v>37.074399999999997</v>
      </c>
      <c r="F929" s="177">
        <v>-12.597300000000001</v>
      </c>
      <c r="G929" s="177">
        <v>24.926200000000001</v>
      </c>
      <c r="H929" s="177">
        <v>32.592700000000001</v>
      </c>
      <c r="I929" s="177">
        <v>12.478300000000001</v>
      </c>
      <c r="J929" s="177">
        <v>4.1783000000000001</v>
      </c>
      <c r="K929" s="177">
        <v>10.0123</v>
      </c>
      <c r="L929" s="177">
        <v>7.1999000000000004</v>
      </c>
      <c r="M929" s="177">
        <v>5.9269999999999996</v>
      </c>
      <c r="N929" s="177">
        <v>1.7583</v>
      </c>
      <c r="O929" s="177">
        <v>5.3512000000000004</v>
      </c>
      <c r="P929" s="177">
        <v>8.2296999999999993</v>
      </c>
      <c r="Q929" s="177">
        <v>6.4821</v>
      </c>
      <c r="R929" s="177">
        <v>1.6358999999999999</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44939</v>
      </c>
      <c r="E930" s="177">
        <v>53.693800000000003</v>
      </c>
      <c r="F930" s="177">
        <v>-1.6314</v>
      </c>
      <c r="G930" s="177">
        <v>24.680700000000002</v>
      </c>
      <c r="H930" s="177">
        <v>32.569400000000002</v>
      </c>
      <c r="I930" s="177">
        <v>13.774800000000001</v>
      </c>
      <c r="J930" s="177">
        <v>4.9657</v>
      </c>
      <c r="K930" s="177">
        <v>10.806100000000001</v>
      </c>
      <c r="L930" s="177">
        <v>7.8064</v>
      </c>
      <c r="M930" s="177">
        <v>6.6661999999999999</v>
      </c>
      <c r="N930" s="177">
        <v>2.6758000000000002</v>
      </c>
      <c r="O930" s="177">
        <v>5.5933000000000002</v>
      </c>
      <c r="P930" s="177">
        <v>7.7530000000000001</v>
      </c>
      <c r="Q930" s="177">
        <v>8.9375</v>
      </c>
      <c r="R930" s="177">
        <v>2.5575000000000001</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44939</v>
      </c>
      <c r="E931" s="177">
        <v>52.053800000000003</v>
      </c>
      <c r="F931" s="177">
        <v>-1.9632000000000001</v>
      </c>
      <c r="G931" s="177">
        <v>24.380299999999998</v>
      </c>
      <c r="H931" s="177">
        <v>32.263199999999998</v>
      </c>
      <c r="I931" s="177">
        <v>13.4671</v>
      </c>
      <c r="J931" s="177">
        <v>4.6553000000000004</v>
      </c>
      <c r="K931" s="177">
        <v>10.4902</v>
      </c>
      <c r="L931" s="177">
        <v>7.4854000000000003</v>
      </c>
      <c r="M931" s="177">
        <v>6.3422000000000001</v>
      </c>
      <c r="N931" s="177">
        <v>2.3591000000000002</v>
      </c>
      <c r="O931" s="177">
        <v>5.2693000000000003</v>
      </c>
      <c r="P931" s="177">
        <v>7.4124999999999996</v>
      </c>
      <c r="Q931" s="177">
        <v>7.7628000000000004</v>
      </c>
      <c r="R931" s="177">
        <v>2.2410000000000001</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-10.28575</v>
      </c>
      <c r="G932" s="179">
        <v>24.707400000000003</v>
      </c>
      <c r="H932" s="179">
        <v>32.568125000000002</v>
      </c>
      <c r="I932" s="179">
        <v>12.8490375</v>
      </c>
      <c r="J932" s="179">
        <v>4.4384374999999991</v>
      </c>
      <c r="K932" s="179">
        <v>10.247375</v>
      </c>
      <c r="L932" s="179">
        <v>7.2880625000000006</v>
      </c>
      <c r="M932" s="179">
        <v>6.0626500000000005</v>
      </c>
      <c r="N932" s="179">
        <v>1.9858499999999999</v>
      </c>
      <c r="O932" s="179">
        <v>5.3032250000000003</v>
      </c>
      <c r="P932" s="179">
        <v>7.495025</v>
      </c>
      <c r="Q932" s="179">
        <v>8.0564250000000008</v>
      </c>
      <c r="R932" s="179">
        <v>1.8279999999999998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-12.918800000000001</v>
      </c>
      <c r="G933" s="179">
        <v>24.685650000000003</v>
      </c>
      <c r="H933" s="179">
        <v>32.581050000000005</v>
      </c>
      <c r="I933" s="179">
        <v>12.6572</v>
      </c>
      <c r="J933" s="179">
        <v>4.3485999999999994</v>
      </c>
      <c r="K933" s="179">
        <v>10.18975</v>
      </c>
      <c r="L933" s="179">
        <v>7.2682000000000002</v>
      </c>
      <c r="M933" s="179">
        <v>5.9707499999999998</v>
      </c>
      <c r="N933" s="179">
        <v>2.0739999999999998</v>
      </c>
      <c r="O933" s="179">
        <v>5.4227000000000007</v>
      </c>
      <c r="P933" s="179">
        <v>7.8772500000000001</v>
      </c>
      <c r="Q933" s="179">
        <v>8.2212500000000013</v>
      </c>
      <c r="R933" s="179">
        <v>2.0076000000000001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44939</v>
      </c>
      <c r="E936" s="177">
        <v>51.610199999999999</v>
      </c>
      <c r="F936" s="177">
        <v>235.67400000000001</v>
      </c>
      <c r="G936" s="177">
        <v>59.365099999999998</v>
      </c>
      <c r="H936" s="177">
        <v>100.676</v>
      </c>
      <c r="I936" s="177">
        <v>75.269400000000005</v>
      </c>
      <c r="J936" s="177">
        <v>57.865000000000002</v>
      </c>
      <c r="K936" s="177">
        <v>46.377200000000002</v>
      </c>
      <c r="L936" s="177">
        <v>21.569400000000002</v>
      </c>
      <c r="M936" s="177">
        <v>8.1115999999999993</v>
      </c>
      <c r="N936" s="177">
        <v>17.895600000000002</v>
      </c>
      <c r="O936" s="177">
        <v>12.068</v>
      </c>
      <c r="P936" s="177">
        <v>12.9131</v>
      </c>
      <c r="Q936" s="177">
        <v>7.4542000000000002</v>
      </c>
      <c r="R936" s="177">
        <v>6.8566000000000003</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44939</v>
      </c>
      <c r="E937" s="177">
        <v>17.121600000000001</v>
      </c>
      <c r="F937" s="177">
        <v>504.44099999999997</v>
      </c>
      <c r="G937" s="177">
        <v>187.31270000000001</v>
      </c>
      <c r="H937" s="177">
        <v>94.728499999999997</v>
      </c>
      <c r="I937" s="177">
        <v>88.741699999999994</v>
      </c>
      <c r="J937" s="177">
        <v>60.494500000000002</v>
      </c>
      <c r="K937" s="177">
        <v>44.3581</v>
      </c>
      <c r="L937" s="177">
        <v>22.067399999999999</v>
      </c>
      <c r="M937" s="177">
        <v>6.8776999999999999</v>
      </c>
      <c r="N937" s="177">
        <v>16.226800000000001</v>
      </c>
      <c r="O937" s="177">
        <v>10.982200000000001</v>
      </c>
      <c r="P937" s="177">
        <v>12.0876</v>
      </c>
      <c r="Q937" s="177">
        <v>5.0933000000000002</v>
      </c>
      <c r="R937" s="177">
        <v>5.7469000000000001</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44939</v>
      </c>
      <c r="E938" s="177">
        <v>17.641999999999999</v>
      </c>
      <c r="F938" s="177">
        <v>504.87889999999999</v>
      </c>
      <c r="G938" s="177">
        <v>187.74619999999999</v>
      </c>
      <c r="H938" s="177">
        <v>95.131299999999996</v>
      </c>
      <c r="I938" s="177">
        <v>89.132000000000005</v>
      </c>
      <c r="J938" s="177">
        <v>60.875999999999998</v>
      </c>
      <c r="K938" s="177">
        <v>44.757800000000003</v>
      </c>
      <c r="L938" s="177">
        <v>22.497299999999999</v>
      </c>
      <c r="M938" s="177">
        <v>7.2553999999999998</v>
      </c>
      <c r="N938" s="177">
        <v>16.627400000000002</v>
      </c>
      <c r="O938" s="177">
        <v>11.410600000000001</v>
      </c>
      <c r="P938" s="177">
        <v>12.472300000000001</v>
      </c>
      <c r="Q938" s="177">
        <v>5.1757999999999997</v>
      </c>
      <c r="R938" s="177">
        <v>6.1563999999999997</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44939</v>
      </c>
      <c r="E939" s="177">
        <v>48.954599999999999</v>
      </c>
      <c r="F939" s="177">
        <v>236.38149999999999</v>
      </c>
      <c r="G939" s="177">
        <v>59.614699999999999</v>
      </c>
      <c r="H939" s="177">
        <v>100.9308</v>
      </c>
      <c r="I939" s="177">
        <v>75.428200000000004</v>
      </c>
      <c r="J939" s="177">
        <v>57.984099999999998</v>
      </c>
      <c r="K939" s="177">
        <v>45.792000000000002</v>
      </c>
      <c r="L939" s="177">
        <v>21.573</v>
      </c>
      <c r="M939" s="177">
        <v>8.1951999999999998</v>
      </c>
      <c r="N939" s="177">
        <v>17.929400000000001</v>
      </c>
      <c r="O939" s="177">
        <v>11.9278</v>
      </c>
      <c r="P939" s="177">
        <v>12.95</v>
      </c>
      <c r="Q939" s="177">
        <v>7.5061999999999998</v>
      </c>
      <c r="R939" s="177">
        <v>6.9006999999999996</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44939</v>
      </c>
      <c r="E940" s="177">
        <v>18.4008</v>
      </c>
      <c r="F940" s="177">
        <v>22.627199999999998</v>
      </c>
      <c r="G940" s="177">
        <v>22.721599999999999</v>
      </c>
      <c r="H940" s="177">
        <v>63.299599999999998</v>
      </c>
      <c r="I940" s="177">
        <v>67.532600000000002</v>
      </c>
      <c r="J940" s="177">
        <v>46.915300000000002</v>
      </c>
      <c r="K940" s="177">
        <v>39.851399999999998</v>
      </c>
      <c r="L940" s="177">
        <v>20.927700000000002</v>
      </c>
      <c r="M940" s="177">
        <v>6.9772999999999996</v>
      </c>
      <c r="N940" s="177">
        <v>16.310600000000001</v>
      </c>
      <c r="O940" s="177">
        <v>11.5769</v>
      </c>
      <c r="P940" s="177">
        <v>12.565200000000001</v>
      </c>
      <c r="Q940" s="177">
        <v>4.8474000000000004</v>
      </c>
      <c r="R940" s="177">
        <v>5.9080000000000004</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44939</v>
      </c>
      <c r="E941" s="177">
        <v>17.003499999999999</v>
      </c>
      <c r="F941" s="177">
        <v>22.1236</v>
      </c>
      <c r="G941" s="177">
        <v>22.294</v>
      </c>
      <c r="H941" s="177">
        <v>62.847000000000001</v>
      </c>
      <c r="I941" s="177">
        <v>67.077699999999993</v>
      </c>
      <c r="J941" s="177">
        <v>46.4619</v>
      </c>
      <c r="K941" s="177">
        <v>39.378399999999999</v>
      </c>
      <c r="L941" s="177">
        <v>20.447500000000002</v>
      </c>
      <c r="M941" s="177">
        <v>6.7320000000000002</v>
      </c>
      <c r="N941" s="177">
        <v>16.007000000000001</v>
      </c>
      <c r="O941" s="177">
        <v>11.2637</v>
      </c>
      <c r="P941" s="177">
        <v>12.2026</v>
      </c>
      <c r="Q941" s="177">
        <v>4.8354999999999997</v>
      </c>
      <c r="R941" s="177">
        <v>5.6436999999999999</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44939</v>
      </c>
      <c r="E942" s="177">
        <v>18.740200000000002</v>
      </c>
      <c r="F942" s="177">
        <v>713.88739999999996</v>
      </c>
      <c r="G942" s="177">
        <v>302.54480000000001</v>
      </c>
      <c r="H942" s="177">
        <v>173.06020000000001</v>
      </c>
      <c r="I942" s="177">
        <v>281.01440000000002</v>
      </c>
      <c r="J942" s="177">
        <v>90.855999999999995</v>
      </c>
      <c r="K942" s="177">
        <v>159.85810000000001</v>
      </c>
      <c r="L942" s="177">
        <v>60.9923</v>
      </c>
      <c r="M942" s="177">
        <v>-12.663</v>
      </c>
      <c r="N942" s="177">
        <v>4.1475</v>
      </c>
      <c r="O942" s="177">
        <v>8.7844999999999995</v>
      </c>
      <c r="P942" s="177">
        <v>8.8992000000000004</v>
      </c>
      <c r="Q942" s="177">
        <v>0.51629999999999998</v>
      </c>
      <c r="R942" s="177">
        <v>-2.8029000000000002</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44939</v>
      </c>
      <c r="E943" s="177">
        <v>17.812000000000001</v>
      </c>
      <c r="F943" s="177">
        <v>713.26110000000006</v>
      </c>
      <c r="G943" s="177">
        <v>301.98610000000002</v>
      </c>
      <c r="H943" s="177">
        <v>172.4718</v>
      </c>
      <c r="I943" s="177">
        <v>280.37020000000001</v>
      </c>
      <c r="J943" s="177">
        <v>90.203900000000004</v>
      </c>
      <c r="K943" s="177">
        <v>158.95150000000001</v>
      </c>
      <c r="L943" s="177">
        <v>60.113399999999999</v>
      </c>
      <c r="M943" s="177">
        <v>-13.264200000000001</v>
      </c>
      <c r="N943" s="177">
        <v>3.4390999999999998</v>
      </c>
      <c r="O943" s="177">
        <v>8.1120999999999999</v>
      </c>
      <c r="P943" s="177">
        <v>8.2728000000000002</v>
      </c>
      <c r="Q943" s="177">
        <v>3.8344</v>
      </c>
      <c r="R943" s="177">
        <v>-3.4609000000000001</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44939</v>
      </c>
      <c r="E944" s="177">
        <v>50.246499999999997</v>
      </c>
      <c r="F944" s="177">
        <v>235.6362</v>
      </c>
      <c r="G944" s="177">
        <v>59.3215</v>
      </c>
      <c r="H944" s="177">
        <v>100.6362</v>
      </c>
      <c r="I944" s="177">
        <v>75.256600000000006</v>
      </c>
      <c r="J944" s="177">
        <v>57.854199999999999</v>
      </c>
      <c r="K944" s="177">
        <v>46.3568</v>
      </c>
      <c r="L944" s="177">
        <v>21.6404</v>
      </c>
      <c r="M944" s="177">
        <v>8.0814000000000004</v>
      </c>
      <c r="N944" s="177">
        <v>17.829799999999999</v>
      </c>
      <c r="O944" s="177">
        <v>11.968</v>
      </c>
      <c r="P944" s="177">
        <v>12.6792</v>
      </c>
      <c r="Q944" s="177">
        <v>8.6097000000000001</v>
      </c>
      <c r="R944" s="177">
        <v>6.7884000000000002</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44939</v>
      </c>
      <c r="E945" s="177">
        <v>17.612200000000001</v>
      </c>
      <c r="F945" s="177">
        <v>309.74</v>
      </c>
      <c r="G945" s="177">
        <v>107.88549999999999</v>
      </c>
      <c r="H945" s="177">
        <v>99.750200000000007</v>
      </c>
      <c r="I945" s="177">
        <v>85.951099999999997</v>
      </c>
      <c r="J945" s="177">
        <v>60.607199999999999</v>
      </c>
      <c r="K945" s="177">
        <v>43.254399999999997</v>
      </c>
      <c r="L945" s="177">
        <v>21.946300000000001</v>
      </c>
      <c r="M945" s="177">
        <v>7.6855000000000002</v>
      </c>
      <c r="N945" s="177">
        <v>16.619299999999999</v>
      </c>
      <c r="O945" s="177">
        <v>11.527900000000001</v>
      </c>
      <c r="P945" s="177">
        <v>12.356299999999999</v>
      </c>
      <c r="Q945" s="177">
        <v>5.1795999999999998</v>
      </c>
      <c r="R945" s="177">
        <v>5.7587000000000002</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44939</v>
      </c>
      <c r="E946" s="177">
        <v>18.297799999999999</v>
      </c>
      <c r="F946" s="177">
        <v>310.20859999999999</v>
      </c>
      <c r="G946" s="177">
        <v>108.274</v>
      </c>
      <c r="H946" s="177">
        <v>100.1144</v>
      </c>
      <c r="I946" s="177">
        <v>86.318899999999999</v>
      </c>
      <c r="J946" s="177">
        <v>60.987000000000002</v>
      </c>
      <c r="K946" s="177">
        <v>43.652099999999997</v>
      </c>
      <c r="L946" s="177">
        <v>22.357700000000001</v>
      </c>
      <c r="M946" s="177">
        <v>8.0319000000000003</v>
      </c>
      <c r="N946" s="177">
        <v>17.014600000000002</v>
      </c>
      <c r="O946" s="177">
        <v>11.957000000000001</v>
      </c>
      <c r="P946" s="177">
        <v>12.801299999999999</v>
      </c>
      <c r="Q946" s="177">
        <v>5.1890999999999998</v>
      </c>
      <c r="R946" s="177">
        <v>6.1417999999999999</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44939</v>
      </c>
      <c r="E947" s="177">
        <v>50.200499999999998</v>
      </c>
      <c r="F947" s="177">
        <v>235.55889999999999</v>
      </c>
      <c r="G947" s="177">
        <v>59.302700000000002</v>
      </c>
      <c r="H947" s="177">
        <v>100.5359</v>
      </c>
      <c r="I947" s="177">
        <v>75.146100000000004</v>
      </c>
      <c r="J947" s="177">
        <v>57.819400000000002</v>
      </c>
      <c r="K947" s="177">
        <v>46.364800000000002</v>
      </c>
      <c r="L947" s="177">
        <v>21.703700000000001</v>
      </c>
      <c r="M947" s="177">
        <v>8.1821999999999999</v>
      </c>
      <c r="N947" s="177">
        <v>17.931000000000001</v>
      </c>
      <c r="O947" s="177">
        <v>11.7865</v>
      </c>
      <c r="P947" s="177">
        <v>12.736000000000001</v>
      </c>
      <c r="Q947" s="177">
        <v>8.1870999999999992</v>
      </c>
      <c r="R947" s="177">
        <v>6.8455000000000004</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44939</v>
      </c>
      <c r="E948" s="177">
        <v>18.175899999999999</v>
      </c>
      <c r="F948" s="177">
        <v>286.7912</v>
      </c>
      <c r="G948" s="177">
        <v>112.6193</v>
      </c>
      <c r="H948" s="177">
        <v>114.486</v>
      </c>
      <c r="I948" s="177">
        <v>77.210999999999999</v>
      </c>
      <c r="J948" s="177">
        <v>56.880200000000002</v>
      </c>
      <c r="K948" s="177">
        <v>41.814300000000003</v>
      </c>
      <c r="L948" s="177">
        <v>21.839300000000001</v>
      </c>
      <c r="M948" s="177">
        <v>7.3792</v>
      </c>
      <c r="N948" s="177">
        <v>16.422599999999999</v>
      </c>
      <c r="O948" s="177">
        <v>11.1424</v>
      </c>
      <c r="P948" s="177">
        <v>12.343999999999999</v>
      </c>
      <c r="Q948" s="177">
        <v>5.4470000000000001</v>
      </c>
      <c r="R948" s="177">
        <v>5.6310000000000002</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44939</v>
      </c>
      <c r="E949" s="177">
        <v>18.698499999999999</v>
      </c>
      <c r="F949" s="177">
        <v>287.43720000000002</v>
      </c>
      <c r="G949" s="177">
        <v>113.0879</v>
      </c>
      <c r="H949" s="177">
        <v>114.973</v>
      </c>
      <c r="I949" s="177">
        <v>77.664599999999993</v>
      </c>
      <c r="J949" s="177">
        <v>57.324399999999997</v>
      </c>
      <c r="K949" s="177">
        <v>42.267800000000001</v>
      </c>
      <c r="L949" s="177">
        <v>22.296099999999999</v>
      </c>
      <c r="M949" s="177">
        <v>7.8186</v>
      </c>
      <c r="N949" s="177">
        <v>16.7241</v>
      </c>
      <c r="O949" s="177">
        <v>11.4908</v>
      </c>
      <c r="P949" s="177">
        <v>12.7148</v>
      </c>
      <c r="Q949" s="177">
        <v>5.1401000000000003</v>
      </c>
      <c r="R949" s="177">
        <v>5.9977999999999998</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44939</v>
      </c>
      <c r="E950" s="177">
        <v>5240.0586000000003</v>
      </c>
      <c r="F950" s="177">
        <v>238.9717</v>
      </c>
      <c r="G950" s="177">
        <v>60.349200000000003</v>
      </c>
      <c r="H950" s="177">
        <v>102.2323</v>
      </c>
      <c r="I950" s="177">
        <v>76.539199999999994</v>
      </c>
      <c r="J950" s="177">
        <v>58.937899999999999</v>
      </c>
      <c r="K950" s="177">
        <v>47.338999999999999</v>
      </c>
      <c r="L950" s="177">
        <v>22.269300000000001</v>
      </c>
      <c r="M950" s="177">
        <v>8.5062999999999995</v>
      </c>
      <c r="N950" s="177">
        <v>18.438300000000002</v>
      </c>
      <c r="O950" s="177">
        <v>12.0854</v>
      </c>
      <c r="P950" s="177">
        <v>13.0558</v>
      </c>
      <c r="Q950" s="177">
        <v>5.4260999999999999</v>
      </c>
      <c r="R950" s="177">
        <v>7.2041000000000004</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44939</v>
      </c>
      <c r="E951" s="177">
        <v>15.224600000000001</v>
      </c>
      <c r="F951" s="177">
        <v>288.51650000000001</v>
      </c>
      <c r="G951" s="177">
        <v>106.5724</v>
      </c>
      <c r="H951" s="177">
        <v>100.50360000000001</v>
      </c>
      <c r="I951" s="177">
        <v>85.549400000000006</v>
      </c>
      <c r="J951" s="177">
        <v>57.935400000000001</v>
      </c>
      <c r="K951" s="177">
        <v>42.407200000000003</v>
      </c>
      <c r="L951" s="177">
        <v>21.369800000000001</v>
      </c>
      <c r="M951" s="177">
        <v>7.5255000000000001</v>
      </c>
      <c r="N951" s="177">
        <v>16.364000000000001</v>
      </c>
      <c r="O951" s="177">
        <v>10.935</v>
      </c>
      <c r="P951" s="177">
        <v>11.745100000000001</v>
      </c>
      <c r="Q951" s="177">
        <v>4.1154999999999999</v>
      </c>
      <c r="R951" s="177">
        <v>5.7611999999999997</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44939</v>
      </c>
      <c r="E952" s="177">
        <v>15.882300000000001</v>
      </c>
      <c r="F952" s="177">
        <v>288.84789999999998</v>
      </c>
      <c r="G952" s="177">
        <v>106.95359999999999</v>
      </c>
      <c r="H952" s="177">
        <v>100.9344</v>
      </c>
      <c r="I952" s="177">
        <v>85.9529</v>
      </c>
      <c r="J952" s="177">
        <v>58.364400000000003</v>
      </c>
      <c r="K952" s="177">
        <v>42.860300000000002</v>
      </c>
      <c r="L952" s="177">
        <v>21.8249</v>
      </c>
      <c r="M952" s="177">
        <v>7.9599000000000002</v>
      </c>
      <c r="N952" s="177">
        <v>16.842600000000001</v>
      </c>
      <c r="O952" s="177">
        <v>11.374700000000001</v>
      </c>
      <c r="P952" s="177">
        <v>12.2475</v>
      </c>
      <c r="Q952" s="177">
        <v>4.7191000000000001</v>
      </c>
      <c r="R952" s="177">
        <v>6.1856999999999998</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44939</v>
      </c>
      <c r="E953" s="177">
        <v>5097.723</v>
      </c>
      <c r="F953" s="177">
        <v>235.38149999999999</v>
      </c>
      <c r="G953" s="177">
        <v>59.389099999999999</v>
      </c>
      <c r="H953" s="177">
        <v>100.5412</v>
      </c>
      <c r="I953" s="177">
        <v>75.338700000000003</v>
      </c>
      <c r="J953" s="177">
        <v>57.998600000000003</v>
      </c>
      <c r="K953" s="177">
        <v>46.585299999999997</v>
      </c>
      <c r="L953" s="177">
        <v>21.776299999999999</v>
      </c>
      <c r="M953" s="177">
        <v>8.1775000000000002</v>
      </c>
      <c r="N953" s="177">
        <v>17.9892</v>
      </c>
      <c r="O953" s="177">
        <v>12.078900000000001</v>
      </c>
      <c r="P953" s="177">
        <v>12.9724</v>
      </c>
      <c r="Q953" s="177">
        <v>9.0073000000000008</v>
      </c>
      <c r="R953" s="177">
        <v>6.9169</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44939</v>
      </c>
      <c r="E954" s="177">
        <v>16.5623</v>
      </c>
      <c r="F954" s="177">
        <v>-82.675200000000004</v>
      </c>
      <c r="G954" s="177">
        <v>22.151700000000002</v>
      </c>
      <c r="H954" s="177">
        <v>70.356399999999994</v>
      </c>
      <c r="I954" s="177">
        <v>72.981200000000001</v>
      </c>
      <c r="J954" s="177">
        <v>49.052</v>
      </c>
      <c r="K954" s="177">
        <v>38.763800000000003</v>
      </c>
      <c r="L954" s="177">
        <v>19.2882</v>
      </c>
      <c r="M954" s="177">
        <v>6.3817000000000004</v>
      </c>
      <c r="N954" s="177">
        <v>16.046700000000001</v>
      </c>
      <c r="O954" s="177">
        <v>10.8835</v>
      </c>
      <c r="P954" s="177">
        <v>12.3127</v>
      </c>
      <c r="Q954" s="177">
        <v>4.6439000000000004</v>
      </c>
      <c r="R954" s="177">
        <v>5.4604999999999997</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44939</v>
      </c>
      <c r="E955" s="177">
        <v>17.079499999999999</v>
      </c>
      <c r="F955" s="177">
        <v>-82.091899999999995</v>
      </c>
      <c r="G955" s="177">
        <v>22.6236</v>
      </c>
      <c r="H955" s="177">
        <v>70.737200000000001</v>
      </c>
      <c r="I955" s="177">
        <v>73.3065</v>
      </c>
      <c r="J955" s="177">
        <v>49.374899999999997</v>
      </c>
      <c r="K955" s="177">
        <v>39.087800000000001</v>
      </c>
      <c r="L955" s="177">
        <v>19.618200000000002</v>
      </c>
      <c r="M955" s="177">
        <v>6.7160000000000002</v>
      </c>
      <c r="N955" s="177">
        <v>16.426300000000001</v>
      </c>
      <c r="O955" s="177">
        <v>11.2995</v>
      </c>
      <c r="P955" s="177">
        <v>12.719099999999999</v>
      </c>
      <c r="Q955" s="177">
        <v>4.9568000000000003</v>
      </c>
      <c r="R955" s="177">
        <v>5.8385999999999996</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44939</v>
      </c>
      <c r="E956" s="177">
        <v>49.039900000000003</v>
      </c>
      <c r="F956" s="177">
        <v>235.28909999999999</v>
      </c>
      <c r="G956" s="177">
        <v>59.209899999999998</v>
      </c>
      <c r="H956" s="177">
        <v>100.4756</v>
      </c>
      <c r="I956" s="177">
        <v>75.152600000000007</v>
      </c>
      <c r="J956" s="177">
        <v>57.780500000000004</v>
      </c>
      <c r="K956" s="177">
        <v>46.308700000000002</v>
      </c>
      <c r="L956" s="177">
        <v>21.642299999999999</v>
      </c>
      <c r="M956" s="177">
        <v>8.0965000000000007</v>
      </c>
      <c r="N956" s="177">
        <v>17.851500000000001</v>
      </c>
      <c r="O956" s="177">
        <v>11.9565</v>
      </c>
      <c r="P956" s="177">
        <v>12.8729</v>
      </c>
      <c r="Q956" s="177">
        <v>11.7393</v>
      </c>
      <c r="R956" s="177">
        <v>6.8226000000000004</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44939</v>
      </c>
      <c r="E957" s="177">
        <v>22.694800000000001</v>
      </c>
      <c r="F957" s="177">
        <v>358.10899999999998</v>
      </c>
      <c r="G957" s="177">
        <v>104.08199999999999</v>
      </c>
      <c r="H957" s="177">
        <v>95.361599999999996</v>
      </c>
      <c r="I957" s="177">
        <v>80.823300000000003</v>
      </c>
      <c r="J957" s="177">
        <v>59.580399999999997</v>
      </c>
      <c r="K957" s="177">
        <v>43.819400000000002</v>
      </c>
      <c r="L957" s="177">
        <v>21.8461</v>
      </c>
      <c r="M957" s="177">
        <v>6.3982000000000001</v>
      </c>
      <c r="N957" s="177">
        <v>15.472200000000001</v>
      </c>
      <c r="O957" s="177">
        <v>11.1533</v>
      </c>
      <c r="P957" s="177">
        <v>12.59</v>
      </c>
      <c r="Q957" s="177">
        <v>7.1836000000000002</v>
      </c>
      <c r="R957" s="177">
        <v>5.5427</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44939</v>
      </c>
      <c r="E958" s="177">
        <v>23.703800000000001</v>
      </c>
      <c r="F958" s="177">
        <v>358.41789999999997</v>
      </c>
      <c r="G958" s="177">
        <v>104.3647</v>
      </c>
      <c r="H958" s="177">
        <v>95.698800000000006</v>
      </c>
      <c r="I958" s="177">
        <v>81.169499999999999</v>
      </c>
      <c r="J958" s="177">
        <v>59.942399999999999</v>
      </c>
      <c r="K958" s="177">
        <v>44.208599999999997</v>
      </c>
      <c r="L958" s="177">
        <v>22.238800000000001</v>
      </c>
      <c r="M958" s="177">
        <v>6.7751000000000001</v>
      </c>
      <c r="N958" s="177">
        <v>15.8849</v>
      </c>
      <c r="O958" s="177">
        <v>11.5748</v>
      </c>
      <c r="P958" s="177">
        <v>13.0467</v>
      </c>
      <c r="Q958" s="177">
        <v>5.1734999999999998</v>
      </c>
      <c r="R958" s="177">
        <v>5.9444999999999997</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44939</v>
      </c>
      <c r="E959" s="177">
        <v>48.868099999999998</v>
      </c>
      <c r="F959" s="177">
        <v>237.25659999999999</v>
      </c>
      <c r="G959" s="177">
        <v>59.544699999999999</v>
      </c>
      <c r="H959" s="177">
        <v>101.2016</v>
      </c>
      <c r="I959" s="177">
        <v>75.627799999999993</v>
      </c>
      <c r="J959" s="177">
        <v>58.107700000000001</v>
      </c>
      <c r="K959" s="177">
        <v>46.502800000000001</v>
      </c>
      <c r="L959" s="177">
        <v>21.5869</v>
      </c>
      <c r="M959" s="177">
        <v>7.9406999999999996</v>
      </c>
      <c r="N959" s="177">
        <v>17.687000000000001</v>
      </c>
      <c r="O959" s="177">
        <v>11.728300000000001</v>
      </c>
      <c r="P959" s="177">
        <v>12.670299999999999</v>
      </c>
      <c r="Q959" s="177">
        <v>10.9079</v>
      </c>
      <c r="R959" s="177">
        <v>6.4189999999999996</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44939</v>
      </c>
      <c r="E960" s="177">
        <v>22.463899999999999</v>
      </c>
      <c r="F960" s="177">
        <v>212.7861</v>
      </c>
      <c r="G960" s="177">
        <v>68.08</v>
      </c>
      <c r="H960" s="177">
        <v>79.6785</v>
      </c>
      <c r="I960" s="177">
        <v>79.780299999999997</v>
      </c>
      <c r="J960" s="177">
        <v>52.380600000000001</v>
      </c>
      <c r="K960" s="177">
        <v>40.850900000000003</v>
      </c>
      <c r="L960" s="177">
        <v>21.474599999999999</v>
      </c>
      <c r="M960" s="177">
        <v>6.8810000000000002</v>
      </c>
      <c r="N960" s="177">
        <v>15.9559</v>
      </c>
      <c r="O960" s="177">
        <v>11.135899999999999</v>
      </c>
      <c r="P960" s="177">
        <v>11.9983</v>
      </c>
      <c r="Q960" s="177">
        <v>7.0602999999999998</v>
      </c>
      <c r="R960" s="177">
        <v>5.3989000000000003</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44939</v>
      </c>
      <c r="E961" s="177">
        <v>23.361799999999999</v>
      </c>
      <c r="F961" s="177">
        <v>213.09559999999999</v>
      </c>
      <c r="G961" s="177">
        <v>68.345299999999995</v>
      </c>
      <c r="H961" s="177">
        <v>79.905299999999997</v>
      </c>
      <c r="I961" s="177">
        <v>79.974699999999999</v>
      </c>
      <c r="J961" s="177">
        <v>52.598199999999999</v>
      </c>
      <c r="K961" s="177">
        <v>41.108800000000002</v>
      </c>
      <c r="L961" s="177">
        <v>21.7471</v>
      </c>
      <c r="M961" s="177">
        <v>7.1527000000000003</v>
      </c>
      <c r="N961" s="177">
        <v>16.262599999999999</v>
      </c>
      <c r="O961" s="177">
        <v>11.4655</v>
      </c>
      <c r="P961" s="177">
        <v>12.390599999999999</v>
      </c>
      <c r="Q961" s="177">
        <v>4.9438000000000004</v>
      </c>
      <c r="R961" s="177">
        <v>5.6993</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44939</v>
      </c>
      <c r="E962" s="177">
        <v>48.665300000000002</v>
      </c>
      <c r="F962" s="177">
        <v>237.3399</v>
      </c>
      <c r="G962" s="177">
        <v>59.566899999999997</v>
      </c>
      <c r="H962" s="177">
        <v>101.2418</v>
      </c>
      <c r="I962" s="177">
        <v>75.997500000000002</v>
      </c>
      <c r="J962" s="177">
        <v>58.289900000000003</v>
      </c>
      <c r="K962" s="177">
        <v>46.6267</v>
      </c>
      <c r="L962" s="177">
        <v>21.659600000000001</v>
      </c>
      <c r="M962" s="177">
        <v>8.0603999999999996</v>
      </c>
      <c r="N962" s="177">
        <v>17.844799999999999</v>
      </c>
      <c r="O962" s="177">
        <v>11.7926</v>
      </c>
      <c r="P962" s="177">
        <v>12.698</v>
      </c>
      <c r="Q962" s="177">
        <v>9.9390999999999998</v>
      </c>
      <c r="R962" s="177">
        <v>6.7039999999999997</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44939</v>
      </c>
      <c r="E963" s="177">
        <v>22.2376</v>
      </c>
      <c r="F963" s="177">
        <v>206.49629999999999</v>
      </c>
      <c r="G963" s="177">
        <v>63.688299999999998</v>
      </c>
      <c r="H963" s="177">
        <v>78.278400000000005</v>
      </c>
      <c r="I963" s="177">
        <v>78.301699999999997</v>
      </c>
      <c r="J963" s="177">
        <v>51.944000000000003</v>
      </c>
      <c r="K963" s="177">
        <v>41.077300000000001</v>
      </c>
      <c r="L963" s="177">
        <v>20.591899999999999</v>
      </c>
      <c r="M963" s="177">
        <v>7.1406999999999998</v>
      </c>
      <c r="N963" s="177">
        <v>16.374199999999998</v>
      </c>
      <c r="O963" s="177">
        <v>11.299300000000001</v>
      </c>
      <c r="P963" s="177">
        <v>12.363899999999999</v>
      </c>
      <c r="Q963" s="177">
        <v>7.0926999999999998</v>
      </c>
      <c r="R963" s="177">
        <v>5.7397999999999998</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44939</v>
      </c>
      <c r="E964" s="177">
        <v>22.078600000000002</v>
      </c>
      <c r="F964" s="177">
        <v>206.4871</v>
      </c>
      <c r="G964" s="177">
        <v>63.536799999999999</v>
      </c>
      <c r="H964" s="177">
        <v>78.120699999999999</v>
      </c>
      <c r="I964" s="177">
        <v>78.155900000000003</v>
      </c>
      <c r="J964" s="177">
        <v>51.7881</v>
      </c>
      <c r="K964" s="177">
        <v>40.9114</v>
      </c>
      <c r="L964" s="177">
        <v>20.427299999999999</v>
      </c>
      <c r="M964" s="177">
        <v>6.9833999999999996</v>
      </c>
      <c r="N964" s="177">
        <v>16.1995</v>
      </c>
      <c r="O964" s="177">
        <v>11.159599999999999</v>
      </c>
      <c r="P964" s="177">
        <v>12.225099999999999</v>
      </c>
      <c r="Q964" s="177">
        <v>6.9729000000000001</v>
      </c>
      <c r="R964" s="177">
        <v>5.5822000000000003</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44939</v>
      </c>
      <c r="E965" s="177">
        <v>50.335299999999997</v>
      </c>
      <c r="F965" s="177">
        <v>235.80549999999999</v>
      </c>
      <c r="G965" s="177">
        <v>59.143099999999997</v>
      </c>
      <c r="H965" s="177">
        <v>100.62739999999999</v>
      </c>
      <c r="I965" s="177">
        <v>75.262500000000003</v>
      </c>
      <c r="J965" s="177">
        <v>57.870699999999999</v>
      </c>
      <c r="K965" s="177">
        <v>46.373600000000003</v>
      </c>
      <c r="L965" s="177">
        <v>21.630600000000001</v>
      </c>
      <c r="M965" s="177">
        <v>8.0490999999999993</v>
      </c>
      <c r="N965" s="177">
        <v>17.8443</v>
      </c>
      <c r="O965" s="177">
        <v>11.983499999999999</v>
      </c>
      <c r="P965" s="177">
        <v>12.8415</v>
      </c>
      <c r="Q965" s="177">
        <v>9.4626999999999999</v>
      </c>
      <c r="R965" s="177">
        <v>6.8262999999999998</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44939</v>
      </c>
      <c r="E966" s="177">
        <v>17.7623</v>
      </c>
      <c r="F966" s="177">
        <v>162.64879999999999</v>
      </c>
      <c r="G966" s="177">
        <v>76.509900000000002</v>
      </c>
      <c r="H966" s="177">
        <v>91.981300000000005</v>
      </c>
      <c r="I966" s="177">
        <v>77.864199999999997</v>
      </c>
      <c r="J966" s="177">
        <v>49.901800000000001</v>
      </c>
      <c r="K966" s="177">
        <v>40.387099999999997</v>
      </c>
      <c r="L966" s="177">
        <v>19.198899999999998</v>
      </c>
      <c r="M966" s="177">
        <v>7.6912000000000003</v>
      </c>
      <c r="N966" s="177">
        <v>16.6845</v>
      </c>
      <c r="O966" s="177">
        <v>11.486599999999999</v>
      </c>
      <c r="P966" s="177">
        <v>12.661199999999999</v>
      </c>
      <c r="Q966" s="177">
        <v>5.1216999999999997</v>
      </c>
      <c r="R966" s="177">
        <v>5.9730999999999996</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44939</v>
      </c>
      <c r="E967" s="177">
        <v>17.065000000000001</v>
      </c>
      <c r="F967" s="177">
        <v>162.41890000000001</v>
      </c>
      <c r="G967" s="177">
        <v>76.1905</v>
      </c>
      <c r="H967" s="177">
        <v>91.660899999999998</v>
      </c>
      <c r="I967" s="177">
        <v>77.543599999999998</v>
      </c>
      <c r="J967" s="177">
        <v>49.568399999999997</v>
      </c>
      <c r="K967" s="177">
        <v>40.0381</v>
      </c>
      <c r="L967" s="177">
        <v>18.850300000000001</v>
      </c>
      <c r="M967" s="177">
        <v>7.3611000000000004</v>
      </c>
      <c r="N967" s="177">
        <v>16.3108</v>
      </c>
      <c r="O967" s="177">
        <v>11.0754</v>
      </c>
      <c r="P967" s="177">
        <v>12.225199999999999</v>
      </c>
      <c r="Q967" s="177">
        <v>4.8235000000000001</v>
      </c>
      <c r="R967" s="177">
        <v>5.6085000000000003</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44939</v>
      </c>
      <c r="E968" s="177">
        <v>48.939700000000002</v>
      </c>
      <c r="F968" s="177">
        <v>239.24950000000001</v>
      </c>
      <c r="G968" s="177">
        <v>60.587000000000003</v>
      </c>
      <c r="H968" s="177">
        <v>102.21339999999999</v>
      </c>
      <c r="I968" s="177">
        <v>76.416700000000006</v>
      </c>
      <c r="J968" s="177">
        <v>58.747300000000003</v>
      </c>
      <c r="K968" s="177">
        <v>47</v>
      </c>
      <c r="L968" s="177">
        <v>21.6341</v>
      </c>
      <c r="M968" s="177">
        <v>7.7632000000000003</v>
      </c>
      <c r="N968" s="177">
        <v>17.683399999999999</v>
      </c>
      <c r="O968" s="177">
        <v>11.522600000000001</v>
      </c>
      <c r="P968" s="177">
        <v>12.607200000000001</v>
      </c>
      <c r="Q968" s="177">
        <v>10.9901</v>
      </c>
      <c r="R968" s="177">
        <v>6.4164000000000003</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259.72720000000004</v>
      </c>
      <c r="G969" s="179">
        <v>91.059539393939374</v>
      </c>
      <c r="H969" s="179">
        <v>98.042160606060605</v>
      </c>
      <c r="I969" s="179">
        <v>90.419778787878798</v>
      </c>
      <c r="J969" s="179">
        <v>57.978554545454536</v>
      </c>
      <c r="K969" s="179">
        <v>50.463378787878781</v>
      </c>
      <c r="L969" s="179">
        <v>23.716566666666665</v>
      </c>
      <c r="M969" s="179">
        <v>6.2715454545454552</v>
      </c>
      <c r="N969" s="179">
        <v>16.099621212121214</v>
      </c>
      <c r="O969" s="179">
        <v>11.333009090909091</v>
      </c>
      <c r="P969" s="179">
        <v>12.310239393939391</v>
      </c>
      <c r="Q969" s="179">
        <v>6.4028939393939419</v>
      </c>
      <c r="R969" s="179">
        <v>5.5804848484848479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236.38149999999999</v>
      </c>
      <c r="G970" s="179">
        <v>63.688299999999998</v>
      </c>
      <c r="H970" s="179">
        <v>100.4756</v>
      </c>
      <c r="I970" s="179">
        <v>77.543599999999998</v>
      </c>
      <c r="J970" s="179">
        <v>57.870699999999999</v>
      </c>
      <c r="K970" s="179">
        <v>43.819400000000002</v>
      </c>
      <c r="L970" s="179">
        <v>21.642299999999999</v>
      </c>
      <c r="M970" s="179">
        <v>7.5255000000000001</v>
      </c>
      <c r="N970" s="179">
        <v>16.619299999999999</v>
      </c>
      <c r="O970" s="179">
        <v>11.486599999999999</v>
      </c>
      <c r="P970" s="179">
        <v>12.59</v>
      </c>
      <c r="Q970" s="179">
        <v>5.1890999999999998</v>
      </c>
      <c r="R970" s="179">
        <v>5.9444999999999997</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44939</v>
      </c>
      <c r="E973" s="177">
        <v>30.038499999999999</v>
      </c>
      <c r="F973" s="177">
        <v>0.65139999999999998</v>
      </c>
      <c r="G973" s="177">
        <v>0.32400000000000001</v>
      </c>
      <c r="H973" s="177">
        <v>1.0044</v>
      </c>
      <c r="I973" s="177">
        <v>-0.4279</v>
      </c>
      <c r="J973" s="177">
        <v>-3.0352999999999999</v>
      </c>
      <c r="K973" s="177">
        <v>5.9709000000000003</v>
      </c>
      <c r="L973" s="177">
        <v>11.4932</v>
      </c>
      <c r="M973" s="177">
        <v>1.4437</v>
      </c>
      <c r="N973" s="177">
        <v>-2.8885999999999998</v>
      </c>
      <c r="O973" s="177"/>
      <c r="P973" s="177"/>
      <c r="Q973" s="177">
        <v>14.824</v>
      </c>
      <c r="R973" s="177">
        <v>9.5665999999999993</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0.65139999999999998</v>
      </c>
      <c r="G974" s="179">
        <v>0.32400000000000001</v>
      </c>
      <c r="H974" s="179">
        <v>1.0044</v>
      </c>
      <c r="I974" s="179">
        <v>-0.4279</v>
      </c>
      <c r="J974" s="179">
        <v>-3.0352999999999999</v>
      </c>
      <c r="K974" s="179">
        <v>5.9709000000000003</v>
      </c>
      <c r="L974" s="179">
        <v>11.4932</v>
      </c>
      <c r="M974" s="179">
        <v>1.4437</v>
      </c>
      <c r="N974" s="179">
        <v>-2.8885999999999998</v>
      </c>
      <c r="O974" s="179" t="e">
        <v>#DIV/0!</v>
      </c>
      <c r="P974" s="179" t="e">
        <v>#DIV/0!</v>
      </c>
      <c r="Q974" s="179">
        <v>14.824</v>
      </c>
      <c r="R974" s="179">
        <v>9.5665999999999993</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0.65139999999999998</v>
      </c>
      <c r="G975" s="179">
        <v>0.32400000000000001</v>
      </c>
      <c r="H975" s="179">
        <v>1.0044</v>
      </c>
      <c r="I975" s="179">
        <v>-0.4279</v>
      </c>
      <c r="J975" s="179">
        <v>-3.0352999999999999</v>
      </c>
      <c r="K975" s="179">
        <v>5.9709000000000003</v>
      </c>
      <c r="L975" s="179">
        <v>11.4932</v>
      </c>
      <c r="M975" s="179">
        <v>1.4437</v>
      </c>
      <c r="N975" s="179">
        <v>-2.8885999999999998</v>
      </c>
      <c r="O975" s="179" t="e">
        <v>#NUM!</v>
      </c>
      <c r="P975" s="179" t="e">
        <v>#NUM!</v>
      </c>
      <c r="Q975" s="179">
        <v>14.824</v>
      </c>
      <c r="R975" s="179">
        <v>9.5665999999999993</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44939</v>
      </c>
      <c r="E978" s="177">
        <v>712.25298487544899</v>
      </c>
      <c r="F978" s="177">
        <v>5.5899999999999998E-2</v>
      </c>
      <c r="G978" s="177">
        <v>-0.52390000000000003</v>
      </c>
      <c r="H978" s="177">
        <v>-0.40649999999999997</v>
      </c>
      <c r="I978" s="177">
        <v>-1.9756</v>
      </c>
      <c r="J978" s="177">
        <v>-4.8367000000000004</v>
      </c>
      <c r="K978" s="177">
        <v>-0.60270000000000001</v>
      </c>
      <c r="L978" s="177">
        <v>6.2493999999999996</v>
      </c>
      <c r="M978" s="177">
        <v>-9.1906999999999996</v>
      </c>
      <c r="N978" s="177">
        <v>-18.651499999999999</v>
      </c>
      <c r="O978" s="177">
        <v>10.9056</v>
      </c>
      <c r="P978" s="177">
        <v>5.5846</v>
      </c>
      <c r="Q978" s="177">
        <v>16.776599999999998</v>
      </c>
      <c r="R978" s="177">
        <v>6.1604999999999999</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44939</v>
      </c>
      <c r="E979" s="177">
        <v>643.55999999999995</v>
      </c>
      <c r="F979" s="177">
        <v>5.91E-2</v>
      </c>
      <c r="G979" s="177">
        <v>-0.51780000000000004</v>
      </c>
      <c r="H979" s="177">
        <v>-0.39</v>
      </c>
      <c r="I979" s="177">
        <v>-1.9427000000000001</v>
      </c>
      <c r="J979" s="177">
        <v>-4.7706</v>
      </c>
      <c r="K979" s="177">
        <v>-0.3916</v>
      </c>
      <c r="L979" s="177">
        <v>6.7034000000000002</v>
      </c>
      <c r="M979" s="177">
        <v>-8.6021000000000001</v>
      </c>
      <c r="N979" s="177">
        <v>-17.947800000000001</v>
      </c>
      <c r="O979" s="177">
        <v>11.892799999999999</v>
      </c>
      <c r="P979" s="177">
        <v>6.5749000000000004</v>
      </c>
      <c r="Q979" s="177">
        <v>14.604900000000001</v>
      </c>
      <c r="R979" s="177">
        <v>7.0762</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44939</v>
      </c>
      <c r="E980" s="177">
        <v>705.07892047608595</v>
      </c>
      <c r="F980" s="177">
        <v>5.6899999999999999E-2</v>
      </c>
      <c r="G980" s="177">
        <v>-0.52759999999999996</v>
      </c>
      <c r="H980" s="177">
        <v>-0.40560000000000002</v>
      </c>
      <c r="I980" s="177">
        <v>-1.9775</v>
      </c>
      <c r="J980" s="177">
        <v>-4.84</v>
      </c>
      <c r="K980" s="177">
        <v>-0.60250000000000004</v>
      </c>
      <c r="L980" s="177">
        <v>6.2466999999999997</v>
      </c>
      <c r="M980" s="177">
        <v>-9.1949000000000005</v>
      </c>
      <c r="N980" s="177">
        <v>-18.653099999999998</v>
      </c>
      <c r="O980" s="177">
        <v>10.9053</v>
      </c>
      <c r="P980" s="177">
        <v>5.2676999999999996</v>
      </c>
      <c r="Q980" s="177">
        <v>16.4757</v>
      </c>
      <c r="R980" s="177">
        <v>6.1571999999999996</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44939</v>
      </c>
      <c r="E981" s="177">
        <v>307.64655896952098</v>
      </c>
      <c r="F981" s="177">
        <v>5.6599999999999998E-2</v>
      </c>
      <c r="G981" s="177">
        <v>-0.51929999999999998</v>
      </c>
      <c r="H981" s="177">
        <v>-0.39460000000000001</v>
      </c>
      <c r="I981" s="177">
        <v>-1.9486000000000001</v>
      </c>
      <c r="J981" s="177">
        <v>-4.7729999999999997</v>
      </c>
      <c r="K981" s="177">
        <v>-0.39460000000000001</v>
      </c>
      <c r="L981" s="177">
        <v>6.6981999999999999</v>
      </c>
      <c r="M981" s="177">
        <v>-8.6052999999999997</v>
      </c>
      <c r="N981" s="177">
        <v>-17.947600000000001</v>
      </c>
      <c r="O981" s="177">
        <v>11.891400000000001</v>
      </c>
      <c r="P981" s="177">
        <v>6.4275000000000002</v>
      </c>
      <c r="Q981" s="177">
        <v>14.523199999999999</v>
      </c>
      <c r="R981" s="177">
        <v>7.0762</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44939</v>
      </c>
      <c r="E982" s="177">
        <v>20.53</v>
      </c>
      <c r="F982" s="177">
        <v>0.19520000000000001</v>
      </c>
      <c r="G982" s="177">
        <v>0.14630000000000001</v>
      </c>
      <c r="H982" s="177">
        <v>0.83499999999999996</v>
      </c>
      <c r="I982" s="177">
        <v>-1.5347999999999999</v>
      </c>
      <c r="J982" s="177">
        <v>-4.4672000000000001</v>
      </c>
      <c r="K982" s="177">
        <v>-2.0514999999999999</v>
      </c>
      <c r="L982" s="177">
        <v>4.6914999999999996</v>
      </c>
      <c r="M982" s="177">
        <v>-6.17</v>
      </c>
      <c r="N982" s="177">
        <v>-10.739100000000001</v>
      </c>
      <c r="O982" s="177">
        <v>18.5383</v>
      </c>
      <c r="P982" s="177"/>
      <c r="Q982" s="177">
        <v>18.535499999999999</v>
      </c>
      <c r="R982" s="177">
        <v>14.3887</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44939</v>
      </c>
      <c r="E983" s="177">
        <v>19.170000000000002</v>
      </c>
      <c r="F983" s="177">
        <v>0.15670000000000001</v>
      </c>
      <c r="G983" s="177">
        <v>0.10440000000000001</v>
      </c>
      <c r="H983" s="177">
        <v>0.8417</v>
      </c>
      <c r="I983" s="177">
        <v>-1.5913999999999999</v>
      </c>
      <c r="J983" s="177">
        <v>-4.5793999999999997</v>
      </c>
      <c r="K983" s="177">
        <v>-2.3931</v>
      </c>
      <c r="L983" s="177">
        <v>3.9588000000000001</v>
      </c>
      <c r="M983" s="177">
        <v>-7.1670999999999996</v>
      </c>
      <c r="N983" s="177">
        <v>-11.983499999999999</v>
      </c>
      <c r="O983" s="177">
        <v>16.753599999999999</v>
      </c>
      <c r="P983" s="177"/>
      <c r="Q983" s="177">
        <v>16.630299999999998</v>
      </c>
      <c r="R983" s="177">
        <v>12.7484</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44939</v>
      </c>
      <c r="E984" s="177">
        <v>63.55</v>
      </c>
      <c r="F984" s="177">
        <v>0.4108</v>
      </c>
      <c r="G984" s="177">
        <v>0.4743</v>
      </c>
      <c r="H984" s="177">
        <v>0.71319999999999995</v>
      </c>
      <c r="I984" s="177">
        <v>-0.42309999999999998</v>
      </c>
      <c r="J984" s="177">
        <v>-2.9918999999999998</v>
      </c>
      <c r="K984" s="177">
        <v>4.4028</v>
      </c>
      <c r="L984" s="177">
        <v>13.0381</v>
      </c>
      <c r="M984" s="177">
        <v>5.4596999999999998</v>
      </c>
      <c r="N984" s="177">
        <v>-1.4117</v>
      </c>
      <c r="O984" s="177">
        <v>17.627199999999998</v>
      </c>
      <c r="P984" s="177">
        <v>8.3033999999999999</v>
      </c>
      <c r="Q984" s="177">
        <v>13.117599999999999</v>
      </c>
      <c r="R984" s="177">
        <v>15.4489</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44939</v>
      </c>
      <c r="E985" s="177">
        <v>56.82</v>
      </c>
      <c r="F985" s="177">
        <v>0.40639999999999998</v>
      </c>
      <c r="G985" s="177">
        <v>0.4597</v>
      </c>
      <c r="H985" s="177">
        <v>0.67330000000000001</v>
      </c>
      <c r="I985" s="177">
        <v>-0.47289999999999999</v>
      </c>
      <c r="J985" s="177">
        <v>-3.1036999999999999</v>
      </c>
      <c r="K985" s="177">
        <v>4.085</v>
      </c>
      <c r="L985" s="177">
        <v>12.3813</v>
      </c>
      <c r="M985" s="177">
        <v>4.5831</v>
      </c>
      <c r="N985" s="177">
        <v>-2.4716999999999998</v>
      </c>
      <c r="O985" s="177">
        <v>16.371200000000002</v>
      </c>
      <c r="P985" s="177">
        <v>7.0883000000000003</v>
      </c>
      <c r="Q985" s="177">
        <v>12.9772</v>
      </c>
      <c r="R985" s="177">
        <v>14.2631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44939</v>
      </c>
      <c r="E986" s="177">
        <v>17.117599999999999</v>
      </c>
      <c r="F986" s="177">
        <v>0.39290000000000003</v>
      </c>
      <c r="G986" s="177">
        <v>0.246</v>
      </c>
      <c r="H986" s="177">
        <v>0.17199999999999999</v>
      </c>
      <c r="I986" s="177">
        <v>-0.94099999999999995</v>
      </c>
      <c r="J986" s="177">
        <v>-3.7871999999999999</v>
      </c>
      <c r="K986" s="177">
        <v>4.7736000000000001</v>
      </c>
      <c r="L986" s="177">
        <v>11.555300000000001</v>
      </c>
      <c r="M986" s="177">
        <v>1.865</v>
      </c>
      <c r="N986" s="177">
        <v>-4.3708999999999998</v>
      </c>
      <c r="O986" s="177"/>
      <c r="P986" s="177"/>
      <c r="Q986" s="177">
        <v>25.592099999999999</v>
      </c>
      <c r="R986" s="177">
        <v>16.788399999999999</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44939</v>
      </c>
      <c r="E987" s="177">
        <v>16.457599999999999</v>
      </c>
      <c r="F987" s="177">
        <v>0.3886</v>
      </c>
      <c r="G987" s="177">
        <v>0.2339</v>
      </c>
      <c r="H987" s="177">
        <v>0.14419999999999999</v>
      </c>
      <c r="I987" s="177">
        <v>-0.99619999999999997</v>
      </c>
      <c r="J987" s="177">
        <v>-3.9073000000000002</v>
      </c>
      <c r="K987" s="177">
        <v>4.3913000000000002</v>
      </c>
      <c r="L987" s="177">
        <v>10.7249</v>
      </c>
      <c r="M987" s="177">
        <v>0.73270000000000002</v>
      </c>
      <c r="N987" s="177">
        <v>-5.7950999999999997</v>
      </c>
      <c r="O987" s="177"/>
      <c r="P987" s="177"/>
      <c r="Q987" s="177">
        <v>23.515999999999998</v>
      </c>
      <c r="R987" s="177">
        <v>14.9276</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44939</v>
      </c>
      <c r="E988" s="177">
        <v>179.03</v>
      </c>
      <c r="F988" s="177">
        <v>0.2913</v>
      </c>
      <c r="G988" s="177">
        <v>0.22389999999999999</v>
      </c>
      <c r="H988" s="177">
        <v>0.35310000000000002</v>
      </c>
      <c r="I988" s="177">
        <v>-1.1048</v>
      </c>
      <c r="J988" s="177">
        <v>-4.0721999999999996</v>
      </c>
      <c r="K988" s="177">
        <v>0.8165</v>
      </c>
      <c r="L988" s="177">
        <v>8.8592999999999993</v>
      </c>
      <c r="M988" s="177">
        <v>1.1755</v>
      </c>
      <c r="N988" s="177">
        <v>-5.1445999999999996</v>
      </c>
      <c r="O988" s="177">
        <v>19.029399999999999</v>
      </c>
      <c r="P988" s="177">
        <v>11.391500000000001</v>
      </c>
      <c r="Q988" s="177">
        <v>20.417100000000001</v>
      </c>
      <c r="R988" s="177">
        <v>14.440200000000001</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44939</v>
      </c>
      <c r="E989" s="177">
        <v>160.51</v>
      </c>
      <c r="F989" s="177">
        <v>0.28739999999999999</v>
      </c>
      <c r="G989" s="177">
        <v>0.2185</v>
      </c>
      <c r="H989" s="177">
        <v>0.33129999999999998</v>
      </c>
      <c r="I989" s="177">
        <v>-1.1455</v>
      </c>
      <c r="J989" s="177">
        <v>-4.1616999999999997</v>
      </c>
      <c r="K989" s="177">
        <v>0.51980000000000004</v>
      </c>
      <c r="L989" s="177">
        <v>8.2113999999999994</v>
      </c>
      <c r="M989" s="177">
        <v>0.26240000000000002</v>
      </c>
      <c r="N989" s="177">
        <v>-6.2770000000000001</v>
      </c>
      <c r="O989" s="177">
        <v>17.622900000000001</v>
      </c>
      <c r="P989" s="177">
        <v>10.0778</v>
      </c>
      <c r="Q989" s="177">
        <v>16.819900000000001</v>
      </c>
      <c r="R989" s="177">
        <v>13.0733</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44939</v>
      </c>
      <c r="E990" s="177">
        <v>160.51</v>
      </c>
      <c r="F990" s="177">
        <v>0.28739999999999999</v>
      </c>
      <c r="G990" s="177">
        <v>0.2185</v>
      </c>
      <c r="H990" s="177">
        <v>0.33129999999999998</v>
      </c>
      <c r="I990" s="177">
        <v>-1.1455</v>
      </c>
      <c r="J990" s="177">
        <v>-4.1616999999999997</v>
      </c>
      <c r="K990" s="177">
        <v>0.51980000000000004</v>
      </c>
      <c r="L990" s="177">
        <v>8.2113999999999994</v>
      </c>
      <c r="M990" s="177">
        <v>0.26240000000000002</v>
      </c>
      <c r="N990" s="177">
        <v>-6.2770000000000001</v>
      </c>
      <c r="O990" s="177">
        <v>17.622900000000001</v>
      </c>
      <c r="P990" s="177">
        <v>10.0778</v>
      </c>
      <c r="Q990" s="177">
        <v>16.819900000000001</v>
      </c>
      <c r="R990" s="177">
        <v>13.0733</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44939</v>
      </c>
      <c r="E991" s="177">
        <v>401.423</v>
      </c>
      <c r="F991" s="177">
        <v>0.34570000000000001</v>
      </c>
      <c r="G991" s="177">
        <v>0.19020000000000001</v>
      </c>
      <c r="H991" s="177">
        <v>0.76559999999999995</v>
      </c>
      <c r="I991" s="177">
        <v>0.52890000000000004</v>
      </c>
      <c r="J991" s="177">
        <v>-2.0162</v>
      </c>
      <c r="K991" s="177">
        <v>5.7686999999999999</v>
      </c>
      <c r="L991" s="177">
        <v>12.8782</v>
      </c>
      <c r="M991" s="177">
        <v>6.3634000000000004</v>
      </c>
      <c r="N991" s="177">
        <v>1.1409</v>
      </c>
      <c r="O991" s="177">
        <v>16.678899999999999</v>
      </c>
      <c r="P991" s="177">
        <v>10.594799999999999</v>
      </c>
      <c r="Q991" s="177">
        <v>15.9823</v>
      </c>
      <c r="R991" s="177">
        <v>14.897600000000001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44939</v>
      </c>
      <c r="E992" s="177">
        <v>368.41399999999999</v>
      </c>
      <c r="F992" s="177">
        <v>0.34320000000000001</v>
      </c>
      <c r="G992" s="177">
        <v>0.1827</v>
      </c>
      <c r="H992" s="177">
        <v>0.74819999999999998</v>
      </c>
      <c r="I992" s="177">
        <v>0.49370000000000003</v>
      </c>
      <c r="J992" s="177">
        <v>-2.0941000000000001</v>
      </c>
      <c r="K992" s="177">
        <v>5.5171000000000001</v>
      </c>
      <c r="L992" s="177">
        <v>12.3371</v>
      </c>
      <c r="M992" s="177">
        <v>5.5933000000000002</v>
      </c>
      <c r="N992" s="177">
        <v>0.17649999999999999</v>
      </c>
      <c r="O992" s="177">
        <v>15.579000000000001</v>
      </c>
      <c r="P992" s="177">
        <v>9.5366</v>
      </c>
      <c r="Q992" s="177">
        <v>17.239100000000001</v>
      </c>
      <c r="R992" s="177">
        <v>13.811999999999999</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44939</v>
      </c>
      <c r="E993" s="177">
        <v>60.47</v>
      </c>
      <c r="F993" s="177">
        <v>0.31850000000000001</v>
      </c>
      <c r="G993" s="177">
        <v>0.21709999999999999</v>
      </c>
      <c r="H993" s="177">
        <v>0.43519999999999998</v>
      </c>
      <c r="I993" s="177">
        <v>-0.59340000000000004</v>
      </c>
      <c r="J993" s="177">
        <v>-3.5674000000000001</v>
      </c>
      <c r="K993" s="177">
        <v>1.7585</v>
      </c>
      <c r="L993" s="177">
        <v>10.9419</v>
      </c>
      <c r="M993" s="177">
        <v>3.1032000000000002</v>
      </c>
      <c r="N993" s="177">
        <v>-1.6204000000000001</v>
      </c>
      <c r="O993" s="177">
        <v>18.661300000000001</v>
      </c>
      <c r="P993" s="177">
        <v>12.8299</v>
      </c>
      <c r="Q993" s="177">
        <v>15.454599999999999</v>
      </c>
      <c r="R993" s="177">
        <v>16.4023</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44939</v>
      </c>
      <c r="E994" s="177">
        <v>53.320999999999998</v>
      </c>
      <c r="F994" s="177">
        <v>0.31419999999999998</v>
      </c>
      <c r="G994" s="177">
        <v>0.20300000000000001</v>
      </c>
      <c r="H994" s="177">
        <v>0.40110000000000001</v>
      </c>
      <c r="I994" s="177">
        <v>-0.65769999999999995</v>
      </c>
      <c r="J994" s="177">
        <v>-3.7058</v>
      </c>
      <c r="K994" s="177">
        <v>1.3264</v>
      </c>
      <c r="L994" s="177">
        <v>9.9946000000000002</v>
      </c>
      <c r="M994" s="177">
        <v>1.7907</v>
      </c>
      <c r="N994" s="177">
        <v>-3.2989000000000002</v>
      </c>
      <c r="O994" s="177">
        <v>16.761800000000001</v>
      </c>
      <c r="P994" s="177">
        <v>11.116300000000001</v>
      </c>
      <c r="Q994" s="177">
        <v>11.3301</v>
      </c>
      <c r="R994" s="177">
        <v>14.5045</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44939</v>
      </c>
      <c r="E995" s="177">
        <v>120.02679999999999</v>
      </c>
      <c r="F995" s="177">
        <v>0.27379999999999999</v>
      </c>
      <c r="G995" s="177">
        <v>-5.3900000000000003E-2</v>
      </c>
      <c r="H995" s="177">
        <v>0.33160000000000001</v>
      </c>
      <c r="I995" s="177">
        <v>-0.62980000000000003</v>
      </c>
      <c r="J995" s="177">
        <v>-3.6566999999999998</v>
      </c>
      <c r="K995" s="177">
        <v>1.4695</v>
      </c>
      <c r="L995" s="177">
        <v>4.8010999999999999</v>
      </c>
      <c r="M995" s="177">
        <v>-1.5646</v>
      </c>
      <c r="N995" s="177">
        <v>-7.5968999999999998</v>
      </c>
      <c r="O995" s="177">
        <v>13.873100000000001</v>
      </c>
      <c r="P995" s="177">
        <v>7.7187999999999999</v>
      </c>
      <c r="Q995" s="177">
        <v>14.9117</v>
      </c>
      <c r="R995" s="177">
        <v>11.8162</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44939</v>
      </c>
      <c r="E996" s="177">
        <v>129.3929</v>
      </c>
      <c r="F996" s="177">
        <v>0.2757</v>
      </c>
      <c r="G996" s="177">
        <v>-4.7899999999999998E-2</v>
      </c>
      <c r="H996" s="177">
        <v>0.34560000000000002</v>
      </c>
      <c r="I996" s="177">
        <v>-0.60199999999999998</v>
      </c>
      <c r="J996" s="177">
        <v>-3.5971000000000002</v>
      </c>
      <c r="K996" s="177">
        <v>1.6498999999999999</v>
      </c>
      <c r="L996" s="177">
        <v>5.1711999999999998</v>
      </c>
      <c r="M996" s="177">
        <v>-1.0445</v>
      </c>
      <c r="N996" s="177">
        <v>-6.9409999999999998</v>
      </c>
      <c r="O996" s="177">
        <v>14.783200000000001</v>
      </c>
      <c r="P996" s="177">
        <v>8.5596999999999994</v>
      </c>
      <c r="Q996" s="177">
        <v>13.6912</v>
      </c>
      <c r="R996" s="177">
        <v>12.6188</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44939</v>
      </c>
      <c r="E997" s="177">
        <v>205.77699999999999</v>
      </c>
      <c r="F997" s="177">
        <v>0.3296</v>
      </c>
      <c r="G997" s="177">
        <v>0.1913</v>
      </c>
      <c r="H997" s="177">
        <v>0.62590000000000001</v>
      </c>
      <c r="I997" s="177">
        <v>-0.17749999999999999</v>
      </c>
      <c r="J997" s="177">
        <v>-2.9106000000000001</v>
      </c>
      <c r="K997" s="177">
        <v>4.9096000000000002</v>
      </c>
      <c r="L997" s="177">
        <v>12.8918</v>
      </c>
      <c r="M997" s="177">
        <v>5.6745999999999999</v>
      </c>
      <c r="N997" s="177">
        <v>3.7894000000000001</v>
      </c>
      <c r="O997" s="177">
        <v>19.9985</v>
      </c>
      <c r="P997" s="177">
        <v>12.375500000000001</v>
      </c>
      <c r="Q997" s="177">
        <v>11.839</v>
      </c>
      <c r="R997" s="177">
        <v>21.063500000000001</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44939</v>
      </c>
      <c r="E998" s="177">
        <v>269.25009448941699</v>
      </c>
      <c r="F998" s="177">
        <v>0.32690000000000002</v>
      </c>
      <c r="G998" s="177">
        <v>0.184</v>
      </c>
      <c r="H998" s="177">
        <v>0.61040000000000005</v>
      </c>
      <c r="I998" s="177">
        <v>-0.20880000000000001</v>
      </c>
      <c r="J998" s="177">
        <v>-2.9784999999999999</v>
      </c>
      <c r="K998" s="177">
        <v>4.6742999999999997</v>
      </c>
      <c r="L998" s="177">
        <v>12.4024</v>
      </c>
      <c r="M998" s="177">
        <v>5.0259</v>
      </c>
      <c r="N998" s="177">
        <v>2.9588000000000001</v>
      </c>
      <c r="O998" s="177">
        <v>19.288699999999999</v>
      </c>
      <c r="P998" s="177">
        <v>11.912000000000001</v>
      </c>
      <c r="Q998" s="177">
        <v>12.0602</v>
      </c>
      <c r="R998" s="177">
        <v>20.1936</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44939</v>
      </c>
      <c r="E999" s="177">
        <v>16.5457</v>
      </c>
      <c r="F999" s="177">
        <v>0.4627</v>
      </c>
      <c r="G999" s="177">
        <v>0.27510000000000001</v>
      </c>
      <c r="H999" s="177">
        <v>0.6472</v>
      </c>
      <c r="I999" s="177">
        <v>-0.7248</v>
      </c>
      <c r="J999" s="177">
        <v>-3.2216999999999998</v>
      </c>
      <c r="K999" s="177">
        <v>2.2709000000000001</v>
      </c>
      <c r="L999" s="177">
        <v>9.1873000000000005</v>
      </c>
      <c r="M999" s="177">
        <v>-0.31390000000000001</v>
      </c>
      <c r="N999" s="177">
        <v>-7.0533999999999999</v>
      </c>
      <c r="O999" s="177">
        <v>15.289899999999999</v>
      </c>
      <c r="P999" s="177"/>
      <c r="Q999" s="177">
        <v>14.1691</v>
      </c>
      <c r="R999" s="177">
        <v>12.939</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44939</v>
      </c>
      <c r="E1000" s="177">
        <v>15.5396</v>
      </c>
      <c r="F1000" s="177">
        <v>0.45900000000000002</v>
      </c>
      <c r="G1000" s="177">
        <v>0.26579999999999998</v>
      </c>
      <c r="H1000" s="177">
        <v>0.62619999999999998</v>
      </c>
      <c r="I1000" s="177">
        <v>-0.76819999999999999</v>
      </c>
      <c r="J1000" s="177">
        <v>-3.3233999999999999</v>
      </c>
      <c r="K1000" s="177">
        <v>1.891</v>
      </c>
      <c r="L1000" s="177">
        <v>8.3170999999999999</v>
      </c>
      <c r="M1000" s="177">
        <v>-1.5222</v>
      </c>
      <c r="N1000" s="177">
        <v>-8.5675000000000008</v>
      </c>
      <c r="O1000" s="177">
        <v>13.384399999999999</v>
      </c>
      <c r="P1000" s="177"/>
      <c r="Q1000" s="177">
        <v>12.299799999999999</v>
      </c>
      <c r="R1000" s="177">
        <v>11.0695</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44939</v>
      </c>
      <c r="E1001" s="177">
        <v>586.91999999999996</v>
      </c>
      <c r="F1001" s="177">
        <v>0.26819999999999999</v>
      </c>
      <c r="G1001" s="177">
        <v>1.0200000000000001E-2</v>
      </c>
      <c r="H1001" s="177">
        <v>0.1673</v>
      </c>
      <c r="I1001" s="177">
        <v>-0.2346</v>
      </c>
      <c r="J1001" s="177">
        <v>-2.3557999999999999</v>
      </c>
      <c r="K1001" s="177">
        <v>5.7817999999999996</v>
      </c>
      <c r="L1001" s="177">
        <v>14.0625</v>
      </c>
      <c r="M1001" s="177">
        <v>6.8681999999999999</v>
      </c>
      <c r="N1001" s="177">
        <v>4.6073000000000004</v>
      </c>
      <c r="O1001" s="177">
        <v>20.246200000000002</v>
      </c>
      <c r="P1001" s="177">
        <v>11.4155</v>
      </c>
      <c r="Q1001" s="177">
        <v>18.057700000000001</v>
      </c>
      <c r="R1001" s="177">
        <v>21.919599999999999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44939</v>
      </c>
      <c r="E1002" s="177">
        <v>641.63</v>
      </c>
      <c r="F1002" s="177">
        <v>0.27039999999999997</v>
      </c>
      <c r="G1002" s="177">
        <v>1.7100000000000001E-2</v>
      </c>
      <c r="H1002" s="177">
        <v>0.1842</v>
      </c>
      <c r="I1002" s="177">
        <v>-0.2006</v>
      </c>
      <c r="J1002" s="177">
        <v>-2.274</v>
      </c>
      <c r="K1002" s="177">
        <v>6.0404999999999998</v>
      </c>
      <c r="L1002" s="177">
        <v>14.609500000000001</v>
      </c>
      <c r="M1002" s="177">
        <v>7.5873999999999997</v>
      </c>
      <c r="N1002" s="177">
        <v>5.5259999999999998</v>
      </c>
      <c r="O1002" s="177">
        <v>21.208200000000001</v>
      </c>
      <c r="P1002" s="177">
        <v>12.3828</v>
      </c>
      <c r="Q1002" s="177">
        <v>15.2538</v>
      </c>
      <c r="R1002" s="177">
        <v>22.914000000000001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44939</v>
      </c>
      <c r="E1003" s="177">
        <v>83.936000000000007</v>
      </c>
      <c r="F1003" s="177">
        <v>0.43919999999999998</v>
      </c>
      <c r="G1003" s="177">
        <v>0.37669999999999998</v>
      </c>
      <c r="H1003" s="177">
        <v>0.77080000000000004</v>
      </c>
      <c r="I1003" s="177">
        <v>0.1205</v>
      </c>
      <c r="J1003" s="177">
        <v>-2.7246000000000001</v>
      </c>
      <c r="K1003" s="177">
        <v>6.8716999999999997</v>
      </c>
      <c r="L1003" s="177">
        <v>16.094100000000001</v>
      </c>
      <c r="M1003" s="177">
        <v>7.9284999999999997</v>
      </c>
      <c r="N1003" s="177">
        <v>2.8249</v>
      </c>
      <c r="O1003" s="177">
        <v>18.102399999999999</v>
      </c>
      <c r="P1003" s="177">
        <v>10.504799999999999</v>
      </c>
      <c r="Q1003" s="177">
        <v>13.861700000000001</v>
      </c>
      <c r="R1003" s="177">
        <v>17.699200000000001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44939</v>
      </c>
      <c r="E1004" s="177">
        <v>74.147999999999996</v>
      </c>
      <c r="F1004" s="177">
        <v>0.43480000000000002</v>
      </c>
      <c r="G1004" s="177">
        <v>0.36680000000000001</v>
      </c>
      <c r="H1004" s="177">
        <v>0.74729999999999996</v>
      </c>
      <c r="I1004" s="177">
        <v>7.4200000000000002E-2</v>
      </c>
      <c r="J1004" s="177">
        <v>-2.8254999999999999</v>
      </c>
      <c r="K1004" s="177">
        <v>6.5483000000000002</v>
      </c>
      <c r="L1004" s="177">
        <v>15.387499999999999</v>
      </c>
      <c r="M1004" s="177">
        <v>6.9493999999999998</v>
      </c>
      <c r="N1004" s="177">
        <v>1.6004</v>
      </c>
      <c r="O1004" s="177">
        <v>16.695</v>
      </c>
      <c r="P1004" s="177">
        <v>9.1425999999999998</v>
      </c>
      <c r="Q1004" s="177">
        <v>12.1729</v>
      </c>
      <c r="R1004" s="177">
        <v>16.3001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44939</v>
      </c>
      <c r="E1005" s="177">
        <v>52.66</v>
      </c>
      <c r="F1005" s="177">
        <v>0.20930000000000001</v>
      </c>
      <c r="G1005" s="177">
        <v>-0.1706</v>
      </c>
      <c r="H1005" s="177">
        <v>9.5000000000000001E-2</v>
      </c>
      <c r="I1005" s="177">
        <v>-0.88460000000000005</v>
      </c>
      <c r="J1005" s="177">
        <v>-3.8174000000000001</v>
      </c>
      <c r="K1005" s="177">
        <v>2.9521000000000002</v>
      </c>
      <c r="L1005" s="177">
        <v>11.1439</v>
      </c>
      <c r="M1005" s="177">
        <v>2.4115000000000002</v>
      </c>
      <c r="N1005" s="177">
        <v>-4.6186999999999996</v>
      </c>
      <c r="O1005" s="177">
        <v>12.777900000000001</v>
      </c>
      <c r="P1005" s="177">
        <v>9.6144999999999996</v>
      </c>
      <c r="Q1005" s="177">
        <v>11.3588</v>
      </c>
      <c r="R1005" s="177">
        <v>10.5099</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44939</v>
      </c>
      <c r="E1006" s="177">
        <v>60.53</v>
      </c>
      <c r="F1006" s="177">
        <v>0.2152</v>
      </c>
      <c r="G1006" s="177">
        <v>-0.14849999999999999</v>
      </c>
      <c r="H1006" s="177">
        <v>0.1323</v>
      </c>
      <c r="I1006" s="177">
        <v>-0.81930000000000003</v>
      </c>
      <c r="J1006" s="177">
        <v>-3.7065999999999999</v>
      </c>
      <c r="K1006" s="177">
        <v>3.2759</v>
      </c>
      <c r="L1006" s="177">
        <v>11.864699999999999</v>
      </c>
      <c r="M1006" s="177">
        <v>3.4171</v>
      </c>
      <c r="N1006" s="177">
        <v>-3.3839000000000001</v>
      </c>
      <c r="O1006" s="177">
        <v>14.244</v>
      </c>
      <c r="P1006" s="177">
        <v>11.031599999999999</v>
      </c>
      <c r="Q1006" s="177">
        <v>15.9016</v>
      </c>
      <c r="R1006" s="177">
        <v>11.9816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44939</v>
      </c>
      <c r="E1007" s="177">
        <v>207.46199999999999</v>
      </c>
      <c r="F1007" s="177">
        <v>0.1492</v>
      </c>
      <c r="G1007" s="177">
        <v>7.5300000000000006E-2</v>
      </c>
      <c r="H1007" s="177">
        <v>0.442</v>
      </c>
      <c r="I1007" s="177">
        <v>-0.18190000000000001</v>
      </c>
      <c r="J1007" s="177">
        <v>-2.7980999999999998</v>
      </c>
      <c r="K1007" s="177">
        <v>3.9664999999999999</v>
      </c>
      <c r="L1007" s="177">
        <v>12.917400000000001</v>
      </c>
      <c r="M1007" s="177">
        <v>3.3249</v>
      </c>
      <c r="N1007" s="177">
        <v>1.4822</v>
      </c>
      <c r="O1007" s="177">
        <v>16.553100000000001</v>
      </c>
      <c r="P1007" s="177">
        <v>11.4383</v>
      </c>
      <c r="Q1007" s="177">
        <v>17.962399999999999</v>
      </c>
      <c r="R1007" s="177">
        <v>15.1477</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44939</v>
      </c>
      <c r="E1008" s="177">
        <v>231.59100000000001</v>
      </c>
      <c r="F1008" s="177">
        <v>0.1527</v>
      </c>
      <c r="G1008" s="177">
        <v>8.5099999999999995E-2</v>
      </c>
      <c r="H1008" s="177">
        <v>0.46500000000000002</v>
      </c>
      <c r="I1008" s="177">
        <v>-0.1358</v>
      </c>
      <c r="J1008" s="177">
        <v>-2.6981999999999999</v>
      </c>
      <c r="K1008" s="177">
        <v>4.2821999999999996</v>
      </c>
      <c r="L1008" s="177">
        <v>13.6052</v>
      </c>
      <c r="M1008" s="177">
        <v>4.2766000000000002</v>
      </c>
      <c r="N1008" s="177">
        <v>2.7275</v>
      </c>
      <c r="O1008" s="177">
        <v>17.965299999999999</v>
      </c>
      <c r="P1008" s="177">
        <v>12.7453</v>
      </c>
      <c r="Q1008" s="177">
        <v>16.324400000000001</v>
      </c>
      <c r="R1008" s="177">
        <v>16.564800000000002</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44939</v>
      </c>
      <c r="E1011" s="177">
        <v>26.331099999999999</v>
      </c>
      <c r="F1011" s="177">
        <v>0.1487</v>
      </c>
      <c r="G1011" s="177">
        <v>-0.39610000000000001</v>
      </c>
      <c r="H1011" s="177">
        <v>-0.1036</v>
      </c>
      <c r="I1011" s="177">
        <v>-1.587</v>
      </c>
      <c r="J1011" s="177">
        <v>-5.0464000000000002</v>
      </c>
      <c r="K1011" s="177">
        <v>-2.2402000000000002</v>
      </c>
      <c r="L1011" s="177">
        <v>5.3868</v>
      </c>
      <c r="M1011" s="177">
        <v>-2.4390999999999998</v>
      </c>
      <c r="N1011" s="177">
        <v>-6.8147000000000002</v>
      </c>
      <c r="O1011" s="177">
        <v>14.7727</v>
      </c>
      <c r="P1011" s="177">
        <v>10.313499999999999</v>
      </c>
      <c r="Q1011" s="177">
        <v>13.0595</v>
      </c>
      <c r="R1011" s="177">
        <v>13.0878</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44939</v>
      </c>
      <c r="E1012" s="177">
        <v>23.638300000000001</v>
      </c>
      <c r="F1012" s="177">
        <v>0.14530000000000001</v>
      </c>
      <c r="G1012" s="177">
        <v>-0.40660000000000002</v>
      </c>
      <c r="H1012" s="177">
        <v>-0.12759999999999999</v>
      </c>
      <c r="I1012" s="177">
        <v>-1.6341000000000001</v>
      </c>
      <c r="J1012" s="177">
        <v>-5.1509</v>
      </c>
      <c r="K1012" s="177">
        <v>-2.5912000000000002</v>
      </c>
      <c r="L1012" s="177">
        <v>4.6109</v>
      </c>
      <c r="M1012" s="177">
        <v>-3.5249999999999999</v>
      </c>
      <c r="N1012" s="177">
        <v>-8.1940000000000008</v>
      </c>
      <c r="O1012" s="177">
        <v>12.952299999999999</v>
      </c>
      <c r="P1012" s="177">
        <v>8.6546000000000003</v>
      </c>
      <c r="Q1012" s="177">
        <v>11.5237</v>
      </c>
      <c r="R1012" s="177">
        <v>11.3499</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44939</v>
      </c>
      <c r="E1013" s="177">
        <v>18.2623</v>
      </c>
      <c r="F1013" s="177">
        <v>0.28999999999999998</v>
      </c>
      <c r="G1013" s="177">
        <v>0.16289999999999999</v>
      </c>
      <c r="H1013" s="177">
        <v>0.58160000000000001</v>
      </c>
      <c r="I1013" s="177">
        <v>-0.25669999999999998</v>
      </c>
      <c r="J1013" s="177">
        <v>-2.7504</v>
      </c>
      <c r="K1013" s="177">
        <v>3.7642000000000002</v>
      </c>
      <c r="L1013" s="177">
        <v>11.5562</v>
      </c>
      <c r="M1013" s="177">
        <v>0.20250000000000001</v>
      </c>
      <c r="N1013" s="177">
        <v>-2.0526</v>
      </c>
      <c r="O1013" s="177">
        <v>21.937000000000001</v>
      </c>
      <c r="P1013" s="177"/>
      <c r="Q1013" s="177">
        <v>21.9009</v>
      </c>
      <c r="R1013" s="177">
        <v>20.477599999999999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44939</v>
      </c>
      <c r="E1014" s="177">
        <v>17.2437</v>
      </c>
      <c r="F1014" s="177">
        <v>0.28439999999999999</v>
      </c>
      <c r="G1014" s="177">
        <v>0.1469</v>
      </c>
      <c r="H1014" s="177">
        <v>0.54400000000000004</v>
      </c>
      <c r="I1014" s="177">
        <v>-0.3306</v>
      </c>
      <c r="J1014" s="177">
        <v>-2.9093</v>
      </c>
      <c r="K1014" s="177">
        <v>3.2563</v>
      </c>
      <c r="L1014" s="177">
        <v>10.4495</v>
      </c>
      <c r="M1014" s="177">
        <v>-1.2795000000000001</v>
      </c>
      <c r="N1014" s="177">
        <v>-3.9525000000000001</v>
      </c>
      <c r="O1014" s="177">
        <v>19.660599999999999</v>
      </c>
      <c r="P1014" s="177"/>
      <c r="Q1014" s="177">
        <v>19.622</v>
      </c>
      <c r="R1014" s="177">
        <v>18.166899999999998</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44939</v>
      </c>
      <c r="E1015" s="177">
        <v>106.25</v>
      </c>
      <c r="F1015" s="177">
        <v>0.1074</v>
      </c>
      <c r="G1015" s="177">
        <v>-0.28439999999999999</v>
      </c>
      <c r="H1015" s="177">
        <v>0.30109999999999998</v>
      </c>
      <c r="I1015" s="177">
        <v>-6.4000000000000001E-2</v>
      </c>
      <c r="J1015" s="177">
        <v>-2.7887</v>
      </c>
      <c r="K1015" s="177">
        <v>4.1513999999999998</v>
      </c>
      <c r="L1015" s="177">
        <v>9.0974000000000004</v>
      </c>
      <c r="M1015" s="177">
        <v>0.79779999999999995</v>
      </c>
      <c r="N1015" s="177">
        <v>-4.7554999999999996</v>
      </c>
      <c r="O1015" s="177">
        <v>19.185099999999998</v>
      </c>
      <c r="P1015" s="177">
        <v>13.3171</v>
      </c>
      <c r="Q1015" s="177">
        <v>22.3551</v>
      </c>
      <c r="R1015" s="177">
        <v>14.961600000000001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44939</v>
      </c>
      <c r="E1016" s="177">
        <v>96.674000000000007</v>
      </c>
      <c r="F1016" s="177">
        <v>0.1046</v>
      </c>
      <c r="G1016" s="177">
        <v>-0.29189999999999999</v>
      </c>
      <c r="H1016" s="177">
        <v>0.28220000000000001</v>
      </c>
      <c r="I1016" s="177">
        <v>-9.9199999999999997E-2</v>
      </c>
      <c r="J1016" s="177">
        <v>-2.8694999999999999</v>
      </c>
      <c r="K1016" s="177">
        <v>3.8923999999999999</v>
      </c>
      <c r="L1016" s="177">
        <v>8.5565999999999995</v>
      </c>
      <c r="M1016" s="177">
        <v>5.3800000000000001E-2</v>
      </c>
      <c r="N1016" s="177">
        <v>-5.6856999999999998</v>
      </c>
      <c r="O1016" s="177">
        <v>17.996700000000001</v>
      </c>
      <c r="P1016" s="177">
        <v>12.2417</v>
      </c>
      <c r="Q1016" s="177">
        <v>19.8611</v>
      </c>
      <c r="R1016" s="177">
        <v>13.8139</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44939</v>
      </c>
      <c r="E1017" s="177">
        <v>18.056999999999999</v>
      </c>
      <c r="F1017" s="177">
        <v>0.40760000000000002</v>
      </c>
      <c r="G1017" s="177">
        <v>0.32840000000000003</v>
      </c>
      <c r="H1017" s="177">
        <v>0.38080000000000003</v>
      </c>
      <c r="I1017" s="177">
        <v>-0.70279999999999998</v>
      </c>
      <c r="J1017" s="177">
        <v>-3.0059</v>
      </c>
      <c r="K1017" s="177">
        <v>6.1246</v>
      </c>
      <c r="L1017" s="177">
        <v>16.882100000000001</v>
      </c>
      <c r="M1017" s="177">
        <v>8.7462999999999997</v>
      </c>
      <c r="N1017" s="177">
        <v>-2.2239</v>
      </c>
      <c r="O1017" s="177">
        <v>18.066500000000001</v>
      </c>
      <c r="P1017" s="177"/>
      <c r="Q1017" s="177">
        <v>19.982500000000002</v>
      </c>
      <c r="R1017" s="177">
        <v>18.766100000000002</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44939</v>
      </c>
      <c r="E1018" s="177">
        <v>17.1099</v>
      </c>
      <c r="F1018" s="177">
        <v>0.40310000000000001</v>
      </c>
      <c r="G1018" s="177">
        <v>0.31480000000000002</v>
      </c>
      <c r="H1018" s="177">
        <v>0.34960000000000002</v>
      </c>
      <c r="I1018" s="177">
        <v>-0.76390000000000002</v>
      </c>
      <c r="J1018" s="177">
        <v>-3.1385000000000001</v>
      </c>
      <c r="K1018" s="177">
        <v>5.6779999999999999</v>
      </c>
      <c r="L1018" s="177">
        <v>15.9419</v>
      </c>
      <c r="M1018" s="177">
        <v>7.4809999999999999</v>
      </c>
      <c r="N1018" s="177">
        <v>-3.6983999999999999</v>
      </c>
      <c r="O1018" s="177">
        <v>16.126999999999999</v>
      </c>
      <c r="P1018" s="177"/>
      <c r="Q1018" s="177">
        <v>18.0062</v>
      </c>
      <c r="R1018" s="177">
        <v>16.8795</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44939</v>
      </c>
      <c r="E1019" s="177">
        <v>27.922799999999999</v>
      </c>
      <c r="F1019" s="177">
        <v>0.17469999999999999</v>
      </c>
      <c r="G1019" s="177">
        <v>-0.43640000000000001</v>
      </c>
      <c r="H1019" s="177">
        <v>0.32079999999999997</v>
      </c>
      <c r="I1019" s="177">
        <v>-0.79159999999999997</v>
      </c>
      <c r="J1019" s="177">
        <v>-4.3254999999999999</v>
      </c>
      <c r="K1019" s="177">
        <v>1.1523000000000001</v>
      </c>
      <c r="L1019" s="177">
        <v>10.215199999999999</v>
      </c>
      <c r="M1019" s="177">
        <v>1.1017999999999999</v>
      </c>
      <c r="N1019" s="177">
        <v>-3.5764999999999998</v>
      </c>
      <c r="O1019" s="177">
        <v>17.345600000000001</v>
      </c>
      <c r="P1019" s="177">
        <v>10.821400000000001</v>
      </c>
      <c r="Q1019" s="177">
        <v>15.5448</v>
      </c>
      <c r="R1019" s="177">
        <v>18.8506</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44939</v>
      </c>
      <c r="E1020" s="177">
        <v>24.484200000000001</v>
      </c>
      <c r="F1020" s="177">
        <v>0.1694</v>
      </c>
      <c r="G1020" s="177">
        <v>-0.45250000000000001</v>
      </c>
      <c r="H1020" s="177">
        <v>0.28339999999999999</v>
      </c>
      <c r="I1020" s="177">
        <v>-0.86609999999999998</v>
      </c>
      <c r="J1020" s="177">
        <v>-4.4843000000000002</v>
      </c>
      <c r="K1020" s="177">
        <v>0.65449999999999997</v>
      </c>
      <c r="L1020" s="177">
        <v>9.1334999999999997</v>
      </c>
      <c r="M1020" s="177">
        <v>-0.36659999999999998</v>
      </c>
      <c r="N1020" s="177">
        <v>-5.4317000000000002</v>
      </c>
      <c r="O1020" s="177">
        <v>15.0076</v>
      </c>
      <c r="P1020" s="177">
        <v>8.7499000000000002</v>
      </c>
      <c r="Q1020" s="177">
        <v>13.427899999999999</v>
      </c>
      <c r="R1020" s="177">
        <v>16.476800000000001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44939</v>
      </c>
      <c r="E1021" s="177">
        <v>839.93560000000002</v>
      </c>
      <c r="F1021" s="177">
        <v>0.22620000000000001</v>
      </c>
      <c r="G1021" s="177">
        <v>0.218</v>
      </c>
      <c r="H1021" s="177">
        <v>0.39219999999999999</v>
      </c>
      <c r="I1021" s="177">
        <v>-0.47020000000000001</v>
      </c>
      <c r="J1021" s="177">
        <v>-3.2789999999999999</v>
      </c>
      <c r="K1021" s="177">
        <v>2.9870000000000001</v>
      </c>
      <c r="L1021" s="177">
        <v>10.7722</v>
      </c>
      <c r="M1021" s="177">
        <v>1.5251999999999999</v>
      </c>
      <c r="N1021" s="177">
        <v>-2.5203000000000002</v>
      </c>
      <c r="O1021" s="177">
        <v>14.9704</v>
      </c>
      <c r="P1021" s="177">
        <v>6.1464999999999996</v>
      </c>
      <c r="Q1021" s="177">
        <v>17.631599999999999</v>
      </c>
      <c r="R1021" s="177">
        <v>13.555099999999999</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44939</v>
      </c>
      <c r="E1022" s="177">
        <v>891.21199999999999</v>
      </c>
      <c r="F1022" s="177">
        <v>0.2276</v>
      </c>
      <c r="G1022" s="177">
        <v>0.2223</v>
      </c>
      <c r="H1022" s="177">
        <v>0.4022</v>
      </c>
      <c r="I1022" s="177">
        <v>-0.45</v>
      </c>
      <c r="J1022" s="177">
        <v>-3.2351000000000001</v>
      </c>
      <c r="K1022" s="177">
        <v>3.1204999999999998</v>
      </c>
      <c r="L1022" s="177">
        <v>11.0527</v>
      </c>
      <c r="M1022" s="177">
        <v>1.8929</v>
      </c>
      <c r="N1022" s="177">
        <v>-2.0286</v>
      </c>
      <c r="O1022" s="177">
        <v>15.5481</v>
      </c>
      <c r="P1022" s="177">
        <v>6.72</v>
      </c>
      <c r="Q1022" s="177">
        <v>12.549200000000001</v>
      </c>
      <c r="R1022" s="177">
        <v>14.115</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44939</v>
      </c>
      <c r="E1025" s="177">
        <v>74.876999999999995</v>
      </c>
      <c r="F1025" s="177">
        <v>0.2702</v>
      </c>
      <c r="G1025" s="177">
        <v>-2.8E-3</v>
      </c>
      <c r="H1025" s="177">
        <v>4.7699999999999999E-2</v>
      </c>
      <c r="I1025" s="177">
        <v>-3.2399999999999998E-2</v>
      </c>
      <c r="J1025" s="177">
        <v>-3.9946999999999999</v>
      </c>
      <c r="K1025" s="177">
        <v>7.6189999999999998</v>
      </c>
      <c r="L1025" s="177">
        <v>16.6189</v>
      </c>
      <c r="M1025" s="177">
        <v>4.7251000000000003</v>
      </c>
      <c r="N1025" s="177">
        <v>7.7104999999999997</v>
      </c>
      <c r="O1025" s="177">
        <v>25.347000000000001</v>
      </c>
      <c r="P1025" s="177">
        <v>13.1716</v>
      </c>
      <c r="Q1025" s="177">
        <v>13.319000000000001</v>
      </c>
      <c r="R1025" s="177">
        <v>20.9405</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44939</v>
      </c>
      <c r="E1026" s="177">
        <v>79.167100000000005</v>
      </c>
      <c r="F1026" s="177">
        <v>0.27500000000000002</v>
      </c>
      <c r="G1026" s="177">
        <v>1.14E-2</v>
      </c>
      <c r="H1026" s="177">
        <v>8.0500000000000002E-2</v>
      </c>
      <c r="I1026" s="177">
        <v>3.3399999999999999E-2</v>
      </c>
      <c r="J1026" s="177">
        <v>-3.7483</v>
      </c>
      <c r="K1026" s="177">
        <v>8.1425000000000001</v>
      </c>
      <c r="L1026" s="177">
        <v>17.694900000000001</v>
      </c>
      <c r="M1026" s="177">
        <v>6.1519000000000004</v>
      </c>
      <c r="N1026" s="177">
        <v>9.6489999999999991</v>
      </c>
      <c r="O1026" s="177">
        <v>26.912500000000001</v>
      </c>
      <c r="P1026" s="177">
        <v>14.230700000000001</v>
      </c>
      <c r="Q1026" s="177">
        <v>18.4299</v>
      </c>
      <c r="R1026" s="177">
        <v>23.145600000000002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44939</v>
      </c>
      <c r="E1027" s="177">
        <v>418.95839999999998</v>
      </c>
      <c r="F1027" s="177">
        <v>0.32840000000000003</v>
      </c>
      <c r="G1027" s="177">
        <v>0.15340000000000001</v>
      </c>
      <c r="H1027" s="177">
        <v>0.42430000000000001</v>
      </c>
      <c r="I1027" s="177">
        <v>1.44E-2</v>
      </c>
      <c r="J1027" s="177">
        <v>-3.3921000000000001</v>
      </c>
      <c r="K1027" s="177">
        <v>3.0274999999999999</v>
      </c>
      <c r="L1027" s="177">
        <v>15.3123</v>
      </c>
      <c r="M1027" s="177">
        <v>6.2111000000000001</v>
      </c>
      <c r="N1027" s="177">
        <v>3.2964000000000002</v>
      </c>
      <c r="O1027" s="177">
        <v>20.148900000000001</v>
      </c>
      <c r="P1027" s="177">
        <v>12.3888</v>
      </c>
      <c r="Q1027" s="177">
        <v>16.7364</v>
      </c>
      <c r="R1027" s="177">
        <v>19.700299999999999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44939</v>
      </c>
      <c r="E1028" s="177">
        <v>265.25263015545499</v>
      </c>
      <c r="F1028" s="177">
        <v>0.32840000000000003</v>
      </c>
      <c r="G1028" s="177">
        <v>0.1535</v>
      </c>
      <c r="H1028" s="177">
        <v>0.42430000000000001</v>
      </c>
      <c r="I1028" s="177">
        <v>1.44E-2</v>
      </c>
      <c r="J1028" s="177">
        <v>-3.3921000000000001</v>
      </c>
      <c r="K1028" s="177">
        <v>3.0287000000000002</v>
      </c>
      <c r="L1028" s="177">
        <v>15.3139</v>
      </c>
      <c r="M1028" s="177">
        <v>6.2125000000000004</v>
      </c>
      <c r="N1028" s="177">
        <v>3.2987000000000002</v>
      </c>
      <c r="O1028" s="177">
        <v>20.151700000000002</v>
      </c>
      <c r="P1028" s="177">
        <v>12.389900000000001</v>
      </c>
      <c r="Q1028" s="177">
        <v>16.746200000000002</v>
      </c>
      <c r="R1028" s="177">
        <v>19.702300000000001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44939</v>
      </c>
      <c r="E1029" s="177">
        <v>581.61848925790605</v>
      </c>
      <c r="F1029" s="177">
        <v>0.32629999999999998</v>
      </c>
      <c r="G1029" s="177">
        <v>0.1472</v>
      </c>
      <c r="H1029" s="177">
        <v>0.40970000000000001</v>
      </c>
      <c r="I1029" s="177">
        <v>-1.47E-2</v>
      </c>
      <c r="J1029" s="177">
        <v>-3.4542000000000002</v>
      </c>
      <c r="K1029" s="177">
        <v>2.8203999999999998</v>
      </c>
      <c r="L1029" s="177">
        <v>14.8543</v>
      </c>
      <c r="M1029" s="177">
        <v>5.5965999999999996</v>
      </c>
      <c r="N1029" s="177">
        <v>2.4741</v>
      </c>
      <c r="O1029" s="177">
        <v>19.248000000000001</v>
      </c>
      <c r="P1029" s="177">
        <v>11.548500000000001</v>
      </c>
      <c r="Q1029" s="177">
        <v>14.5596</v>
      </c>
      <c r="R1029" s="177">
        <v>18.770099999999999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44939</v>
      </c>
      <c r="E1030" s="177">
        <v>592.907205890765</v>
      </c>
      <c r="F1030" s="177">
        <v>0.32629999999999998</v>
      </c>
      <c r="G1030" s="177">
        <v>0.1472</v>
      </c>
      <c r="H1030" s="177">
        <v>0.40970000000000001</v>
      </c>
      <c r="I1030" s="177">
        <v>-1.47E-2</v>
      </c>
      <c r="J1030" s="177">
        <v>-3.4542999999999999</v>
      </c>
      <c r="K1030" s="177">
        <v>2.8203999999999998</v>
      </c>
      <c r="L1030" s="177">
        <v>14.8546</v>
      </c>
      <c r="M1030" s="177">
        <v>5.5970000000000004</v>
      </c>
      <c r="N1030" s="177">
        <v>2.4742999999999999</v>
      </c>
      <c r="O1030" s="177">
        <v>19.252400000000002</v>
      </c>
      <c r="P1030" s="177">
        <v>11.5509</v>
      </c>
      <c r="Q1030" s="177">
        <v>14.6333</v>
      </c>
      <c r="R1030" s="177">
        <v>18.770499999999998</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44939</v>
      </c>
      <c r="E1031" s="177">
        <v>55.115600000000001</v>
      </c>
      <c r="F1031" s="177">
        <v>0.31580000000000003</v>
      </c>
      <c r="G1031" s="177">
        <v>-5.1999999999999998E-2</v>
      </c>
      <c r="H1031" s="177">
        <v>0.3604</v>
      </c>
      <c r="I1031" s="177">
        <v>-0.66700000000000004</v>
      </c>
      <c r="J1031" s="177">
        <v>-3.5743</v>
      </c>
      <c r="K1031" s="177">
        <v>2.1255000000000002</v>
      </c>
      <c r="L1031" s="177">
        <v>10.3687</v>
      </c>
      <c r="M1031" s="177">
        <v>0.47710000000000002</v>
      </c>
      <c r="N1031" s="177">
        <v>-5.7141999999999999</v>
      </c>
      <c r="O1031" s="177">
        <v>13.942600000000001</v>
      </c>
      <c r="P1031" s="177">
        <v>10.2913</v>
      </c>
      <c r="Q1031" s="177">
        <v>11.3415</v>
      </c>
      <c r="R1031" s="177">
        <v>15.1921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44939</v>
      </c>
      <c r="E1032" s="177">
        <v>60.335099999999997</v>
      </c>
      <c r="F1032" s="177">
        <v>0.31909999999999999</v>
      </c>
      <c r="G1032" s="177">
        <v>-4.2200000000000001E-2</v>
      </c>
      <c r="H1032" s="177">
        <v>0.38319999999999999</v>
      </c>
      <c r="I1032" s="177">
        <v>-0.62209999999999999</v>
      </c>
      <c r="J1032" s="177">
        <v>-3.4777</v>
      </c>
      <c r="K1032" s="177">
        <v>2.4249999999999998</v>
      </c>
      <c r="L1032" s="177">
        <v>11.015000000000001</v>
      </c>
      <c r="M1032" s="177">
        <v>1.3647</v>
      </c>
      <c r="N1032" s="177">
        <v>-4.6024000000000003</v>
      </c>
      <c r="O1032" s="177">
        <v>15.388999999999999</v>
      </c>
      <c r="P1032" s="177">
        <v>11.605399999999999</v>
      </c>
      <c r="Q1032" s="177">
        <v>14.6256</v>
      </c>
      <c r="R1032" s="177">
        <v>16.592600000000001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44939</v>
      </c>
      <c r="E1033" s="177">
        <v>356.19670000000002</v>
      </c>
      <c r="F1033" s="177">
        <v>0.15010000000000001</v>
      </c>
      <c r="G1033" s="177">
        <v>-0.5726</v>
      </c>
      <c r="H1033" s="177">
        <v>-0.80410000000000004</v>
      </c>
      <c r="I1033" s="177">
        <v>-1.641</v>
      </c>
      <c r="J1033" s="177">
        <v>-4.4713000000000003</v>
      </c>
      <c r="K1033" s="177">
        <v>3.9849000000000001</v>
      </c>
      <c r="L1033" s="177">
        <v>14.476100000000001</v>
      </c>
      <c r="M1033" s="177">
        <v>10.210800000000001</v>
      </c>
      <c r="N1033" s="177">
        <v>4.6973000000000003</v>
      </c>
      <c r="O1033" s="177">
        <v>16.902999999999999</v>
      </c>
      <c r="P1033" s="177">
        <v>11.541</v>
      </c>
      <c r="Q1033" s="177">
        <v>12.6921</v>
      </c>
      <c r="R1033" s="177">
        <v>16.486699999999999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44939</v>
      </c>
      <c r="E1034" s="177">
        <v>395.11739999999998</v>
      </c>
      <c r="F1034" s="177">
        <v>0.15340000000000001</v>
      </c>
      <c r="G1034" s="177">
        <v>-0.56279999999999997</v>
      </c>
      <c r="H1034" s="177">
        <v>-0.78169999999999995</v>
      </c>
      <c r="I1034" s="177">
        <v>-1.5949</v>
      </c>
      <c r="J1034" s="177">
        <v>-4.3692000000000002</v>
      </c>
      <c r="K1034" s="177">
        <v>4.2946</v>
      </c>
      <c r="L1034" s="177">
        <v>15.099500000000001</v>
      </c>
      <c r="M1034" s="177">
        <v>11.140599999999999</v>
      </c>
      <c r="N1034" s="177">
        <v>5.8776000000000002</v>
      </c>
      <c r="O1034" s="177">
        <v>17.630800000000001</v>
      </c>
      <c r="P1034" s="177">
        <v>12.586</v>
      </c>
      <c r="Q1034" s="177">
        <v>16.0366</v>
      </c>
      <c r="R1034" s="177">
        <v>17.772600000000001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44939</v>
      </c>
      <c r="E1035" s="177">
        <v>17.079999999999998</v>
      </c>
      <c r="F1035" s="177">
        <v>0</v>
      </c>
      <c r="G1035" s="177">
        <v>-0.40820000000000001</v>
      </c>
      <c r="H1035" s="177">
        <v>-0.17530000000000001</v>
      </c>
      <c r="I1035" s="177">
        <v>-1.4426000000000001</v>
      </c>
      <c r="J1035" s="177">
        <v>-4.3673000000000002</v>
      </c>
      <c r="K1035" s="177">
        <v>-0.11700000000000001</v>
      </c>
      <c r="L1035" s="177">
        <v>8.5132999999999992</v>
      </c>
      <c r="M1035" s="177">
        <v>2.4594999999999998</v>
      </c>
      <c r="N1035" s="177">
        <v>-5.6353999999999997</v>
      </c>
      <c r="O1035" s="177">
        <v>18.691400000000002</v>
      </c>
      <c r="P1035" s="177"/>
      <c r="Q1035" s="177">
        <v>18.803899999999999</v>
      </c>
      <c r="R1035" s="177">
        <v>14.491099999999999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44939</v>
      </c>
      <c r="E1036" s="177">
        <v>16.5</v>
      </c>
      <c r="F1036" s="177">
        <v>-6.0600000000000001E-2</v>
      </c>
      <c r="G1036" s="177">
        <v>-0.42249999999999999</v>
      </c>
      <c r="H1036" s="177">
        <v>-0.24179999999999999</v>
      </c>
      <c r="I1036" s="177">
        <v>-1.4924999999999999</v>
      </c>
      <c r="J1036" s="177">
        <v>-4.5138999999999996</v>
      </c>
      <c r="K1036" s="177">
        <v>-0.42249999999999999</v>
      </c>
      <c r="L1036" s="177">
        <v>7.7727000000000004</v>
      </c>
      <c r="M1036" s="177">
        <v>1.4136</v>
      </c>
      <c r="N1036" s="177">
        <v>-6.8849</v>
      </c>
      <c r="O1036" s="177">
        <v>17.372</v>
      </c>
      <c r="P1036" s="177"/>
      <c r="Q1036" s="177">
        <v>17.490100000000002</v>
      </c>
      <c r="R1036" s="177">
        <v>13.1837</v>
      </c>
    </row>
    <row r="1037" spans="1:34" x14ac:dyDescent="0.3">
      <c r="A1037" s="173" t="s">
        <v>843</v>
      </c>
      <c r="B1037" s="173" t="s">
        <v>884</v>
      </c>
      <c r="C1037" s="173">
        <v>120665</v>
      </c>
      <c r="D1037" s="176">
        <v>44939</v>
      </c>
      <c r="E1037" s="177">
        <v>108.10599999999999</v>
      </c>
      <c r="F1037" s="177">
        <v>0.29049999999999998</v>
      </c>
      <c r="G1037" s="177">
        <v>0.3</v>
      </c>
      <c r="H1037" s="177">
        <v>0.77280000000000004</v>
      </c>
      <c r="I1037" s="177">
        <v>0.56040000000000001</v>
      </c>
      <c r="J1037" s="177">
        <v>-2.0394999999999999</v>
      </c>
      <c r="K1037" s="177">
        <v>5.2561999999999998</v>
      </c>
      <c r="L1037" s="177">
        <v>11.8299</v>
      </c>
      <c r="M1037" s="177">
        <v>5.7222999999999997</v>
      </c>
      <c r="N1037" s="177">
        <v>0.32379999999999998</v>
      </c>
      <c r="O1037" s="177">
        <v>18.215499999999999</v>
      </c>
      <c r="P1037" s="177">
        <v>9.4384999999999994</v>
      </c>
      <c r="Q1037" s="177">
        <v>13.0884</v>
      </c>
      <c r="R1037" s="177">
        <v>18.351600000000001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44939</v>
      </c>
      <c r="E1038" s="177">
        <v>205.9614</v>
      </c>
      <c r="F1038" s="177">
        <v>0.2883</v>
      </c>
      <c r="G1038" s="177">
        <v>0.29320000000000002</v>
      </c>
      <c r="H1038" s="177">
        <v>0.75839999999999996</v>
      </c>
      <c r="I1038" s="177">
        <v>0.53159999999999996</v>
      </c>
      <c r="J1038" s="177">
        <v>-2.1030000000000002</v>
      </c>
      <c r="K1038" s="177">
        <v>5.0711000000000004</v>
      </c>
      <c r="L1038" s="177">
        <v>11.430400000000001</v>
      </c>
      <c r="M1038" s="177">
        <v>5.1624999999999996</v>
      </c>
      <c r="N1038" s="177">
        <v>-0.36859999999999998</v>
      </c>
      <c r="O1038" s="177">
        <v>17.548999999999999</v>
      </c>
      <c r="P1038" s="177">
        <v>8.8397000000000006</v>
      </c>
      <c r="Q1038" s="177">
        <v>12.1128</v>
      </c>
      <c r="R1038" s="177">
        <v>17.625399999999999</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0.25673157894736837</v>
      </c>
      <c r="G1039" s="179">
        <v>1.2712280701754388E-2</v>
      </c>
      <c r="H1039" s="179">
        <v>0.29849298245614048</v>
      </c>
      <c r="I1039" s="179">
        <v>-0.65237192982456116</v>
      </c>
      <c r="J1039" s="179">
        <v>-3.5449070175438595</v>
      </c>
      <c r="K1039" s="179">
        <v>2.8781368421052629</v>
      </c>
      <c r="L1039" s="179">
        <v>10.963977192982453</v>
      </c>
      <c r="M1039" s="179">
        <v>2.0687122807017544</v>
      </c>
      <c r="N1039" s="179">
        <v>-3.1272912280701739</v>
      </c>
      <c r="O1039" s="179">
        <v>17.119543636363641</v>
      </c>
      <c r="P1039" s="179">
        <v>10.227988888888888</v>
      </c>
      <c r="Q1039" s="179">
        <v>15.837829824561403</v>
      </c>
      <c r="R1039" s="179">
        <v>15.424592982456142</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0.28439999999999999</v>
      </c>
      <c r="G1040" s="179">
        <v>0.1469</v>
      </c>
      <c r="H1040" s="179">
        <v>0.3604</v>
      </c>
      <c r="I1040" s="179">
        <v>-0.62209999999999999</v>
      </c>
      <c r="J1040" s="179">
        <v>-3.4777</v>
      </c>
      <c r="K1040" s="179">
        <v>3.0287000000000002</v>
      </c>
      <c r="L1040" s="179">
        <v>11.0527</v>
      </c>
      <c r="M1040" s="179">
        <v>1.8929</v>
      </c>
      <c r="N1040" s="179">
        <v>-3.3839000000000001</v>
      </c>
      <c r="O1040" s="179">
        <v>17.372</v>
      </c>
      <c r="P1040" s="179">
        <v>10.594799999999999</v>
      </c>
      <c r="Q1040" s="179">
        <v>15.5448</v>
      </c>
      <c r="R1040" s="179">
        <v>15.1477</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44939</v>
      </c>
      <c r="E1043" s="177">
        <v>350.07</v>
      </c>
      <c r="F1043" s="177">
        <v>0.4793</v>
      </c>
      <c r="G1043" s="177">
        <v>0.34399999999999997</v>
      </c>
      <c r="H1043" s="177">
        <v>0.51400000000000001</v>
      </c>
      <c r="I1043" s="177">
        <v>-0.57369999999999999</v>
      </c>
      <c r="J1043" s="177">
        <v>-3.4396</v>
      </c>
      <c r="K1043" s="177">
        <v>4.6923000000000004</v>
      </c>
      <c r="L1043" s="177">
        <v>11.4092</v>
      </c>
      <c r="M1043" s="177">
        <v>3.0981999999999998</v>
      </c>
      <c r="N1043" s="177">
        <v>-1.5136000000000001</v>
      </c>
      <c r="O1043" s="177">
        <v>14.113099999999999</v>
      </c>
      <c r="P1043" s="177">
        <v>9.1852</v>
      </c>
      <c r="Q1043" s="177">
        <v>19.121400000000001</v>
      </c>
      <c r="R1043" s="177">
        <v>11.9186</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44939</v>
      </c>
      <c r="E1044" s="177">
        <v>350.07</v>
      </c>
      <c r="F1044" s="177">
        <v>0.4793</v>
      </c>
      <c r="G1044" s="177">
        <v>0.34399999999999997</v>
      </c>
      <c r="H1044" s="177">
        <v>0.51400000000000001</v>
      </c>
      <c r="I1044" s="177">
        <v>-0.57369999999999999</v>
      </c>
      <c r="J1044" s="177">
        <v>-3.4396</v>
      </c>
      <c r="K1044" s="177">
        <v>4.6923000000000004</v>
      </c>
      <c r="L1044" s="177">
        <v>11.4092</v>
      </c>
      <c r="M1044" s="177">
        <v>3.0981999999999998</v>
      </c>
      <c r="N1044" s="177">
        <v>-1.5136000000000001</v>
      </c>
      <c r="O1044" s="177">
        <v>14.113099999999999</v>
      </c>
      <c r="P1044" s="177">
        <v>9.1852</v>
      </c>
      <c r="Q1044" s="177">
        <v>19.054200000000002</v>
      </c>
      <c r="R1044" s="177">
        <v>11.9186</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44939</v>
      </c>
      <c r="E1045" s="177">
        <v>380.44</v>
      </c>
      <c r="F1045" s="177">
        <v>0.48070000000000002</v>
      </c>
      <c r="G1045" s="177">
        <v>0.34820000000000001</v>
      </c>
      <c r="H1045" s="177">
        <v>0.52580000000000005</v>
      </c>
      <c r="I1045" s="177">
        <v>-0.5464</v>
      </c>
      <c r="J1045" s="177">
        <v>-3.3828</v>
      </c>
      <c r="K1045" s="177">
        <v>4.8708999999999998</v>
      </c>
      <c r="L1045" s="177">
        <v>11.7889</v>
      </c>
      <c r="M1045" s="177">
        <v>3.6282000000000001</v>
      </c>
      <c r="N1045" s="177">
        <v>-0.84450000000000003</v>
      </c>
      <c r="O1045" s="177">
        <v>14.888400000000001</v>
      </c>
      <c r="P1045" s="177">
        <v>9.9832999999999998</v>
      </c>
      <c r="Q1045" s="177">
        <v>14.2098</v>
      </c>
      <c r="R1045" s="177">
        <v>12.669700000000001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44939</v>
      </c>
      <c r="E1046" s="177">
        <v>48.15</v>
      </c>
      <c r="F1046" s="177">
        <v>0.45900000000000002</v>
      </c>
      <c r="G1046" s="177">
        <v>0.58489999999999998</v>
      </c>
      <c r="H1046" s="177">
        <v>0.627</v>
      </c>
      <c r="I1046" s="177">
        <v>-1.9149</v>
      </c>
      <c r="J1046" s="177">
        <v>-4.2744</v>
      </c>
      <c r="K1046" s="177">
        <v>0.29160000000000003</v>
      </c>
      <c r="L1046" s="177">
        <v>7.5978000000000003</v>
      </c>
      <c r="M1046" s="177">
        <v>-3.0407000000000002</v>
      </c>
      <c r="N1046" s="177">
        <v>-9.6791999999999998</v>
      </c>
      <c r="O1046" s="177">
        <v>11.0808</v>
      </c>
      <c r="P1046" s="177">
        <v>12.3262</v>
      </c>
      <c r="Q1046" s="177">
        <v>14.6745</v>
      </c>
      <c r="R1046" s="177">
        <v>5.6962000000000002</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44939</v>
      </c>
      <c r="E1047" s="177">
        <v>42.82</v>
      </c>
      <c r="F1047" s="177">
        <v>0.46929999999999999</v>
      </c>
      <c r="G1047" s="177">
        <v>0.58730000000000004</v>
      </c>
      <c r="H1047" s="177">
        <v>0.6109</v>
      </c>
      <c r="I1047" s="177">
        <v>-1.9463999999999999</v>
      </c>
      <c r="J1047" s="177">
        <v>-4.3555999999999999</v>
      </c>
      <c r="K1047" s="177">
        <v>4.6699999999999998E-2</v>
      </c>
      <c r="L1047" s="177">
        <v>7.0232000000000001</v>
      </c>
      <c r="M1047" s="177">
        <v>-3.8184999999999998</v>
      </c>
      <c r="N1047" s="177">
        <v>-10.6614</v>
      </c>
      <c r="O1047" s="177">
        <v>9.7876999999999992</v>
      </c>
      <c r="P1047" s="177">
        <v>10.9625</v>
      </c>
      <c r="Q1047" s="177">
        <v>11.8088</v>
      </c>
      <c r="R1047" s="177">
        <v>4.4888000000000003</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44939</v>
      </c>
      <c r="E1048" s="177">
        <v>161.54669999999999</v>
      </c>
      <c r="F1048" s="177">
        <v>0.4506</v>
      </c>
      <c r="G1048" s="177">
        <v>0.51900000000000002</v>
      </c>
      <c r="H1048" s="177">
        <v>0.79120000000000001</v>
      </c>
      <c r="I1048" s="177">
        <v>-0.23980000000000001</v>
      </c>
      <c r="J1048" s="177">
        <v>-3.3224</v>
      </c>
      <c r="K1048" s="177">
        <v>5.3651</v>
      </c>
      <c r="L1048" s="177">
        <v>12.2919</v>
      </c>
      <c r="M1048" s="177">
        <v>4.6647999999999996</v>
      </c>
      <c r="N1048" s="177">
        <v>0.30220000000000002</v>
      </c>
      <c r="O1048" s="177">
        <v>14.669700000000001</v>
      </c>
      <c r="P1048" s="177">
        <v>11.7089</v>
      </c>
      <c r="Q1048" s="177">
        <v>14.932</v>
      </c>
      <c r="R1048" s="177">
        <v>11.492100000000001</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44939</v>
      </c>
      <c r="E1049" s="177">
        <v>144.261</v>
      </c>
      <c r="F1049" s="177">
        <v>0.44729999999999998</v>
      </c>
      <c r="G1049" s="177">
        <v>0.50900000000000001</v>
      </c>
      <c r="H1049" s="177">
        <v>0.76790000000000003</v>
      </c>
      <c r="I1049" s="177">
        <v>-0.28599999999999998</v>
      </c>
      <c r="J1049" s="177">
        <v>-3.4217</v>
      </c>
      <c r="K1049" s="177">
        <v>5.0537999999999998</v>
      </c>
      <c r="L1049" s="177">
        <v>11.604200000000001</v>
      </c>
      <c r="M1049" s="177">
        <v>3.7029999999999998</v>
      </c>
      <c r="N1049" s="177">
        <v>-0.90600000000000003</v>
      </c>
      <c r="O1049" s="177">
        <v>13.316800000000001</v>
      </c>
      <c r="P1049" s="177">
        <v>10.353899999999999</v>
      </c>
      <c r="Q1049" s="177">
        <v>15.6858</v>
      </c>
      <c r="R1049" s="177">
        <v>10.135899999999999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44939</v>
      </c>
      <c r="E1052" s="177">
        <v>46.77</v>
      </c>
      <c r="F1052" s="177">
        <v>0.47260000000000002</v>
      </c>
      <c r="G1052" s="177">
        <v>0.49419999999999997</v>
      </c>
      <c r="H1052" s="177">
        <v>0.81910000000000005</v>
      </c>
      <c r="I1052" s="177">
        <v>-0.4894</v>
      </c>
      <c r="J1052" s="177">
        <v>-3.1877</v>
      </c>
      <c r="K1052" s="177">
        <v>4.3739999999999997</v>
      </c>
      <c r="L1052" s="177">
        <v>11.569699999999999</v>
      </c>
      <c r="M1052" s="177">
        <v>3.5651000000000002</v>
      </c>
      <c r="N1052" s="177">
        <v>-2.6031</v>
      </c>
      <c r="O1052" s="177">
        <v>16.4175</v>
      </c>
      <c r="P1052" s="177">
        <v>14.3537</v>
      </c>
      <c r="Q1052" s="177">
        <v>14.493499999999999</v>
      </c>
      <c r="R1052" s="177">
        <v>11.1899</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44939</v>
      </c>
      <c r="E1053" s="177">
        <v>41.72</v>
      </c>
      <c r="F1053" s="177">
        <v>0.45750000000000002</v>
      </c>
      <c r="G1053" s="177">
        <v>0.48170000000000002</v>
      </c>
      <c r="H1053" s="177">
        <v>0.79730000000000001</v>
      </c>
      <c r="I1053" s="177">
        <v>-0.54830000000000001</v>
      </c>
      <c r="J1053" s="177">
        <v>-3.2915999999999999</v>
      </c>
      <c r="K1053" s="177">
        <v>3.988</v>
      </c>
      <c r="L1053" s="177">
        <v>10.751300000000001</v>
      </c>
      <c r="M1053" s="177">
        <v>2.4306000000000001</v>
      </c>
      <c r="N1053" s="177">
        <v>-4.0258000000000003</v>
      </c>
      <c r="O1053" s="177">
        <v>14.682</v>
      </c>
      <c r="P1053" s="177">
        <v>12.7905</v>
      </c>
      <c r="Q1053" s="177">
        <v>12.2005</v>
      </c>
      <c r="R1053" s="177">
        <v>9.5235000000000003</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44939</v>
      </c>
      <c r="E1054" s="177">
        <v>315.82299999999998</v>
      </c>
      <c r="F1054" s="177">
        <v>0.33639999999999998</v>
      </c>
      <c r="G1054" s="177">
        <v>0.3553</v>
      </c>
      <c r="H1054" s="177">
        <v>0.82140000000000002</v>
      </c>
      <c r="I1054" s="177">
        <v>0.13059999999999999</v>
      </c>
      <c r="J1054" s="177">
        <v>-2.0038</v>
      </c>
      <c r="K1054" s="177">
        <v>4.6609999999999996</v>
      </c>
      <c r="L1054" s="177">
        <v>11.2989</v>
      </c>
      <c r="M1054" s="177">
        <v>5.5625</v>
      </c>
      <c r="N1054" s="177">
        <v>-1.1176999999999999</v>
      </c>
      <c r="O1054" s="177">
        <v>9.6522000000000006</v>
      </c>
      <c r="P1054" s="177">
        <v>8.3489000000000004</v>
      </c>
      <c r="Q1054" s="177">
        <v>10.9613</v>
      </c>
      <c r="R1054" s="177">
        <v>8.5871999999999993</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44939</v>
      </c>
      <c r="E1055" s="177">
        <v>295.00799999999998</v>
      </c>
      <c r="F1055" s="177">
        <v>0.3347</v>
      </c>
      <c r="G1055" s="177">
        <v>0.3493</v>
      </c>
      <c r="H1055" s="177">
        <v>0.80710000000000004</v>
      </c>
      <c r="I1055" s="177">
        <v>0.1018</v>
      </c>
      <c r="J1055" s="177">
        <v>-2.0678000000000001</v>
      </c>
      <c r="K1055" s="177">
        <v>4.4546000000000001</v>
      </c>
      <c r="L1055" s="177">
        <v>10.859</v>
      </c>
      <c r="M1055" s="177">
        <v>4.9309000000000003</v>
      </c>
      <c r="N1055" s="177">
        <v>-1.8965000000000001</v>
      </c>
      <c r="O1055" s="177">
        <v>8.8003</v>
      </c>
      <c r="P1055" s="177">
        <v>7.5468000000000002</v>
      </c>
      <c r="Q1055" s="177">
        <v>18.5793</v>
      </c>
      <c r="R1055" s="177">
        <v>7.7445000000000004</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44939</v>
      </c>
      <c r="E1056" s="177">
        <v>61.94</v>
      </c>
      <c r="F1056" s="177">
        <v>0.43780000000000002</v>
      </c>
      <c r="G1056" s="177">
        <v>0.30769999999999997</v>
      </c>
      <c r="H1056" s="177">
        <v>0.6663</v>
      </c>
      <c r="I1056" s="177">
        <v>-0.434</v>
      </c>
      <c r="J1056" s="177">
        <v>-3.1128</v>
      </c>
      <c r="K1056" s="177">
        <v>5.5015999999999998</v>
      </c>
      <c r="L1056" s="177">
        <v>13.944100000000001</v>
      </c>
      <c r="M1056" s="177">
        <v>4.7522000000000002</v>
      </c>
      <c r="N1056" s="177">
        <v>0.1779</v>
      </c>
      <c r="O1056" s="177">
        <v>15.408300000000001</v>
      </c>
      <c r="P1056" s="177">
        <v>12.266</v>
      </c>
      <c r="Q1056" s="177">
        <v>14.2278</v>
      </c>
      <c r="R1056" s="177">
        <v>11.9979</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44939</v>
      </c>
      <c r="E1057" s="177">
        <v>56.07</v>
      </c>
      <c r="F1057" s="177">
        <v>0.4299</v>
      </c>
      <c r="G1057" s="177">
        <v>0.30409999999999998</v>
      </c>
      <c r="H1057" s="177">
        <v>0.6462</v>
      </c>
      <c r="I1057" s="177">
        <v>-0.47920000000000001</v>
      </c>
      <c r="J1057" s="177">
        <v>-3.2275</v>
      </c>
      <c r="K1057" s="177">
        <v>5.0983999999999998</v>
      </c>
      <c r="L1057" s="177">
        <v>13.0444</v>
      </c>
      <c r="M1057" s="177">
        <v>3.5074999999999998</v>
      </c>
      <c r="N1057" s="177">
        <v>-1.4067000000000001</v>
      </c>
      <c r="O1057" s="177">
        <v>13.613300000000001</v>
      </c>
      <c r="P1057" s="177">
        <v>10.739000000000001</v>
      </c>
      <c r="Q1057" s="177">
        <v>13.451599999999999</v>
      </c>
      <c r="R1057" s="177">
        <v>10.320499999999999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44939</v>
      </c>
      <c r="E1058" s="177">
        <v>1661.6157439681001</v>
      </c>
      <c r="F1058" s="177">
        <v>0.4279</v>
      </c>
      <c r="G1058" s="177">
        <v>0.35880000000000001</v>
      </c>
      <c r="H1058" s="177">
        <v>0.75839999999999996</v>
      </c>
      <c r="I1058" s="177">
        <v>-0.22839999999999999</v>
      </c>
      <c r="J1058" s="177">
        <v>-3.1547999999999998</v>
      </c>
      <c r="K1058" s="177">
        <v>4.3036000000000003</v>
      </c>
      <c r="L1058" s="177">
        <v>7.6897000000000002</v>
      </c>
      <c r="M1058" s="177">
        <v>0.79310000000000003</v>
      </c>
      <c r="N1058" s="177">
        <v>-6.0822000000000003</v>
      </c>
      <c r="O1058" s="177">
        <v>13.04</v>
      </c>
      <c r="P1058" s="177">
        <v>8.0449000000000002</v>
      </c>
      <c r="Q1058" s="177">
        <v>19.181799999999999</v>
      </c>
      <c r="R1058" s="177">
        <v>9.8750999999999998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44939</v>
      </c>
      <c r="E1059" s="177">
        <v>750.93669999999997</v>
      </c>
      <c r="F1059" s="177">
        <v>0.43020000000000003</v>
      </c>
      <c r="G1059" s="177">
        <v>0.36549999999999999</v>
      </c>
      <c r="H1059" s="177">
        <v>0.77400000000000002</v>
      </c>
      <c r="I1059" s="177">
        <v>-0.1973</v>
      </c>
      <c r="J1059" s="177">
        <v>-3.0878000000000001</v>
      </c>
      <c r="K1059" s="177">
        <v>4.5114999999999998</v>
      </c>
      <c r="L1059" s="177">
        <v>8.1122999999999994</v>
      </c>
      <c r="M1059" s="177">
        <v>1.3752</v>
      </c>
      <c r="N1059" s="177">
        <v>-5.3686999999999996</v>
      </c>
      <c r="O1059" s="177">
        <v>13.8756</v>
      </c>
      <c r="P1059" s="177">
        <v>8.8811</v>
      </c>
      <c r="Q1059" s="177">
        <v>12.1113</v>
      </c>
      <c r="R1059" s="177">
        <v>10.6914</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44939</v>
      </c>
      <c r="E1060" s="177">
        <v>924.22962062109104</v>
      </c>
      <c r="F1060" s="177">
        <v>0.55649999999999999</v>
      </c>
      <c r="G1060" s="177">
        <v>0.33989999999999998</v>
      </c>
      <c r="H1060" s="177">
        <v>0.63490000000000002</v>
      </c>
      <c r="I1060" s="177">
        <v>5.9499999999999997E-2</v>
      </c>
      <c r="J1060" s="177">
        <v>-2.6320000000000001</v>
      </c>
      <c r="K1060" s="177">
        <v>7.2290999999999999</v>
      </c>
      <c r="L1060" s="177">
        <v>14.2994</v>
      </c>
      <c r="M1060" s="177">
        <v>6.5934999999999997</v>
      </c>
      <c r="N1060" s="177">
        <v>4.7477</v>
      </c>
      <c r="O1060" s="177">
        <v>14.1907</v>
      </c>
      <c r="P1060" s="177">
        <v>9.8263999999999996</v>
      </c>
      <c r="Q1060" s="177">
        <v>18.719799999999999</v>
      </c>
      <c r="R1060" s="177">
        <v>15.526899999999999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44939</v>
      </c>
      <c r="E1061" s="177">
        <v>803.05399999999997</v>
      </c>
      <c r="F1061" s="177">
        <v>0.55810000000000004</v>
      </c>
      <c r="G1061" s="177">
        <v>0.34489999999999998</v>
      </c>
      <c r="H1061" s="177">
        <v>0.64570000000000005</v>
      </c>
      <c r="I1061" s="177">
        <v>8.14E-2</v>
      </c>
      <c r="J1061" s="177">
        <v>-2.5842000000000001</v>
      </c>
      <c r="K1061" s="177">
        <v>7.3909000000000002</v>
      </c>
      <c r="L1061" s="177">
        <v>14.6426</v>
      </c>
      <c r="M1061" s="177">
        <v>7.0739000000000001</v>
      </c>
      <c r="N1061" s="177">
        <v>5.3733000000000004</v>
      </c>
      <c r="O1061" s="177">
        <v>14.861499999999999</v>
      </c>
      <c r="P1061" s="177">
        <v>10.507400000000001</v>
      </c>
      <c r="Q1061" s="177">
        <v>13.4468</v>
      </c>
      <c r="R1061" s="177">
        <v>16.2056</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44939</v>
      </c>
      <c r="E1062" s="177">
        <v>318.995</v>
      </c>
      <c r="F1062" s="177">
        <v>0.45829999999999999</v>
      </c>
      <c r="G1062" s="177">
        <v>0.25309999999999999</v>
      </c>
      <c r="H1062" s="177">
        <v>0.41289999999999999</v>
      </c>
      <c r="I1062" s="177">
        <v>-1.1253</v>
      </c>
      <c r="J1062" s="177">
        <v>-3.8102999999999998</v>
      </c>
      <c r="K1062" s="177">
        <v>4.0202999999999998</v>
      </c>
      <c r="L1062" s="177">
        <v>10.117900000000001</v>
      </c>
      <c r="M1062" s="177">
        <v>2.1303999999999998</v>
      </c>
      <c r="N1062" s="177">
        <v>-4.9558999999999997</v>
      </c>
      <c r="O1062" s="177">
        <v>11.4312</v>
      </c>
      <c r="P1062" s="177">
        <v>9.1193000000000008</v>
      </c>
      <c r="Q1062" s="177">
        <v>18.7927</v>
      </c>
      <c r="R1062" s="177">
        <v>8.0805000000000007</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44939</v>
      </c>
      <c r="E1063" s="177">
        <v>346.09070000000003</v>
      </c>
      <c r="F1063" s="177">
        <v>0.46100000000000002</v>
      </c>
      <c r="G1063" s="177">
        <v>0.26119999999999999</v>
      </c>
      <c r="H1063" s="177">
        <v>0.432</v>
      </c>
      <c r="I1063" s="177">
        <v>-1.0882000000000001</v>
      </c>
      <c r="J1063" s="177">
        <v>-3.7317</v>
      </c>
      <c r="K1063" s="177">
        <v>4.2694999999999999</v>
      </c>
      <c r="L1063" s="177">
        <v>10.6439</v>
      </c>
      <c r="M1063" s="177">
        <v>2.8576999999999999</v>
      </c>
      <c r="N1063" s="177">
        <v>-4.0541999999999998</v>
      </c>
      <c r="O1063" s="177">
        <v>12.487299999999999</v>
      </c>
      <c r="P1063" s="177">
        <v>10.091799999999999</v>
      </c>
      <c r="Q1063" s="177">
        <v>12.3843</v>
      </c>
      <c r="R1063" s="177">
        <v>9.1041000000000007</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44939</v>
      </c>
      <c r="E1064" s="177">
        <v>69.569999999999993</v>
      </c>
      <c r="F1064" s="177">
        <v>0.40410000000000001</v>
      </c>
      <c r="G1064" s="177">
        <v>0.34620000000000001</v>
      </c>
      <c r="H1064" s="177">
        <v>0.66559999999999997</v>
      </c>
      <c r="I1064" s="177">
        <v>-0.17219999999999999</v>
      </c>
      <c r="J1064" s="177">
        <v>-2.5221</v>
      </c>
      <c r="K1064" s="177">
        <v>6.2462</v>
      </c>
      <c r="L1064" s="177">
        <v>13.3985</v>
      </c>
      <c r="M1064" s="177">
        <v>5.3292999999999999</v>
      </c>
      <c r="N1064" s="177">
        <v>1.6214</v>
      </c>
      <c r="O1064" s="177">
        <v>15.5717</v>
      </c>
      <c r="P1064" s="177">
        <v>11.039199999999999</v>
      </c>
      <c r="Q1064" s="177">
        <v>14.155099999999999</v>
      </c>
      <c r="R1064" s="177">
        <v>14.194100000000001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44939</v>
      </c>
      <c r="E1065" s="177">
        <v>75.31</v>
      </c>
      <c r="F1065" s="177">
        <v>0.39989999999999998</v>
      </c>
      <c r="G1065" s="177">
        <v>0.34639999999999999</v>
      </c>
      <c r="H1065" s="177">
        <v>0.66839999999999999</v>
      </c>
      <c r="I1065" s="177">
        <v>-0.14580000000000001</v>
      </c>
      <c r="J1065" s="177">
        <v>-2.4861</v>
      </c>
      <c r="K1065" s="177">
        <v>6.4001000000000001</v>
      </c>
      <c r="L1065" s="177">
        <v>13.7441</v>
      </c>
      <c r="M1065" s="177">
        <v>5.8319000000000001</v>
      </c>
      <c r="N1065" s="177">
        <v>2.2677999999999998</v>
      </c>
      <c r="O1065" s="177">
        <v>16.296500000000002</v>
      </c>
      <c r="P1065" s="177">
        <v>11.8208</v>
      </c>
      <c r="Q1065" s="177">
        <v>14.978999999999999</v>
      </c>
      <c r="R1065" s="177">
        <v>14.904400000000001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44939</v>
      </c>
      <c r="E1066" s="177">
        <v>40.32</v>
      </c>
      <c r="F1066" s="177">
        <v>0.47349999999999998</v>
      </c>
      <c r="G1066" s="177">
        <v>0.27360000000000001</v>
      </c>
      <c r="H1066" s="177">
        <v>0.54859999999999998</v>
      </c>
      <c r="I1066" s="177">
        <v>-0.68969999999999998</v>
      </c>
      <c r="J1066" s="177">
        <v>-3.5636999999999999</v>
      </c>
      <c r="K1066" s="177">
        <v>3.9443000000000001</v>
      </c>
      <c r="L1066" s="177">
        <v>11.906700000000001</v>
      </c>
      <c r="M1066" s="177">
        <v>2.2052999999999998</v>
      </c>
      <c r="N1066" s="177">
        <v>-2.5851999999999999</v>
      </c>
      <c r="O1066" s="177">
        <v>15.5116</v>
      </c>
      <c r="P1066" s="177">
        <v>10.3659</v>
      </c>
      <c r="Q1066" s="177">
        <v>13.957599999999999</v>
      </c>
      <c r="R1066" s="177">
        <v>13.5161</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44939</v>
      </c>
      <c r="E1067" s="177">
        <v>45.04</v>
      </c>
      <c r="F1067" s="177">
        <v>0.46839999999999998</v>
      </c>
      <c r="G1067" s="177">
        <v>0.28949999999999998</v>
      </c>
      <c r="H1067" s="177">
        <v>0.55820000000000003</v>
      </c>
      <c r="I1067" s="177">
        <v>-0.66169999999999995</v>
      </c>
      <c r="J1067" s="177">
        <v>-3.4512</v>
      </c>
      <c r="K1067" s="177">
        <v>4.2592999999999996</v>
      </c>
      <c r="L1067" s="177">
        <v>12.6282</v>
      </c>
      <c r="M1067" s="177">
        <v>3.0428000000000002</v>
      </c>
      <c r="N1067" s="177">
        <v>-1.4873000000000001</v>
      </c>
      <c r="O1067" s="177">
        <v>16.833500000000001</v>
      </c>
      <c r="P1067" s="177">
        <v>11.8613</v>
      </c>
      <c r="Q1067" s="177">
        <v>13.951599999999999</v>
      </c>
      <c r="R1067" s="177">
        <v>14.8428</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44939</v>
      </c>
      <c r="E1068" s="177">
        <v>54.662999999999997</v>
      </c>
      <c r="F1068" s="177">
        <v>0.50009999999999999</v>
      </c>
      <c r="G1068" s="177">
        <v>0.37090000000000001</v>
      </c>
      <c r="H1068" s="177">
        <v>0.60370000000000001</v>
      </c>
      <c r="I1068" s="177">
        <v>-0.58379999999999999</v>
      </c>
      <c r="J1068" s="177">
        <v>-3.2582</v>
      </c>
      <c r="K1068" s="177">
        <v>2.5129999999999999</v>
      </c>
      <c r="L1068" s="177">
        <v>9.2385999999999999</v>
      </c>
      <c r="M1068" s="177">
        <v>0.50190000000000001</v>
      </c>
      <c r="N1068" s="177">
        <v>-5.7697000000000003</v>
      </c>
      <c r="O1068" s="177">
        <v>13.777200000000001</v>
      </c>
      <c r="P1068" s="177">
        <v>9.7653999999999996</v>
      </c>
      <c r="Q1068" s="177">
        <v>12.204800000000001</v>
      </c>
      <c r="R1068" s="177">
        <v>9.5355000000000008</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44939</v>
      </c>
      <c r="E1069" s="177">
        <v>49.027999999999999</v>
      </c>
      <c r="F1069" s="177">
        <v>0.49809999999999999</v>
      </c>
      <c r="G1069" s="177">
        <v>0.36030000000000001</v>
      </c>
      <c r="H1069" s="177">
        <v>0.5806</v>
      </c>
      <c r="I1069" s="177">
        <v>-0.63029999999999997</v>
      </c>
      <c r="J1069" s="177">
        <v>-3.3607</v>
      </c>
      <c r="K1069" s="177">
        <v>2.1905999999999999</v>
      </c>
      <c r="L1069" s="177">
        <v>8.5411000000000001</v>
      </c>
      <c r="M1069" s="177">
        <v>-0.45079999999999998</v>
      </c>
      <c r="N1069" s="177">
        <v>-6.9500999999999999</v>
      </c>
      <c r="O1069" s="177">
        <v>12.437799999999999</v>
      </c>
      <c r="P1069" s="177">
        <v>8.5809999999999995</v>
      </c>
      <c r="Q1069" s="177">
        <v>10.045500000000001</v>
      </c>
      <c r="R1069" s="177">
        <v>8.1721000000000004</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44939</v>
      </c>
      <c r="E1070" s="177">
        <v>34.36</v>
      </c>
      <c r="F1070" s="177">
        <v>0.4385</v>
      </c>
      <c r="G1070" s="177">
        <v>0.2626</v>
      </c>
      <c r="H1070" s="177">
        <v>0.1749</v>
      </c>
      <c r="I1070" s="177">
        <v>-0.9798</v>
      </c>
      <c r="J1070" s="177">
        <v>-3.8612000000000002</v>
      </c>
      <c r="K1070" s="177">
        <v>5.5282999999999998</v>
      </c>
      <c r="L1070" s="177">
        <v>12.2509</v>
      </c>
      <c r="M1070" s="177">
        <v>4.7561</v>
      </c>
      <c r="N1070" s="177">
        <v>-0.751</v>
      </c>
      <c r="O1070" s="177">
        <v>10.8043</v>
      </c>
      <c r="P1070" s="177">
        <v>8.9524000000000008</v>
      </c>
      <c r="Q1070" s="177">
        <v>12.313700000000001</v>
      </c>
      <c r="R1070" s="177">
        <v>10.382999999999999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44939</v>
      </c>
      <c r="E1071" s="177">
        <v>29.63</v>
      </c>
      <c r="F1071" s="177">
        <v>0.44069999999999998</v>
      </c>
      <c r="G1071" s="177">
        <v>0.2707</v>
      </c>
      <c r="H1071" s="177">
        <v>0.13519999999999999</v>
      </c>
      <c r="I1071" s="177">
        <v>-1.0023</v>
      </c>
      <c r="J1071" s="177">
        <v>-3.9546000000000001</v>
      </c>
      <c r="K1071" s="177">
        <v>5.1828000000000003</v>
      </c>
      <c r="L1071" s="177">
        <v>11.5587</v>
      </c>
      <c r="M1071" s="177">
        <v>3.7101999999999999</v>
      </c>
      <c r="N1071" s="177">
        <v>-2.0819999999999999</v>
      </c>
      <c r="O1071" s="177">
        <v>9.2301000000000002</v>
      </c>
      <c r="P1071" s="177">
        <v>7.3971</v>
      </c>
      <c r="Q1071" s="177">
        <v>10.446899999999999</v>
      </c>
      <c r="R1071" s="177">
        <v>8.8887</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44939</v>
      </c>
      <c r="E1072" s="177">
        <v>43.25</v>
      </c>
      <c r="F1072" s="177">
        <v>0.30149999999999999</v>
      </c>
      <c r="G1072" s="177">
        <v>4.6300000000000001E-2</v>
      </c>
      <c r="H1072" s="177">
        <v>0.16209999999999999</v>
      </c>
      <c r="I1072" s="177">
        <v>-1.3232999999999999</v>
      </c>
      <c r="J1072" s="177">
        <v>-4.3776000000000002</v>
      </c>
      <c r="K1072" s="177">
        <v>2.0769000000000002</v>
      </c>
      <c r="L1072" s="177">
        <v>8.3416999999999994</v>
      </c>
      <c r="M1072" s="177">
        <v>-0.84819999999999995</v>
      </c>
      <c r="N1072" s="177">
        <v>-8.2909000000000006</v>
      </c>
      <c r="O1072" s="177">
        <v>12.5322</v>
      </c>
      <c r="P1072" s="177">
        <v>9.4521999999999995</v>
      </c>
      <c r="Q1072" s="177">
        <v>11.542999999999999</v>
      </c>
      <c r="R1072" s="177">
        <v>10.720700000000001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44939</v>
      </c>
      <c r="E1073" s="177">
        <v>50.11</v>
      </c>
      <c r="F1073" s="177">
        <v>0.30020000000000002</v>
      </c>
      <c r="G1073" s="177">
        <v>3.9899999999999998E-2</v>
      </c>
      <c r="H1073" s="177">
        <v>0.1799</v>
      </c>
      <c r="I1073" s="177">
        <v>-1.2805</v>
      </c>
      <c r="J1073" s="177">
        <v>-4.2606000000000002</v>
      </c>
      <c r="K1073" s="177">
        <v>2.4535</v>
      </c>
      <c r="L1073" s="177">
        <v>9.1483000000000008</v>
      </c>
      <c r="M1073" s="177">
        <v>0.2802</v>
      </c>
      <c r="N1073" s="177">
        <v>-6.9279000000000002</v>
      </c>
      <c r="O1073" s="177">
        <v>14.079499999999999</v>
      </c>
      <c r="P1073" s="177">
        <v>11.0679</v>
      </c>
      <c r="Q1073" s="177">
        <v>14.3688</v>
      </c>
      <c r="R1073" s="177">
        <v>12.3201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44939</v>
      </c>
      <c r="E1074" s="177">
        <v>12.714399999999999</v>
      </c>
      <c r="F1074" s="177">
        <v>0.498</v>
      </c>
      <c r="G1074" s="177">
        <v>0.2112</v>
      </c>
      <c r="H1074" s="177">
        <v>0.29820000000000002</v>
      </c>
      <c r="I1074" s="177">
        <v>-0.91800000000000004</v>
      </c>
      <c r="J1074" s="177">
        <v>-3.4704000000000002</v>
      </c>
      <c r="K1074" s="177">
        <v>5.4831000000000003</v>
      </c>
      <c r="L1074" s="177">
        <v>13.4839</v>
      </c>
      <c r="M1074" s="177">
        <v>4.5488999999999997</v>
      </c>
      <c r="N1074" s="177">
        <v>-2.9013</v>
      </c>
      <c r="O1074" s="177"/>
      <c r="P1074" s="177"/>
      <c r="Q1074" s="177">
        <v>12.3977</v>
      </c>
      <c r="R1074" s="177">
        <v>10.353300000000001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44939</v>
      </c>
      <c r="E1075" s="177">
        <v>12.144600000000001</v>
      </c>
      <c r="F1075" s="177">
        <v>0.49149999999999999</v>
      </c>
      <c r="G1075" s="177">
        <v>0.19309999999999999</v>
      </c>
      <c r="H1075" s="177">
        <v>0.25669999999999998</v>
      </c>
      <c r="I1075" s="177">
        <v>-0.99939999999999996</v>
      </c>
      <c r="J1075" s="177">
        <v>-3.6295999999999999</v>
      </c>
      <c r="K1075" s="177">
        <v>4.9481999999999999</v>
      </c>
      <c r="L1075" s="177">
        <v>12.304399999999999</v>
      </c>
      <c r="M1075" s="177">
        <v>2.8374999999999999</v>
      </c>
      <c r="N1075" s="177">
        <v>-4.9904000000000002</v>
      </c>
      <c r="O1075" s="177"/>
      <c r="P1075" s="177"/>
      <c r="Q1075" s="177">
        <v>9.9174000000000007</v>
      </c>
      <c r="R1075" s="177">
        <v>7.9219999999999997</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44939</v>
      </c>
      <c r="E1076" s="177">
        <v>113.7619</v>
      </c>
      <c r="F1076" s="177">
        <v>0.60009999999999997</v>
      </c>
      <c r="G1076" s="177">
        <v>0.64349999999999996</v>
      </c>
      <c r="H1076" s="177">
        <v>0.76229999999999998</v>
      </c>
      <c r="I1076" s="177">
        <v>-3.9800000000000002E-2</v>
      </c>
      <c r="J1076" s="177">
        <v>-2.2806999999999999</v>
      </c>
      <c r="K1076" s="177">
        <v>5.5396999999999998</v>
      </c>
      <c r="L1076" s="177">
        <v>13.1142</v>
      </c>
      <c r="M1076" s="177">
        <v>5.1449999999999996</v>
      </c>
      <c r="N1076" s="177">
        <v>-0.42770000000000002</v>
      </c>
      <c r="O1076" s="177">
        <v>15.4087</v>
      </c>
      <c r="P1076" s="177">
        <v>10.6006</v>
      </c>
      <c r="Q1076" s="177">
        <v>12.085000000000001</v>
      </c>
      <c r="R1076" s="177">
        <v>12.311199999999999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44939</v>
      </c>
      <c r="E1077" s="177">
        <v>102.50369999999999</v>
      </c>
      <c r="F1077" s="177">
        <v>0.59809999999999997</v>
      </c>
      <c r="G1077" s="177">
        <v>0.63749999999999996</v>
      </c>
      <c r="H1077" s="177">
        <v>0.74860000000000004</v>
      </c>
      <c r="I1077" s="177">
        <v>-6.6900000000000001E-2</v>
      </c>
      <c r="J1077" s="177">
        <v>-2.3386999999999998</v>
      </c>
      <c r="K1077" s="177">
        <v>5.3543000000000003</v>
      </c>
      <c r="L1077" s="177">
        <v>12.706799999999999</v>
      </c>
      <c r="M1077" s="177">
        <v>4.5620000000000003</v>
      </c>
      <c r="N1077" s="177">
        <v>-1.1565000000000001</v>
      </c>
      <c r="O1077" s="177">
        <v>14.298999999999999</v>
      </c>
      <c r="P1077" s="177">
        <v>9.4844000000000008</v>
      </c>
      <c r="Q1077" s="177">
        <v>8.7302</v>
      </c>
      <c r="R1077" s="177">
        <v>11.290900000000001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44939</v>
      </c>
      <c r="E1078" s="177">
        <v>382.19200000000001</v>
      </c>
      <c r="F1078" s="177">
        <v>0.29759999999999998</v>
      </c>
      <c r="G1078" s="177">
        <v>0.1696</v>
      </c>
      <c r="H1078" s="177">
        <v>0.50439999999999996</v>
      </c>
      <c r="I1078" s="177">
        <v>-0.2084</v>
      </c>
      <c r="J1078" s="177">
        <v>-2.8622999999999998</v>
      </c>
      <c r="K1078" s="177">
        <v>4.7907999999999999</v>
      </c>
      <c r="L1078" s="177">
        <v>11.1631</v>
      </c>
      <c r="M1078" s="177">
        <v>3.4373999999999998</v>
      </c>
      <c r="N1078" s="177">
        <v>-2.3298999999999999</v>
      </c>
      <c r="O1078" s="177">
        <v>14.3088</v>
      </c>
      <c r="P1078" s="177">
        <v>10.782400000000001</v>
      </c>
      <c r="Q1078" s="177">
        <v>18.924299999999999</v>
      </c>
      <c r="R1078" s="177">
        <v>11.5913</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44939</v>
      </c>
      <c r="E1079" s="177">
        <v>426.72800000000001</v>
      </c>
      <c r="F1079" s="177">
        <v>0.3009</v>
      </c>
      <c r="G1079" s="177">
        <v>0.18010000000000001</v>
      </c>
      <c r="H1079" s="177">
        <v>0.52890000000000004</v>
      </c>
      <c r="I1079" s="177">
        <v>-0.1593</v>
      </c>
      <c r="J1079" s="177">
        <v>-2.7559999999999998</v>
      </c>
      <c r="K1079" s="177">
        <v>5.1261000000000001</v>
      </c>
      <c r="L1079" s="177">
        <v>11.8811</v>
      </c>
      <c r="M1079" s="177">
        <v>4.4358000000000004</v>
      </c>
      <c r="N1079" s="177">
        <v>-1.0828</v>
      </c>
      <c r="O1079" s="177">
        <v>15.7026</v>
      </c>
      <c r="P1079" s="177">
        <v>12.085800000000001</v>
      </c>
      <c r="Q1079" s="177">
        <v>14.345499999999999</v>
      </c>
      <c r="R1079" s="177">
        <v>12.988799999999999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44939</v>
      </c>
      <c r="E1080" s="177">
        <v>509.936838450133</v>
      </c>
      <c r="F1080" s="177">
        <v>0.2989</v>
      </c>
      <c r="G1080" s="177">
        <v>0.1706</v>
      </c>
      <c r="H1080" s="177">
        <v>0.50519999999999998</v>
      </c>
      <c r="I1080" s="177">
        <v>-0.20830000000000001</v>
      </c>
      <c r="J1080" s="177">
        <v>-2.8609</v>
      </c>
      <c r="K1080" s="177">
        <v>4.7919</v>
      </c>
      <c r="L1080" s="177">
        <v>11.164899999999999</v>
      </c>
      <c r="M1080" s="177">
        <v>3.4384999999999999</v>
      </c>
      <c r="N1080" s="177">
        <v>-2.3300999999999998</v>
      </c>
      <c r="O1080" s="177">
        <v>14.3093</v>
      </c>
      <c r="P1080" s="177">
        <v>10.4749</v>
      </c>
      <c r="Q1080" s="177">
        <v>17.754200000000001</v>
      </c>
      <c r="R1080" s="177">
        <v>11.5915</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44939</v>
      </c>
      <c r="E1081" s="177">
        <v>117.34957482599199</v>
      </c>
      <c r="F1081" s="177">
        <v>0.3004</v>
      </c>
      <c r="G1081" s="177">
        <v>0.17929999999999999</v>
      </c>
      <c r="H1081" s="177">
        <v>0.52900000000000003</v>
      </c>
      <c r="I1081" s="177">
        <v>-0.15920000000000001</v>
      </c>
      <c r="J1081" s="177">
        <v>-2.7568999999999999</v>
      </c>
      <c r="K1081" s="177">
        <v>5.1262999999999996</v>
      </c>
      <c r="L1081" s="177">
        <v>11.880699999999999</v>
      </c>
      <c r="M1081" s="177">
        <v>4.4356999999999998</v>
      </c>
      <c r="N1081" s="177">
        <v>-1.0831999999999999</v>
      </c>
      <c r="O1081" s="177">
        <v>15.702400000000001</v>
      </c>
      <c r="P1081" s="177">
        <v>11.7821</v>
      </c>
      <c r="Q1081" s="177">
        <v>13.940899999999999</v>
      </c>
      <c r="R1081" s="177">
        <v>12.988099999999999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44939</v>
      </c>
      <c r="E1084" s="177">
        <v>44.3369</v>
      </c>
      <c r="F1084" s="177">
        <v>0.51170000000000004</v>
      </c>
      <c r="G1084" s="177">
        <v>0.27929999999999999</v>
      </c>
      <c r="H1084" s="177">
        <v>0.55979999999999996</v>
      </c>
      <c r="I1084" s="177">
        <v>-1.0096000000000001</v>
      </c>
      <c r="J1084" s="177">
        <v>-3.6147999999999998</v>
      </c>
      <c r="K1084" s="177">
        <v>3.4062999999999999</v>
      </c>
      <c r="L1084" s="177">
        <v>10.239000000000001</v>
      </c>
      <c r="M1084" s="177">
        <v>0.1414</v>
      </c>
      <c r="N1084" s="177">
        <v>-5.3954000000000004</v>
      </c>
      <c r="O1084" s="177">
        <v>11.998900000000001</v>
      </c>
      <c r="P1084" s="177">
        <v>10.885</v>
      </c>
      <c r="Q1084" s="177">
        <v>12.643700000000001</v>
      </c>
      <c r="R1084" s="177">
        <v>9.8216000000000001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44939</v>
      </c>
      <c r="E1085" s="177">
        <v>44.6387349468446</v>
      </c>
      <c r="F1085" s="177">
        <v>0.50880000000000003</v>
      </c>
      <c r="G1085" s="177">
        <v>0.27050000000000002</v>
      </c>
      <c r="H1085" s="177">
        <v>0.53900000000000003</v>
      </c>
      <c r="I1085" s="177">
        <v>-1.0504</v>
      </c>
      <c r="J1085" s="177">
        <v>-3.7025000000000001</v>
      </c>
      <c r="K1085" s="177">
        <v>3.1261999999999999</v>
      </c>
      <c r="L1085" s="177">
        <v>9.66</v>
      </c>
      <c r="M1085" s="177">
        <v>-0.6835</v>
      </c>
      <c r="N1085" s="177">
        <v>-6.4852999999999996</v>
      </c>
      <c r="O1085" s="177">
        <v>10.606400000000001</v>
      </c>
      <c r="P1085" s="177">
        <v>9.6034000000000006</v>
      </c>
      <c r="Q1085" s="177">
        <v>10.0181</v>
      </c>
      <c r="R1085" s="177">
        <v>8.3559999999999999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44939</v>
      </c>
      <c r="E1086" s="177">
        <v>17.029399999999999</v>
      </c>
      <c r="F1086" s="177">
        <v>0.55510000000000004</v>
      </c>
      <c r="G1086" s="177">
        <v>0.42280000000000001</v>
      </c>
      <c r="H1086" s="177">
        <v>0.72219999999999995</v>
      </c>
      <c r="I1086" s="177">
        <v>-0.31430000000000002</v>
      </c>
      <c r="J1086" s="177">
        <v>-3.073</v>
      </c>
      <c r="K1086" s="177">
        <v>4.6886999999999999</v>
      </c>
      <c r="L1086" s="177">
        <v>11.6616</v>
      </c>
      <c r="M1086" s="177">
        <v>2.5386000000000002</v>
      </c>
      <c r="N1086" s="177">
        <v>-1.8801000000000001</v>
      </c>
      <c r="O1086" s="177">
        <v>15.4331</v>
      </c>
      <c r="P1086" s="177"/>
      <c r="Q1086" s="177">
        <v>14.8886</v>
      </c>
      <c r="R1086" s="177">
        <v>13.3726</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44939</v>
      </c>
      <c r="E1087" s="177">
        <v>15.836</v>
      </c>
      <c r="F1087" s="177">
        <v>0.54920000000000002</v>
      </c>
      <c r="G1087" s="177">
        <v>0.40639999999999998</v>
      </c>
      <c r="H1087" s="177">
        <v>0.6835</v>
      </c>
      <c r="I1087" s="177">
        <v>-0.3906</v>
      </c>
      <c r="J1087" s="177">
        <v>-3.2519999999999998</v>
      </c>
      <c r="K1087" s="177">
        <v>4.1375999999999999</v>
      </c>
      <c r="L1087" s="177">
        <v>10.524800000000001</v>
      </c>
      <c r="M1087" s="177">
        <v>1.0181</v>
      </c>
      <c r="N1087" s="177">
        <v>-3.7682000000000002</v>
      </c>
      <c r="O1087" s="177">
        <v>13.324199999999999</v>
      </c>
      <c r="P1087" s="177"/>
      <c r="Q1087" s="177">
        <v>12.732799999999999</v>
      </c>
      <c r="R1087" s="177">
        <v>11.292400000000001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44939</v>
      </c>
      <c r="E1088" s="177">
        <v>87.644999999999996</v>
      </c>
      <c r="F1088" s="177">
        <v>0.47920000000000001</v>
      </c>
      <c r="G1088" s="177">
        <v>0.1394</v>
      </c>
      <c r="H1088" s="177">
        <v>0.32279999999999998</v>
      </c>
      <c r="I1088" s="177">
        <v>-0.4385</v>
      </c>
      <c r="J1088" s="177">
        <v>-3.129</v>
      </c>
      <c r="K1088" s="177">
        <v>4.6970000000000001</v>
      </c>
      <c r="L1088" s="177">
        <v>10.4537</v>
      </c>
      <c r="M1088" s="177">
        <v>2.7383000000000002</v>
      </c>
      <c r="N1088" s="177">
        <v>-2.1305999999999998</v>
      </c>
      <c r="O1088" s="177">
        <v>14.4208</v>
      </c>
      <c r="P1088" s="177">
        <v>11.318099999999999</v>
      </c>
      <c r="Q1088" s="177">
        <v>16.565899999999999</v>
      </c>
      <c r="R1088" s="177">
        <v>12.069800000000001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44939</v>
      </c>
      <c r="E1089" s="177">
        <v>79.703999999999994</v>
      </c>
      <c r="F1089" s="177">
        <v>0.47520000000000001</v>
      </c>
      <c r="G1089" s="177">
        <v>0.13070000000000001</v>
      </c>
      <c r="H1089" s="177">
        <v>0.30199999999999999</v>
      </c>
      <c r="I1089" s="177">
        <v>-0.47820000000000001</v>
      </c>
      <c r="J1089" s="177">
        <v>-3.2143000000000002</v>
      </c>
      <c r="K1089" s="177">
        <v>4.423</v>
      </c>
      <c r="L1089" s="177">
        <v>9.8713999999999995</v>
      </c>
      <c r="M1089" s="177">
        <v>1.9428000000000001</v>
      </c>
      <c r="N1089" s="177">
        <v>-3.1331000000000002</v>
      </c>
      <c r="O1089" s="177">
        <v>13.202</v>
      </c>
      <c r="P1089" s="177">
        <v>10.1723</v>
      </c>
      <c r="Q1089" s="177">
        <v>15.071400000000001</v>
      </c>
      <c r="R1089" s="177">
        <v>10.8917</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44939</v>
      </c>
      <c r="E1092" s="177">
        <v>55.036700000000003</v>
      </c>
      <c r="F1092" s="177">
        <v>0.3115</v>
      </c>
      <c r="G1092" s="177">
        <v>0.26729999999999998</v>
      </c>
      <c r="H1092" s="177">
        <v>0.76070000000000004</v>
      </c>
      <c r="I1092" s="177">
        <v>-0.221</v>
      </c>
      <c r="J1092" s="177">
        <v>-3.0796999999999999</v>
      </c>
      <c r="K1092" s="177">
        <v>4.6414999999999997</v>
      </c>
      <c r="L1092" s="177">
        <v>14.220800000000001</v>
      </c>
      <c r="M1092" s="177">
        <v>7.3284000000000002</v>
      </c>
      <c r="N1092" s="177">
        <v>5.3334000000000001</v>
      </c>
      <c r="O1092" s="177">
        <v>15.0687</v>
      </c>
      <c r="P1092" s="177">
        <v>10.218299999999999</v>
      </c>
      <c r="Q1092" s="177">
        <v>11.6755</v>
      </c>
      <c r="R1092" s="177">
        <v>17.656300000000002</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44939</v>
      </c>
      <c r="E1093" s="177">
        <v>60.092700000000001</v>
      </c>
      <c r="F1093" s="177">
        <v>0.3135</v>
      </c>
      <c r="G1093" s="177">
        <v>0.27379999999999999</v>
      </c>
      <c r="H1093" s="177">
        <v>0.77610000000000001</v>
      </c>
      <c r="I1093" s="177">
        <v>-0.18920000000000001</v>
      </c>
      <c r="J1093" s="177">
        <v>-3.0084</v>
      </c>
      <c r="K1093" s="177">
        <v>4.8707000000000003</v>
      </c>
      <c r="L1093" s="177">
        <v>14.7171</v>
      </c>
      <c r="M1093" s="177">
        <v>8.0162999999999993</v>
      </c>
      <c r="N1093" s="177">
        <v>6.2607999999999997</v>
      </c>
      <c r="O1093" s="177">
        <v>16.0565</v>
      </c>
      <c r="P1093" s="177">
        <v>11.201599999999999</v>
      </c>
      <c r="Q1093" s="177">
        <v>15.150600000000001</v>
      </c>
      <c r="R1093" s="177">
        <v>18.645700000000001</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44939</v>
      </c>
      <c r="E1094" s="177">
        <v>248.75</v>
      </c>
      <c r="F1094" s="177">
        <v>0.48480000000000001</v>
      </c>
      <c r="G1094" s="177">
        <v>4.4200000000000003E-2</v>
      </c>
      <c r="H1094" s="177">
        <v>0.2135</v>
      </c>
      <c r="I1094" s="177">
        <v>4.0000000000000001E-3</v>
      </c>
      <c r="J1094" s="177">
        <v>-2.9117000000000002</v>
      </c>
      <c r="K1094" s="177">
        <v>6.4535</v>
      </c>
      <c r="L1094" s="177">
        <v>12.786199999999999</v>
      </c>
      <c r="M1094" s="177">
        <v>4.9489000000000001</v>
      </c>
      <c r="N1094" s="177">
        <v>-2.1825000000000001</v>
      </c>
      <c r="O1094" s="177">
        <v>11.175800000000001</v>
      </c>
      <c r="P1094" s="177">
        <v>8.6033000000000008</v>
      </c>
      <c r="Q1094" s="177">
        <v>17.4635</v>
      </c>
      <c r="R1094" s="177">
        <v>8.1326999999999998</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44939</v>
      </c>
      <c r="E1095" s="177">
        <v>284.07</v>
      </c>
      <c r="F1095" s="177">
        <v>0.49170000000000003</v>
      </c>
      <c r="G1095" s="177">
        <v>5.9900000000000002E-2</v>
      </c>
      <c r="H1095" s="177">
        <v>0.24</v>
      </c>
      <c r="I1095" s="177">
        <v>5.9900000000000002E-2</v>
      </c>
      <c r="J1095" s="177">
        <v>-2.7890000000000001</v>
      </c>
      <c r="K1095" s="177">
        <v>6.8615000000000004</v>
      </c>
      <c r="L1095" s="177">
        <v>13.6553</v>
      </c>
      <c r="M1095" s="177">
        <v>6.1506999999999996</v>
      </c>
      <c r="N1095" s="177">
        <v>-0.71299999999999997</v>
      </c>
      <c r="O1095" s="177">
        <v>12.8377</v>
      </c>
      <c r="P1095" s="177">
        <v>10.177</v>
      </c>
      <c r="Q1095" s="177">
        <v>13.758900000000001</v>
      </c>
      <c r="R1095" s="177">
        <v>9.7637999999999998</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44939</v>
      </c>
      <c r="E1098" s="177">
        <v>69.175399999999996</v>
      </c>
      <c r="F1098" s="177">
        <v>0.47310000000000002</v>
      </c>
      <c r="G1098" s="177">
        <v>0.38340000000000002</v>
      </c>
      <c r="H1098" s="177">
        <v>0.54179999999999995</v>
      </c>
      <c r="I1098" s="177">
        <v>-0.1041</v>
      </c>
      <c r="J1098" s="177">
        <v>-2.5834000000000001</v>
      </c>
      <c r="K1098" s="177">
        <v>5.3766999999999996</v>
      </c>
      <c r="L1098" s="177">
        <v>11.9879</v>
      </c>
      <c r="M1098" s="177">
        <v>5.1669999999999998</v>
      </c>
      <c r="N1098" s="177">
        <v>0.66120000000000001</v>
      </c>
      <c r="O1098" s="177">
        <v>15.561299999999999</v>
      </c>
      <c r="P1098" s="177">
        <v>11.013999999999999</v>
      </c>
      <c r="Q1098" s="177">
        <v>15.195600000000001</v>
      </c>
      <c r="R1098" s="177">
        <v>12.709300000000001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44939</v>
      </c>
      <c r="E1099" s="177">
        <v>63.552500000000002</v>
      </c>
      <c r="F1099" s="177">
        <v>0.47110000000000002</v>
      </c>
      <c r="G1099" s="177">
        <v>0.37759999999999999</v>
      </c>
      <c r="H1099" s="177">
        <v>0.52849999999999997</v>
      </c>
      <c r="I1099" s="177">
        <v>-0.13059999999999999</v>
      </c>
      <c r="J1099" s="177">
        <v>-2.6404999999999998</v>
      </c>
      <c r="K1099" s="177">
        <v>5.1871999999999998</v>
      </c>
      <c r="L1099" s="177">
        <v>11.586399999999999</v>
      </c>
      <c r="M1099" s="177">
        <v>4.6132999999999997</v>
      </c>
      <c r="N1099" s="177">
        <v>-6.1600000000000002E-2</v>
      </c>
      <c r="O1099" s="177">
        <v>14.700900000000001</v>
      </c>
      <c r="P1099" s="177">
        <v>10.126799999999999</v>
      </c>
      <c r="Q1099" s="177">
        <v>11.4977</v>
      </c>
      <c r="R1099" s="177">
        <v>11.880599999999999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44939</v>
      </c>
      <c r="E1100" s="177">
        <v>15.873200000000001</v>
      </c>
      <c r="F1100" s="177">
        <v>0.43909999999999999</v>
      </c>
      <c r="G1100" s="177">
        <v>0.1837</v>
      </c>
      <c r="H1100" s="177">
        <v>0.5403</v>
      </c>
      <c r="I1100" s="177">
        <v>-0.77390000000000003</v>
      </c>
      <c r="J1100" s="177">
        <v>-3.4769999999999999</v>
      </c>
      <c r="K1100" s="177">
        <v>5.6121999999999996</v>
      </c>
      <c r="L1100" s="177">
        <v>13.5398</v>
      </c>
      <c r="M1100" s="177">
        <v>4.9120999999999997</v>
      </c>
      <c r="N1100" s="177">
        <v>-5.9999999999999995E-4</v>
      </c>
      <c r="O1100" s="177"/>
      <c r="P1100" s="177"/>
      <c r="Q1100" s="177">
        <v>22.620799999999999</v>
      </c>
      <c r="R1100" s="177">
        <v>14.0038</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44939</v>
      </c>
      <c r="E1101" s="177">
        <v>15.273899999999999</v>
      </c>
      <c r="F1101" s="177">
        <v>0.43530000000000002</v>
      </c>
      <c r="G1101" s="177">
        <v>0.17249999999999999</v>
      </c>
      <c r="H1101" s="177">
        <v>0.51400000000000001</v>
      </c>
      <c r="I1101" s="177">
        <v>-0.82589999999999997</v>
      </c>
      <c r="J1101" s="177">
        <v>-3.5897000000000001</v>
      </c>
      <c r="K1101" s="177">
        <v>5.2480000000000002</v>
      </c>
      <c r="L1101" s="177">
        <v>12.7583</v>
      </c>
      <c r="M1101" s="177">
        <v>3.8306</v>
      </c>
      <c r="N1101" s="177">
        <v>-1.3714999999999999</v>
      </c>
      <c r="O1101" s="177"/>
      <c r="P1101" s="177"/>
      <c r="Q1101" s="177">
        <v>20.555499999999999</v>
      </c>
      <c r="R1101" s="177">
        <v>12.1196</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44939</v>
      </c>
      <c r="E1102" s="177">
        <v>382.35520000000002</v>
      </c>
      <c r="F1102" s="177">
        <v>0.31230000000000002</v>
      </c>
      <c r="G1102" s="177">
        <v>0.2044</v>
      </c>
      <c r="H1102" s="177">
        <v>0.3931</v>
      </c>
      <c r="I1102" s="177">
        <v>-0.32669999999999999</v>
      </c>
      <c r="J1102" s="177">
        <v>-3.0124</v>
      </c>
      <c r="K1102" s="177">
        <v>6.3227000000000002</v>
      </c>
      <c r="L1102" s="177">
        <v>12.914</v>
      </c>
      <c r="M1102" s="177">
        <v>3.7484000000000002</v>
      </c>
      <c r="N1102" s="177">
        <v>-0.44109999999999999</v>
      </c>
      <c r="O1102" s="177">
        <v>14.5928</v>
      </c>
      <c r="P1102" s="177">
        <v>10.5489</v>
      </c>
      <c r="Q1102" s="177">
        <v>13.359500000000001</v>
      </c>
      <c r="R1102" s="177">
        <v>14.535600000000001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44939</v>
      </c>
      <c r="E1103" s="177">
        <v>749.106067251377</v>
      </c>
      <c r="F1103" s="177">
        <v>0.30909999999999999</v>
      </c>
      <c r="G1103" s="177">
        <v>0.19500000000000001</v>
      </c>
      <c r="H1103" s="177">
        <v>0.37169999999999997</v>
      </c>
      <c r="I1103" s="177">
        <v>-0.36990000000000001</v>
      </c>
      <c r="J1103" s="177">
        <v>-3.1074000000000002</v>
      </c>
      <c r="K1103" s="177">
        <v>6.0259999999999998</v>
      </c>
      <c r="L1103" s="177">
        <v>12.2784</v>
      </c>
      <c r="M1103" s="177">
        <v>2.8525999999999998</v>
      </c>
      <c r="N1103" s="177">
        <v>-1.5481</v>
      </c>
      <c r="O1103" s="177">
        <v>13.5617</v>
      </c>
      <c r="P1103" s="177">
        <v>9.4288000000000007</v>
      </c>
      <c r="Q1103" s="177">
        <v>19.091200000000001</v>
      </c>
      <c r="R1103" s="177">
        <v>13.456899999999999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44939</v>
      </c>
      <c r="E1104" s="177">
        <v>112.53</v>
      </c>
      <c r="F1104" s="177">
        <v>0.13350000000000001</v>
      </c>
      <c r="G1104" s="177">
        <v>-0.12429999999999999</v>
      </c>
      <c r="H1104" s="177">
        <v>-0.23050000000000001</v>
      </c>
      <c r="I1104" s="177">
        <v>-0.59189999999999998</v>
      </c>
      <c r="J1104" s="177">
        <v>-3.5815000000000001</v>
      </c>
      <c r="K1104" s="177">
        <v>1.1415</v>
      </c>
      <c r="L1104" s="177">
        <v>11.9367</v>
      </c>
      <c r="M1104" s="177">
        <v>1.7358</v>
      </c>
      <c r="N1104" s="177">
        <v>0.50009999999999999</v>
      </c>
      <c r="O1104" s="177">
        <v>11.048299999999999</v>
      </c>
      <c r="P1104" s="177">
        <v>7.0007000000000001</v>
      </c>
      <c r="Q1104" s="177">
        <v>9.7463999999999995</v>
      </c>
      <c r="R1104" s="177">
        <v>9.7995000000000001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44939</v>
      </c>
      <c r="E1105" s="177">
        <v>142.24</v>
      </c>
      <c r="F1105" s="177">
        <v>0.13139999999999999</v>
      </c>
      <c r="G1105" s="177">
        <v>-0.1217</v>
      </c>
      <c r="H1105" s="177">
        <v>-0.22450000000000001</v>
      </c>
      <c r="I1105" s="177">
        <v>-0.59630000000000005</v>
      </c>
      <c r="J1105" s="177">
        <v>-3.5878999999999999</v>
      </c>
      <c r="K1105" s="177">
        <v>1.1185</v>
      </c>
      <c r="L1105" s="177">
        <v>11.8825</v>
      </c>
      <c r="M1105" s="177">
        <v>1.6677999999999999</v>
      </c>
      <c r="N1105" s="177">
        <v>0.41420000000000001</v>
      </c>
      <c r="O1105" s="177">
        <v>10.9343</v>
      </c>
      <c r="P1105" s="177">
        <v>6.7302</v>
      </c>
      <c r="Q1105" s="177">
        <v>9.9859000000000009</v>
      </c>
      <c r="R1105" s="177">
        <v>9.7050999999999998</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44939</v>
      </c>
      <c r="E1106" s="177">
        <v>17.27</v>
      </c>
      <c r="F1106" s="177">
        <v>0.46539999999999998</v>
      </c>
      <c r="G1106" s="177">
        <v>0.40699999999999997</v>
      </c>
      <c r="H1106" s="177">
        <v>0.69969999999999999</v>
      </c>
      <c r="I1106" s="177">
        <v>-0.57569999999999999</v>
      </c>
      <c r="J1106" s="177">
        <v>-3.1951000000000001</v>
      </c>
      <c r="K1106" s="177">
        <v>5.0487000000000002</v>
      </c>
      <c r="L1106" s="177">
        <v>11.2041</v>
      </c>
      <c r="M1106" s="177">
        <v>2.3104</v>
      </c>
      <c r="N1106" s="177">
        <v>-3.7883</v>
      </c>
      <c r="O1106" s="177">
        <v>13.7812</v>
      </c>
      <c r="P1106" s="177">
        <v>9.6300000000000008</v>
      </c>
      <c r="Q1106" s="177">
        <v>10.0984</v>
      </c>
      <c r="R1106" s="177">
        <v>11.1059</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44939</v>
      </c>
      <c r="E1107" s="177">
        <v>16.61</v>
      </c>
      <c r="F1107" s="177">
        <v>0.48399999999999999</v>
      </c>
      <c r="G1107" s="177">
        <v>0.42320000000000002</v>
      </c>
      <c r="H1107" s="177">
        <v>0.72770000000000001</v>
      </c>
      <c r="I1107" s="177">
        <v>-0.59840000000000004</v>
      </c>
      <c r="J1107" s="177">
        <v>-3.2614999999999998</v>
      </c>
      <c r="K1107" s="177">
        <v>4.8611000000000004</v>
      </c>
      <c r="L1107" s="177">
        <v>10.8072</v>
      </c>
      <c r="M1107" s="177">
        <v>1.7145999999999999</v>
      </c>
      <c r="N1107" s="177">
        <v>-4.4852999999999996</v>
      </c>
      <c r="O1107" s="177">
        <v>13.0908</v>
      </c>
      <c r="P1107" s="177">
        <v>8.9803999999999995</v>
      </c>
      <c r="Q1107" s="177">
        <v>9.3455999999999992</v>
      </c>
      <c r="R1107" s="177">
        <v>10.3918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44939</v>
      </c>
      <c r="E1108" s="177">
        <v>206.81370000000001</v>
      </c>
      <c r="F1108" s="177">
        <v>0.50580000000000003</v>
      </c>
      <c r="G1108" s="177">
        <v>0.31640000000000001</v>
      </c>
      <c r="H1108" s="177">
        <v>0.4289</v>
      </c>
      <c r="I1108" s="177">
        <v>-0.84930000000000005</v>
      </c>
      <c r="J1108" s="177">
        <v>-3.4946999999999999</v>
      </c>
      <c r="K1108" s="177">
        <v>2.7016</v>
      </c>
      <c r="L1108" s="177">
        <v>9.3119999999999994</v>
      </c>
      <c r="M1108" s="177">
        <v>0.23449999999999999</v>
      </c>
      <c r="N1108" s="177">
        <v>-6.0034999999999998</v>
      </c>
      <c r="O1108" s="177">
        <v>14.7919</v>
      </c>
      <c r="P1108" s="177">
        <v>11.276199999999999</v>
      </c>
      <c r="Q1108" s="177">
        <v>13.507999999999999</v>
      </c>
      <c r="R1108" s="177">
        <v>10.8423</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44939</v>
      </c>
      <c r="E1109" s="177">
        <v>92.828145111260596</v>
      </c>
      <c r="F1109" s="177">
        <v>0.50549999999999995</v>
      </c>
      <c r="G1109" s="177">
        <v>0.31619999999999998</v>
      </c>
      <c r="H1109" s="177">
        <v>0.4289</v>
      </c>
      <c r="I1109" s="177">
        <v>-0.84940000000000004</v>
      </c>
      <c r="J1109" s="177">
        <v>-3.4946999999999999</v>
      </c>
      <c r="K1109" s="177">
        <v>2.7014999999999998</v>
      </c>
      <c r="L1109" s="177">
        <v>9.3118999999999996</v>
      </c>
      <c r="M1109" s="177">
        <v>0.23430000000000001</v>
      </c>
      <c r="N1109" s="177">
        <v>-6.0037000000000003</v>
      </c>
      <c r="O1109" s="177">
        <v>14.8004</v>
      </c>
      <c r="P1109" s="177">
        <v>10.9702</v>
      </c>
      <c r="Q1109" s="177">
        <v>13.3527</v>
      </c>
      <c r="R1109" s="177">
        <v>10.8436</v>
      </c>
    </row>
    <row r="1110" spans="1:34" x14ac:dyDescent="0.3">
      <c r="A1110" s="173" t="s">
        <v>887</v>
      </c>
      <c r="B1110" s="173" t="s">
        <v>1727</v>
      </c>
      <c r="C1110" s="173">
        <v>100651</v>
      </c>
      <c r="D1110" s="176">
        <v>44939</v>
      </c>
      <c r="E1110" s="177">
        <v>192.77959999999999</v>
      </c>
      <c r="F1110" s="177">
        <v>0.50290000000000001</v>
      </c>
      <c r="G1110" s="177">
        <v>0.308</v>
      </c>
      <c r="H1110" s="177">
        <v>0.41070000000000001</v>
      </c>
      <c r="I1110" s="177">
        <v>-0.8841</v>
      </c>
      <c r="J1110" s="177">
        <v>-3.5707</v>
      </c>
      <c r="K1110" s="177">
        <v>2.4651999999999998</v>
      </c>
      <c r="L1110" s="177">
        <v>8.8112999999999992</v>
      </c>
      <c r="M1110" s="177">
        <v>-0.45629999999999998</v>
      </c>
      <c r="N1110" s="177">
        <v>-6.8539000000000003</v>
      </c>
      <c r="O1110" s="177">
        <v>13.7364</v>
      </c>
      <c r="P1110" s="177">
        <v>10.292199999999999</v>
      </c>
      <c r="Q1110" s="177">
        <v>12.934200000000001</v>
      </c>
      <c r="R1110" s="177">
        <v>9.8356999999999992</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44939</v>
      </c>
      <c r="E1111" s="177">
        <v>948.65561395523002</v>
      </c>
      <c r="F1111" s="177">
        <v>0.503</v>
      </c>
      <c r="G1111" s="177">
        <v>0.308</v>
      </c>
      <c r="H1111" s="177">
        <v>0.41070000000000001</v>
      </c>
      <c r="I1111" s="177">
        <v>-0.8841</v>
      </c>
      <c r="J1111" s="177">
        <v>-3.5709</v>
      </c>
      <c r="K1111" s="177">
        <v>2.4651999999999998</v>
      </c>
      <c r="L1111" s="177">
        <v>8.8110999999999997</v>
      </c>
      <c r="M1111" s="177">
        <v>-0.45639999999999997</v>
      </c>
      <c r="N1111" s="177">
        <v>-6.8540000000000001</v>
      </c>
      <c r="O1111" s="177">
        <v>13.736499999999999</v>
      </c>
      <c r="P1111" s="177">
        <v>9.8843999999999994</v>
      </c>
      <c r="Q1111" s="177">
        <v>13.3728</v>
      </c>
      <c r="R1111" s="177">
        <v>9.8356999999999992</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0.43588688524590169</v>
      </c>
      <c r="G1112" s="179">
        <v>0.29650983606557368</v>
      </c>
      <c r="H1112" s="179">
        <v>0.51864262295081953</v>
      </c>
      <c r="I1112" s="179">
        <v>-0.53958360655737703</v>
      </c>
      <c r="J1112" s="179">
        <v>-3.2380557377049177</v>
      </c>
      <c r="K1112" s="179">
        <v>4.4320114754098352</v>
      </c>
      <c r="L1112" s="179">
        <v>11.368606557377049</v>
      </c>
      <c r="M1112" s="179">
        <v>2.9566229508196722</v>
      </c>
      <c r="N1112" s="179">
        <v>-2.34778524590164</v>
      </c>
      <c r="O1112" s="179">
        <v>13.608689473684212</v>
      </c>
      <c r="P1112" s="179">
        <v>10.17811272727273</v>
      </c>
      <c r="Q1112" s="179">
        <v>14.07756885245902</v>
      </c>
      <c r="R1112" s="179">
        <v>11.258190163934424</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0.46539999999999998</v>
      </c>
      <c r="G1113" s="179">
        <v>0.308</v>
      </c>
      <c r="H1113" s="179">
        <v>0.5403</v>
      </c>
      <c r="I1113" s="179">
        <v>-0.4894</v>
      </c>
      <c r="J1113" s="179">
        <v>-3.2582</v>
      </c>
      <c r="K1113" s="179">
        <v>4.6970000000000001</v>
      </c>
      <c r="L1113" s="179">
        <v>11.586399999999999</v>
      </c>
      <c r="M1113" s="179">
        <v>3.0981999999999998</v>
      </c>
      <c r="N1113" s="179">
        <v>-1.8965000000000001</v>
      </c>
      <c r="O1113" s="179">
        <v>14.079499999999999</v>
      </c>
      <c r="P1113" s="179">
        <v>10.218299999999999</v>
      </c>
      <c r="Q1113" s="179">
        <v>13.758900000000001</v>
      </c>
      <c r="R1113" s="179">
        <v>11.1059</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44941</v>
      </c>
      <c r="E1116" s="177">
        <v>238.47255734606401</v>
      </c>
      <c r="F1116" s="177">
        <v>6.2778</v>
      </c>
      <c r="G1116" s="177">
        <v>5.3502999999999998</v>
      </c>
      <c r="H1116" s="177">
        <v>5.7845000000000004</v>
      </c>
      <c r="I1116" s="177">
        <v>6.6897000000000002</v>
      </c>
      <c r="J1116" s="177">
        <v>6.9446000000000003</v>
      </c>
      <c r="K1116" s="177">
        <v>6.4142000000000001</v>
      </c>
      <c r="L1116" s="177">
        <v>5.8468</v>
      </c>
      <c r="M1116" s="177">
        <v>5.3318000000000003</v>
      </c>
      <c r="N1116" s="177">
        <v>4.9218000000000002</v>
      </c>
      <c r="O1116" s="177">
        <v>4.0731999999999999</v>
      </c>
      <c r="P1116" s="177">
        <v>5.2859999999999996</v>
      </c>
      <c r="Q1116" s="177">
        <v>6.6117999999999997</v>
      </c>
      <c r="R1116" s="177">
        <v>4.0688000000000004</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44941</v>
      </c>
      <c r="E1117" s="177">
        <v>354.6773</v>
      </c>
      <c r="F1117" s="177">
        <v>6.3197999999999999</v>
      </c>
      <c r="G1117" s="177">
        <v>5.3982999999999999</v>
      </c>
      <c r="H1117" s="177">
        <v>5.5674999999999999</v>
      </c>
      <c r="I1117" s="177">
        <v>6.4226999999999999</v>
      </c>
      <c r="J1117" s="177">
        <v>6.7442000000000002</v>
      </c>
      <c r="K1117" s="177">
        <v>6.4897</v>
      </c>
      <c r="L1117" s="177">
        <v>5.8653000000000004</v>
      </c>
      <c r="M1117" s="177">
        <v>5.3464</v>
      </c>
      <c r="N1117" s="177">
        <v>4.9402999999999997</v>
      </c>
      <c r="O1117" s="177">
        <v>4.1403999999999996</v>
      </c>
      <c r="P1117" s="177">
        <v>5.2821999999999996</v>
      </c>
      <c r="Q1117" s="177">
        <v>6.9622999999999999</v>
      </c>
      <c r="R1117" s="177">
        <v>4.1246</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44941</v>
      </c>
      <c r="E1118" s="177">
        <v>357.82369999999997</v>
      </c>
      <c r="F1118" s="177">
        <v>6.4377000000000004</v>
      </c>
      <c r="G1118" s="177">
        <v>5.5278</v>
      </c>
      <c r="H1118" s="177">
        <v>5.6951999999999998</v>
      </c>
      <c r="I1118" s="177">
        <v>6.5499000000000001</v>
      </c>
      <c r="J1118" s="177">
        <v>6.8712999999999997</v>
      </c>
      <c r="K1118" s="177">
        <v>6.6186999999999996</v>
      </c>
      <c r="L1118" s="177">
        <v>5.9926000000000004</v>
      </c>
      <c r="M1118" s="177">
        <v>5.4730999999999996</v>
      </c>
      <c r="N1118" s="177">
        <v>5.0671999999999997</v>
      </c>
      <c r="O1118" s="177">
        <v>4.2563000000000004</v>
      </c>
      <c r="P1118" s="177">
        <v>5.3902000000000001</v>
      </c>
      <c r="Q1118" s="177">
        <v>6.8460000000000001</v>
      </c>
      <c r="R1118" s="177">
        <v>4.2462999999999997</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44941</v>
      </c>
      <c r="E1119" s="177">
        <v>590.64980000000003</v>
      </c>
      <c r="F1119" s="177">
        <v>6.3105000000000002</v>
      </c>
      <c r="G1119" s="177">
        <v>5.3971999999999998</v>
      </c>
      <c r="H1119" s="177">
        <v>5.5667</v>
      </c>
      <c r="I1119" s="177">
        <v>6.4226999999999999</v>
      </c>
      <c r="J1119" s="177">
        <v>6.7441000000000004</v>
      </c>
      <c r="K1119" s="177">
        <v>6.4897999999999998</v>
      </c>
      <c r="L1119" s="177">
        <v>5.8654000000000002</v>
      </c>
      <c r="M1119" s="177">
        <v>5.3464</v>
      </c>
      <c r="N1119" s="177">
        <v>4.9404000000000003</v>
      </c>
      <c r="O1119" s="177">
        <v>4.1403999999999996</v>
      </c>
      <c r="P1119" s="177">
        <v>5.2823000000000002</v>
      </c>
      <c r="Q1119" s="177">
        <v>6.7220000000000004</v>
      </c>
      <c r="R1119" s="177">
        <v>4.1246999999999998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44941</v>
      </c>
      <c r="E1120" s="177">
        <v>575.56600000000003</v>
      </c>
      <c r="F1120" s="177">
        <v>6.3109999999999999</v>
      </c>
      <c r="G1120" s="177">
        <v>5.3970000000000002</v>
      </c>
      <c r="H1120" s="177">
        <v>5.5666000000000002</v>
      </c>
      <c r="I1120" s="177">
        <v>6.4221000000000004</v>
      </c>
      <c r="J1120" s="177">
        <v>6.7439</v>
      </c>
      <c r="K1120" s="177">
        <v>6.4897999999999998</v>
      </c>
      <c r="L1120" s="177">
        <v>5.8654000000000002</v>
      </c>
      <c r="M1120" s="177">
        <v>5.3464</v>
      </c>
      <c r="N1120" s="177">
        <v>4.9404000000000003</v>
      </c>
      <c r="O1120" s="177">
        <v>4.1403999999999996</v>
      </c>
      <c r="P1120" s="177">
        <v>5.2823000000000002</v>
      </c>
      <c r="Q1120" s="177">
        <v>7.0758000000000001</v>
      </c>
      <c r="R1120" s="177">
        <v>4.1246999999999998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44941</v>
      </c>
      <c r="E1121" s="177">
        <v>2465.5416</v>
      </c>
      <c r="F1121" s="177">
        <v>6.3593999999999999</v>
      </c>
      <c r="G1121" s="177">
        <v>5.6483999999999996</v>
      </c>
      <c r="H1121" s="177">
        <v>5.8192000000000004</v>
      </c>
      <c r="I1121" s="177">
        <v>6.4737999999999998</v>
      </c>
      <c r="J1121" s="177">
        <v>6.8118999999999996</v>
      </c>
      <c r="K1121" s="177">
        <v>6.5960999999999999</v>
      </c>
      <c r="L1121" s="177">
        <v>5.9965000000000002</v>
      </c>
      <c r="M1121" s="177">
        <v>5.484</v>
      </c>
      <c r="N1121" s="177">
        <v>5.0728999999999997</v>
      </c>
      <c r="O1121" s="177">
        <v>4.2309000000000001</v>
      </c>
      <c r="P1121" s="177">
        <v>5.3575999999999997</v>
      </c>
      <c r="Q1121" s="177">
        <v>6.8013000000000003</v>
      </c>
      <c r="R1121" s="177">
        <v>4.2351999999999999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44941</v>
      </c>
      <c r="E1122" s="177">
        <v>2449.4061999999999</v>
      </c>
      <c r="F1122" s="177">
        <v>6.2881</v>
      </c>
      <c r="G1122" s="177">
        <v>5.5772000000000004</v>
      </c>
      <c r="H1122" s="177">
        <v>5.7481</v>
      </c>
      <c r="I1122" s="177">
        <v>6.4024999999999999</v>
      </c>
      <c r="J1122" s="177">
        <v>6.7401999999999997</v>
      </c>
      <c r="K1122" s="177">
        <v>6.5237999999999996</v>
      </c>
      <c r="L1122" s="177">
        <v>5.9234</v>
      </c>
      <c r="M1122" s="177">
        <v>5.4103000000000003</v>
      </c>
      <c r="N1122" s="177">
        <v>4.9987000000000004</v>
      </c>
      <c r="O1122" s="177">
        <v>4.1590999999999996</v>
      </c>
      <c r="P1122" s="177">
        <v>5.2912999999999997</v>
      </c>
      <c r="Q1122" s="177">
        <v>6.9802999999999997</v>
      </c>
      <c r="R1122" s="177">
        <v>4.1612999999999998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44941</v>
      </c>
      <c r="E1123" s="177">
        <v>2270.5810000000001</v>
      </c>
      <c r="F1123" s="177">
        <v>5.7880000000000003</v>
      </c>
      <c r="G1123" s="177">
        <v>5.0770999999999997</v>
      </c>
      <c r="H1123" s="177">
        <v>5.2473999999999998</v>
      </c>
      <c r="I1123" s="177">
        <v>5.9012000000000002</v>
      </c>
      <c r="J1123" s="177">
        <v>6.2374999999999998</v>
      </c>
      <c r="K1123" s="177">
        <v>6.0157999999999996</v>
      </c>
      <c r="L1123" s="177">
        <v>5.4092000000000002</v>
      </c>
      <c r="M1123" s="177">
        <v>4.891</v>
      </c>
      <c r="N1123" s="177">
        <v>4.4748999999999999</v>
      </c>
      <c r="O1123" s="177">
        <v>3.6558000000000002</v>
      </c>
      <c r="P1123" s="177">
        <v>4.7641999999999998</v>
      </c>
      <c r="Q1123" s="177">
        <v>6.5712000000000002</v>
      </c>
      <c r="R1123" s="177">
        <v>3.6417999999999999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44941</v>
      </c>
      <c r="E1124" s="177">
        <v>2555.0059000000001</v>
      </c>
      <c r="F1124" s="177">
        <v>6.3882000000000003</v>
      </c>
      <c r="G1124" s="177">
        <v>5.6092000000000004</v>
      </c>
      <c r="H1124" s="177">
        <v>5.6323999999999996</v>
      </c>
      <c r="I1124" s="177">
        <v>6.2998000000000003</v>
      </c>
      <c r="J1124" s="177">
        <v>6.8273000000000001</v>
      </c>
      <c r="K1124" s="177">
        <v>6.6529999999999996</v>
      </c>
      <c r="L1124" s="177">
        <v>6.0197000000000003</v>
      </c>
      <c r="M1124" s="177">
        <v>5.5189000000000004</v>
      </c>
      <c r="N1124" s="177">
        <v>5.1093000000000002</v>
      </c>
      <c r="O1124" s="177">
        <v>4.1931000000000003</v>
      </c>
      <c r="P1124" s="177">
        <v>5.2999000000000001</v>
      </c>
      <c r="Q1124" s="177">
        <v>6.7775999999999996</v>
      </c>
      <c r="R1124" s="177">
        <v>4.2483000000000004</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44941</v>
      </c>
      <c r="E1125" s="177">
        <v>2532.1813000000002</v>
      </c>
      <c r="F1125" s="177">
        <v>6.2972999999999999</v>
      </c>
      <c r="G1125" s="177">
        <v>5.5183999999999997</v>
      </c>
      <c r="H1125" s="177">
        <v>5.5415999999999999</v>
      </c>
      <c r="I1125" s="177">
        <v>6.2182000000000004</v>
      </c>
      <c r="J1125" s="177">
        <v>6.7401999999999997</v>
      </c>
      <c r="K1125" s="177">
        <v>6.5679999999999996</v>
      </c>
      <c r="L1125" s="177">
        <v>5.9379999999999997</v>
      </c>
      <c r="M1125" s="177">
        <v>5.4484000000000004</v>
      </c>
      <c r="N1125" s="177">
        <v>5.0397999999999996</v>
      </c>
      <c r="O1125" s="177">
        <v>4.1155999999999997</v>
      </c>
      <c r="P1125" s="177">
        <v>5.2163000000000004</v>
      </c>
      <c r="Q1125" s="177">
        <v>6.6127000000000002</v>
      </c>
      <c r="R1125" s="177">
        <v>4.1750999999999996</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44941</v>
      </c>
      <c r="E1126" s="177">
        <v>2534.4609999999998</v>
      </c>
      <c r="F1126" s="177">
        <v>6.2571000000000003</v>
      </c>
      <c r="G1126" s="177">
        <v>5.7892999999999999</v>
      </c>
      <c r="H1126" s="177">
        <v>5.8677999999999999</v>
      </c>
      <c r="I1126" s="177">
        <v>6.3444000000000003</v>
      </c>
      <c r="J1126" s="177">
        <v>6.7259000000000002</v>
      </c>
      <c r="K1126" s="177">
        <v>6.5019</v>
      </c>
      <c r="L1126" s="177">
        <v>5.9214000000000002</v>
      </c>
      <c r="M1126" s="177">
        <v>5.4283999999999999</v>
      </c>
      <c r="N1126" s="177">
        <v>5.0218999999999996</v>
      </c>
      <c r="O1126" s="177">
        <v>4.1313000000000004</v>
      </c>
      <c r="P1126" s="177">
        <v>5.2723000000000004</v>
      </c>
      <c r="Q1126" s="177">
        <v>6.8933999999999997</v>
      </c>
      <c r="R1126" s="177">
        <v>4.1897000000000002</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44941</v>
      </c>
      <c r="E1127" s="177">
        <v>2558.7937999999999</v>
      </c>
      <c r="F1127" s="177">
        <v>6.3346</v>
      </c>
      <c r="G1127" s="177">
        <v>5.8659999999999997</v>
      </c>
      <c r="H1127" s="177">
        <v>5.9447000000000001</v>
      </c>
      <c r="I1127" s="177">
        <v>6.4215999999999998</v>
      </c>
      <c r="J1127" s="177">
        <v>6.8032000000000004</v>
      </c>
      <c r="K1127" s="177">
        <v>6.58</v>
      </c>
      <c r="L1127" s="177">
        <v>6.0007000000000001</v>
      </c>
      <c r="M1127" s="177">
        <v>5.5130999999999997</v>
      </c>
      <c r="N1127" s="177">
        <v>5.1123000000000003</v>
      </c>
      <c r="O1127" s="177">
        <v>4.2305999999999999</v>
      </c>
      <c r="P1127" s="177">
        <v>5.3742000000000001</v>
      </c>
      <c r="Q1127" s="177">
        <v>6.8411</v>
      </c>
      <c r="R1127" s="177">
        <v>4.2866</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44941</v>
      </c>
      <c r="E1128" s="177">
        <v>3730.3364999999999</v>
      </c>
      <c r="F1128" s="177">
        <v>6.2573999999999996</v>
      </c>
      <c r="G1128" s="177">
        <v>5.7891000000000004</v>
      </c>
      <c r="H1128" s="177">
        <v>5.8677000000000001</v>
      </c>
      <c r="I1128" s="177">
        <v>6.3444000000000003</v>
      </c>
      <c r="J1128" s="177">
        <v>6.7259000000000002</v>
      </c>
      <c r="K1128" s="177">
        <v>6.5021000000000004</v>
      </c>
      <c r="L1128" s="177">
        <v>5.9215999999999998</v>
      </c>
      <c r="M1128" s="177">
        <v>5.4485999999999999</v>
      </c>
      <c r="N1128" s="177">
        <v>5.0468000000000002</v>
      </c>
      <c r="O1128" s="177">
        <v>4.1395</v>
      </c>
      <c r="P1128" s="177">
        <v>5.2773000000000003</v>
      </c>
      <c r="Q1128" s="177">
        <v>6.4968000000000004</v>
      </c>
      <c r="R1128" s="177">
        <v>4.2020999999999997</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44941</v>
      </c>
      <c r="E1132" s="177">
        <v>2658.8573999999999</v>
      </c>
      <c r="F1132" s="177">
        <v>6.3433000000000002</v>
      </c>
      <c r="G1132" s="177">
        <v>5.7554999999999996</v>
      </c>
      <c r="H1132" s="177">
        <v>5.8833000000000002</v>
      </c>
      <c r="I1132" s="177">
        <v>6.4543999999999997</v>
      </c>
      <c r="J1132" s="177">
        <v>6.8291000000000004</v>
      </c>
      <c r="K1132" s="177">
        <v>6.5872999999999999</v>
      </c>
      <c r="L1132" s="177">
        <v>6.0090000000000003</v>
      </c>
      <c r="M1132" s="177">
        <v>5.4802999999999997</v>
      </c>
      <c r="N1132" s="177">
        <v>5.0340999999999996</v>
      </c>
      <c r="O1132" s="177">
        <v>3.9721000000000002</v>
      </c>
      <c r="P1132" s="177">
        <v>5.1189999999999998</v>
      </c>
      <c r="Q1132" s="177">
        <v>6.6166</v>
      </c>
      <c r="R1132" s="177">
        <v>4.1588000000000003</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44941</v>
      </c>
      <c r="E1133" s="177">
        <v>2648.7953000000002</v>
      </c>
      <c r="F1133" s="177">
        <v>6.2778</v>
      </c>
      <c r="G1133" s="177">
        <v>5.6905000000000001</v>
      </c>
      <c r="H1133" s="177">
        <v>5.8183999999999996</v>
      </c>
      <c r="I1133" s="177">
        <v>6.3893000000000004</v>
      </c>
      <c r="J1133" s="177">
        <v>6.7629999999999999</v>
      </c>
      <c r="K1133" s="177">
        <v>6.5163000000000002</v>
      </c>
      <c r="L1133" s="177">
        <v>5.9542999999999999</v>
      </c>
      <c r="M1133" s="177">
        <v>5.4306000000000001</v>
      </c>
      <c r="N1133" s="177">
        <v>4.9875999999999996</v>
      </c>
      <c r="O1133" s="177">
        <v>3.9388000000000001</v>
      </c>
      <c r="P1133" s="177">
        <v>5.0826000000000002</v>
      </c>
      <c r="Q1133" s="177">
        <v>6.9107000000000003</v>
      </c>
      <c r="R1133" s="177">
        <v>4.12</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44941</v>
      </c>
      <c r="E1134" s="177">
        <v>3172.3904000000002</v>
      </c>
      <c r="F1134" s="177">
        <v>6.4372999999999996</v>
      </c>
      <c r="G1134" s="177">
        <v>5.6372</v>
      </c>
      <c r="H1134" s="177">
        <v>5.6687000000000003</v>
      </c>
      <c r="I1134" s="177">
        <v>6.2506000000000004</v>
      </c>
      <c r="J1134" s="177">
        <v>6.6700999999999997</v>
      </c>
      <c r="K1134" s="177">
        <v>6.4977999999999998</v>
      </c>
      <c r="L1134" s="177">
        <v>5.9408000000000003</v>
      </c>
      <c r="M1134" s="177">
        <v>5.4336000000000002</v>
      </c>
      <c r="N1134" s="177">
        <v>5.0284000000000004</v>
      </c>
      <c r="O1134" s="177">
        <v>4.1872999999999996</v>
      </c>
      <c r="P1134" s="177">
        <v>5.3108000000000004</v>
      </c>
      <c r="Q1134" s="177">
        <v>6.7641</v>
      </c>
      <c r="R1134" s="177">
        <v>4.2107999999999999</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44941</v>
      </c>
      <c r="E1135" s="177">
        <v>3143.9938999999999</v>
      </c>
      <c r="F1135" s="177">
        <v>6.3166000000000002</v>
      </c>
      <c r="G1135" s="177">
        <v>5.5174000000000003</v>
      </c>
      <c r="H1135" s="177">
        <v>5.5486000000000004</v>
      </c>
      <c r="I1135" s="177">
        <v>6.1303000000000001</v>
      </c>
      <c r="J1135" s="177">
        <v>6.5545999999999998</v>
      </c>
      <c r="K1135" s="177">
        <v>6.3910999999999998</v>
      </c>
      <c r="L1135" s="177">
        <v>5.8394000000000004</v>
      </c>
      <c r="M1135" s="177">
        <v>5.3350999999999997</v>
      </c>
      <c r="N1135" s="177">
        <v>4.9359999999999999</v>
      </c>
      <c r="O1135" s="177">
        <v>4.0956000000000001</v>
      </c>
      <c r="P1135" s="177">
        <v>5.2134999999999998</v>
      </c>
      <c r="Q1135" s="177">
        <v>6.9036999999999997</v>
      </c>
      <c r="R1135" s="177">
        <v>4.1147</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44941</v>
      </c>
      <c r="E1136" s="177">
        <v>1183.6311232052699</v>
      </c>
      <c r="F1136" s="177">
        <v>5.4690000000000003</v>
      </c>
      <c r="G1136" s="177">
        <v>5.4668000000000001</v>
      </c>
      <c r="H1136" s="177">
        <v>5.3476999999999997</v>
      </c>
      <c r="I1136" s="177">
        <v>5.3639000000000001</v>
      </c>
      <c r="J1136" s="177">
        <v>5.5869999999999997</v>
      </c>
      <c r="K1136" s="177">
        <v>5.4065000000000003</v>
      </c>
      <c r="L1136" s="177">
        <v>5.0915999999999997</v>
      </c>
      <c r="M1136" s="177">
        <v>4.7031999999999998</v>
      </c>
      <c r="N1136" s="177">
        <v>4.3029999999999999</v>
      </c>
      <c r="O1136" s="177">
        <v>3.2446999999999999</v>
      </c>
      <c r="P1136" s="177"/>
      <c r="Q1136" s="177">
        <v>3.5417000000000001</v>
      </c>
      <c r="R1136" s="177">
        <v>3.4887999999999999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44941</v>
      </c>
      <c r="E1137" s="177">
        <v>2864.6421</v>
      </c>
      <c r="F1137" s="177">
        <v>6.4267000000000003</v>
      </c>
      <c r="G1137" s="177">
        <v>5.4775</v>
      </c>
      <c r="H1137" s="177">
        <v>5.5045000000000002</v>
      </c>
      <c r="I1137" s="177">
        <v>6.3179999999999996</v>
      </c>
      <c r="J1137" s="177">
        <v>6.7409999999999997</v>
      </c>
      <c r="K1137" s="177">
        <v>6.6002999999999998</v>
      </c>
      <c r="L1137" s="177">
        <v>6.0132000000000003</v>
      </c>
      <c r="M1137" s="177">
        <v>5.4516</v>
      </c>
      <c r="N1137" s="177">
        <v>5.0258000000000003</v>
      </c>
      <c r="O1137" s="177">
        <v>4.2748999999999997</v>
      </c>
      <c r="P1137" s="177">
        <v>5.4084000000000003</v>
      </c>
      <c r="Q1137" s="177">
        <v>6.7295999999999996</v>
      </c>
      <c r="R1137" s="177">
        <v>4.2735000000000003</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44941</v>
      </c>
      <c r="E1138" s="177">
        <v>2819.7534999999998</v>
      </c>
      <c r="F1138" s="177">
        <v>6.1871999999999998</v>
      </c>
      <c r="G1138" s="177">
        <v>5.2374000000000001</v>
      </c>
      <c r="H1138" s="177">
        <v>5.2641999999999998</v>
      </c>
      <c r="I1138" s="177">
        <v>6.0773000000000001</v>
      </c>
      <c r="J1138" s="177">
        <v>6.4996999999999998</v>
      </c>
      <c r="K1138" s="177">
        <v>6.3563999999999998</v>
      </c>
      <c r="L1138" s="177">
        <v>5.7660999999999998</v>
      </c>
      <c r="M1138" s="177">
        <v>5.2019000000000002</v>
      </c>
      <c r="N1138" s="177">
        <v>4.774</v>
      </c>
      <c r="O1138" s="177">
        <v>4.0175999999999998</v>
      </c>
      <c r="P1138" s="177">
        <v>5.1887999999999996</v>
      </c>
      <c r="Q1138" s="177">
        <v>6.8971</v>
      </c>
      <c r="R1138" s="177">
        <v>4.0202999999999998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44941</v>
      </c>
      <c r="E1139" s="177">
        <v>2564.3694999999998</v>
      </c>
      <c r="F1139" s="177">
        <v>6.1868999999999996</v>
      </c>
      <c r="G1139" s="177">
        <v>5.2373000000000003</v>
      </c>
      <c r="H1139" s="177">
        <v>5.2644000000000002</v>
      </c>
      <c r="I1139" s="177">
        <v>6.0773999999999999</v>
      </c>
      <c r="J1139" s="177">
        <v>6.4996999999999998</v>
      </c>
      <c r="K1139" s="177">
        <v>6.3563999999999998</v>
      </c>
      <c r="L1139" s="177">
        <v>5.766</v>
      </c>
      <c r="M1139" s="177">
        <v>5.2019000000000002</v>
      </c>
      <c r="N1139" s="177">
        <v>4.774</v>
      </c>
      <c r="O1139" s="177">
        <v>4.0175000000000001</v>
      </c>
      <c r="P1139" s="177">
        <v>5.1882999999999999</v>
      </c>
      <c r="Q1139" s="177">
        <v>6.3361000000000001</v>
      </c>
      <c r="R1139" s="177">
        <v>4.0205000000000002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44941</v>
      </c>
      <c r="E1141" s="177">
        <v>5066.0608000000002</v>
      </c>
      <c r="F1141" s="177">
        <v>5.5232999999999999</v>
      </c>
      <c r="G1141" s="177">
        <v>4.9372999999999996</v>
      </c>
      <c r="H1141" s="177">
        <v>5.0460000000000003</v>
      </c>
      <c r="I1141" s="177">
        <v>5.6821000000000002</v>
      </c>
      <c r="J1141" s="177">
        <v>6.0233999999999996</v>
      </c>
      <c r="K1141" s="177">
        <v>5.8061999999999996</v>
      </c>
      <c r="L1141" s="177">
        <v>5.2237</v>
      </c>
      <c r="M1141" s="177">
        <v>4.6872999999999996</v>
      </c>
      <c r="N1141" s="177">
        <v>4.2728999999999999</v>
      </c>
      <c r="O1141" s="177">
        <v>3.4716</v>
      </c>
      <c r="P1141" s="177">
        <v>4.6382000000000003</v>
      </c>
      <c r="Q1141" s="177">
        <v>6.7807000000000004</v>
      </c>
      <c r="R1141" s="177">
        <v>3.4478</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44941</v>
      </c>
      <c r="E1142" s="177">
        <v>3313.6226999999999</v>
      </c>
      <c r="F1142" s="177">
        <v>6.1695000000000002</v>
      </c>
      <c r="G1142" s="177">
        <v>5.5827999999999998</v>
      </c>
      <c r="H1142" s="177">
        <v>5.6910999999999996</v>
      </c>
      <c r="I1142" s="177">
        <v>6.3284000000000002</v>
      </c>
      <c r="J1142" s="177">
        <v>6.6752000000000002</v>
      </c>
      <c r="K1142" s="177">
        <v>6.4683000000000002</v>
      </c>
      <c r="L1142" s="177">
        <v>5.8956999999999997</v>
      </c>
      <c r="M1142" s="177">
        <v>5.3670999999999998</v>
      </c>
      <c r="N1142" s="177">
        <v>4.9595000000000002</v>
      </c>
      <c r="O1142" s="177">
        <v>4.1608999999999998</v>
      </c>
      <c r="P1142" s="177">
        <v>5.3426</v>
      </c>
      <c r="Q1142" s="177">
        <v>7.1360000000000001</v>
      </c>
      <c r="R1142" s="177">
        <v>4.1322999999999999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44941</v>
      </c>
      <c r="E1143" s="177">
        <v>3335.2999</v>
      </c>
      <c r="F1143" s="177">
        <v>6.2476000000000003</v>
      </c>
      <c r="G1143" s="177">
        <v>5.6612</v>
      </c>
      <c r="H1143" s="177">
        <v>5.7702</v>
      </c>
      <c r="I1143" s="177">
        <v>6.4071999999999996</v>
      </c>
      <c r="J1143" s="177">
        <v>6.7549999999999999</v>
      </c>
      <c r="K1143" s="177">
        <v>6.5484</v>
      </c>
      <c r="L1143" s="177">
        <v>5.9760999999999997</v>
      </c>
      <c r="M1143" s="177">
        <v>5.4471999999999996</v>
      </c>
      <c r="N1143" s="177">
        <v>5.0392999999999999</v>
      </c>
      <c r="O1143" s="177">
        <v>4.2412999999999998</v>
      </c>
      <c r="P1143" s="177">
        <v>5.4165999999999999</v>
      </c>
      <c r="Q1143" s="177">
        <v>6.8788</v>
      </c>
      <c r="R1143" s="177">
        <v>4.2117000000000004</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44941</v>
      </c>
      <c r="E1144" s="177">
        <v>4323.6522000000004</v>
      </c>
      <c r="F1144" s="177">
        <v>6.2236000000000002</v>
      </c>
      <c r="G1144" s="177">
        <v>5.4668999999999999</v>
      </c>
      <c r="H1144" s="177">
        <v>5.6197999999999997</v>
      </c>
      <c r="I1144" s="177">
        <v>6.3211000000000004</v>
      </c>
      <c r="J1144" s="177">
        <v>6.6723999999999997</v>
      </c>
      <c r="K1144" s="177">
        <v>6.4496000000000002</v>
      </c>
      <c r="L1144" s="177">
        <v>5.8114999999999997</v>
      </c>
      <c r="M1144" s="177">
        <v>5.2953000000000001</v>
      </c>
      <c r="N1144" s="177">
        <v>4.8926999999999996</v>
      </c>
      <c r="O1144" s="177">
        <v>4.0456000000000003</v>
      </c>
      <c r="P1144" s="177">
        <v>5.1539999999999999</v>
      </c>
      <c r="Q1144" s="177">
        <v>6.7983000000000002</v>
      </c>
      <c r="R1144" s="177">
        <v>4.0750999999999999</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44941</v>
      </c>
      <c r="E1145" s="177">
        <v>4361.4345999999996</v>
      </c>
      <c r="F1145" s="177">
        <v>6.3236999999999997</v>
      </c>
      <c r="G1145" s="177">
        <v>5.5667</v>
      </c>
      <c r="H1145" s="177">
        <v>5.7198000000000002</v>
      </c>
      <c r="I1145" s="177">
        <v>6.4212999999999996</v>
      </c>
      <c r="J1145" s="177">
        <v>6.7731000000000003</v>
      </c>
      <c r="K1145" s="177">
        <v>6.5511999999999997</v>
      </c>
      <c r="L1145" s="177">
        <v>5.9147999999999996</v>
      </c>
      <c r="M1145" s="177">
        <v>5.3996000000000004</v>
      </c>
      <c r="N1145" s="177">
        <v>4.9978999999999996</v>
      </c>
      <c r="O1145" s="177">
        <v>4.1497999999999999</v>
      </c>
      <c r="P1145" s="177">
        <v>5.2592999999999996</v>
      </c>
      <c r="Q1145" s="177">
        <v>6.7382</v>
      </c>
      <c r="R1145" s="177">
        <v>4.1791999999999998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44941</v>
      </c>
      <c r="E1146" s="177">
        <v>2195.4850999999999</v>
      </c>
      <c r="F1146" s="177">
        <v>6.2407000000000004</v>
      </c>
      <c r="G1146" s="177">
        <v>5.6402000000000001</v>
      </c>
      <c r="H1146" s="177">
        <v>5.8224</v>
      </c>
      <c r="I1146" s="177">
        <v>6.4446000000000003</v>
      </c>
      <c r="J1146" s="177">
        <v>6.7228000000000003</v>
      </c>
      <c r="K1146" s="177">
        <v>6.4752999999999998</v>
      </c>
      <c r="L1146" s="177">
        <v>5.8872999999999998</v>
      </c>
      <c r="M1146" s="177">
        <v>5.3605</v>
      </c>
      <c r="N1146" s="177">
        <v>4.9504999999999999</v>
      </c>
      <c r="O1146" s="177">
        <v>4.0454999999999997</v>
      </c>
      <c r="P1146" s="177">
        <v>5.2241</v>
      </c>
      <c r="Q1146" s="177">
        <v>4.3102</v>
      </c>
      <c r="R1146" s="177">
        <v>4.1230000000000002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44941</v>
      </c>
      <c r="E1147" s="177">
        <v>2210.5578</v>
      </c>
      <c r="F1147" s="177">
        <v>6.3402000000000003</v>
      </c>
      <c r="G1147" s="177">
        <v>5.74</v>
      </c>
      <c r="H1147" s="177">
        <v>5.9226000000000001</v>
      </c>
      <c r="I1147" s="177">
        <v>6.5442</v>
      </c>
      <c r="J1147" s="177">
        <v>6.8205</v>
      </c>
      <c r="K1147" s="177">
        <v>6.5738000000000003</v>
      </c>
      <c r="L1147" s="177">
        <v>5.9875999999999996</v>
      </c>
      <c r="M1147" s="177">
        <v>5.4615</v>
      </c>
      <c r="N1147" s="177">
        <v>5.0541</v>
      </c>
      <c r="O1147" s="177">
        <v>4.1485000000000003</v>
      </c>
      <c r="P1147" s="177">
        <v>5.3163</v>
      </c>
      <c r="Q1147" s="177">
        <v>6.7625999999999999</v>
      </c>
      <c r="R1147" s="177">
        <v>4.2251000000000003</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44941</v>
      </c>
      <c r="E1148" s="177">
        <v>3167.6545999999998</v>
      </c>
      <c r="F1148" s="177">
        <v>6.2404999999999999</v>
      </c>
      <c r="G1148" s="177">
        <v>5.6398999999999999</v>
      </c>
      <c r="H1148" s="177">
        <v>5.8224999999999998</v>
      </c>
      <c r="I1148" s="177">
        <v>6.4446000000000003</v>
      </c>
      <c r="J1148" s="177">
        <v>6.7228000000000003</v>
      </c>
      <c r="K1148" s="177">
        <v>6.2061999999999999</v>
      </c>
      <c r="L1148" s="177">
        <v>5.3456000000000001</v>
      </c>
      <c r="M1148" s="177">
        <v>4.7198000000000002</v>
      </c>
      <c r="N1148" s="177">
        <v>4.2609000000000004</v>
      </c>
      <c r="O1148" s="177">
        <v>3.2698</v>
      </c>
      <c r="P1148" s="177">
        <v>4.4016999999999999</v>
      </c>
      <c r="Q1148" s="177">
        <v>5.8952999999999998</v>
      </c>
      <c r="R1148" s="177">
        <v>3.3689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44941</v>
      </c>
      <c r="E1149" s="177">
        <v>326.07029999999997</v>
      </c>
      <c r="F1149" s="177">
        <v>6.2137000000000002</v>
      </c>
      <c r="G1149" s="177">
        <v>5.4500999999999999</v>
      </c>
      <c r="H1149" s="177">
        <v>5.5820999999999996</v>
      </c>
      <c r="I1149" s="177">
        <v>6.3639999999999999</v>
      </c>
      <c r="J1149" s="177">
        <v>6.718</v>
      </c>
      <c r="K1149" s="177">
        <v>6.4132999999999996</v>
      </c>
      <c r="L1149" s="177">
        <v>5.8</v>
      </c>
      <c r="M1149" s="177">
        <v>5.2801999999999998</v>
      </c>
      <c r="N1149" s="177">
        <v>4.8784000000000001</v>
      </c>
      <c r="O1149" s="177">
        <v>4.1017999999999999</v>
      </c>
      <c r="P1149" s="177">
        <v>5.2358000000000002</v>
      </c>
      <c r="Q1149" s="177">
        <v>7.1250999999999998</v>
      </c>
      <c r="R1149" s="177">
        <v>4.0715000000000003</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44941</v>
      </c>
      <c r="E1150" s="177">
        <v>328.50529999999998</v>
      </c>
      <c r="F1150" s="177">
        <v>6.3010000000000002</v>
      </c>
      <c r="G1150" s="177">
        <v>5.5395000000000003</v>
      </c>
      <c r="H1150" s="177">
        <v>5.6726999999999999</v>
      </c>
      <c r="I1150" s="177">
        <v>6.4546999999999999</v>
      </c>
      <c r="J1150" s="177">
        <v>6.8089000000000004</v>
      </c>
      <c r="K1150" s="177">
        <v>6.5049999999999999</v>
      </c>
      <c r="L1150" s="177">
        <v>5.8929</v>
      </c>
      <c r="M1150" s="177">
        <v>5.3738999999999999</v>
      </c>
      <c r="N1150" s="177">
        <v>4.9744000000000002</v>
      </c>
      <c r="O1150" s="177">
        <v>4.2152000000000003</v>
      </c>
      <c r="P1150" s="177">
        <v>5.3341000000000003</v>
      </c>
      <c r="Q1150" s="177">
        <v>6.7851999999999997</v>
      </c>
      <c r="R1150" s="177">
        <v>4.1816000000000004</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44941</v>
      </c>
      <c r="E1151" s="177">
        <v>2368.5018</v>
      </c>
      <c r="F1151" s="177">
        <v>6.4905999999999997</v>
      </c>
      <c r="G1151" s="177">
        <v>5.5975999999999999</v>
      </c>
      <c r="H1151" s="177">
        <v>5.6184000000000003</v>
      </c>
      <c r="I1151" s="177">
        <v>6.1273</v>
      </c>
      <c r="J1151" s="177">
        <v>6.4832000000000001</v>
      </c>
      <c r="K1151" s="177">
        <v>6.4393000000000002</v>
      </c>
      <c r="L1151" s="177">
        <v>5.8920000000000003</v>
      </c>
      <c r="M1151" s="177">
        <v>5.3876999999999997</v>
      </c>
      <c r="N1151" s="177">
        <v>4.9962</v>
      </c>
      <c r="O1151" s="177">
        <v>4.2782</v>
      </c>
      <c r="P1151" s="177">
        <v>5.36</v>
      </c>
      <c r="Q1151" s="177">
        <v>7.1246</v>
      </c>
      <c r="R1151" s="177">
        <v>4.2053000000000003</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44941</v>
      </c>
      <c r="E1152" s="177">
        <v>2388.5650999999998</v>
      </c>
      <c r="F1152" s="177">
        <v>6.5308000000000002</v>
      </c>
      <c r="G1152" s="177">
        <v>5.6378000000000004</v>
      </c>
      <c r="H1152" s="177">
        <v>5.6585999999999999</v>
      </c>
      <c r="I1152" s="177">
        <v>6.1675000000000004</v>
      </c>
      <c r="J1152" s="177">
        <v>6.5235000000000003</v>
      </c>
      <c r="K1152" s="177">
        <v>6.48</v>
      </c>
      <c r="L1152" s="177">
        <v>5.9332000000000003</v>
      </c>
      <c r="M1152" s="177">
        <v>5.4294000000000002</v>
      </c>
      <c r="N1152" s="177">
        <v>5.0382999999999996</v>
      </c>
      <c r="O1152" s="177">
        <v>4.32</v>
      </c>
      <c r="P1152" s="177">
        <v>5.4305000000000003</v>
      </c>
      <c r="Q1152" s="177">
        <v>6.8059000000000003</v>
      </c>
      <c r="R1152" s="177">
        <v>4.2470999999999997</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44941</v>
      </c>
      <c r="E1153" s="177">
        <v>2680.2687999999998</v>
      </c>
      <c r="F1153" s="177">
        <v>6.3811999999999998</v>
      </c>
      <c r="G1153" s="177">
        <v>5.74</v>
      </c>
      <c r="H1153" s="177">
        <v>5.8334999999999999</v>
      </c>
      <c r="I1153" s="177">
        <v>6.3150000000000004</v>
      </c>
      <c r="J1153" s="177">
        <v>6.6759000000000004</v>
      </c>
      <c r="K1153" s="177">
        <v>6.4908999999999999</v>
      </c>
      <c r="L1153" s="177">
        <v>5.9291</v>
      </c>
      <c r="M1153" s="177">
        <v>5.4352999999999998</v>
      </c>
      <c r="N1153" s="177">
        <v>5.0255000000000001</v>
      </c>
      <c r="O1153" s="177">
        <v>4.1151999999999997</v>
      </c>
      <c r="P1153" s="177">
        <v>5.2046000000000001</v>
      </c>
      <c r="Q1153" s="177">
        <v>6.7043999999999997</v>
      </c>
      <c r="R1153" s="177">
        <v>4.1801000000000004</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44941</v>
      </c>
      <c r="E1154" s="177">
        <v>2663.0763000000002</v>
      </c>
      <c r="F1154" s="177">
        <v>6.2523999999999997</v>
      </c>
      <c r="G1154" s="177">
        <v>5.6101000000000001</v>
      </c>
      <c r="H1154" s="177">
        <v>5.7034000000000002</v>
      </c>
      <c r="I1154" s="177">
        <v>6.1847000000000003</v>
      </c>
      <c r="J1154" s="177">
        <v>6.5450999999999997</v>
      </c>
      <c r="K1154" s="177">
        <v>6.3586</v>
      </c>
      <c r="L1154" s="177">
        <v>5.8023999999999996</v>
      </c>
      <c r="M1154" s="177">
        <v>5.3255999999999997</v>
      </c>
      <c r="N1154" s="177">
        <v>4.9238999999999997</v>
      </c>
      <c r="O1154" s="177">
        <v>4.0457000000000001</v>
      </c>
      <c r="P1154" s="177">
        <v>5.1337999999999999</v>
      </c>
      <c r="Q1154" s="177">
        <v>5.3474000000000004</v>
      </c>
      <c r="R1154" s="177">
        <v>4.1024000000000003</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44941</v>
      </c>
      <c r="E1155" s="177">
        <v>1709.3262999999999</v>
      </c>
      <c r="F1155" s="177">
        <v>6.2427000000000001</v>
      </c>
      <c r="G1155" s="177">
        <v>5.8871000000000002</v>
      </c>
      <c r="H1155" s="177">
        <v>5.8192000000000004</v>
      </c>
      <c r="I1155" s="177">
        <v>6.2767999999999997</v>
      </c>
      <c r="J1155" s="177">
        <v>6.57</v>
      </c>
      <c r="K1155" s="177">
        <v>6.4291999999999998</v>
      </c>
      <c r="L1155" s="177">
        <v>5.8422000000000001</v>
      </c>
      <c r="M1155" s="177">
        <v>5.3087999999999997</v>
      </c>
      <c r="N1155" s="177">
        <v>4.8939000000000004</v>
      </c>
      <c r="O1155" s="177">
        <v>3.7900999999999998</v>
      </c>
      <c r="P1155" s="177">
        <v>4.8243</v>
      </c>
      <c r="Q1155" s="177">
        <v>6.0124000000000004</v>
      </c>
      <c r="R1155" s="177">
        <v>3.9876</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44941</v>
      </c>
      <c r="E1156" s="177">
        <v>1701.4949999999999</v>
      </c>
      <c r="F1156" s="177">
        <v>6.1920000000000002</v>
      </c>
      <c r="G1156" s="177">
        <v>5.8369999999999997</v>
      </c>
      <c r="H1156" s="177">
        <v>5.7689000000000004</v>
      </c>
      <c r="I1156" s="177">
        <v>6.2267999999999999</v>
      </c>
      <c r="J1156" s="177">
        <v>6.5198</v>
      </c>
      <c r="K1156" s="177">
        <v>6.3784000000000001</v>
      </c>
      <c r="L1156" s="177">
        <v>5.7907999999999999</v>
      </c>
      <c r="M1156" s="177">
        <v>5.2568999999999999</v>
      </c>
      <c r="N1156" s="177">
        <v>4.8414999999999999</v>
      </c>
      <c r="O1156" s="177">
        <v>3.7383000000000002</v>
      </c>
      <c r="P1156" s="177">
        <v>4.7718999999999996</v>
      </c>
      <c r="Q1156" s="177">
        <v>5.9592999999999998</v>
      </c>
      <c r="R1156" s="177">
        <v>3.9357000000000002</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44941</v>
      </c>
      <c r="E1157" s="177">
        <v>2154.5756999999999</v>
      </c>
      <c r="F1157" s="177">
        <v>6.0453999999999999</v>
      </c>
      <c r="G1157" s="177">
        <v>5.7031999999999998</v>
      </c>
      <c r="H1157" s="177">
        <v>5.8857999999999997</v>
      </c>
      <c r="I1157" s="177">
        <v>6.3902000000000001</v>
      </c>
      <c r="J1157" s="177">
        <v>6.6200999999999999</v>
      </c>
      <c r="K1157" s="177">
        <v>6.3695000000000004</v>
      </c>
      <c r="L1157" s="177">
        <v>5.8305999999999996</v>
      </c>
      <c r="M1157" s="177">
        <v>5.2732000000000001</v>
      </c>
      <c r="N1157" s="177">
        <v>4.8304999999999998</v>
      </c>
      <c r="O1157" s="177">
        <v>3.9773000000000001</v>
      </c>
      <c r="P1157" s="177">
        <v>5.1782000000000004</v>
      </c>
      <c r="Q1157" s="177">
        <v>6.7564000000000002</v>
      </c>
      <c r="R1157" s="177">
        <v>4.0403000000000002</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44941</v>
      </c>
      <c r="E1162" s="177">
        <v>2133.7696999999998</v>
      </c>
      <c r="F1162" s="177">
        <v>5.9554999999999998</v>
      </c>
      <c r="G1162" s="177">
        <v>5.6139000000000001</v>
      </c>
      <c r="H1162" s="177">
        <v>5.7960000000000003</v>
      </c>
      <c r="I1162" s="177">
        <v>6.3000999999999996</v>
      </c>
      <c r="J1162" s="177">
        <v>6.5296000000000003</v>
      </c>
      <c r="K1162" s="177">
        <v>6.2786</v>
      </c>
      <c r="L1162" s="177">
        <v>5.7347000000000001</v>
      </c>
      <c r="M1162" s="177">
        <v>5.1740000000000004</v>
      </c>
      <c r="N1162" s="177">
        <v>4.7301000000000002</v>
      </c>
      <c r="O1162" s="177">
        <v>3.8791000000000002</v>
      </c>
      <c r="P1162" s="177">
        <v>5.0765000000000002</v>
      </c>
      <c r="Q1162" s="177">
        <v>6.9798999999999998</v>
      </c>
      <c r="R1162" s="177">
        <v>3.9449000000000001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44941</v>
      </c>
      <c r="E1163" s="177">
        <v>3026.4901</v>
      </c>
      <c r="F1163" s="177">
        <v>6.2362000000000002</v>
      </c>
      <c r="G1163" s="177">
        <v>5.5453999999999999</v>
      </c>
      <c r="H1163" s="177">
        <v>5.6976000000000004</v>
      </c>
      <c r="I1163" s="177">
        <v>6.2445000000000004</v>
      </c>
      <c r="J1163" s="177">
        <v>6.6119000000000003</v>
      </c>
      <c r="K1163" s="177">
        <v>6.4672999999999998</v>
      </c>
      <c r="L1163" s="177">
        <v>5.8643999999999998</v>
      </c>
      <c r="M1163" s="177">
        <v>5.3551000000000002</v>
      </c>
      <c r="N1163" s="177">
        <v>4.9476000000000004</v>
      </c>
      <c r="O1163" s="177">
        <v>4.0716000000000001</v>
      </c>
      <c r="P1163" s="177">
        <v>5.1938000000000004</v>
      </c>
      <c r="Q1163" s="177">
        <v>7.0872999999999999</v>
      </c>
      <c r="R1163" s="177">
        <v>4.1180000000000003</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44941</v>
      </c>
      <c r="E1164" s="177">
        <v>3047.3966999999998</v>
      </c>
      <c r="F1164" s="177">
        <v>6.3071999999999999</v>
      </c>
      <c r="G1164" s="177">
        <v>5.6163999999999996</v>
      </c>
      <c r="H1164" s="177">
        <v>5.7679999999999998</v>
      </c>
      <c r="I1164" s="177">
        <v>6.3151000000000002</v>
      </c>
      <c r="J1164" s="177">
        <v>6.6825000000000001</v>
      </c>
      <c r="K1164" s="177">
        <v>6.5388000000000002</v>
      </c>
      <c r="L1164" s="177">
        <v>5.9377000000000004</v>
      </c>
      <c r="M1164" s="177">
        <v>5.4290000000000003</v>
      </c>
      <c r="N1164" s="177">
        <v>5.0221</v>
      </c>
      <c r="O1164" s="177">
        <v>4.1449999999999996</v>
      </c>
      <c r="P1164" s="177">
        <v>5.2678000000000003</v>
      </c>
      <c r="Q1164" s="177">
        <v>6.7625999999999999</v>
      </c>
      <c r="R1164" s="177">
        <v>4.1916000000000002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44941</v>
      </c>
      <c r="E1165" s="177">
        <v>2715.1282000000001</v>
      </c>
      <c r="F1165" s="177">
        <v>5.7061999999999999</v>
      </c>
      <c r="G1165" s="177">
        <v>5.0155000000000003</v>
      </c>
      <c r="H1165" s="177">
        <v>5.1670999999999996</v>
      </c>
      <c r="I1165" s="177">
        <v>5.7134</v>
      </c>
      <c r="J1165" s="177">
        <v>6.0791000000000004</v>
      </c>
      <c r="K1165" s="177">
        <v>5.9291</v>
      </c>
      <c r="L1165" s="177">
        <v>5.3201999999999998</v>
      </c>
      <c r="M1165" s="177">
        <v>4.8053999999999997</v>
      </c>
      <c r="N1165" s="177">
        <v>4.3933</v>
      </c>
      <c r="O1165" s="177">
        <v>3.5219</v>
      </c>
      <c r="P1165" s="177">
        <v>4.6378000000000004</v>
      </c>
      <c r="Q1165" s="177">
        <v>6.3708</v>
      </c>
      <c r="R1165" s="177">
        <v>3.5678999999999998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44941</v>
      </c>
      <c r="E1166" s="177">
        <v>1161.7065</v>
      </c>
      <c r="F1166" s="177">
        <v>6.2911999999999999</v>
      </c>
      <c r="G1166" s="177">
        <v>5.4871999999999996</v>
      </c>
      <c r="H1166" s="177">
        <v>5.3692000000000002</v>
      </c>
      <c r="I1166" s="177">
        <v>6.2164999999999999</v>
      </c>
      <c r="J1166" s="177">
        <v>6.7053000000000003</v>
      </c>
      <c r="K1166" s="177">
        <v>6.2323000000000004</v>
      </c>
      <c r="L1166" s="177">
        <v>5.7706999999999997</v>
      </c>
      <c r="M1166" s="177">
        <v>5.3353999999999999</v>
      </c>
      <c r="N1166" s="177">
        <v>4.9237000000000002</v>
      </c>
      <c r="O1166" s="177">
        <v>3.7768000000000002</v>
      </c>
      <c r="P1166" s="177"/>
      <c r="Q1166" s="177">
        <v>4.0961999999999996</v>
      </c>
      <c r="R1166" s="177">
        <v>4.032</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44941</v>
      </c>
      <c r="E1167" s="177">
        <v>1156.404</v>
      </c>
      <c r="F1167" s="177">
        <v>6.1306000000000003</v>
      </c>
      <c r="G1167" s="177">
        <v>5.3270999999999997</v>
      </c>
      <c r="H1167" s="177">
        <v>5.2091000000000003</v>
      </c>
      <c r="I1167" s="177">
        <v>6.0593000000000004</v>
      </c>
      <c r="J1167" s="177">
        <v>6.5458999999999996</v>
      </c>
      <c r="K1167" s="177">
        <v>6.0702999999999996</v>
      </c>
      <c r="L1167" s="177">
        <v>5.6063000000000001</v>
      </c>
      <c r="M1167" s="177">
        <v>5.1692</v>
      </c>
      <c r="N1167" s="177">
        <v>4.7591999999999999</v>
      </c>
      <c r="O1167" s="177">
        <v>3.6465000000000001</v>
      </c>
      <c r="P1167" s="177"/>
      <c r="Q1167" s="177">
        <v>3.9687999999999999</v>
      </c>
      <c r="R1167" s="177">
        <v>3.8932000000000002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44941</v>
      </c>
      <c r="E1168" s="177">
        <v>60.1967</v>
      </c>
      <c r="F1168" s="177">
        <v>6.2464000000000004</v>
      </c>
      <c r="G1168" s="177">
        <v>5.5404999999999998</v>
      </c>
      <c r="H1168" s="177">
        <v>5.6538000000000004</v>
      </c>
      <c r="I1168" s="177">
        <v>6.1863999999999999</v>
      </c>
      <c r="J1168" s="177">
        <v>6.5712999999999999</v>
      </c>
      <c r="K1168" s="177">
        <v>6.3465999999999996</v>
      </c>
      <c r="L1168" s="177">
        <v>5.8301999999999996</v>
      </c>
      <c r="M1168" s="177">
        <v>5.3442999999999996</v>
      </c>
      <c r="N1168" s="177">
        <v>4.9349999999999996</v>
      </c>
      <c r="O1168" s="177">
        <v>4.0510999999999999</v>
      </c>
      <c r="P1168" s="177">
        <v>5.2062999999999997</v>
      </c>
      <c r="Q1168" s="177">
        <v>7.4264999999999999</v>
      </c>
      <c r="R1168" s="177">
        <v>4.1376999999999997</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44941</v>
      </c>
      <c r="E1169" s="177">
        <v>60.691600000000001</v>
      </c>
      <c r="F1169" s="177">
        <v>6.3760000000000003</v>
      </c>
      <c r="G1169" s="177">
        <v>5.6356999999999999</v>
      </c>
      <c r="H1169" s="177">
        <v>5.7539999999999996</v>
      </c>
      <c r="I1169" s="177">
        <v>6.2826000000000004</v>
      </c>
      <c r="J1169" s="177">
        <v>6.6723999999999997</v>
      </c>
      <c r="K1169" s="177">
        <v>6.4478999999999997</v>
      </c>
      <c r="L1169" s="177">
        <v>5.9329999999999998</v>
      </c>
      <c r="M1169" s="177">
        <v>5.4481000000000002</v>
      </c>
      <c r="N1169" s="177">
        <v>5.0397999999999996</v>
      </c>
      <c r="O1169" s="177">
        <v>4.1416000000000004</v>
      </c>
      <c r="P1169" s="177">
        <v>5.2949000000000002</v>
      </c>
      <c r="Q1169" s="177">
        <v>6.8087</v>
      </c>
      <c r="R1169" s="177">
        <v>4.2321</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44941</v>
      </c>
      <c r="E1170" s="177">
        <v>34.6053</v>
      </c>
      <c r="F1170" s="177">
        <v>6.2241</v>
      </c>
      <c r="G1170" s="177">
        <v>5.5224000000000002</v>
      </c>
      <c r="H1170" s="177">
        <v>5.6566000000000001</v>
      </c>
      <c r="I1170" s="177">
        <v>6.1773999999999996</v>
      </c>
      <c r="J1170" s="177">
        <v>6.5621999999999998</v>
      </c>
      <c r="K1170" s="177">
        <v>6.3329000000000004</v>
      </c>
      <c r="L1170" s="177">
        <v>5.8136000000000001</v>
      </c>
      <c r="M1170" s="177">
        <v>5.3262</v>
      </c>
      <c r="N1170" s="177">
        <v>4.9145000000000003</v>
      </c>
      <c r="O1170" s="177">
        <v>4.0419999999999998</v>
      </c>
      <c r="P1170" s="177">
        <v>5.2008000000000001</v>
      </c>
      <c r="Q1170" s="177">
        <v>6.8749000000000002</v>
      </c>
      <c r="R1170" s="177">
        <v>4.1238000000000001</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44941</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44941</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44941</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44941</v>
      </c>
      <c r="E1178" s="177">
        <v>4484.5060000000003</v>
      </c>
      <c r="F1178" s="177">
        <v>6.3437999999999999</v>
      </c>
      <c r="G1178" s="177">
        <v>5.5293000000000001</v>
      </c>
      <c r="H1178" s="177">
        <v>5.6715</v>
      </c>
      <c r="I1178" s="177">
        <v>6.3244999999999996</v>
      </c>
      <c r="J1178" s="177">
        <v>6.7419000000000002</v>
      </c>
      <c r="K1178" s="177">
        <v>6.5301</v>
      </c>
      <c r="L1178" s="177">
        <v>5.8943000000000003</v>
      </c>
      <c r="M1178" s="177">
        <v>5.3773999999999997</v>
      </c>
      <c r="N1178" s="177">
        <v>4.9817</v>
      </c>
      <c r="O1178" s="177">
        <v>4.1531000000000002</v>
      </c>
      <c r="P1178" s="177">
        <v>5.2582000000000004</v>
      </c>
      <c r="Q1178" s="177">
        <v>6.7344999999999997</v>
      </c>
      <c r="R1178" s="177">
        <v>4.1920000000000002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44941</v>
      </c>
      <c r="E1179" s="177">
        <v>4455.0932000000003</v>
      </c>
      <c r="F1179" s="177">
        <v>6.2229999999999999</v>
      </c>
      <c r="G1179" s="177">
        <v>5.4081000000000001</v>
      </c>
      <c r="H1179" s="177">
        <v>5.5506000000000002</v>
      </c>
      <c r="I1179" s="177">
        <v>6.2034000000000002</v>
      </c>
      <c r="J1179" s="177">
        <v>6.6204000000000001</v>
      </c>
      <c r="K1179" s="177">
        <v>6.407</v>
      </c>
      <c r="L1179" s="177">
        <v>5.7693000000000003</v>
      </c>
      <c r="M1179" s="177">
        <v>5.2510000000000003</v>
      </c>
      <c r="N1179" s="177">
        <v>4.8541999999999996</v>
      </c>
      <c r="O1179" s="177">
        <v>4.0457000000000001</v>
      </c>
      <c r="P1179" s="177">
        <v>5.1718000000000002</v>
      </c>
      <c r="Q1179" s="177">
        <v>6.8487999999999998</v>
      </c>
      <c r="R1179" s="177">
        <v>4.0666000000000002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44941</v>
      </c>
      <c r="E1182" s="177">
        <v>4030.4104000000002</v>
      </c>
      <c r="F1182" s="177">
        <v>6.5152999999999999</v>
      </c>
      <c r="G1182" s="177">
        <v>5.7146999999999997</v>
      </c>
      <c r="H1182" s="177">
        <v>5.8864000000000001</v>
      </c>
      <c r="I1182" s="177">
        <v>6.4867999999999997</v>
      </c>
      <c r="J1182" s="177">
        <v>6.7843999999999998</v>
      </c>
      <c r="K1182" s="177">
        <v>6.5327999999999999</v>
      </c>
      <c r="L1182" s="177">
        <v>5.9288999999999996</v>
      </c>
      <c r="M1182" s="177">
        <v>5.4158999999999997</v>
      </c>
      <c r="N1182" s="177">
        <v>5.008</v>
      </c>
      <c r="O1182" s="177">
        <v>4.2480000000000002</v>
      </c>
      <c r="P1182" s="177">
        <v>5.3503999999999996</v>
      </c>
      <c r="Q1182" s="177">
        <v>6.7811000000000003</v>
      </c>
      <c r="R1182" s="177">
        <v>4.2168999999999999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44941</v>
      </c>
      <c r="E1183" s="177">
        <v>3983.6968000000002</v>
      </c>
      <c r="F1183" s="177">
        <v>6.3743999999999996</v>
      </c>
      <c r="G1183" s="177">
        <v>5.5742000000000003</v>
      </c>
      <c r="H1183" s="177">
        <v>5.7461000000000002</v>
      </c>
      <c r="I1183" s="177">
        <v>6.3463000000000003</v>
      </c>
      <c r="J1183" s="177">
        <v>6.6433999999999997</v>
      </c>
      <c r="K1183" s="177">
        <v>6.3902000000000001</v>
      </c>
      <c r="L1183" s="177">
        <v>5.7845000000000004</v>
      </c>
      <c r="M1183" s="177">
        <v>5.27</v>
      </c>
      <c r="N1183" s="177">
        <v>4.8608000000000002</v>
      </c>
      <c r="O1183" s="177">
        <v>4.1024000000000003</v>
      </c>
      <c r="P1183" s="177">
        <v>5.2043999999999997</v>
      </c>
      <c r="Q1183" s="177">
        <v>6.8513999999999999</v>
      </c>
      <c r="R1183" s="177">
        <v>4.0708000000000002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44941</v>
      </c>
      <c r="E1184" s="177">
        <v>1443.9940999999999</v>
      </c>
      <c r="F1184" s="177">
        <v>6.4341999999999997</v>
      </c>
      <c r="G1184" s="177">
        <v>5.8064</v>
      </c>
      <c r="H1184" s="177">
        <v>5.8369</v>
      </c>
      <c r="I1184" s="177">
        <v>6.4192</v>
      </c>
      <c r="J1184" s="177">
        <v>6.7683</v>
      </c>
      <c r="K1184" s="177">
        <v>6.5885999999999996</v>
      </c>
      <c r="L1184" s="177">
        <v>6.0197000000000003</v>
      </c>
      <c r="M1184" s="177">
        <v>5.5248999999999997</v>
      </c>
      <c r="N1184" s="177">
        <v>5.1028000000000002</v>
      </c>
      <c r="O1184" s="177">
        <v>4.2804000000000002</v>
      </c>
      <c r="P1184" s="177">
        <v>5.4204999999999997</v>
      </c>
      <c r="Q1184" s="177">
        <v>5.7789000000000001</v>
      </c>
      <c r="R1184" s="177">
        <v>4.2797999999999998</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44941</v>
      </c>
      <c r="E1185" s="177">
        <v>1432.575</v>
      </c>
      <c r="F1185" s="177">
        <v>6.3223000000000003</v>
      </c>
      <c r="G1185" s="177">
        <v>5.6954000000000002</v>
      </c>
      <c r="H1185" s="177">
        <v>5.7266000000000004</v>
      </c>
      <c r="I1185" s="177">
        <v>6.3090000000000002</v>
      </c>
      <c r="J1185" s="177">
        <v>6.6577000000000002</v>
      </c>
      <c r="K1185" s="177">
        <v>6.4762000000000004</v>
      </c>
      <c r="L1185" s="177">
        <v>5.9058000000000002</v>
      </c>
      <c r="M1185" s="177">
        <v>5.4099000000000004</v>
      </c>
      <c r="N1185" s="177">
        <v>4.9869000000000003</v>
      </c>
      <c r="O1185" s="177">
        <v>4.1657000000000002</v>
      </c>
      <c r="P1185" s="177">
        <v>5.3002000000000002</v>
      </c>
      <c r="Q1185" s="177">
        <v>5.6505000000000001</v>
      </c>
      <c r="R1185" s="177">
        <v>4.1649000000000003</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44941</v>
      </c>
      <c r="E1186" s="177">
        <v>2343.2557000000002</v>
      </c>
      <c r="F1186" s="177">
        <v>6.3613999999999997</v>
      </c>
      <c r="G1186" s="177">
        <v>5.7115</v>
      </c>
      <c r="H1186" s="177">
        <v>5.8430999999999997</v>
      </c>
      <c r="I1186" s="177">
        <v>6.4846000000000004</v>
      </c>
      <c r="J1186" s="177">
        <v>6.7893999999999997</v>
      </c>
      <c r="K1186" s="177">
        <v>6.5606999999999998</v>
      </c>
      <c r="L1186" s="177">
        <v>5.9602000000000004</v>
      </c>
      <c r="M1186" s="177">
        <v>5.4648000000000003</v>
      </c>
      <c r="N1186" s="177">
        <v>5.0549999999999997</v>
      </c>
      <c r="O1186" s="177">
        <v>4.2248000000000001</v>
      </c>
      <c r="P1186" s="177">
        <v>5.3316999999999997</v>
      </c>
      <c r="Q1186" s="177">
        <v>6.6074000000000002</v>
      </c>
      <c r="R1186" s="177">
        <v>4.2462999999999997</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44941</v>
      </c>
      <c r="E1187" s="177">
        <v>2309.3951000000002</v>
      </c>
      <c r="F1187" s="177">
        <v>6.2586000000000004</v>
      </c>
      <c r="G1187" s="177">
        <v>5.6081000000000003</v>
      </c>
      <c r="H1187" s="177">
        <v>5.7397</v>
      </c>
      <c r="I1187" s="177">
        <v>6.3807999999999998</v>
      </c>
      <c r="J1187" s="177">
        <v>6.6844000000000001</v>
      </c>
      <c r="K1187" s="177">
        <v>6.4569000000000001</v>
      </c>
      <c r="L1187" s="177">
        <v>5.8574000000000002</v>
      </c>
      <c r="M1187" s="177">
        <v>5.3617999999999997</v>
      </c>
      <c r="N1187" s="177">
        <v>4.9516</v>
      </c>
      <c r="O1187" s="177">
        <v>4.1218000000000004</v>
      </c>
      <c r="P1187" s="177">
        <v>5.2339000000000002</v>
      </c>
      <c r="Q1187" s="177">
        <v>6.1534000000000004</v>
      </c>
      <c r="R1187" s="177">
        <v>4.1448</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44941</v>
      </c>
      <c r="E1188" s="177">
        <v>11.842700000000001</v>
      </c>
      <c r="F1188" s="177">
        <v>6.0119999999999996</v>
      </c>
      <c r="G1188" s="177">
        <v>5.5503</v>
      </c>
      <c r="H1188" s="177">
        <v>5.3771000000000004</v>
      </c>
      <c r="I1188" s="177">
        <v>5.8470000000000004</v>
      </c>
      <c r="J1188" s="177">
        <v>6.2267000000000001</v>
      </c>
      <c r="K1188" s="177">
        <v>6.1736000000000004</v>
      </c>
      <c r="L1188" s="177">
        <v>5.5354999999999999</v>
      </c>
      <c r="M1188" s="177">
        <v>5.0785999999999998</v>
      </c>
      <c r="N1188" s="177">
        <v>4.6980000000000004</v>
      </c>
      <c r="O1188" s="177">
        <v>3.7477999999999998</v>
      </c>
      <c r="P1188" s="177"/>
      <c r="Q1188" s="177">
        <v>4.2359</v>
      </c>
      <c r="R1188" s="177">
        <v>3.9148000000000001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44941</v>
      </c>
      <c r="E1189" s="177">
        <v>11.7704</v>
      </c>
      <c r="F1189" s="177">
        <v>5.8937999999999997</v>
      </c>
      <c r="G1189" s="177">
        <v>5.3773999999999997</v>
      </c>
      <c r="H1189" s="177">
        <v>5.2325999999999997</v>
      </c>
      <c r="I1189" s="177">
        <v>5.7050000000000001</v>
      </c>
      <c r="J1189" s="177">
        <v>6.0731000000000002</v>
      </c>
      <c r="K1189" s="177">
        <v>6.0194999999999999</v>
      </c>
      <c r="L1189" s="177">
        <v>5.3800999999999997</v>
      </c>
      <c r="M1189" s="177">
        <v>4.9215999999999998</v>
      </c>
      <c r="N1189" s="177">
        <v>4.5407999999999999</v>
      </c>
      <c r="O1189" s="177">
        <v>3.5920999999999998</v>
      </c>
      <c r="P1189" s="177"/>
      <c r="Q1189" s="177">
        <v>4.0793999999999997</v>
      </c>
      <c r="R1189" s="177">
        <v>3.7585999999999999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44941</v>
      </c>
      <c r="E1190" s="177">
        <v>24.3322</v>
      </c>
      <c r="F1190" s="177">
        <v>6.3025000000000002</v>
      </c>
      <c r="G1190" s="177">
        <v>5.8531000000000004</v>
      </c>
      <c r="H1190" s="177">
        <v>5.7709000000000001</v>
      </c>
      <c r="I1190" s="177">
        <v>6.1002000000000001</v>
      </c>
      <c r="J1190" s="177">
        <v>6.4809000000000001</v>
      </c>
      <c r="K1190" s="177">
        <v>6.3535000000000004</v>
      </c>
      <c r="L1190" s="177">
        <v>5.8944000000000001</v>
      </c>
      <c r="M1190" s="177">
        <v>5.4584999999999999</v>
      </c>
      <c r="N1190" s="177">
        <v>5.23</v>
      </c>
      <c r="O1190" s="177">
        <v>4.1151999999999997</v>
      </c>
      <c r="P1190" s="177">
        <v>5.2134999999999998</v>
      </c>
      <c r="Q1190" s="177">
        <v>6.8005000000000004</v>
      </c>
      <c r="R1190" s="177">
        <v>4.3620999999999999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44941</v>
      </c>
      <c r="E1191" s="177">
        <v>24.142700000000001</v>
      </c>
      <c r="F1191" s="177">
        <v>6.2007000000000003</v>
      </c>
      <c r="G1191" s="177">
        <v>5.7981999999999996</v>
      </c>
      <c r="H1191" s="177">
        <v>5.7297000000000002</v>
      </c>
      <c r="I1191" s="177">
        <v>6.0396999999999998</v>
      </c>
      <c r="J1191" s="177">
        <v>6.4284999999999997</v>
      </c>
      <c r="K1191" s="177">
        <v>6.3023999999999996</v>
      </c>
      <c r="L1191" s="177">
        <v>5.8426</v>
      </c>
      <c r="M1191" s="177">
        <v>5.4058000000000002</v>
      </c>
      <c r="N1191" s="177">
        <v>5.1768999999999998</v>
      </c>
      <c r="O1191" s="177">
        <v>4.0629999999999997</v>
      </c>
      <c r="P1191" s="177">
        <v>5.1383000000000001</v>
      </c>
      <c r="Q1191" s="177">
        <v>7.0644</v>
      </c>
      <c r="R1191" s="177">
        <v>4.3097000000000003</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44941</v>
      </c>
      <c r="E1192" s="177">
        <v>5377.7530999999999</v>
      </c>
      <c r="F1192" s="177">
        <v>6.1101999999999999</v>
      </c>
      <c r="G1192" s="177">
        <v>5.4499000000000004</v>
      </c>
      <c r="H1192" s="177">
        <v>5.5835999999999997</v>
      </c>
      <c r="I1192" s="177">
        <v>6.1920999999999999</v>
      </c>
      <c r="J1192" s="177">
        <v>6.633</v>
      </c>
      <c r="K1192" s="177">
        <v>6.4295</v>
      </c>
      <c r="L1192" s="177">
        <v>5.8163</v>
      </c>
      <c r="M1192" s="177">
        <v>5.2839999999999998</v>
      </c>
      <c r="N1192" s="177">
        <v>4.8887</v>
      </c>
      <c r="O1192" s="177">
        <v>4.0983000000000001</v>
      </c>
      <c r="P1192" s="177">
        <v>5.2641999999999998</v>
      </c>
      <c r="Q1192" s="177">
        <v>6.8320999999999996</v>
      </c>
      <c r="R1192" s="177">
        <v>4.0797999999999996</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44941</v>
      </c>
      <c r="E1193" s="177">
        <v>5429.1686</v>
      </c>
      <c r="F1193" s="177">
        <v>6.25</v>
      </c>
      <c r="G1193" s="177">
        <v>5.5902000000000003</v>
      </c>
      <c r="H1193" s="177">
        <v>5.7241</v>
      </c>
      <c r="I1193" s="177">
        <v>6.3327</v>
      </c>
      <c r="J1193" s="177">
        <v>6.7737999999999996</v>
      </c>
      <c r="K1193" s="177">
        <v>6.5717999999999996</v>
      </c>
      <c r="L1193" s="177">
        <v>5.9612999999999996</v>
      </c>
      <c r="M1193" s="177">
        <v>5.4295999999999998</v>
      </c>
      <c r="N1193" s="177">
        <v>5.0351999999999997</v>
      </c>
      <c r="O1193" s="177">
        <v>4.2336</v>
      </c>
      <c r="P1193" s="177">
        <v>5.3799000000000001</v>
      </c>
      <c r="Q1193" s="177">
        <v>6.8220999999999998</v>
      </c>
      <c r="R1193" s="177">
        <v>4.2282999999999999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44941</v>
      </c>
      <c r="E1194" s="177">
        <v>4830.6315999999997</v>
      </c>
      <c r="F1194" s="177">
        <v>5.5099</v>
      </c>
      <c r="G1194" s="177">
        <v>4.8498000000000001</v>
      </c>
      <c r="H1194" s="177">
        <v>4.9835000000000003</v>
      </c>
      <c r="I1194" s="177">
        <v>5.5910000000000002</v>
      </c>
      <c r="J1194" s="177">
        <v>6.0297999999999998</v>
      </c>
      <c r="K1194" s="177">
        <v>5.8202999999999996</v>
      </c>
      <c r="L1194" s="177">
        <v>5.1932</v>
      </c>
      <c r="M1194" s="177">
        <v>4.6506999999999996</v>
      </c>
      <c r="N1194" s="177">
        <v>4.2477</v>
      </c>
      <c r="O1194" s="177">
        <v>3.4409000000000001</v>
      </c>
      <c r="P1194" s="177">
        <v>4.5305999999999997</v>
      </c>
      <c r="Q1194" s="177">
        <v>6.5439999999999996</v>
      </c>
      <c r="R1194" s="177">
        <v>3.44</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44941</v>
      </c>
      <c r="E1195" s="177">
        <v>1239.0994000000001</v>
      </c>
      <c r="F1195" s="177">
        <v>6.0583</v>
      </c>
      <c r="G1195" s="177">
        <v>5.7565999999999997</v>
      </c>
      <c r="H1195" s="177">
        <v>5.7389999999999999</v>
      </c>
      <c r="I1195" s="177">
        <v>6.0655999999999999</v>
      </c>
      <c r="J1195" s="177">
        <v>6.2614999999999998</v>
      </c>
      <c r="K1195" s="177">
        <v>6.1547000000000001</v>
      </c>
      <c r="L1195" s="177">
        <v>5.6281999999999996</v>
      </c>
      <c r="M1195" s="177">
        <v>5.1191000000000004</v>
      </c>
      <c r="N1195" s="177">
        <v>4.7416</v>
      </c>
      <c r="O1195" s="177">
        <v>3.8771</v>
      </c>
      <c r="P1195" s="177"/>
      <c r="Q1195" s="177">
        <v>4.6824000000000003</v>
      </c>
      <c r="R1195" s="177">
        <v>4.0030000000000001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44941</v>
      </c>
      <c r="E1196" s="177">
        <v>1233.1898000000001</v>
      </c>
      <c r="F1196" s="177">
        <v>5.9630000000000001</v>
      </c>
      <c r="G1196" s="177">
        <v>5.6597999999999997</v>
      </c>
      <c r="H1196" s="177">
        <v>5.6444999999999999</v>
      </c>
      <c r="I1196" s="177">
        <v>5.9695999999999998</v>
      </c>
      <c r="J1196" s="177">
        <v>6.1635999999999997</v>
      </c>
      <c r="K1196" s="177">
        <v>6.0537999999999998</v>
      </c>
      <c r="L1196" s="177">
        <v>5.5269000000000004</v>
      </c>
      <c r="M1196" s="177">
        <v>5.0167999999999999</v>
      </c>
      <c r="N1196" s="177">
        <v>4.6384999999999996</v>
      </c>
      <c r="O1196" s="177">
        <v>3.774</v>
      </c>
      <c r="P1196" s="177"/>
      <c r="Q1196" s="177">
        <v>4.5755999999999997</v>
      </c>
      <c r="R1196" s="177">
        <v>3.8999000000000001</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44941</v>
      </c>
      <c r="E1197" s="177">
        <v>286.7473</v>
      </c>
      <c r="F1197" s="177">
        <v>6.2765000000000004</v>
      </c>
      <c r="G1197" s="177">
        <v>5.3654999999999999</v>
      </c>
      <c r="H1197" s="177">
        <v>5.6870000000000003</v>
      </c>
      <c r="I1197" s="177">
        <v>6.5911</v>
      </c>
      <c r="J1197" s="177">
        <v>6.8704000000000001</v>
      </c>
      <c r="K1197" s="177">
        <v>6.4454000000000002</v>
      </c>
      <c r="L1197" s="177">
        <v>5.8545999999999996</v>
      </c>
      <c r="M1197" s="177">
        <v>5.34</v>
      </c>
      <c r="N1197" s="177">
        <v>4.9387999999999996</v>
      </c>
      <c r="O1197" s="177">
        <v>4.1017000000000001</v>
      </c>
      <c r="P1197" s="177">
        <v>5.2712000000000003</v>
      </c>
      <c r="Q1197" s="177">
        <v>7.0915999999999997</v>
      </c>
      <c r="R1197" s="177">
        <v>4.1199000000000003</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44941</v>
      </c>
      <c r="E1198" s="177">
        <v>289.25889999999998</v>
      </c>
      <c r="F1198" s="177">
        <v>6.3734000000000002</v>
      </c>
      <c r="G1198" s="177">
        <v>5.4661999999999997</v>
      </c>
      <c r="H1198" s="177">
        <v>5.7874999999999996</v>
      </c>
      <c r="I1198" s="177">
        <v>6.6923000000000004</v>
      </c>
      <c r="J1198" s="177">
        <v>6.9710000000000001</v>
      </c>
      <c r="K1198" s="177">
        <v>6.5605000000000002</v>
      </c>
      <c r="L1198" s="177">
        <v>5.9734999999999996</v>
      </c>
      <c r="M1198" s="177">
        <v>5.4607000000000001</v>
      </c>
      <c r="N1198" s="177">
        <v>5.0590999999999999</v>
      </c>
      <c r="O1198" s="177">
        <v>4.2393000000000001</v>
      </c>
      <c r="P1198" s="177">
        <v>5.3834</v>
      </c>
      <c r="Q1198" s="177">
        <v>6.8071000000000002</v>
      </c>
      <c r="R1198" s="177">
        <v>4.2375999999999996</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44941</v>
      </c>
      <c r="E1199" s="177">
        <v>11.117100000000001</v>
      </c>
      <c r="F1199" s="177">
        <v>6.4044999999999996</v>
      </c>
      <c r="G1199" s="177">
        <v>5.8030999999999997</v>
      </c>
      <c r="H1199" s="177">
        <v>5.8695000000000004</v>
      </c>
      <c r="I1199" s="177">
        <v>6.3002000000000002</v>
      </c>
      <c r="J1199" s="177">
        <v>6.5926</v>
      </c>
      <c r="K1199" s="177">
        <v>6.4009</v>
      </c>
      <c r="L1199" s="177">
        <v>5.7563000000000004</v>
      </c>
      <c r="M1199" s="177">
        <v>5.2121000000000004</v>
      </c>
      <c r="N1199" s="177">
        <v>4.9142999999999999</v>
      </c>
      <c r="O1199" s="177"/>
      <c r="P1199" s="177"/>
      <c r="Q1199" s="177">
        <v>4.6356999999999999</v>
      </c>
      <c r="R1199" s="177">
        <v>4.5743</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44941</v>
      </c>
      <c r="E1200" s="177">
        <v>11.117699999999999</v>
      </c>
      <c r="F1200" s="177">
        <v>6.2398999999999996</v>
      </c>
      <c r="G1200" s="177">
        <v>5.6932999999999998</v>
      </c>
      <c r="H1200" s="177">
        <v>5.8221999999999996</v>
      </c>
      <c r="I1200" s="177">
        <v>6.2999000000000001</v>
      </c>
      <c r="J1200" s="177">
        <v>6.5922000000000001</v>
      </c>
      <c r="K1200" s="177">
        <v>6.4005000000000001</v>
      </c>
      <c r="L1200" s="177">
        <v>5.7541000000000002</v>
      </c>
      <c r="M1200" s="177">
        <v>5.2118000000000002</v>
      </c>
      <c r="N1200" s="177">
        <v>4.9141000000000004</v>
      </c>
      <c r="O1200" s="177"/>
      <c r="P1200" s="177"/>
      <c r="Q1200" s="177">
        <v>4.6380999999999997</v>
      </c>
      <c r="R1200" s="177">
        <v>4.5770999999999997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44941</v>
      </c>
      <c r="E1201" s="177">
        <v>11.117100000000001</v>
      </c>
      <c r="F1201" s="177">
        <v>6.4044999999999996</v>
      </c>
      <c r="G1201" s="177">
        <v>5.8030999999999997</v>
      </c>
      <c r="H1201" s="177">
        <v>5.8695000000000004</v>
      </c>
      <c r="I1201" s="177">
        <v>6.3002000000000002</v>
      </c>
      <c r="J1201" s="177">
        <v>6.5926</v>
      </c>
      <c r="K1201" s="177">
        <v>6.4009</v>
      </c>
      <c r="L1201" s="177">
        <v>5.7563000000000004</v>
      </c>
      <c r="M1201" s="177">
        <v>5.2121000000000004</v>
      </c>
      <c r="N1201" s="177">
        <v>4.9142999999999999</v>
      </c>
      <c r="O1201" s="177"/>
      <c r="P1201" s="177"/>
      <c r="Q1201" s="177">
        <v>4.6356999999999999</v>
      </c>
      <c r="R1201" s="177">
        <v>4.5743</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44941</v>
      </c>
      <c r="E1202" s="177">
        <v>11.1302</v>
      </c>
      <c r="F1202" s="177">
        <v>6.3970000000000002</v>
      </c>
      <c r="G1202" s="177">
        <v>5.9057000000000004</v>
      </c>
      <c r="H1202" s="177">
        <v>6.0034999999999998</v>
      </c>
      <c r="I1202" s="177">
        <v>6.5045999999999999</v>
      </c>
      <c r="J1202" s="177">
        <v>6.8201999999999998</v>
      </c>
      <c r="K1202" s="177">
        <v>6.59</v>
      </c>
      <c r="L1202" s="177">
        <v>5.9004000000000003</v>
      </c>
      <c r="M1202" s="177">
        <v>5.3106999999999998</v>
      </c>
      <c r="N1202" s="177">
        <v>5.0060000000000002</v>
      </c>
      <c r="O1202" s="177"/>
      <c r="P1202" s="177"/>
      <c r="Q1202" s="177">
        <v>4.6883999999999997</v>
      </c>
      <c r="R1202" s="177">
        <v>4.6337999999999999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44941</v>
      </c>
      <c r="E1203" s="177">
        <v>35.057200000000002</v>
      </c>
      <c r="F1203" s="177">
        <v>6.1448999999999998</v>
      </c>
      <c r="G1203" s="177">
        <v>5.4859</v>
      </c>
      <c r="H1203" s="177">
        <v>5.5984999999999996</v>
      </c>
      <c r="I1203" s="177">
        <v>6.0153999999999996</v>
      </c>
      <c r="J1203" s="177">
        <v>6.3209999999999997</v>
      </c>
      <c r="K1203" s="177">
        <v>6.1341999999999999</v>
      </c>
      <c r="L1203" s="177">
        <v>5.5873999999999997</v>
      </c>
      <c r="M1203" s="177">
        <v>5.1097000000000001</v>
      </c>
      <c r="N1203" s="177">
        <v>4.8422999999999998</v>
      </c>
      <c r="O1203" s="177">
        <v>4.5552999999999999</v>
      </c>
      <c r="P1203" s="177">
        <v>5.5689000000000002</v>
      </c>
      <c r="Q1203" s="177">
        <v>7.5171000000000001</v>
      </c>
      <c r="R1203" s="177">
        <v>4.3937999999999997</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44941</v>
      </c>
      <c r="E1204" s="177">
        <v>35.749699999999997</v>
      </c>
      <c r="F1204" s="177">
        <v>6.3323</v>
      </c>
      <c r="G1204" s="177">
        <v>5.7202000000000002</v>
      </c>
      <c r="H1204" s="177">
        <v>5.8554000000000004</v>
      </c>
      <c r="I1204" s="177">
        <v>6.3015999999999996</v>
      </c>
      <c r="J1204" s="177">
        <v>6.5907999999999998</v>
      </c>
      <c r="K1204" s="177">
        <v>6.3998999999999997</v>
      </c>
      <c r="L1204" s="177">
        <v>5.8555000000000001</v>
      </c>
      <c r="M1204" s="177">
        <v>5.3765000000000001</v>
      </c>
      <c r="N1204" s="177">
        <v>5.1120999999999999</v>
      </c>
      <c r="O1204" s="177">
        <v>4.8773999999999997</v>
      </c>
      <c r="P1204" s="177">
        <v>5.8818999999999999</v>
      </c>
      <c r="Q1204" s="177">
        <v>7.2454999999999998</v>
      </c>
      <c r="R1204" s="177">
        <v>4.6947000000000001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44941</v>
      </c>
      <c r="E1205" s="177">
        <v>29.8705</v>
      </c>
      <c r="F1205" s="177">
        <v>6.1106999999999996</v>
      </c>
      <c r="G1205" s="177">
        <v>5.4196999999999997</v>
      </c>
      <c r="H1205" s="177">
        <v>5.5220000000000002</v>
      </c>
      <c r="I1205" s="177">
        <v>5.9574999999999996</v>
      </c>
      <c r="J1205" s="177">
        <v>6.2968999999999999</v>
      </c>
      <c r="K1205" s="177">
        <v>6.2477</v>
      </c>
      <c r="L1205" s="177">
        <v>5.6948999999999996</v>
      </c>
      <c r="M1205" s="177">
        <v>5.1859000000000002</v>
      </c>
      <c r="N1205" s="177">
        <v>4.7958999999999996</v>
      </c>
      <c r="O1205" s="177">
        <v>3.8723999999999998</v>
      </c>
      <c r="P1205" s="177">
        <v>4.8396999999999997</v>
      </c>
      <c r="Q1205" s="177">
        <v>6.7361000000000004</v>
      </c>
      <c r="R1205" s="177">
        <v>4.0197000000000003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44941</v>
      </c>
      <c r="E1206" s="177">
        <v>29.7349</v>
      </c>
      <c r="F1206" s="177">
        <v>6.0157999999999996</v>
      </c>
      <c r="G1206" s="177">
        <v>5.3216000000000001</v>
      </c>
      <c r="H1206" s="177">
        <v>5.4241999999999999</v>
      </c>
      <c r="I1206" s="177">
        <v>5.8613999999999997</v>
      </c>
      <c r="J1206" s="177">
        <v>6.1977000000000002</v>
      </c>
      <c r="K1206" s="177">
        <v>6.1473000000000004</v>
      </c>
      <c r="L1206" s="177">
        <v>5.5917000000000003</v>
      </c>
      <c r="M1206" s="177">
        <v>5.0818000000000003</v>
      </c>
      <c r="N1206" s="177">
        <v>4.6910999999999996</v>
      </c>
      <c r="O1206" s="177">
        <v>3.7692999999999999</v>
      </c>
      <c r="P1206" s="177">
        <v>4.7531999999999996</v>
      </c>
      <c r="Q1206" s="177">
        <v>6.6722000000000001</v>
      </c>
      <c r="R1206" s="177">
        <v>3.9157000000000002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44941</v>
      </c>
      <c r="E1207" s="177">
        <v>3473.9647</v>
      </c>
      <c r="F1207" s="177">
        <v>6.3113999999999999</v>
      </c>
      <c r="G1207" s="177">
        <v>5.3400999999999996</v>
      </c>
      <c r="H1207" s="177">
        <v>5.6471999999999998</v>
      </c>
      <c r="I1207" s="177">
        <v>6.3571999999999997</v>
      </c>
      <c r="J1207" s="177">
        <v>6.8253000000000004</v>
      </c>
      <c r="K1207" s="177">
        <v>6.5415999999999999</v>
      </c>
      <c r="L1207" s="177">
        <v>5.9364999999999997</v>
      </c>
      <c r="M1207" s="177">
        <v>5.4088000000000003</v>
      </c>
      <c r="N1207" s="177">
        <v>4.9904000000000002</v>
      </c>
      <c r="O1207" s="177">
        <v>4.1822999999999997</v>
      </c>
      <c r="P1207" s="177">
        <v>5.2872000000000003</v>
      </c>
      <c r="Q1207" s="177">
        <v>6.7312000000000003</v>
      </c>
      <c r="R1207" s="177">
        <v>4.2013999999999996</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44941</v>
      </c>
      <c r="E1208" s="177">
        <v>3480.5261999999998</v>
      </c>
      <c r="F1208" s="177">
        <v>6.2125000000000004</v>
      </c>
      <c r="G1208" s="177">
        <v>5.2404999999999999</v>
      </c>
      <c r="H1208" s="177">
        <v>5.5472999999999999</v>
      </c>
      <c r="I1208" s="177">
        <v>6.2572000000000001</v>
      </c>
      <c r="J1208" s="177">
        <v>6.7241999999999997</v>
      </c>
      <c r="K1208" s="177">
        <v>6.4396000000000004</v>
      </c>
      <c r="L1208" s="177">
        <v>5.8335999999999997</v>
      </c>
      <c r="M1208" s="177">
        <v>5.3045</v>
      </c>
      <c r="N1208" s="177">
        <v>4.8855000000000004</v>
      </c>
      <c r="O1208" s="177">
        <v>4.0888</v>
      </c>
      <c r="P1208" s="177">
        <v>5.1944999999999997</v>
      </c>
      <c r="Q1208" s="177">
        <v>6.7241999999999997</v>
      </c>
      <c r="R1208" s="177">
        <v>4.1020000000000003</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44941</v>
      </c>
      <c r="E1209" s="177">
        <v>3447.9358999999999</v>
      </c>
      <c r="F1209" s="177">
        <v>6.2107999999999999</v>
      </c>
      <c r="G1209" s="177">
        <v>5.2398999999999996</v>
      </c>
      <c r="H1209" s="177">
        <v>5.5471000000000004</v>
      </c>
      <c r="I1209" s="177">
        <v>6.2568000000000001</v>
      </c>
      <c r="J1209" s="177">
        <v>6.7245999999999997</v>
      </c>
      <c r="K1209" s="177">
        <v>6.4396000000000004</v>
      </c>
      <c r="L1209" s="177">
        <v>5.8331999999999997</v>
      </c>
      <c r="M1209" s="177">
        <v>5.3045</v>
      </c>
      <c r="N1209" s="177">
        <v>4.8853999999999997</v>
      </c>
      <c r="O1209" s="177">
        <v>4.0883000000000003</v>
      </c>
      <c r="P1209" s="177">
        <v>5.1936999999999998</v>
      </c>
      <c r="Q1209" s="177">
        <v>6.6559999999999997</v>
      </c>
      <c r="R1209" s="177">
        <v>4.1016000000000004</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44941</v>
      </c>
      <c r="E1210" s="177">
        <v>3111.0193599999998</v>
      </c>
      <c r="F1210" s="177">
        <v>6.2259000000000002</v>
      </c>
      <c r="G1210" s="177">
        <v>5.4607000000000001</v>
      </c>
      <c r="H1210" s="177">
        <v>5.6365999999999996</v>
      </c>
      <c r="I1210" s="177">
        <v>6.2462999999999997</v>
      </c>
      <c r="J1210" s="177">
        <v>6.6534000000000004</v>
      </c>
      <c r="K1210" s="177">
        <v>6.4513999999999996</v>
      </c>
      <c r="L1210" s="177">
        <v>5.8800999999999997</v>
      </c>
      <c r="M1210" s="177">
        <v>5.3582999999999998</v>
      </c>
      <c r="N1210" s="177">
        <v>4.9516</v>
      </c>
      <c r="O1210" s="177">
        <v>3.9456000000000002</v>
      </c>
      <c r="P1210" s="177">
        <v>3.1867999999999999</v>
      </c>
      <c r="Q1210" s="177">
        <v>6.3662999999999998</v>
      </c>
      <c r="R1210" s="177">
        <v>4.0801999999999996</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44941</v>
      </c>
      <c r="E1211" s="177">
        <v>3135.6012799999999</v>
      </c>
      <c r="F1211" s="177">
        <v>6.3334999999999999</v>
      </c>
      <c r="G1211" s="177">
        <v>5.5701000000000001</v>
      </c>
      <c r="H1211" s="177">
        <v>5.7465000000000002</v>
      </c>
      <c r="I1211" s="177">
        <v>6.3563999999999998</v>
      </c>
      <c r="J1211" s="177">
        <v>6.7640000000000002</v>
      </c>
      <c r="K1211" s="177">
        <v>6.5632000000000001</v>
      </c>
      <c r="L1211" s="177">
        <v>5.9932999999999996</v>
      </c>
      <c r="M1211" s="177">
        <v>5.4886999999999997</v>
      </c>
      <c r="N1211" s="177">
        <v>5.0792000000000002</v>
      </c>
      <c r="O1211" s="177">
        <v>4.0457999999999998</v>
      </c>
      <c r="P1211" s="177">
        <v>3.2669999999999999</v>
      </c>
      <c r="Q1211" s="177">
        <v>5.7572999999999999</v>
      </c>
      <c r="R1211" s="177">
        <v>4.1886999999999999</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44941</v>
      </c>
      <c r="E1215" s="177">
        <v>3502.0832</v>
      </c>
      <c r="F1215" s="177">
        <v>6.3619000000000003</v>
      </c>
      <c r="G1215" s="177">
        <v>5.5639000000000003</v>
      </c>
      <c r="H1215" s="177">
        <v>5.7370000000000001</v>
      </c>
      <c r="I1215" s="177">
        <v>6.3815999999999997</v>
      </c>
      <c r="J1215" s="177">
        <v>6.7347000000000001</v>
      </c>
      <c r="K1215" s="177">
        <v>6.5655000000000001</v>
      </c>
      <c r="L1215" s="177">
        <v>5.9101999999999997</v>
      </c>
      <c r="M1215" s="177">
        <v>5.3898000000000001</v>
      </c>
      <c r="N1215" s="177">
        <v>4.9992000000000001</v>
      </c>
      <c r="O1215" s="177">
        <v>4.2328999999999999</v>
      </c>
      <c r="P1215" s="177">
        <v>5.3506999999999998</v>
      </c>
      <c r="Q1215" s="177">
        <v>6.8171999999999997</v>
      </c>
      <c r="R1215" s="177">
        <v>4.1976000000000004</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44941</v>
      </c>
      <c r="E1216" s="177">
        <v>3470.3254000000002</v>
      </c>
      <c r="F1216" s="177">
        <v>6.2454999999999998</v>
      </c>
      <c r="G1216" s="177">
        <v>5.4474999999999998</v>
      </c>
      <c r="H1216" s="177">
        <v>5.6205999999999996</v>
      </c>
      <c r="I1216" s="177">
        <v>6.2651000000000003</v>
      </c>
      <c r="J1216" s="177">
        <v>6.6184000000000003</v>
      </c>
      <c r="K1216" s="177">
        <v>6.4478999999999997</v>
      </c>
      <c r="L1216" s="177">
        <v>5.79</v>
      </c>
      <c r="M1216" s="177">
        <v>5.2683</v>
      </c>
      <c r="N1216" s="177">
        <v>4.8788</v>
      </c>
      <c r="O1216" s="177">
        <v>4.1125999999999996</v>
      </c>
      <c r="P1216" s="177">
        <v>5.2436999999999996</v>
      </c>
      <c r="Q1216" s="177">
        <v>7.0026000000000002</v>
      </c>
      <c r="R1216" s="177">
        <v>4.0780000000000003</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44939</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44941</v>
      </c>
      <c r="E1221" s="177">
        <v>1075.9944</v>
      </c>
      <c r="F1221" s="177">
        <v>6.3932000000000002</v>
      </c>
      <c r="G1221" s="177">
        <v>5.7933000000000003</v>
      </c>
      <c r="H1221" s="177">
        <v>5.8891999999999998</v>
      </c>
      <c r="I1221" s="177">
        <v>6.4339000000000004</v>
      </c>
      <c r="J1221" s="177">
        <v>6.7398999999999996</v>
      </c>
      <c r="K1221" s="177">
        <v>6.5819000000000001</v>
      </c>
      <c r="L1221" s="177">
        <v>5.9783999999999997</v>
      </c>
      <c r="M1221" s="177">
        <v>5.4519000000000002</v>
      </c>
      <c r="N1221" s="177">
        <v>5.0321999999999996</v>
      </c>
      <c r="O1221" s="177"/>
      <c r="P1221" s="177"/>
      <c r="Q1221" s="177">
        <v>4.3209</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44941</v>
      </c>
      <c r="E1222" s="177">
        <v>1073.1941999999999</v>
      </c>
      <c r="F1222" s="177">
        <v>6.2413999999999996</v>
      </c>
      <c r="G1222" s="177">
        <v>5.6416000000000004</v>
      </c>
      <c r="H1222" s="177">
        <v>5.7381000000000002</v>
      </c>
      <c r="I1222" s="177">
        <v>6.2832999999999997</v>
      </c>
      <c r="J1222" s="177">
        <v>6.5891000000000002</v>
      </c>
      <c r="K1222" s="177">
        <v>6.4292999999999996</v>
      </c>
      <c r="L1222" s="177">
        <v>5.8239000000000001</v>
      </c>
      <c r="M1222" s="177">
        <v>5.2957000000000001</v>
      </c>
      <c r="N1222" s="177">
        <v>4.8746999999999998</v>
      </c>
      <c r="O1222" s="177"/>
      <c r="P1222" s="177"/>
      <c r="Q1222" s="177">
        <v>4.1639999999999997</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44941</v>
      </c>
      <c r="E1223" s="177">
        <v>2118.0943000000002</v>
      </c>
      <c r="F1223" s="177">
        <v>6.3236999999999997</v>
      </c>
      <c r="G1223" s="177">
        <v>5.6790000000000003</v>
      </c>
      <c r="H1223" s="177">
        <v>5.8079000000000001</v>
      </c>
      <c r="I1223" s="177">
        <v>6.3829000000000002</v>
      </c>
      <c r="J1223" s="177">
        <v>6.7847999999999997</v>
      </c>
      <c r="K1223" s="177">
        <v>6.4894999999999996</v>
      </c>
      <c r="L1223" s="177">
        <v>5.8948</v>
      </c>
      <c r="M1223" s="177">
        <v>5.3785999999999996</v>
      </c>
      <c r="N1223" s="177">
        <v>4.9710000000000001</v>
      </c>
      <c r="O1223" s="177">
        <v>4.1616</v>
      </c>
      <c r="P1223" s="177">
        <v>4.4798</v>
      </c>
      <c r="Q1223" s="177">
        <v>6.6855000000000002</v>
      </c>
      <c r="R1223" s="177">
        <v>4.1429999999999998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44941</v>
      </c>
      <c r="E1224" s="177">
        <v>2138.8969000000002</v>
      </c>
      <c r="F1224" s="177">
        <v>6.4242999999999997</v>
      </c>
      <c r="G1224" s="177">
        <v>5.7792000000000003</v>
      </c>
      <c r="H1224" s="177">
        <v>5.9086999999999996</v>
      </c>
      <c r="I1224" s="177">
        <v>6.4782000000000002</v>
      </c>
      <c r="J1224" s="177">
        <v>6.8697999999999997</v>
      </c>
      <c r="K1224" s="177">
        <v>6.5831</v>
      </c>
      <c r="L1224" s="177">
        <v>5.9938000000000002</v>
      </c>
      <c r="M1224" s="177">
        <v>5.4801000000000002</v>
      </c>
      <c r="N1224" s="177">
        <v>5.0739999999999998</v>
      </c>
      <c r="O1224" s="177">
        <v>4.2614999999999998</v>
      </c>
      <c r="P1224" s="177">
        <v>4.5799000000000003</v>
      </c>
      <c r="Q1224" s="177">
        <v>6.3648999999999996</v>
      </c>
      <c r="R1224" s="177">
        <v>4.2407000000000004</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44941</v>
      </c>
      <c r="E1225" s="177">
        <v>3636.8501000000001</v>
      </c>
      <c r="F1225" s="177">
        <v>6.4012000000000002</v>
      </c>
      <c r="G1225" s="177">
        <v>5.7327000000000004</v>
      </c>
      <c r="H1225" s="177">
        <v>5.7872000000000003</v>
      </c>
      <c r="I1225" s="177">
        <v>6.3959999999999999</v>
      </c>
      <c r="J1225" s="177">
        <v>6.7664</v>
      </c>
      <c r="K1225" s="177">
        <v>6.5408999999999997</v>
      </c>
      <c r="L1225" s="177">
        <v>5.9676</v>
      </c>
      <c r="M1225" s="177">
        <v>5.4530000000000003</v>
      </c>
      <c r="N1225" s="177">
        <v>5.0446999999999997</v>
      </c>
      <c r="O1225" s="177">
        <v>4.2107000000000001</v>
      </c>
      <c r="P1225" s="177">
        <v>5.3411</v>
      </c>
      <c r="Q1225" s="177">
        <v>6.766</v>
      </c>
      <c r="R1225" s="177">
        <v>4.2324000000000002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44941</v>
      </c>
      <c r="E1226" s="177">
        <v>3307.9656</v>
      </c>
      <c r="F1226" s="177">
        <v>5.7706</v>
      </c>
      <c r="G1226" s="177">
        <v>5.1017000000000001</v>
      </c>
      <c r="H1226" s="177">
        <v>5.1558000000000002</v>
      </c>
      <c r="I1226" s="177">
        <v>5.7637</v>
      </c>
      <c r="J1226" s="177">
        <v>6.1321000000000003</v>
      </c>
      <c r="K1226" s="177">
        <v>5.9001999999999999</v>
      </c>
      <c r="L1226" s="177">
        <v>5.3193999999999999</v>
      </c>
      <c r="M1226" s="177">
        <v>4.7973999999999997</v>
      </c>
      <c r="N1226" s="177">
        <v>4.3826000000000001</v>
      </c>
      <c r="O1226" s="177">
        <v>3.5617999999999999</v>
      </c>
      <c r="P1226" s="177">
        <v>4.6775000000000002</v>
      </c>
      <c r="Q1226" s="177">
        <v>6.3029999999999999</v>
      </c>
      <c r="R1226" s="177">
        <v>3.5762999999999998</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44941</v>
      </c>
      <c r="E1227" s="177">
        <v>3611.9929999999999</v>
      </c>
      <c r="F1227" s="177">
        <v>6.3117999999999999</v>
      </c>
      <c r="G1227" s="177">
        <v>5.6426999999999996</v>
      </c>
      <c r="H1227" s="177">
        <v>5.6971999999999996</v>
      </c>
      <c r="I1227" s="177">
        <v>6.3059000000000003</v>
      </c>
      <c r="J1227" s="177">
        <v>6.6759000000000004</v>
      </c>
      <c r="K1227" s="177">
        <v>6.4494999999999996</v>
      </c>
      <c r="L1227" s="177">
        <v>5.8749000000000002</v>
      </c>
      <c r="M1227" s="177">
        <v>5.3569000000000004</v>
      </c>
      <c r="N1227" s="177">
        <v>4.9461000000000004</v>
      </c>
      <c r="O1227" s="177">
        <v>4.1125999999999996</v>
      </c>
      <c r="P1227" s="177">
        <v>5.2561</v>
      </c>
      <c r="Q1227" s="177">
        <v>6.8265000000000002</v>
      </c>
      <c r="R1227" s="177">
        <v>4.1356999999999999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44941</v>
      </c>
      <c r="E1228" s="177">
        <v>1192.1836000000001</v>
      </c>
      <c r="F1228" s="177">
        <v>6.2294</v>
      </c>
      <c r="G1228" s="177">
        <v>5.2907000000000002</v>
      </c>
      <c r="H1228" s="177">
        <v>5.5035999999999996</v>
      </c>
      <c r="I1228" s="177">
        <v>6.1539000000000001</v>
      </c>
      <c r="J1228" s="177">
        <v>6.5023999999999997</v>
      </c>
      <c r="K1228" s="177">
        <v>6.3975</v>
      </c>
      <c r="L1228" s="177">
        <v>5.7199</v>
      </c>
      <c r="M1228" s="177">
        <v>5.1612999999999998</v>
      </c>
      <c r="N1228" s="177">
        <v>4.7192999999999996</v>
      </c>
      <c r="O1228" s="177">
        <v>3.7704</v>
      </c>
      <c r="P1228" s="177"/>
      <c r="Q1228" s="177">
        <v>4.4863</v>
      </c>
      <c r="R1228" s="177">
        <v>3.8632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44941</v>
      </c>
      <c r="E1229" s="177">
        <v>1187.932</v>
      </c>
      <c r="F1229" s="177">
        <v>6.1303000000000001</v>
      </c>
      <c r="G1229" s="177">
        <v>5.1908000000000003</v>
      </c>
      <c r="H1229" s="177">
        <v>5.4040999999999997</v>
      </c>
      <c r="I1229" s="177">
        <v>6.0540000000000003</v>
      </c>
      <c r="J1229" s="177">
        <v>6.4009999999999998</v>
      </c>
      <c r="K1229" s="177">
        <v>6.2737999999999996</v>
      </c>
      <c r="L1229" s="177">
        <v>5.5991999999999997</v>
      </c>
      <c r="M1229" s="177">
        <v>5.0384000000000002</v>
      </c>
      <c r="N1229" s="177">
        <v>4.5949</v>
      </c>
      <c r="O1229" s="177">
        <v>3.6741000000000001</v>
      </c>
      <c r="P1229" s="177"/>
      <c r="Q1229" s="177">
        <v>4.3929999999999998</v>
      </c>
      <c r="R1229" s="177">
        <v>3.7599</v>
      </c>
    </row>
    <row r="1230" spans="1:34" x14ac:dyDescent="0.3">
      <c r="A1230" s="178" t="s">
        <v>27</v>
      </c>
      <c r="B1230" s="173"/>
      <c r="C1230" s="173"/>
      <c r="D1230" s="173"/>
      <c r="E1230" s="173"/>
      <c r="F1230" s="179">
        <v>5.9645138297872347</v>
      </c>
      <c r="G1230" s="179">
        <v>5.3099797872340417</v>
      </c>
      <c r="H1230" s="179">
        <v>5.4125202127659566</v>
      </c>
      <c r="I1230" s="179">
        <v>5.9847244680851031</v>
      </c>
      <c r="J1230" s="179">
        <v>6.3245372340425536</v>
      </c>
      <c r="K1230" s="179">
        <v>6.1211212765957432</v>
      </c>
      <c r="L1230" s="179">
        <v>5.5583489361702139</v>
      </c>
      <c r="M1230" s="179">
        <v>5.0670095744680843</v>
      </c>
      <c r="N1230" s="179">
        <v>4.6866095744680853</v>
      </c>
      <c r="O1230" s="179">
        <v>3.9869858823529398</v>
      </c>
      <c r="P1230" s="179">
        <v>5.0598065789473692</v>
      </c>
      <c r="Q1230" s="179">
        <v>6.0134382978723426</v>
      </c>
      <c r="R1230" s="179">
        <v>3.9262217391304328</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6.25725</v>
      </c>
      <c r="G1231" s="179">
        <v>5.5684000000000005</v>
      </c>
      <c r="H1231" s="179">
        <v>5.6931499999999993</v>
      </c>
      <c r="I1231" s="179">
        <v>6.3001500000000004</v>
      </c>
      <c r="J1231" s="179">
        <v>6.6712499999999997</v>
      </c>
      <c r="K1231" s="179">
        <v>6.4425000000000008</v>
      </c>
      <c r="L1231" s="179">
        <v>5.8550500000000003</v>
      </c>
      <c r="M1231" s="179">
        <v>5.3453499999999998</v>
      </c>
      <c r="N1231" s="179">
        <v>4.9403500000000005</v>
      </c>
      <c r="O1231" s="179">
        <v>4.1017999999999999</v>
      </c>
      <c r="P1231" s="179">
        <v>5.2397499999999999</v>
      </c>
      <c r="Q1231" s="179">
        <v>6.7303999999999995</v>
      </c>
      <c r="R1231" s="179">
        <v>4.1246999999999998</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44939</v>
      </c>
      <c r="E1234" s="177">
        <v>73.683700000000002</v>
      </c>
      <c r="F1234" s="177">
        <v>11.3969</v>
      </c>
      <c r="G1234" s="177">
        <v>30.126300000000001</v>
      </c>
      <c r="H1234" s="177">
        <v>35.294699999999999</v>
      </c>
      <c r="I1234" s="177">
        <v>17.543299999999999</v>
      </c>
      <c r="J1234" s="177">
        <v>5.2210999999999999</v>
      </c>
      <c r="K1234" s="177">
        <v>9.8818999999999999</v>
      </c>
      <c r="L1234" s="177">
        <v>7.9207999999999998</v>
      </c>
      <c r="M1234" s="177">
        <v>6.1897000000000002</v>
      </c>
      <c r="N1234" s="177">
        <v>2.8664000000000001</v>
      </c>
      <c r="O1234" s="177">
        <v>4.4816000000000003</v>
      </c>
      <c r="P1234" s="177">
        <v>6.3209</v>
      </c>
      <c r="Q1234" s="177">
        <v>8.4818999999999996</v>
      </c>
      <c r="R1234" s="177">
        <v>1.2476</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44939</v>
      </c>
      <c r="E1235" s="177">
        <v>79.613100000000003</v>
      </c>
      <c r="F1235" s="177">
        <v>11.923999999999999</v>
      </c>
      <c r="G1235" s="177">
        <v>30.641500000000001</v>
      </c>
      <c r="H1235" s="177">
        <v>35.814799999999998</v>
      </c>
      <c r="I1235" s="177">
        <v>18.0701</v>
      </c>
      <c r="J1235" s="177">
        <v>5.7439</v>
      </c>
      <c r="K1235" s="177">
        <v>10.468</v>
      </c>
      <c r="L1235" s="177">
        <v>8.5309000000000008</v>
      </c>
      <c r="M1235" s="177">
        <v>6.8091999999999997</v>
      </c>
      <c r="N1235" s="177">
        <v>3.4780000000000002</v>
      </c>
      <c r="O1235" s="177">
        <v>5.0720999999999998</v>
      </c>
      <c r="P1235" s="177">
        <v>6.9398999999999997</v>
      </c>
      <c r="Q1235" s="177">
        <v>8.0997000000000003</v>
      </c>
      <c r="R1235" s="177">
        <v>1.8532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44939</v>
      </c>
      <c r="E1236" s="177">
        <v>14.5709</v>
      </c>
      <c r="F1236" s="177">
        <v>69.269000000000005</v>
      </c>
      <c r="G1236" s="177">
        <v>49.717700000000001</v>
      </c>
      <c r="H1236" s="177">
        <v>49.491599999999998</v>
      </c>
      <c r="I1236" s="177">
        <v>28.032</v>
      </c>
      <c r="J1236" s="177">
        <v>9.1777999999999995</v>
      </c>
      <c r="K1236" s="177">
        <v>13.2064</v>
      </c>
      <c r="L1236" s="177">
        <v>11.8033</v>
      </c>
      <c r="M1236" s="177">
        <v>7.5038999999999998</v>
      </c>
      <c r="N1236" s="177">
        <v>4.3604000000000003</v>
      </c>
      <c r="O1236" s="177">
        <v>5.8045999999999998</v>
      </c>
      <c r="P1236" s="177"/>
      <c r="Q1236" s="177">
        <v>8.6729000000000003</v>
      </c>
      <c r="R1236" s="177">
        <v>1.9646999999999999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44939</v>
      </c>
      <c r="E1237" s="177">
        <v>14.7849</v>
      </c>
      <c r="F1237" s="177">
        <v>69.751400000000004</v>
      </c>
      <c r="G1237" s="177">
        <v>50.073700000000002</v>
      </c>
      <c r="H1237" s="177">
        <v>49.8108</v>
      </c>
      <c r="I1237" s="177">
        <v>28.378599999999999</v>
      </c>
      <c r="J1237" s="177">
        <v>9.5536999999999992</v>
      </c>
      <c r="K1237" s="177">
        <v>13.5908</v>
      </c>
      <c r="L1237" s="177">
        <v>12.175700000000001</v>
      </c>
      <c r="M1237" s="177">
        <v>7.8498999999999999</v>
      </c>
      <c r="N1237" s="177">
        <v>4.7171000000000003</v>
      </c>
      <c r="O1237" s="177">
        <v>6.1402999999999999</v>
      </c>
      <c r="P1237" s="177"/>
      <c r="Q1237" s="177">
        <v>9.0236000000000001</v>
      </c>
      <c r="R1237" s="177">
        <v>2.2825000000000002</v>
      </c>
    </row>
    <row r="1238" spans="1:34" x14ac:dyDescent="0.3">
      <c r="A1238" s="178" t="s">
        <v>27</v>
      </c>
      <c r="B1238" s="173"/>
      <c r="C1238" s="173"/>
      <c r="D1238" s="173"/>
      <c r="E1238" s="173"/>
      <c r="F1238" s="179">
        <v>40.585324999999997</v>
      </c>
      <c r="G1238" s="179">
        <v>40.139800000000001</v>
      </c>
      <c r="H1238" s="179">
        <v>42.602975000000001</v>
      </c>
      <c r="I1238" s="179">
        <v>23.006</v>
      </c>
      <c r="J1238" s="179">
        <v>7.4241250000000001</v>
      </c>
      <c r="K1238" s="179">
        <v>11.786775</v>
      </c>
      <c r="L1238" s="179">
        <v>10.107675</v>
      </c>
      <c r="M1238" s="179">
        <v>7.0881749999999997</v>
      </c>
      <c r="N1238" s="179">
        <v>3.8554750000000002</v>
      </c>
      <c r="O1238" s="179">
        <v>5.3746499999999999</v>
      </c>
      <c r="P1238" s="179">
        <v>6.6303999999999998</v>
      </c>
      <c r="Q1238" s="179">
        <v>8.5695250000000005</v>
      </c>
      <c r="R1238" s="179">
        <v>1.8370000000000002</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40.596500000000006</v>
      </c>
      <c r="G1239" s="179">
        <v>40.179600000000001</v>
      </c>
      <c r="H1239" s="179">
        <v>42.653199999999998</v>
      </c>
      <c r="I1239" s="179">
        <v>23.05105</v>
      </c>
      <c r="J1239" s="179">
        <v>7.4608499999999998</v>
      </c>
      <c r="K1239" s="179">
        <v>11.837199999999999</v>
      </c>
      <c r="L1239" s="179">
        <v>10.167100000000001</v>
      </c>
      <c r="M1239" s="179">
        <v>7.1565499999999993</v>
      </c>
      <c r="N1239" s="179">
        <v>3.9192</v>
      </c>
      <c r="O1239" s="179">
        <v>5.4383499999999998</v>
      </c>
      <c r="P1239" s="179">
        <v>6.6303999999999998</v>
      </c>
      <c r="Q1239" s="179">
        <v>8.5774000000000008</v>
      </c>
      <c r="R1239" s="179">
        <v>1.9089499999999999</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44939</v>
      </c>
      <c r="E1242" s="177">
        <v>554.23270000000002</v>
      </c>
      <c r="F1242" s="177">
        <v>3.9584000000000001</v>
      </c>
      <c r="G1242" s="177">
        <v>5.5476999999999999</v>
      </c>
      <c r="H1242" s="177">
        <v>5.3765999999999998</v>
      </c>
      <c r="I1242" s="177">
        <v>5.3009000000000004</v>
      </c>
      <c r="J1242" s="177">
        <v>5.8608000000000002</v>
      </c>
      <c r="K1242" s="177">
        <v>6.2047999999999996</v>
      </c>
      <c r="L1242" s="177">
        <v>5.3204000000000002</v>
      </c>
      <c r="M1242" s="177">
        <v>4.5716999999999999</v>
      </c>
      <c r="N1242" s="177">
        <v>4.32</v>
      </c>
      <c r="O1242" s="177">
        <v>5.1139000000000001</v>
      </c>
      <c r="P1242" s="177">
        <v>6.1532</v>
      </c>
      <c r="Q1242" s="177">
        <v>7.1833999999999998</v>
      </c>
      <c r="R1242" s="177">
        <v>3.9746999999999999</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44939</v>
      </c>
      <c r="E1243" s="177">
        <v>602.05269999999996</v>
      </c>
      <c r="F1243" s="177">
        <v>4.7778999999999998</v>
      </c>
      <c r="G1243" s="177">
        <v>6.3750999999999998</v>
      </c>
      <c r="H1243" s="177">
        <v>6.2058999999999997</v>
      </c>
      <c r="I1243" s="177">
        <v>6.1319999999999997</v>
      </c>
      <c r="J1243" s="177">
        <v>6.6947999999999999</v>
      </c>
      <c r="K1243" s="177">
        <v>7.0488999999999997</v>
      </c>
      <c r="L1243" s="177">
        <v>6.1829999999999998</v>
      </c>
      <c r="M1243" s="177">
        <v>5.4387999999999996</v>
      </c>
      <c r="N1243" s="177">
        <v>5.1938000000000004</v>
      </c>
      <c r="O1243" s="177">
        <v>5.9786999999999999</v>
      </c>
      <c r="P1243" s="177">
        <v>7.0336999999999996</v>
      </c>
      <c r="Q1243" s="177">
        <v>8.0223999999999993</v>
      </c>
      <c r="R1243" s="177">
        <v>4.8258999999999999</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44939</v>
      </c>
      <c r="E1244" s="177">
        <v>2688.6660999999999</v>
      </c>
      <c r="F1244" s="177">
        <v>8.1280999999999999</v>
      </c>
      <c r="G1244" s="177">
        <v>6.9292999999999996</v>
      </c>
      <c r="H1244" s="177">
        <v>6.5434000000000001</v>
      </c>
      <c r="I1244" s="177">
        <v>6.3334999999999999</v>
      </c>
      <c r="J1244" s="177">
        <v>6.6654999999999998</v>
      </c>
      <c r="K1244" s="177">
        <v>6.8630000000000004</v>
      </c>
      <c r="L1244" s="177">
        <v>5.8784000000000001</v>
      </c>
      <c r="M1244" s="177">
        <v>5.1140999999999996</v>
      </c>
      <c r="N1244" s="177">
        <v>4.7843</v>
      </c>
      <c r="O1244" s="177">
        <v>5.4496000000000002</v>
      </c>
      <c r="P1244" s="177">
        <v>6.6615000000000002</v>
      </c>
      <c r="Q1244" s="177">
        <v>7.6925999999999997</v>
      </c>
      <c r="R1244" s="177">
        <v>4.4828999999999999</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44939</v>
      </c>
      <c r="E1245" s="177">
        <v>2585.2583</v>
      </c>
      <c r="F1245" s="177">
        <v>7.7923</v>
      </c>
      <c r="G1245" s="177">
        <v>6.5936000000000003</v>
      </c>
      <c r="H1245" s="177">
        <v>6.2080000000000002</v>
      </c>
      <c r="I1245" s="177">
        <v>5.9974999999999996</v>
      </c>
      <c r="J1245" s="177">
        <v>6.3282999999999996</v>
      </c>
      <c r="K1245" s="177">
        <v>6.5262000000000002</v>
      </c>
      <c r="L1245" s="177">
        <v>5.5296000000000003</v>
      </c>
      <c r="M1245" s="177">
        <v>4.7592999999999996</v>
      </c>
      <c r="N1245" s="177">
        <v>4.4329999999999998</v>
      </c>
      <c r="O1245" s="177">
        <v>5.1151</v>
      </c>
      <c r="P1245" s="177">
        <v>6.2854999999999999</v>
      </c>
      <c r="Q1245" s="177">
        <v>7.4194000000000004</v>
      </c>
      <c r="R1245" s="177">
        <v>4.1451000000000002</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44939</v>
      </c>
      <c r="E1246" s="177">
        <v>33.877400000000002</v>
      </c>
      <c r="F1246" s="177">
        <v>8.0823999999999998</v>
      </c>
      <c r="G1246" s="177">
        <v>6.4320000000000004</v>
      </c>
      <c r="H1246" s="177">
        <v>6.3644999999999996</v>
      </c>
      <c r="I1246" s="177">
        <v>5.8541999999999996</v>
      </c>
      <c r="J1246" s="177">
        <v>5.5450999999999997</v>
      </c>
      <c r="K1246" s="177">
        <v>6.1109999999999998</v>
      </c>
      <c r="L1246" s="177">
        <v>5.1589</v>
      </c>
      <c r="M1246" s="177">
        <v>4.1323999999999996</v>
      </c>
      <c r="N1246" s="177">
        <v>3.7885</v>
      </c>
      <c r="O1246" s="177">
        <v>4.7758000000000003</v>
      </c>
      <c r="P1246" s="177">
        <v>5.6835000000000004</v>
      </c>
      <c r="Q1246" s="177">
        <v>7.3334999999999999</v>
      </c>
      <c r="R1246" s="177">
        <v>3.6368</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44939</v>
      </c>
      <c r="E1247" s="177">
        <v>36.4176</v>
      </c>
      <c r="F1247" s="177">
        <v>8.6214999999999993</v>
      </c>
      <c r="G1247" s="177">
        <v>7.0533000000000001</v>
      </c>
      <c r="H1247" s="177">
        <v>6.9965999999999999</v>
      </c>
      <c r="I1247" s="177">
        <v>6.4878999999999998</v>
      </c>
      <c r="J1247" s="177">
        <v>6.1783999999999999</v>
      </c>
      <c r="K1247" s="177">
        <v>6.7507999999999999</v>
      </c>
      <c r="L1247" s="177">
        <v>5.8113000000000001</v>
      </c>
      <c r="M1247" s="177">
        <v>4.8369999999999997</v>
      </c>
      <c r="N1247" s="177">
        <v>4.5551000000000004</v>
      </c>
      <c r="O1247" s="177">
        <v>5.6101999999999999</v>
      </c>
      <c r="P1247" s="177">
        <v>6.508</v>
      </c>
      <c r="Q1247" s="177">
        <v>7.6025999999999998</v>
      </c>
      <c r="R1247" s="177">
        <v>4.45</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44939</v>
      </c>
      <c r="E1250" s="177">
        <v>36.099400000000003</v>
      </c>
      <c r="F1250" s="177">
        <v>7.4836999999999998</v>
      </c>
      <c r="G1250" s="177">
        <v>6.3057999999999996</v>
      </c>
      <c r="H1250" s="177">
        <v>6.4211</v>
      </c>
      <c r="I1250" s="177">
        <v>6.4073000000000002</v>
      </c>
      <c r="J1250" s="177">
        <v>6.6189</v>
      </c>
      <c r="K1250" s="177">
        <v>7.032</v>
      </c>
      <c r="L1250" s="177">
        <v>5.4977</v>
      </c>
      <c r="M1250" s="177">
        <v>4.7531999999999996</v>
      </c>
      <c r="N1250" s="177">
        <v>4.4355000000000002</v>
      </c>
      <c r="O1250" s="177">
        <v>4.7728000000000002</v>
      </c>
      <c r="P1250" s="177">
        <v>5.9652000000000003</v>
      </c>
      <c r="Q1250" s="177">
        <v>7.2176999999999998</v>
      </c>
      <c r="R1250" s="177">
        <v>3.9792999999999998</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44939</v>
      </c>
      <c r="E1251" s="177">
        <v>35.378100000000003</v>
      </c>
      <c r="F1251" s="177">
        <v>7.1201999999999996</v>
      </c>
      <c r="G1251" s="177">
        <v>6.0213000000000001</v>
      </c>
      <c r="H1251" s="177">
        <v>6.1532999999999998</v>
      </c>
      <c r="I1251" s="177">
        <v>6.1458000000000004</v>
      </c>
      <c r="J1251" s="177">
        <v>6.3441000000000001</v>
      </c>
      <c r="K1251" s="177">
        <v>6.7656999999999998</v>
      </c>
      <c r="L1251" s="177">
        <v>5.2342000000000004</v>
      </c>
      <c r="M1251" s="177">
        <v>4.4866000000000001</v>
      </c>
      <c r="N1251" s="177">
        <v>4.1742999999999997</v>
      </c>
      <c r="O1251" s="177">
        <v>4.5106999999999999</v>
      </c>
      <c r="P1251" s="177">
        <v>5.7131999999999996</v>
      </c>
      <c r="Q1251" s="177">
        <v>7.3247999999999998</v>
      </c>
      <c r="R1251" s="177">
        <v>3.7111000000000001</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44939</v>
      </c>
      <c r="E1252" s="177">
        <v>17.058199999999999</v>
      </c>
      <c r="F1252" s="177">
        <v>4.4939999999999998</v>
      </c>
      <c r="G1252" s="177">
        <v>5.9942000000000002</v>
      </c>
      <c r="H1252" s="177">
        <v>6.2432999999999996</v>
      </c>
      <c r="I1252" s="177">
        <v>6.1740000000000004</v>
      </c>
      <c r="J1252" s="177">
        <v>6.6288999999999998</v>
      </c>
      <c r="K1252" s="177">
        <v>6.8326000000000002</v>
      </c>
      <c r="L1252" s="177">
        <v>5.5</v>
      </c>
      <c r="M1252" s="177">
        <v>4.8212000000000002</v>
      </c>
      <c r="N1252" s="177">
        <v>4.5495000000000001</v>
      </c>
      <c r="O1252" s="177">
        <v>5.0307000000000004</v>
      </c>
      <c r="P1252" s="177">
        <v>6.3510999999999997</v>
      </c>
      <c r="Q1252" s="177">
        <v>7.0380000000000003</v>
      </c>
      <c r="R1252" s="177">
        <v>4.2305000000000001</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44939</v>
      </c>
      <c r="E1253" s="177">
        <v>16.647200000000002</v>
      </c>
      <c r="F1253" s="177">
        <v>4.1662999999999997</v>
      </c>
      <c r="G1253" s="177">
        <v>5.7032999999999996</v>
      </c>
      <c r="H1253" s="177">
        <v>5.9580000000000002</v>
      </c>
      <c r="I1253" s="177">
        <v>5.8861999999999997</v>
      </c>
      <c r="J1253" s="177">
        <v>6.3357999999999999</v>
      </c>
      <c r="K1253" s="177">
        <v>6.5285000000000002</v>
      </c>
      <c r="L1253" s="177">
        <v>5.1894999999999998</v>
      </c>
      <c r="M1253" s="177">
        <v>4.5060000000000002</v>
      </c>
      <c r="N1253" s="177">
        <v>4.2346000000000004</v>
      </c>
      <c r="O1253" s="177">
        <v>4.7324999999999999</v>
      </c>
      <c r="P1253" s="177">
        <v>6.0439999999999996</v>
      </c>
      <c r="Q1253" s="177">
        <v>6.7060000000000004</v>
      </c>
      <c r="R1253" s="177">
        <v>3.9257</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44939</v>
      </c>
      <c r="E1262" s="177">
        <v>0.35020000000000001</v>
      </c>
      <c r="F1262" s="177">
        <v>10.425599999999999</v>
      </c>
      <c r="G1262" s="177">
        <v>13.912699999999999</v>
      </c>
      <c r="H1262" s="177">
        <v>13.435</v>
      </c>
      <c r="I1262" s="177">
        <v>14.222099999999999</v>
      </c>
      <c r="J1262" s="177">
        <v>14.636900000000001</v>
      </c>
      <c r="K1262" s="177">
        <v>14.9291</v>
      </c>
      <c r="L1262" s="177">
        <v>-0.1132</v>
      </c>
      <c r="M1262" s="177">
        <v>3.6208999999999998</v>
      </c>
      <c r="N1262" s="177"/>
      <c r="O1262" s="177"/>
      <c r="P1262" s="177"/>
      <c r="Q1262" s="177">
        <v>4.6521999999999997</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44939</v>
      </c>
      <c r="E1263" s="177">
        <v>0.35820000000000002</v>
      </c>
      <c r="F1263" s="177">
        <v>10.1927</v>
      </c>
      <c r="G1263" s="177">
        <v>13.601599999999999</v>
      </c>
      <c r="H1263" s="177">
        <v>14.5977</v>
      </c>
      <c r="I1263" s="177">
        <v>14.6386</v>
      </c>
      <c r="J1263" s="177">
        <v>14.642899999999999</v>
      </c>
      <c r="K1263" s="177">
        <v>15.0602</v>
      </c>
      <c r="L1263" s="177">
        <v>-5.5399999999999998E-2</v>
      </c>
      <c r="M1263" s="177">
        <v>3.6160000000000001</v>
      </c>
      <c r="N1263" s="177"/>
      <c r="O1263" s="177"/>
      <c r="P1263" s="177"/>
      <c r="Q1263" s="177">
        <v>4.6833</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44939</v>
      </c>
      <c r="E1264" s="177">
        <v>0.1615</v>
      </c>
      <c r="F1264" s="177">
        <v>22.614599999999999</v>
      </c>
      <c r="G1264" s="177">
        <v>15.085800000000001</v>
      </c>
      <c r="H1264" s="177">
        <v>16.1934</v>
      </c>
      <c r="I1264" s="177">
        <v>14.6104</v>
      </c>
      <c r="J1264" s="177">
        <v>14.7639</v>
      </c>
      <c r="K1264" s="177">
        <v>15.0435</v>
      </c>
      <c r="L1264" s="177">
        <v>0</v>
      </c>
      <c r="M1264" s="177">
        <v>3.6305999999999998</v>
      </c>
      <c r="N1264" s="177"/>
      <c r="O1264" s="177"/>
      <c r="P1264" s="177"/>
      <c r="Q1264" s="177">
        <v>4.6738999999999997</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44939</v>
      </c>
      <c r="E1265" s="177">
        <v>0.16650000000000001</v>
      </c>
      <c r="F1265" s="177">
        <v>21.935099999999998</v>
      </c>
      <c r="G1265" s="177">
        <v>14.632199999999999</v>
      </c>
      <c r="H1265" s="177">
        <v>15.7057</v>
      </c>
      <c r="I1265" s="177">
        <v>14.1693</v>
      </c>
      <c r="J1265" s="177">
        <v>15.04</v>
      </c>
      <c r="K1265" s="177">
        <v>15.087999999999999</v>
      </c>
      <c r="L1265" s="177">
        <v>0</v>
      </c>
      <c r="M1265" s="177">
        <v>3.6869000000000001</v>
      </c>
      <c r="N1265" s="177"/>
      <c r="O1265" s="177"/>
      <c r="P1265" s="177"/>
      <c r="Q1265" s="177">
        <v>4.6776</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44939</v>
      </c>
      <c r="E1266" s="177">
        <v>48.409100000000002</v>
      </c>
      <c r="F1266" s="177">
        <v>10.634399999999999</v>
      </c>
      <c r="G1266" s="177">
        <v>6.8902999999999999</v>
      </c>
      <c r="H1266" s="177">
        <v>6.8811999999999998</v>
      </c>
      <c r="I1266" s="177">
        <v>6.1433</v>
      </c>
      <c r="J1266" s="177">
        <v>6.0507</v>
      </c>
      <c r="K1266" s="177">
        <v>6.2130000000000001</v>
      </c>
      <c r="L1266" s="177">
        <v>5.7348999999999997</v>
      </c>
      <c r="M1266" s="177">
        <v>4.6043000000000003</v>
      </c>
      <c r="N1266" s="177">
        <v>4.21</v>
      </c>
      <c r="O1266" s="177">
        <v>5.2826000000000004</v>
      </c>
      <c r="P1266" s="177">
        <v>6.0711000000000004</v>
      </c>
      <c r="Q1266" s="177">
        <v>7.0437000000000003</v>
      </c>
      <c r="R1266" s="177">
        <v>3.9220999999999999</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44939</v>
      </c>
      <c r="E1267" s="177">
        <v>51.734299999999998</v>
      </c>
      <c r="F1267" s="177">
        <v>11.2919</v>
      </c>
      <c r="G1267" s="177">
        <v>7.5067000000000004</v>
      </c>
      <c r="H1267" s="177">
        <v>7.4893000000000001</v>
      </c>
      <c r="I1267" s="177">
        <v>6.7553000000000001</v>
      </c>
      <c r="J1267" s="177">
        <v>6.6626000000000003</v>
      </c>
      <c r="K1267" s="177">
        <v>6.8335999999999997</v>
      </c>
      <c r="L1267" s="177">
        <v>6.3639000000000001</v>
      </c>
      <c r="M1267" s="177">
        <v>5.2404000000000002</v>
      </c>
      <c r="N1267" s="177">
        <v>4.8605</v>
      </c>
      <c r="O1267" s="177">
        <v>5.9259000000000004</v>
      </c>
      <c r="P1267" s="177">
        <v>6.7226999999999997</v>
      </c>
      <c r="Q1267" s="177">
        <v>7.6631</v>
      </c>
      <c r="R1267" s="177">
        <v>4.5621999999999998</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44939</v>
      </c>
      <c r="E1269" s="177">
        <v>24.758099999999999</v>
      </c>
      <c r="F1269" s="177">
        <v>8.2577999999999996</v>
      </c>
      <c r="G1269" s="177">
        <v>7.0313999999999997</v>
      </c>
      <c r="H1269" s="177">
        <v>6.8327</v>
      </c>
      <c r="I1269" s="177">
        <v>6.5876000000000001</v>
      </c>
      <c r="J1269" s="177">
        <v>6.59</v>
      </c>
      <c r="K1269" s="177">
        <v>7.0871000000000004</v>
      </c>
      <c r="L1269" s="177">
        <v>5.7225999999999999</v>
      </c>
      <c r="M1269" s="177">
        <v>4.9469000000000003</v>
      </c>
      <c r="N1269" s="177">
        <v>4.6943000000000001</v>
      </c>
      <c r="O1269" s="177">
        <v>5.3369</v>
      </c>
      <c r="P1269" s="177">
        <v>5.7755000000000001</v>
      </c>
      <c r="Q1269" s="177">
        <v>7.5105000000000004</v>
      </c>
      <c r="R1269" s="177">
        <v>4.4634999999999998</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44939</v>
      </c>
      <c r="E1271" s="177">
        <v>23.7163</v>
      </c>
      <c r="F1271" s="177">
        <v>7.6967999999999996</v>
      </c>
      <c r="G1271" s="177">
        <v>6.6214000000000004</v>
      </c>
      <c r="H1271" s="177">
        <v>6.4279000000000002</v>
      </c>
      <c r="I1271" s="177">
        <v>6.1154000000000002</v>
      </c>
      <c r="J1271" s="177">
        <v>6.0179</v>
      </c>
      <c r="K1271" s="177">
        <v>6.4534000000000002</v>
      </c>
      <c r="L1271" s="177">
        <v>5.0670000000000002</v>
      </c>
      <c r="M1271" s="177">
        <v>4.2824999999999998</v>
      </c>
      <c r="N1271" s="177">
        <v>4.0262000000000002</v>
      </c>
      <c r="O1271" s="177">
        <v>4.6824000000000003</v>
      </c>
      <c r="P1271" s="177">
        <v>5.1795</v>
      </c>
      <c r="Q1271" s="177">
        <v>7.3865999999999996</v>
      </c>
      <c r="R1271" s="177">
        <v>3.7917999999999998</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44939</v>
      </c>
      <c r="E1272" s="177">
        <v>450.48869999999999</v>
      </c>
      <c r="F1272" s="177">
        <v>11.5657</v>
      </c>
      <c r="G1272" s="177">
        <v>5.5959000000000003</v>
      </c>
      <c r="H1272" s="177">
        <v>6.5758000000000001</v>
      </c>
      <c r="I1272" s="177">
        <v>6.8662000000000001</v>
      </c>
      <c r="J1272" s="177">
        <v>5.9542999999999999</v>
      </c>
      <c r="K1272" s="177">
        <v>6.4976000000000003</v>
      </c>
      <c r="L1272" s="177">
        <v>7.3810000000000002</v>
      </c>
      <c r="M1272" s="177">
        <v>5.2843999999999998</v>
      </c>
      <c r="N1272" s="177">
        <v>4.6820000000000004</v>
      </c>
      <c r="O1272" s="177">
        <v>5.5789</v>
      </c>
      <c r="P1272" s="177">
        <v>6.5640999999999998</v>
      </c>
      <c r="Q1272" s="177">
        <v>7.6925999999999997</v>
      </c>
      <c r="R1272" s="177">
        <v>4.1962000000000002</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44939</v>
      </c>
      <c r="E1273" s="177">
        <v>455.42910000000001</v>
      </c>
      <c r="F1273" s="177">
        <v>11.6487</v>
      </c>
      <c r="G1273" s="177">
        <v>5.6848999999999998</v>
      </c>
      <c r="H1273" s="177">
        <v>6.6661999999999999</v>
      </c>
      <c r="I1273" s="177">
        <v>6.9566999999999997</v>
      </c>
      <c r="J1273" s="177">
        <v>6.0448000000000004</v>
      </c>
      <c r="K1273" s="177">
        <v>6.609</v>
      </c>
      <c r="L1273" s="177">
        <v>7.5002000000000004</v>
      </c>
      <c r="M1273" s="177">
        <v>5.4055999999999997</v>
      </c>
      <c r="N1273" s="177">
        <v>4.8048999999999999</v>
      </c>
      <c r="O1273" s="177">
        <v>5.6959999999999997</v>
      </c>
      <c r="P1273" s="177">
        <v>6.6902999999999997</v>
      </c>
      <c r="Q1273" s="177">
        <v>7.7896999999999998</v>
      </c>
      <c r="R1273" s="177">
        <v>4.3170000000000002</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44939</v>
      </c>
      <c r="E1274" s="177">
        <v>32.987400000000001</v>
      </c>
      <c r="F1274" s="177">
        <v>6.8615000000000004</v>
      </c>
      <c r="G1274" s="177">
        <v>9.2277000000000005</v>
      </c>
      <c r="H1274" s="177">
        <v>8.8352000000000004</v>
      </c>
      <c r="I1274" s="177">
        <v>7.1405000000000003</v>
      </c>
      <c r="J1274" s="177">
        <v>6.9618000000000002</v>
      </c>
      <c r="K1274" s="177">
        <v>7.1951999999999998</v>
      </c>
      <c r="L1274" s="177">
        <v>5.6033999999999997</v>
      </c>
      <c r="M1274" s="177">
        <v>4.8318000000000003</v>
      </c>
      <c r="N1274" s="177">
        <v>4.4474</v>
      </c>
      <c r="O1274" s="177">
        <v>5.0439999999999996</v>
      </c>
      <c r="P1274" s="177">
        <v>6.2257999999999996</v>
      </c>
      <c r="Q1274" s="177">
        <v>7.5</v>
      </c>
      <c r="R1274" s="177">
        <v>4.1239999999999997</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44939</v>
      </c>
      <c r="E1275" s="177">
        <v>32.402799999999999</v>
      </c>
      <c r="F1275" s="177">
        <v>6.6471999999999998</v>
      </c>
      <c r="G1275" s="177">
        <v>8.9806000000000008</v>
      </c>
      <c r="H1275" s="177">
        <v>8.5751000000000008</v>
      </c>
      <c r="I1275" s="177">
        <v>6.8814000000000002</v>
      </c>
      <c r="J1275" s="177">
        <v>6.7058</v>
      </c>
      <c r="K1275" s="177">
        <v>6.9391999999999996</v>
      </c>
      <c r="L1275" s="177">
        <v>5.3476999999999997</v>
      </c>
      <c r="M1275" s="177">
        <v>4.5738000000000003</v>
      </c>
      <c r="N1275" s="177">
        <v>4.1820000000000004</v>
      </c>
      <c r="O1275" s="177">
        <v>4.8014000000000001</v>
      </c>
      <c r="P1275" s="177">
        <v>5.9852999999999996</v>
      </c>
      <c r="Q1275" s="177">
        <v>7.1604000000000001</v>
      </c>
      <c r="R1275" s="177">
        <v>3.8776999999999999</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44939</v>
      </c>
      <c r="E1276" s="177">
        <v>3174.7181999999998</v>
      </c>
      <c r="F1276" s="177">
        <v>6.9455999999999998</v>
      </c>
      <c r="G1276" s="177">
        <v>7.8517999999999999</v>
      </c>
      <c r="H1276" s="177">
        <v>7.8475000000000001</v>
      </c>
      <c r="I1276" s="177">
        <v>6.8430999999999997</v>
      </c>
      <c r="J1276" s="177">
        <v>6.3814000000000002</v>
      </c>
      <c r="K1276" s="177">
        <v>6.6218000000000004</v>
      </c>
      <c r="L1276" s="177">
        <v>5.1054000000000004</v>
      </c>
      <c r="M1276" s="177">
        <v>4.4024000000000001</v>
      </c>
      <c r="N1276" s="177">
        <v>4.1204999999999998</v>
      </c>
      <c r="O1276" s="177">
        <v>4.8255999999999997</v>
      </c>
      <c r="P1276" s="177">
        <v>6.0926999999999998</v>
      </c>
      <c r="Q1276" s="177">
        <v>7.4870999999999999</v>
      </c>
      <c r="R1276" s="177">
        <v>3.8395999999999999</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44939</v>
      </c>
      <c r="E1277" s="177">
        <v>3286.5077000000001</v>
      </c>
      <c r="F1277" s="177">
        <v>7.2747999999999999</v>
      </c>
      <c r="G1277" s="177">
        <v>8.1816999999999993</v>
      </c>
      <c r="H1277" s="177">
        <v>8.1778999999999993</v>
      </c>
      <c r="I1277" s="177">
        <v>7.1738999999999997</v>
      </c>
      <c r="J1277" s="177">
        <v>6.7131999999999996</v>
      </c>
      <c r="K1277" s="177">
        <v>6.9574999999999996</v>
      </c>
      <c r="L1277" s="177">
        <v>5.444</v>
      </c>
      <c r="M1277" s="177">
        <v>4.7416</v>
      </c>
      <c r="N1277" s="177">
        <v>4.4630000000000001</v>
      </c>
      <c r="O1277" s="177">
        <v>5.1660000000000004</v>
      </c>
      <c r="P1277" s="177">
        <v>6.4264999999999999</v>
      </c>
      <c r="Q1277" s="177">
        <v>7.5065999999999997</v>
      </c>
      <c r="R1277" s="177">
        <v>4.1820000000000004</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44939</v>
      </c>
      <c r="E1278" s="177">
        <v>31.230399999999999</v>
      </c>
      <c r="F1278" s="177">
        <v>6.6630000000000003</v>
      </c>
      <c r="G1278" s="177">
        <v>5.8855000000000004</v>
      </c>
      <c r="H1278" s="177">
        <v>5.9505999999999997</v>
      </c>
      <c r="I1278" s="177">
        <v>6.3852000000000002</v>
      </c>
      <c r="J1278" s="177">
        <v>6.1432000000000002</v>
      </c>
      <c r="K1278" s="177">
        <v>6.13</v>
      </c>
      <c r="L1278" s="177">
        <v>5.0286</v>
      </c>
      <c r="M1278" s="177">
        <v>4.3860000000000001</v>
      </c>
      <c r="N1278" s="177">
        <v>4.16</v>
      </c>
      <c r="O1278" s="177">
        <v>10.8095</v>
      </c>
      <c r="P1278" s="177">
        <v>5.0762</v>
      </c>
      <c r="Q1278" s="177">
        <v>7.2332000000000001</v>
      </c>
      <c r="R1278" s="177">
        <v>3.7080000000000002</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44939</v>
      </c>
      <c r="E1279" s="177">
        <v>31.750399999999999</v>
      </c>
      <c r="F1279" s="177">
        <v>7.0138999999999996</v>
      </c>
      <c r="G1279" s="177">
        <v>6.3643999999999998</v>
      </c>
      <c r="H1279" s="177">
        <v>6.4127000000000001</v>
      </c>
      <c r="I1279" s="177">
        <v>6.8333000000000004</v>
      </c>
      <c r="J1279" s="177">
        <v>6.5968</v>
      </c>
      <c r="K1279" s="177">
        <v>6.5865</v>
      </c>
      <c r="L1279" s="177">
        <v>5.4428000000000001</v>
      </c>
      <c r="M1279" s="177">
        <v>4.8707000000000003</v>
      </c>
      <c r="N1279" s="177">
        <v>4.66</v>
      </c>
      <c r="O1279" s="177">
        <v>11.141</v>
      </c>
      <c r="P1279" s="177">
        <v>5.3074000000000003</v>
      </c>
      <c r="Q1279" s="177">
        <v>6.8780000000000001</v>
      </c>
      <c r="R1279" s="177">
        <v>4.1178999999999997</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44939</v>
      </c>
      <c r="E1280" s="177">
        <v>2815.1876000000002</v>
      </c>
      <c r="F1280" s="177">
        <v>6.8872</v>
      </c>
      <c r="G1280" s="177">
        <v>6.1569000000000003</v>
      </c>
      <c r="H1280" s="177">
        <v>6.0861999999999998</v>
      </c>
      <c r="I1280" s="177">
        <v>5.1927000000000003</v>
      </c>
      <c r="J1280" s="177">
        <v>5.5042999999999997</v>
      </c>
      <c r="K1280" s="177">
        <v>6.1925999999999997</v>
      </c>
      <c r="L1280" s="177">
        <v>5.5431999999999997</v>
      </c>
      <c r="M1280" s="177">
        <v>4.3643999999999998</v>
      </c>
      <c r="N1280" s="177">
        <v>3.9550999999999998</v>
      </c>
      <c r="O1280" s="177">
        <v>5.0266000000000002</v>
      </c>
      <c r="P1280" s="177">
        <v>6.1529999999999996</v>
      </c>
      <c r="Q1280" s="177">
        <v>7.2106000000000003</v>
      </c>
      <c r="R1280" s="177">
        <v>3.7294999999999998</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44939</v>
      </c>
      <c r="E1281" s="177">
        <v>3012.0765000000001</v>
      </c>
      <c r="F1281" s="177">
        <v>7.6600999999999999</v>
      </c>
      <c r="G1281" s="177">
        <v>6.9321000000000002</v>
      </c>
      <c r="H1281" s="177">
        <v>6.8609999999999998</v>
      </c>
      <c r="I1281" s="177">
        <v>5.9699</v>
      </c>
      <c r="J1281" s="177">
        <v>6.2878999999999996</v>
      </c>
      <c r="K1281" s="177">
        <v>6.9767000000000001</v>
      </c>
      <c r="L1281" s="177">
        <v>6.3308999999999997</v>
      </c>
      <c r="M1281" s="177">
        <v>5.1531000000000002</v>
      </c>
      <c r="N1281" s="177">
        <v>4.7462</v>
      </c>
      <c r="O1281" s="177">
        <v>5.8300999999999998</v>
      </c>
      <c r="P1281" s="177">
        <v>6.9558999999999997</v>
      </c>
      <c r="Q1281" s="177">
        <v>7.9683999999999999</v>
      </c>
      <c r="R1281" s="177">
        <v>4.5265000000000004</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44939</v>
      </c>
      <c r="E1282" s="177">
        <v>33.443300000000001</v>
      </c>
      <c r="F1282" s="177">
        <v>6.3311999999999999</v>
      </c>
      <c r="G1282" s="177">
        <v>5.3865999999999996</v>
      </c>
      <c r="H1282" s="177">
        <v>6.3691000000000004</v>
      </c>
      <c r="I1282" s="177">
        <v>5.3432000000000004</v>
      </c>
      <c r="J1282" s="177">
        <v>5.5747999999999998</v>
      </c>
      <c r="K1282" s="177">
        <v>5.9458000000000002</v>
      </c>
      <c r="L1282" s="177">
        <v>4.8446999999999996</v>
      </c>
      <c r="M1282" s="177">
        <v>4.2184999999999997</v>
      </c>
      <c r="N1282" s="177">
        <v>3.9005000000000001</v>
      </c>
      <c r="O1282" s="177">
        <v>4.8216000000000001</v>
      </c>
      <c r="P1282" s="177">
        <v>5.0349000000000004</v>
      </c>
      <c r="Q1282" s="177">
        <v>6.3449</v>
      </c>
      <c r="R1282" s="177">
        <v>3.5320999999999998</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44939</v>
      </c>
      <c r="E1283" s="177">
        <v>35.671300000000002</v>
      </c>
      <c r="F1283" s="177">
        <v>6.8569000000000004</v>
      </c>
      <c r="G1283" s="177">
        <v>5.9375999999999998</v>
      </c>
      <c r="H1283" s="177">
        <v>6.9379999999999997</v>
      </c>
      <c r="I1283" s="177">
        <v>5.9042000000000003</v>
      </c>
      <c r="J1283" s="177">
        <v>6.1382000000000003</v>
      </c>
      <c r="K1283" s="177">
        <v>6.5171999999999999</v>
      </c>
      <c r="L1283" s="177">
        <v>5.4104999999999999</v>
      </c>
      <c r="M1283" s="177">
        <v>4.7847999999999997</v>
      </c>
      <c r="N1283" s="177">
        <v>4.4684999999999997</v>
      </c>
      <c r="O1283" s="177">
        <v>5.3929</v>
      </c>
      <c r="P1283" s="177">
        <v>5.5903999999999998</v>
      </c>
      <c r="Q1283" s="177">
        <v>7.1193999999999997</v>
      </c>
      <c r="R1283" s="177">
        <v>4.0937999999999999</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44939</v>
      </c>
      <c r="E1284" s="177">
        <v>1452.306</v>
      </c>
      <c r="F1284" s="177">
        <v>6.7065999999999999</v>
      </c>
      <c r="G1284" s="177">
        <v>6.7317</v>
      </c>
      <c r="H1284" s="177">
        <v>7.1642999999999999</v>
      </c>
      <c r="I1284" s="177">
        <v>6.6704999999999997</v>
      </c>
      <c r="J1284" s="177">
        <v>6.7603</v>
      </c>
      <c r="K1284" s="177">
        <v>7.0102000000000002</v>
      </c>
      <c r="L1284" s="177">
        <v>5.8251999999999997</v>
      </c>
      <c r="M1284" s="177">
        <v>5.0446999999999997</v>
      </c>
      <c r="N1284" s="177">
        <v>4.6528999999999998</v>
      </c>
      <c r="O1284" s="177">
        <v>5.2260999999999997</v>
      </c>
      <c r="P1284" s="177">
        <v>6.4029999999999996</v>
      </c>
      <c r="Q1284" s="177">
        <v>6.5148999999999999</v>
      </c>
      <c r="R1284" s="177">
        <v>4.3598999999999997</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44939</v>
      </c>
      <c r="E1285" s="177">
        <v>1380.3195000000001</v>
      </c>
      <c r="F1285" s="177">
        <v>5.9057000000000004</v>
      </c>
      <c r="G1285" s="177">
        <v>5.9314</v>
      </c>
      <c r="H1285" s="177">
        <v>6.3632</v>
      </c>
      <c r="I1285" s="177">
        <v>5.8688000000000002</v>
      </c>
      <c r="J1285" s="177">
        <v>5.9574999999999996</v>
      </c>
      <c r="K1285" s="177">
        <v>6.1977000000000002</v>
      </c>
      <c r="L1285" s="177">
        <v>5.0034999999999998</v>
      </c>
      <c r="M1285" s="177">
        <v>4.2165999999999997</v>
      </c>
      <c r="N1285" s="177">
        <v>3.8189000000000002</v>
      </c>
      <c r="O1285" s="177">
        <v>4.3785999999999996</v>
      </c>
      <c r="P1285" s="177">
        <v>5.5148000000000001</v>
      </c>
      <c r="Q1285" s="177">
        <v>5.6029</v>
      </c>
      <c r="R1285" s="177">
        <v>3.5247000000000002</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44939</v>
      </c>
      <c r="E1286" s="177">
        <v>2040.8557000000001</v>
      </c>
      <c r="F1286" s="177">
        <v>10.345599999999999</v>
      </c>
      <c r="G1286" s="177">
        <v>7.0076999999999998</v>
      </c>
      <c r="H1286" s="177">
        <v>7.1890999999999998</v>
      </c>
      <c r="I1286" s="177">
        <v>6.7500999999999998</v>
      </c>
      <c r="J1286" s="177">
        <v>6.5133999999999999</v>
      </c>
      <c r="K1286" s="177">
        <v>6.7282000000000002</v>
      </c>
      <c r="L1286" s="177">
        <v>5.8212999999999999</v>
      </c>
      <c r="M1286" s="177">
        <v>5.0948000000000002</v>
      </c>
      <c r="N1286" s="177">
        <v>4.7183000000000002</v>
      </c>
      <c r="O1286" s="177">
        <v>5.1939000000000002</v>
      </c>
      <c r="P1286" s="177">
        <v>5.8864000000000001</v>
      </c>
      <c r="Q1286" s="177">
        <v>6.8978999999999999</v>
      </c>
      <c r="R1286" s="177">
        <v>4.2659000000000002</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44939</v>
      </c>
      <c r="E1287" s="177">
        <v>1903.0733</v>
      </c>
      <c r="F1287" s="177">
        <v>9.6593999999999998</v>
      </c>
      <c r="G1287" s="177">
        <v>6.3223000000000003</v>
      </c>
      <c r="H1287" s="177">
        <v>6.5011999999999999</v>
      </c>
      <c r="I1287" s="177">
        <v>6.0627000000000004</v>
      </c>
      <c r="J1287" s="177">
        <v>5.8273000000000001</v>
      </c>
      <c r="K1287" s="177">
        <v>6.1059999999999999</v>
      </c>
      <c r="L1287" s="177">
        <v>5.1939000000000002</v>
      </c>
      <c r="M1287" s="177">
        <v>4.4581</v>
      </c>
      <c r="N1287" s="177">
        <v>4.0744999999999996</v>
      </c>
      <c r="O1287" s="177">
        <v>4.5461</v>
      </c>
      <c r="P1287" s="177">
        <v>5.2108999999999996</v>
      </c>
      <c r="Q1287" s="177">
        <v>4.4227999999999996</v>
      </c>
      <c r="R1287" s="177">
        <v>3.6093000000000002</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44939</v>
      </c>
      <c r="E1288" s="177">
        <v>3148.0493999999999</v>
      </c>
      <c r="F1288" s="177">
        <v>6.6018999999999997</v>
      </c>
      <c r="G1288" s="177">
        <v>6.5350999999999999</v>
      </c>
      <c r="H1288" s="177">
        <v>5.8613</v>
      </c>
      <c r="I1288" s="177">
        <v>5.9587000000000003</v>
      </c>
      <c r="J1288" s="177">
        <v>5.8554000000000004</v>
      </c>
      <c r="K1288" s="177">
        <v>6.5109000000000004</v>
      </c>
      <c r="L1288" s="177">
        <v>5.1779000000000002</v>
      </c>
      <c r="M1288" s="177">
        <v>4.4837999999999996</v>
      </c>
      <c r="N1288" s="177">
        <v>4.2111000000000001</v>
      </c>
      <c r="O1288" s="177">
        <v>5.1215999999999999</v>
      </c>
      <c r="P1288" s="177">
        <v>5.9672999999999998</v>
      </c>
      <c r="Q1288" s="177">
        <v>7.5132000000000003</v>
      </c>
      <c r="R1288" s="177">
        <v>4.2080000000000002</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44939</v>
      </c>
      <c r="E1289" s="177">
        <v>3291.2872000000002</v>
      </c>
      <c r="F1289" s="177">
        <v>7.2598000000000003</v>
      </c>
      <c r="G1289" s="177">
        <v>7.1946000000000003</v>
      </c>
      <c r="H1289" s="177">
        <v>6.5212000000000003</v>
      </c>
      <c r="I1289" s="177">
        <v>6.6201999999999996</v>
      </c>
      <c r="J1289" s="177">
        <v>6.5186999999999999</v>
      </c>
      <c r="K1289" s="177">
        <v>7.1818</v>
      </c>
      <c r="L1289" s="177">
        <v>5.8559999999999999</v>
      </c>
      <c r="M1289" s="177">
        <v>5.1675000000000004</v>
      </c>
      <c r="N1289" s="177">
        <v>4.9008000000000003</v>
      </c>
      <c r="O1289" s="177">
        <v>5.8418000000000001</v>
      </c>
      <c r="P1289" s="177">
        <v>6.5388999999999999</v>
      </c>
      <c r="Q1289" s="177">
        <v>7.6497999999999999</v>
      </c>
      <c r="R1289" s="177">
        <v>4.9124999999999996</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44939</v>
      </c>
      <c r="E1290" s="177">
        <v>24.912099999999999</v>
      </c>
      <c r="F1290" s="177">
        <v>5.2752999999999997</v>
      </c>
      <c r="G1290" s="177">
        <v>6.2545000000000002</v>
      </c>
      <c r="H1290" s="177">
        <v>6.8323999999999998</v>
      </c>
      <c r="I1290" s="177">
        <v>6.2207999999999997</v>
      </c>
      <c r="J1290" s="177">
        <v>6.2050999999999998</v>
      </c>
      <c r="K1290" s="177">
        <v>6.2144000000000004</v>
      </c>
      <c r="L1290" s="177">
        <v>5.0888999999999998</v>
      </c>
      <c r="M1290" s="177">
        <v>4.4446000000000003</v>
      </c>
      <c r="N1290" s="177">
        <v>4.1646000000000001</v>
      </c>
      <c r="O1290" s="177">
        <v>3.1669999999999998</v>
      </c>
      <c r="P1290" s="177">
        <v>1.2976000000000001</v>
      </c>
      <c r="Q1290" s="177">
        <v>6.0366</v>
      </c>
      <c r="R1290" s="177">
        <v>3.7673999999999999</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44939</v>
      </c>
      <c r="E1291" s="177">
        <v>26.581399999999999</v>
      </c>
      <c r="F1291" s="177">
        <v>6.1802000000000001</v>
      </c>
      <c r="G1291" s="177">
        <v>7.0529000000000002</v>
      </c>
      <c r="H1291" s="177">
        <v>7.6616</v>
      </c>
      <c r="I1291" s="177">
        <v>7.0514999999999999</v>
      </c>
      <c r="J1291" s="177">
        <v>7.0404</v>
      </c>
      <c r="K1291" s="177">
        <v>7.1148999999999996</v>
      </c>
      <c r="L1291" s="177">
        <v>6.0031999999999996</v>
      </c>
      <c r="M1291" s="177">
        <v>5.3666</v>
      </c>
      <c r="N1291" s="177">
        <v>5.0876999999999999</v>
      </c>
      <c r="O1291" s="177">
        <v>3.964</v>
      </c>
      <c r="P1291" s="177">
        <v>2.0537000000000001</v>
      </c>
      <c r="Q1291" s="177">
        <v>5.6475</v>
      </c>
      <c r="R1291" s="177">
        <v>4.59</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44939</v>
      </c>
      <c r="E1294" s="177">
        <v>3019.3146000000002</v>
      </c>
      <c r="F1294" s="177">
        <v>8.9745000000000008</v>
      </c>
      <c r="G1294" s="177">
        <v>7.7050999999999998</v>
      </c>
      <c r="H1294" s="177">
        <v>7.4828000000000001</v>
      </c>
      <c r="I1294" s="177">
        <v>6.8215000000000003</v>
      </c>
      <c r="J1294" s="177">
        <v>6.7470999999999997</v>
      </c>
      <c r="K1294" s="177">
        <v>7.2173999999999996</v>
      </c>
      <c r="L1294" s="177">
        <v>5.8869999999999996</v>
      </c>
      <c r="M1294" s="177">
        <v>5.0156999999999998</v>
      </c>
      <c r="N1294" s="177">
        <v>4.7016999999999998</v>
      </c>
      <c r="O1294" s="177">
        <v>5.2000999999999999</v>
      </c>
      <c r="P1294" s="177">
        <v>6.3868999999999998</v>
      </c>
      <c r="Q1294" s="177">
        <v>7.3954000000000004</v>
      </c>
      <c r="R1294" s="177">
        <v>4.2465999999999999</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44939</v>
      </c>
      <c r="E1295" s="177">
        <v>2941.7514999999999</v>
      </c>
      <c r="F1295" s="177">
        <v>8.4143000000000008</v>
      </c>
      <c r="G1295" s="177">
        <v>7.1439000000000004</v>
      </c>
      <c r="H1295" s="177">
        <v>6.9214000000000002</v>
      </c>
      <c r="I1295" s="177">
        <v>6.2587999999999999</v>
      </c>
      <c r="J1295" s="177">
        <v>6.1833999999999998</v>
      </c>
      <c r="K1295" s="177">
        <v>6.6477000000000004</v>
      </c>
      <c r="L1295" s="177">
        <v>5.3109999999999999</v>
      </c>
      <c r="M1295" s="177">
        <v>4.4356</v>
      </c>
      <c r="N1295" s="177">
        <v>4.1332000000000004</v>
      </c>
      <c r="O1295" s="177">
        <v>4.6180000000000003</v>
      </c>
      <c r="P1295" s="177">
        <v>5.9257999999999997</v>
      </c>
      <c r="Q1295" s="177">
        <v>7.2192999999999996</v>
      </c>
      <c r="R1295" s="177">
        <v>3.6997</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44939</v>
      </c>
      <c r="E1296" s="177">
        <v>2926.5403000000001</v>
      </c>
      <c r="F1296" s="177">
        <v>3.8130999999999999</v>
      </c>
      <c r="G1296" s="177">
        <v>12.314500000000001</v>
      </c>
      <c r="H1296" s="177">
        <v>6.4443000000000001</v>
      </c>
      <c r="I1296" s="177">
        <v>7.3517999999999999</v>
      </c>
      <c r="J1296" s="177">
        <v>6.3388999999999998</v>
      </c>
      <c r="K1296" s="177">
        <v>6.66</v>
      </c>
      <c r="L1296" s="177">
        <v>5.4116999999999997</v>
      </c>
      <c r="M1296" s="177">
        <v>4.5765000000000002</v>
      </c>
      <c r="N1296" s="177">
        <v>4.2904</v>
      </c>
      <c r="O1296" s="177">
        <v>4.5186000000000002</v>
      </c>
      <c r="P1296" s="177">
        <v>1.4595</v>
      </c>
      <c r="Q1296" s="177">
        <v>6.0289999999999999</v>
      </c>
      <c r="R1296" s="177">
        <v>3.8803999999999998</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44939</v>
      </c>
      <c r="E1297" s="177">
        <v>3079.7015000000001</v>
      </c>
      <c r="F1297" s="177">
        <v>4.7626999999999997</v>
      </c>
      <c r="G1297" s="177">
        <v>13.2644</v>
      </c>
      <c r="H1297" s="177">
        <v>7.3955000000000002</v>
      </c>
      <c r="I1297" s="177">
        <v>8.3048999999999999</v>
      </c>
      <c r="J1297" s="177">
        <v>7.2945000000000002</v>
      </c>
      <c r="K1297" s="177">
        <v>7.4912000000000001</v>
      </c>
      <c r="L1297" s="177">
        <v>6.1699000000000002</v>
      </c>
      <c r="M1297" s="177">
        <v>5.3109000000000002</v>
      </c>
      <c r="N1297" s="177">
        <v>5.0185000000000004</v>
      </c>
      <c r="O1297" s="177">
        <v>4.9740000000000002</v>
      </c>
      <c r="P1297" s="177">
        <v>1.8474999999999999</v>
      </c>
      <c r="Q1297" s="177">
        <v>5.3529</v>
      </c>
      <c r="R1297" s="177">
        <v>4.4184000000000001</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44939</v>
      </c>
      <c r="E1301" s="177">
        <v>3363.9371999999998</v>
      </c>
      <c r="F1301" s="177">
        <v>5.2317</v>
      </c>
      <c r="G1301" s="177">
        <v>4.8701999999999996</v>
      </c>
      <c r="H1301" s="177">
        <v>5.1016000000000004</v>
      </c>
      <c r="I1301" s="177">
        <v>5.5963000000000003</v>
      </c>
      <c r="J1301" s="177">
        <v>6.3082000000000003</v>
      </c>
      <c r="K1301" s="177">
        <v>6.3792999999999997</v>
      </c>
      <c r="L1301" s="177">
        <v>5.3654000000000002</v>
      </c>
      <c r="M1301" s="177">
        <v>4.7187999999999999</v>
      </c>
      <c r="N1301" s="177">
        <v>4.4257999999999997</v>
      </c>
      <c r="O1301" s="177">
        <v>5.2619999999999996</v>
      </c>
      <c r="P1301" s="177">
        <v>5.1727999999999996</v>
      </c>
      <c r="Q1301" s="177">
        <v>6.9046000000000003</v>
      </c>
      <c r="R1301" s="177">
        <v>4.2267999999999999</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44939</v>
      </c>
      <c r="E1303" s="177">
        <v>3299.7338</v>
      </c>
      <c r="F1303" s="177">
        <v>4.9329999999999998</v>
      </c>
      <c r="G1303" s="177">
        <v>4.5723000000000003</v>
      </c>
      <c r="H1303" s="177">
        <v>4.8040000000000003</v>
      </c>
      <c r="I1303" s="177">
        <v>5.2980999999999998</v>
      </c>
      <c r="J1303" s="177">
        <v>6.0090000000000003</v>
      </c>
      <c r="K1303" s="177">
        <v>6.08</v>
      </c>
      <c r="L1303" s="177">
        <v>5.069</v>
      </c>
      <c r="M1303" s="177">
        <v>4.4199000000000002</v>
      </c>
      <c r="N1303" s="177">
        <v>4.1191000000000004</v>
      </c>
      <c r="O1303" s="177">
        <v>5.0130999999999997</v>
      </c>
      <c r="P1303" s="177">
        <v>4.9408000000000003</v>
      </c>
      <c r="Q1303" s="177">
        <v>7.1170999999999998</v>
      </c>
      <c r="R1303" s="177">
        <v>3.94</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44939</v>
      </c>
      <c r="E1304" s="177">
        <v>3001.4413</v>
      </c>
      <c r="F1304" s="177">
        <v>7.1349</v>
      </c>
      <c r="G1304" s="177">
        <v>6.8941999999999997</v>
      </c>
      <c r="H1304" s="177">
        <v>6.7404000000000002</v>
      </c>
      <c r="I1304" s="177">
        <v>6.6860999999999997</v>
      </c>
      <c r="J1304" s="177">
        <v>6.6890999999999998</v>
      </c>
      <c r="K1304" s="177">
        <v>6.6315</v>
      </c>
      <c r="L1304" s="177">
        <v>5.6056999999999997</v>
      </c>
      <c r="M1304" s="177">
        <v>5.0507</v>
      </c>
      <c r="N1304" s="177">
        <v>4.7240000000000002</v>
      </c>
      <c r="O1304" s="177">
        <v>6.9913999999999996</v>
      </c>
      <c r="P1304" s="177">
        <v>4.7766999999999999</v>
      </c>
      <c r="Q1304" s="177">
        <v>6.7972999999999999</v>
      </c>
      <c r="R1304" s="177">
        <v>6.9391999999999996</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44939</v>
      </c>
      <c r="E1305" s="177">
        <v>2961.2811000000002</v>
      </c>
      <c r="F1305" s="177">
        <v>7.0258000000000003</v>
      </c>
      <c r="G1305" s="177">
        <v>6.7842000000000002</v>
      </c>
      <c r="H1305" s="177">
        <v>6.6303000000000001</v>
      </c>
      <c r="I1305" s="177">
        <v>6.5758999999999999</v>
      </c>
      <c r="J1305" s="177">
        <v>6.5785</v>
      </c>
      <c r="K1305" s="177">
        <v>6.5197000000000003</v>
      </c>
      <c r="L1305" s="177">
        <v>5.4926000000000004</v>
      </c>
      <c r="M1305" s="177">
        <v>4.9268999999999998</v>
      </c>
      <c r="N1305" s="177">
        <v>4.5911999999999997</v>
      </c>
      <c r="O1305" s="177">
        <v>6.8746999999999998</v>
      </c>
      <c r="P1305" s="177">
        <v>4.6494</v>
      </c>
      <c r="Q1305" s="177">
        <v>7.1421000000000001</v>
      </c>
      <c r="R1305" s="177">
        <v>6.8080999999999996</v>
      </c>
    </row>
    <row r="1306" spans="1:34" x14ac:dyDescent="0.3">
      <c r="A1306" s="178" t="s">
        <v>27</v>
      </c>
      <c r="B1306" s="173"/>
      <c r="C1306" s="173"/>
      <c r="D1306" s="173"/>
      <c r="E1306" s="173"/>
      <c r="F1306" s="179">
        <v>8.0055217391304367</v>
      </c>
      <c r="G1306" s="179">
        <v>7.5435304347826095</v>
      </c>
      <c r="H1306" s="179">
        <v>7.4118152173913039</v>
      </c>
      <c r="I1306" s="179">
        <v>7.0771369565217386</v>
      </c>
      <c r="J1306" s="179">
        <v>7.0747565217391335</v>
      </c>
      <c r="K1306" s="179">
        <v>7.3745956521739116</v>
      </c>
      <c r="L1306" s="179">
        <v>5.1149434782608711</v>
      </c>
      <c r="M1306" s="179">
        <v>4.6695130434782612</v>
      </c>
      <c r="N1306" s="179">
        <v>4.4400571428571425</v>
      </c>
      <c r="O1306" s="179">
        <v>5.4129142857142849</v>
      </c>
      <c r="P1306" s="179">
        <v>5.5305285714285697</v>
      </c>
      <c r="Q1306" s="179">
        <v>6.8253369565217392</v>
      </c>
      <c r="R1306" s="179">
        <v>4.2319714285714287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7.1275499999999994</v>
      </c>
      <c r="G1307" s="179">
        <v>6.7579500000000001</v>
      </c>
      <c r="H1307" s="179">
        <v>6.64825</v>
      </c>
      <c r="I1307" s="179">
        <v>6.4475999999999996</v>
      </c>
      <c r="J1307" s="179">
        <v>6.3627500000000001</v>
      </c>
      <c r="K1307" s="179">
        <v>6.6538500000000003</v>
      </c>
      <c r="L1307" s="179">
        <v>5.4434000000000005</v>
      </c>
      <c r="M1307" s="179">
        <v>4.7302</v>
      </c>
      <c r="N1307" s="179">
        <v>4.4414499999999997</v>
      </c>
      <c r="O1307" s="179">
        <v>5.1183499999999995</v>
      </c>
      <c r="P1307" s="179">
        <v>5.9662500000000005</v>
      </c>
      <c r="Q1307" s="179">
        <v>7.1718999999999999</v>
      </c>
      <c r="R1307" s="179">
        <v>4.1345499999999999</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44939</v>
      </c>
      <c r="E1310" s="177">
        <v>33.733899999999998</v>
      </c>
      <c r="F1310" s="177">
        <v>3.7873999999999999</v>
      </c>
      <c r="G1310" s="177">
        <v>11.1548</v>
      </c>
      <c r="H1310" s="177">
        <v>14.259399999999999</v>
      </c>
      <c r="I1310" s="177">
        <v>8.2569999999999997</v>
      </c>
      <c r="J1310" s="177">
        <v>5.7521000000000004</v>
      </c>
      <c r="K1310" s="177">
        <v>8.8109000000000002</v>
      </c>
      <c r="L1310" s="177">
        <v>7.6093000000000002</v>
      </c>
      <c r="M1310" s="177">
        <v>27.691199999999998</v>
      </c>
      <c r="N1310" s="177">
        <v>25.983699999999999</v>
      </c>
      <c r="O1310" s="177">
        <v>13.8306</v>
      </c>
      <c r="P1310" s="177">
        <v>8.6005000000000003</v>
      </c>
      <c r="Q1310" s="177">
        <v>9.5876000000000001</v>
      </c>
      <c r="R1310" s="177">
        <v>16.3339</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44939</v>
      </c>
      <c r="E1311" s="177">
        <v>31.5703</v>
      </c>
      <c r="F1311" s="177">
        <v>3.0062000000000002</v>
      </c>
      <c r="G1311" s="177">
        <v>10.414300000000001</v>
      </c>
      <c r="H1311" s="177">
        <v>13.545500000000001</v>
      </c>
      <c r="I1311" s="177">
        <v>7.5533000000000001</v>
      </c>
      <c r="J1311" s="177">
        <v>5.0452000000000004</v>
      </c>
      <c r="K1311" s="177">
        <v>8.0952999999999999</v>
      </c>
      <c r="L1311" s="177">
        <v>6.8837999999999999</v>
      </c>
      <c r="M1311" s="177">
        <v>26.846800000000002</v>
      </c>
      <c r="N1311" s="177">
        <v>25.0457</v>
      </c>
      <c r="O1311" s="177">
        <v>13.052099999999999</v>
      </c>
      <c r="P1311" s="177">
        <v>7.8501000000000003</v>
      </c>
      <c r="Q1311" s="177">
        <v>8.6784999999999997</v>
      </c>
      <c r="R1311" s="177">
        <v>15.5802</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44939</v>
      </c>
      <c r="E1314" s="177">
        <v>24.884899999999998</v>
      </c>
      <c r="F1314" s="177">
        <v>13.4991</v>
      </c>
      <c r="G1314" s="177">
        <v>17.675599999999999</v>
      </c>
      <c r="H1314" s="177">
        <v>21.186</v>
      </c>
      <c r="I1314" s="177">
        <v>11.3748</v>
      </c>
      <c r="J1314" s="177">
        <v>6.92</v>
      </c>
      <c r="K1314" s="177">
        <v>8.6702999999999992</v>
      </c>
      <c r="L1314" s="177">
        <v>6.8258999999999999</v>
      </c>
      <c r="M1314" s="177">
        <v>5.8266999999999998</v>
      </c>
      <c r="N1314" s="177">
        <v>4.8611000000000004</v>
      </c>
      <c r="O1314" s="177">
        <v>7.2438000000000002</v>
      </c>
      <c r="P1314" s="177">
        <v>7.4024000000000001</v>
      </c>
      <c r="Q1314" s="177">
        <v>8.6262000000000008</v>
      </c>
      <c r="R1314" s="177">
        <v>5.3605999999999998</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44939</v>
      </c>
      <c r="E1315" s="177">
        <v>23.019500000000001</v>
      </c>
      <c r="F1315" s="177">
        <v>12.848000000000001</v>
      </c>
      <c r="G1315" s="177">
        <v>16.989699999999999</v>
      </c>
      <c r="H1315" s="177">
        <v>20.4893</v>
      </c>
      <c r="I1315" s="177">
        <v>10.6785</v>
      </c>
      <c r="J1315" s="177">
        <v>6.2268999999999997</v>
      </c>
      <c r="K1315" s="177">
        <v>7.9622999999999999</v>
      </c>
      <c r="L1315" s="177">
        <v>6.1105999999999998</v>
      </c>
      <c r="M1315" s="177">
        <v>5.1106999999999996</v>
      </c>
      <c r="N1315" s="177">
        <v>4.1436999999999999</v>
      </c>
      <c r="O1315" s="177">
        <v>6.4984999999999999</v>
      </c>
      <c r="P1315" s="177">
        <v>6.6657000000000002</v>
      </c>
      <c r="Q1315" s="177">
        <v>8.0236999999999998</v>
      </c>
      <c r="R1315" s="177">
        <v>4.6292</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44939</v>
      </c>
      <c r="E1316" s="177">
        <v>16.744399999999999</v>
      </c>
      <c r="F1316" s="177">
        <v>6.3226000000000004</v>
      </c>
      <c r="G1316" s="177">
        <v>21.399899999999999</v>
      </c>
      <c r="H1316" s="177">
        <v>12.1731</v>
      </c>
      <c r="I1316" s="177">
        <v>8.3724000000000007</v>
      </c>
      <c r="J1316" s="177">
        <v>5.8156999999999996</v>
      </c>
      <c r="K1316" s="177">
        <v>8.9077999999999999</v>
      </c>
      <c r="L1316" s="177">
        <v>7.0949</v>
      </c>
      <c r="M1316" s="177">
        <v>5.2892000000000001</v>
      </c>
      <c r="N1316" s="177">
        <v>3.7351000000000001</v>
      </c>
      <c r="O1316" s="177">
        <v>4.8143000000000002</v>
      </c>
      <c r="P1316" s="177">
        <v>3.4771000000000001</v>
      </c>
      <c r="Q1316" s="177">
        <v>5.9790999999999999</v>
      </c>
      <c r="R1316" s="177">
        <v>3.2643</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44939</v>
      </c>
      <c r="E1317" s="177">
        <v>15.770300000000001</v>
      </c>
      <c r="F1317" s="177">
        <v>6.2502000000000004</v>
      </c>
      <c r="G1317" s="177">
        <v>21.098299999999998</v>
      </c>
      <c r="H1317" s="177">
        <v>11.897</v>
      </c>
      <c r="I1317" s="177">
        <v>8.1092999999999993</v>
      </c>
      <c r="J1317" s="177">
        <v>5.5358999999999998</v>
      </c>
      <c r="K1317" s="177">
        <v>8.6237999999999992</v>
      </c>
      <c r="L1317" s="177">
        <v>6.8056999999999999</v>
      </c>
      <c r="M1317" s="177">
        <v>4.9653999999999998</v>
      </c>
      <c r="N1317" s="177">
        <v>3.3610000000000002</v>
      </c>
      <c r="O1317" s="177">
        <v>4.3220000000000001</v>
      </c>
      <c r="P1317" s="177">
        <v>2.8904000000000001</v>
      </c>
      <c r="Q1317" s="177">
        <v>5.2652999999999999</v>
      </c>
      <c r="R1317" s="177">
        <v>2.7873000000000001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44939</v>
      </c>
      <c r="E1320" s="177">
        <v>71.4024</v>
      </c>
      <c r="F1320" s="177">
        <v>8.8457000000000008</v>
      </c>
      <c r="G1320" s="177">
        <v>22.003699999999998</v>
      </c>
      <c r="H1320" s="177">
        <v>17.975200000000001</v>
      </c>
      <c r="I1320" s="177">
        <v>9.3259000000000007</v>
      </c>
      <c r="J1320" s="177">
        <v>5.8681999999999999</v>
      </c>
      <c r="K1320" s="177">
        <v>9.5340000000000007</v>
      </c>
      <c r="L1320" s="177">
        <v>6.2708000000000004</v>
      </c>
      <c r="M1320" s="177">
        <v>4.9061000000000003</v>
      </c>
      <c r="N1320" s="177">
        <v>3.7263000000000002</v>
      </c>
      <c r="O1320" s="177">
        <v>5.7927</v>
      </c>
      <c r="P1320" s="177">
        <v>4.9943</v>
      </c>
      <c r="Q1320" s="177">
        <v>6.8997000000000002</v>
      </c>
      <c r="R1320" s="177">
        <v>3.6697000000000002</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44939</v>
      </c>
      <c r="E1321" s="177">
        <v>67.835800000000006</v>
      </c>
      <c r="F1321" s="177">
        <v>8.4496000000000002</v>
      </c>
      <c r="G1321" s="177">
        <v>21.596699999999998</v>
      </c>
      <c r="H1321" s="177">
        <v>17.561399999999999</v>
      </c>
      <c r="I1321" s="177">
        <v>8.9123000000000001</v>
      </c>
      <c r="J1321" s="177">
        <v>5.4789000000000003</v>
      </c>
      <c r="K1321" s="177">
        <v>9.1712000000000007</v>
      </c>
      <c r="L1321" s="177">
        <v>5.9181999999999997</v>
      </c>
      <c r="M1321" s="177">
        <v>4.5594000000000001</v>
      </c>
      <c r="N1321" s="177">
        <v>3.3712</v>
      </c>
      <c r="O1321" s="177">
        <v>5.4149000000000003</v>
      </c>
      <c r="P1321" s="177">
        <v>4.5871000000000004</v>
      </c>
      <c r="Q1321" s="177">
        <v>7.7257999999999996</v>
      </c>
      <c r="R1321" s="177">
        <v>3.2980999999999998</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44939</v>
      </c>
      <c r="E1322" s="177">
        <v>67.835800000000006</v>
      </c>
      <c r="F1322" s="177">
        <v>8.4496000000000002</v>
      </c>
      <c r="G1322" s="177">
        <v>21.596699999999998</v>
      </c>
      <c r="H1322" s="177">
        <v>17.561399999999999</v>
      </c>
      <c r="I1322" s="177">
        <v>8.9123000000000001</v>
      </c>
      <c r="J1322" s="177">
        <v>5.4789000000000003</v>
      </c>
      <c r="K1322" s="177">
        <v>9.1712000000000007</v>
      </c>
      <c r="L1322" s="177">
        <v>5.9181999999999997</v>
      </c>
      <c r="M1322" s="177">
        <v>4.5594000000000001</v>
      </c>
      <c r="N1322" s="177">
        <v>3.3712</v>
      </c>
      <c r="O1322" s="177">
        <v>5.4149000000000003</v>
      </c>
      <c r="P1322" s="177">
        <v>4.5871000000000004</v>
      </c>
      <c r="Q1322" s="177">
        <v>7.7257999999999996</v>
      </c>
      <c r="R1322" s="177">
        <v>3.2980999999999998</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44939</v>
      </c>
      <c r="E1325" s="177">
        <v>0.497</v>
      </c>
      <c r="F1325" s="177">
        <v>14.694000000000001</v>
      </c>
      <c r="G1325" s="177">
        <v>14.7059</v>
      </c>
      <c r="H1325" s="177">
        <v>13.6747</v>
      </c>
      <c r="I1325" s="177">
        <v>14.2409</v>
      </c>
      <c r="J1325" s="177">
        <v>14.630800000000001</v>
      </c>
      <c r="K1325" s="177">
        <v>14.9947</v>
      </c>
      <c r="L1325" s="177">
        <v>-7.9799999999999996E-2</v>
      </c>
      <c r="M1325" s="177">
        <v>3.6213000000000002</v>
      </c>
      <c r="N1325" s="177"/>
      <c r="O1325" s="177"/>
      <c r="P1325" s="177"/>
      <c r="Q1325" s="177">
        <v>4.6520000000000001</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44939</v>
      </c>
      <c r="E1326" s="177">
        <v>0.52549999999999997</v>
      </c>
      <c r="F1326" s="177">
        <v>13.896800000000001</v>
      </c>
      <c r="G1326" s="177">
        <v>13.907400000000001</v>
      </c>
      <c r="H1326" s="177">
        <v>14.926399999999999</v>
      </c>
      <c r="I1326" s="177">
        <v>14.467499999999999</v>
      </c>
      <c r="J1326" s="177">
        <v>14.7461</v>
      </c>
      <c r="K1326" s="177">
        <v>15.045199999999999</v>
      </c>
      <c r="L1326" s="177">
        <v>-7.5499999999999998E-2</v>
      </c>
      <c r="M1326" s="177">
        <v>3.6328</v>
      </c>
      <c r="N1326" s="177"/>
      <c r="O1326" s="177"/>
      <c r="P1326" s="177"/>
      <c r="Q1326" s="177">
        <v>4.6741000000000001</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44939</v>
      </c>
      <c r="E1329" s="177">
        <v>46.863100000000003</v>
      </c>
      <c r="F1329" s="177">
        <v>13.4793</v>
      </c>
      <c r="G1329" s="177">
        <v>16.560400000000001</v>
      </c>
      <c r="H1329" s="177">
        <v>15.601599999999999</v>
      </c>
      <c r="I1329" s="177">
        <v>9.5929000000000002</v>
      </c>
      <c r="J1329" s="177">
        <v>5.9593999999999996</v>
      </c>
      <c r="K1329" s="177">
        <v>8.4809000000000001</v>
      </c>
      <c r="L1329" s="177">
        <v>6.2373000000000003</v>
      </c>
      <c r="M1329" s="177">
        <v>4.4835000000000003</v>
      </c>
      <c r="N1329" s="177">
        <v>3.3100999999999998</v>
      </c>
      <c r="O1329" s="177">
        <v>5.9402999999999997</v>
      </c>
      <c r="P1329" s="177">
        <v>6.5484999999999998</v>
      </c>
      <c r="Q1329" s="177">
        <v>7.6524000000000001</v>
      </c>
      <c r="R1329" s="177">
        <v>4.1025</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44939</v>
      </c>
      <c r="E1330" s="177">
        <v>50.0122</v>
      </c>
      <c r="F1330" s="177">
        <v>14.164</v>
      </c>
      <c r="G1330" s="177">
        <v>17.248200000000001</v>
      </c>
      <c r="H1330" s="177">
        <v>16.305</v>
      </c>
      <c r="I1330" s="177">
        <v>10.305</v>
      </c>
      <c r="J1330" s="177">
        <v>6.6718999999999999</v>
      </c>
      <c r="K1330" s="177">
        <v>9.2111999999999998</v>
      </c>
      <c r="L1330" s="177">
        <v>6.9823000000000004</v>
      </c>
      <c r="M1330" s="177">
        <v>5.2142999999999997</v>
      </c>
      <c r="N1330" s="177">
        <v>4.0326000000000004</v>
      </c>
      <c r="O1330" s="177">
        <v>6.7519999999999998</v>
      </c>
      <c r="P1330" s="177">
        <v>7.3806000000000003</v>
      </c>
      <c r="Q1330" s="177">
        <v>8.1967999999999996</v>
      </c>
      <c r="R1330" s="177">
        <v>4.8699000000000003</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44939</v>
      </c>
      <c r="E1331" s="177">
        <v>18.135200000000001</v>
      </c>
      <c r="F1331" s="177">
        <v>8.2538</v>
      </c>
      <c r="G1331" s="177">
        <v>15.248200000000001</v>
      </c>
      <c r="H1331" s="177">
        <v>20.929099999999998</v>
      </c>
      <c r="I1331" s="177">
        <v>11.363300000000001</v>
      </c>
      <c r="J1331" s="177">
        <v>6.8567999999999998</v>
      </c>
      <c r="K1331" s="177">
        <v>9.6859999999999999</v>
      </c>
      <c r="L1331" s="177">
        <v>7.0206999999999997</v>
      </c>
      <c r="M1331" s="177">
        <v>4.8907999999999996</v>
      </c>
      <c r="N1331" s="177">
        <v>3.9296000000000002</v>
      </c>
      <c r="O1331" s="177">
        <v>6.5134999999999996</v>
      </c>
      <c r="P1331" s="177">
        <v>6.6791999999999998</v>
      </c>
      <c r="Q1331" s="177">
        <v>7.7744</v>
      </c>
      <c r="R1331" s="177">
        <v>4.6306000000000003</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44939</v>
      </c>
      <c r="E1332" s="177">
        <v>16.906199999999998</v>
      </c>
      <c r="F1332" s="177">
        <v>7.5579999999999998</v>
      </c>
      <c r="G1332" s="177">
        <v>14.4823</v>
      </c>
      <c r="H1332" s="177">
        <v>20.2182</v>
      </c>
      <c r="I1332" s="177">
        <v>10.6065</v>
      </c>
      <c r="J1332" s="177">
        <v>6.02</v>
      </c>
      <c r="K1332" s="177">
        <v>8.7962000000000007</v>
      </c>
      <c r="L1332" s="177">
        <v>6.1128999999999998</v>
      </c>
      <c r="M1332" s="177">
        <v>3.9792000000000001</v>
      </c>
      <c r="N1332" s="177">
        <v>3.0169000000000001</v>
      </c>
      <c r="O1332" s="177">
        <v>5.5465</v>
      </c>
      <c r="P1332" s="177">
        <v>5.7305000000000001</v>
      </c>
      <c r="Q1332" s="177">
        <v>6.8273999999999999</v>
      </c>
      <c r="R1332" s="177">
        <v>3.7029999999999998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44939</v>
      </c>
      <c r="E1333" s="177">
        <v>37.079500000000003</v>
      </c>
      <c r="F1333" s="177">
        <v>7.2858000000000001</v>
      </c>
      <c r="G1333" s="177">
        <v>13.5337</v>
      </c>
      <c r="H1333" s="177">
        <v>12.8424</v>
      </c>
      <c r="I1333" s="177">
        <v>7.7077999999999998</v>
      </c>
      <c r="J1333" s="177">
        <v>5.4743000000000004</v>
      </c>
      <c r="K1333" s="177">
        <v>7.8540999999999999</v>
      </c>
      <c r="L1333" s="177">
        <v>6.3954000000000004</v>
      </c>
      <c r="M1333" s="177">
        <v>5.7092999999999998</v>
      </c>
      <c r="N1333" s="177">
        <v>4.5754000000000001</v>
      </c>
      <c r="O1333" s="177">
        <v>6.6073000000000004</v>
      </c>
      <c r="P1333" s="177">
        <v>6.8598999999999997</v>
      </c>
      <c r="Q1333" s="177">
        <v>7.4070999999999998</v>
      </c>
      <c r="R1333" s="177">
        <v>4.9039999999999999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44939</v>
      </c>
      <c r="E1334" s="177">
        <v>40.077599999999997</v>
      </c>
      <c r="F1334" s="177">
        <v>8.0161999999999995</v>
      </c>
      <c r="G1334" s="177">
        <v>14.1936</v>
      </c>
      <c r="H1334" s="177">
        <v>13.5007</v>
      </c>
      <c r="I1334" s="177">
        <v>8.3598999999999997</v>
      </c>
      <c r="J1334" s="177">
        <v>6.1247999999999996</v>
      </c>
      <c r="K1334" s="177">
        <v>8.5129999999999999</v>
      </c>
      <c r="L1334" s="177">
        <v>7.0624000000000002</v>
      </c>
      <c r="M1334" s="177">
        <v>6.3989000000000003</v>
      </c>
      <c r="N1334" s="177">
        <v>5.2823000000000002</v>
      </c>
      <c r="O1334" s="177">
        <v>7.3277999999999999</v>
      </c>
      <c r="P1334" s="177">
        <v>7.5990000000000002</v>
      </c>
      <c r="Q1334" s="177">
        <v>8.5471000000000004</v>
      </c>
      <c r="R1334" s="177">
        <v>5.6307999999999998</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44939</v>
      </c>
      <c r="E1335" s="177">
        <v>41.184199999999997</v>
      </c>
      <c r="F1335" s="177">
        <v>22.879899999999999</v>
      </c>
      <c r="G1335" s="177">
        <v>31.157900000000001</v>
      </c>
      <c r="H1335" s="177">
        <v>30.0519</v>
      </c>
      <c r="I1335" s="177">
        <v>15.9292</v>
      </c>
      <c r="J1335" s="177">
        <v>8.2482000000000006</v>
      </c>
      <c r="K1335" s="177">
        <v>9.9024000000000001</v>
      </c>
      <c r="L1335" s="177">
        <v>5.7599</v>
      </c>
      <c r="M1335" s="177">
        <v>3.8938999999999999</v>
      </c>
      <c r="N1335" s="177">
        <v>2.6776</v>
      </c>
      <c r="O1335" s="177">
        <v>5.5887000000000002</v>
      </c>
      <c r="P1335" s="177">
        <v>6.7422000000000004</v>
      </c>
      <c r="Q1335" s="177">
        <v>7.6394000000000002</v>
      </c>
      <c r="R1335" s="177">
        <v>2.9314</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44939</v>
      </c>
      <c r="E1336" s="177">
        <v>38.4574</v>
      </c>
      <c r="F1336" s="177">
        <v>22.127500000000001</v>
      </c>
      <c r="G1336" s="177">
        <v>30.447299999999998</v>
      </c>
      <c r="H1336" s="177">
        <v>29.328600000000002</v>
      </c>
      <c r="I1336" s="177">
        <v>15.206</v>
      </c>
      <c r="J1336" s="177">
        <v>7.5305</v>
      </c>
      <c r="K1336" s="177">
        <v>9.1743000000000006</v>
      </c>
      <c r="L1336" s="177">
        <v>5.0308999999999999</v>
      </c>
      <c r="M1336" s="177">
        <v>3.1657999999999999</v>
      </c>
      <c r="N1336" s="177">
        <v>1.9479</v>
      </c>
      <c r="O1336" s="177">
        <v>4.8596000000000004</v>
      </c>
      <c r="P1336" s="177">
        <v>6.0217999999999998</v>
      </c>
      <c r="Q1336" s="177">
        <v>7.1397000000000004</v>
      </c>
      <c r="R1336" s="177">
        <v>2.2088999999999999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44939</v>
      </c>
      <c r="E1339" s="177">
        <v>18.811</v>
      </c>
      <c r="F1339" s="177">
        <v>-22.3004</v>
      </c>
      <c r="G1339" s="177">
        <v>7.6368</v>
      </c>
      <c r="H1339" s="177">
        <v>9.3582000000000001</v>
      </c>
      <c r="I1339" s="177">
        <v>8.9563000000000006</v>
      </c>
      <c r="J1339" s="177">
        <v>3.9123999999999999</v>
      </c>
      <c r="K1339" s="177">
        <v>7.4714</v>
      </c>
      <c r="L1339" s="177">
        <v>5.5057</v>
      </c>
      <c r="M1339" s="177">
        <v>3.9258000000000002</v>
      </c>
      <c r="N1339" s="177">
        <v>3.4965000000000002</v>
      </c>
      <c r="O1339" s="177">
        <v>5.3791000000000002</v>
      </c>
      <c r="P1339" s="177">
        <v>5.7797000000000001</v>
      </c>
      <c r="Q1339" s="177">
        <v>7.4250999999999996</v>
      </c>
      <c r="R1339" s="177">
        <v>3.992</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44939</v>
      </c>
      <c r="E1340" s="177">
        <v>20.415400000000002</v>
      </c>
      <c r="F1340" s="177">
        <v>-21.263200000000001</v>
      </c>
      <c r="G1340" s="177">
        <v>8.6475000000000009</v>
      </c>
      <c r="H1340" s="177">
        <v>10.364599999999999</v>
      </c>
      <c r="I1340" s="177">
        <v>9.9863</v>
      </c>
      <c r="J1340" s="177">
        <v>4.9401999999999999</v>
      </c>
      <c r="K1340" s="177">
        <v>8.5117999999999991</v>
      </c>
      <c r="L1340" s="177">
        <v>6.5587999999999997</v>
      </c>
      <c r="M1340" s="177">
        <v>5.0087000000000002</v>
      </c>
      <c r="N1340" s="177">
        <v>4.6041999999999996</v>
      </c>
      <c r="O1340" s="177">
        <v>6.4405999999999999</v>
      </c>
      <c r="P1340" s="177">
        <v>6.7481999999999998</v>
      </c>
      <c r="Q1340" s="177">
        <v>8.4263999999999992</v>
      </c>
      <c r="R1340" s="177">
        <v>5.0689000000000002</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44939</v>
      </c>
      <c r="E1341" s="177">
        <v>12.802899999999999</v>
      </c>
      <c r="F1341" s="177">
        <v>6.8434999999999997</v>
      </c>
      <c r="G1341" s="177">
        <v>15.605</v>
      </c>
      <c r="H1341" s="177">
        <v>11.715</v>
      </c>
      <c r="I1341" s="177">
        <v>7.1467999999999998</v>
      </c>
      <c r="J1341" s="177">
        <v>4.2641999999999998</v>
      </c>
      <c r="K1341" s="177">
        <v>7.2480000000000002</v>
      </c>
      <c r="L1341" s="177">
        <v>4.8930999999999996</v>
      </c>
      <c r="M1341" s="177">
        <v>2.8744999999999998</v>
      </c>
      <c r="N1341" s="177">
        <v>2.3994</v>
      </c>
      <c r="O1341" s="177">
        <v>-2.8288000000000002</v>
      </c>
      <c r="P1341" s="177">
        <v>-1.5037</v>
      </c>
      <c r="Q1341" s="177">
        <v>2.9298999999999999</v>
      </c>
      <c r="R1341" s="177">
        <v>9.5198</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44939</v>
      </c>
      <c r="E1342" s="177">
        <v>13.6813</v>
      </c>
      <c r="F1342" s="177">
        <v>7.7385000000000002</v>
      </c>
      <c r="G1342" s="177">
        <v>16.206700000000001</v>
      </c>
      <c r="H1342" s="177">
        <v>12.3012</v>
      </c>
      <c r="I1342" s="177">
        <v>7.7214999999999998</v>
      </c>
      <c r="J1342" s="177">
        <v>4.8217999999999996</v>
      </c>
      <c r="K1342" s="177">
        <v>7.8093000000000004</v>
      </c>
      <c r="L1342" s="177">
        <v>5.4587000000000003</v>
      </c>
      <c r="M1342" s="177">
        <v>3.4386999999999999</v>
      </c>
      <c r="N1342" s="177">
        <v>2.9651999999999998</v>
      </c>
      <c r="O1342" s="177">
        <v>-2.2774000000000001</v>
      </c>
      <c r="P1342" s="177">
        <v>-0.80030000000000001</v>
      </c>
      <c r="Q1342" s="177">
        <v>3.7313000000000001</v>
      </c>
      <c r="R1342" s="177">
        <v>10.1226</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44939</v>
      </c>
      <c r="E1347" s="177">
        <v>45.259399999999999</v>
      </c>
      <c r="F1347" s="177">
        <v>9.7607999999999997</v>
      </c>
      <c r="G1347" s="177">
        <v>17.4176</v>
      </c>
      <c r="H1347" s="177">
        <v>16.6662</v>
      </c>
      <c r="I1347" s="177">
        <v>10.9445</v>
      </c>
      <c r="J1347" s="177">
        <v>6.7344999999999997</v>
      </c>
      <c r="K1347" s="177">
        <v>9.5983000000000001</v>
      </c>
      <c r="L1347" s="177">
        <v>7.0354000000000001</v>
      </c>
      <c r="M1347" s="177">
        <v>5.7515999999999998</v>
      </c>
      <c r="N1347" s="177">
        <v>4.3365</v>
      </c>
      <c r="O1347" s="177">
        <v>7.0050999999999997</v>
      </c>
      <c r="P1347" s="177">
        <v>7.9264000000000001</v>
      </c>
      <c r="Q1347" s="177">
        <v>9.1381999999999994</v>
      </c>
      <c r="R1347" s="177">
        <v>4.4139999999999997</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44939</v>
      </c>
      <c r="E1348" s="177">
        <v>42.419800000000002</v>
      </c>
      <c r="F1348" s="177">
        <v>9.2090999999999994</v>
      </c>
      <c r="G1348" s="177">
        <v>16.888200000000001</v>
      </c>
      <c r="H1348" s="177">
        <v>16.1402</v>
      </c>
      <c r="I1348" s="177">
        <v>10.416</v>
      </c>
      <c r="J1348" s="177">
        <v>6.2027000000000001</v>
      </c>
      <c r="K1348" s="177">
        <v>9.0553000000000008</v>
      </c>
      <c r="L1348" s="177">
        <v>6.4877000000000002</v>
      </c>
      <c r="M1348" s="177">
        <v>5.2051999999999996</v>
      </c>
      <c r="N1348" s="177">
        <v>3.7885</v>
      </c>
      <c r="O1348" s="177">
        <v>6.4596999999999998</v>
      </c>
      <c r="P1348" s="177">
        <v>7.3365</v>
      </c>
      <c r="Q1348" s="177">
        <v>7.8155000000000001</v>
      </c>
      <c r="R1348" s="177">
        <v>3.8552</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44939</v>
      </c>
      <c r="E1349" s="177">
        <v>59.637799999999999</v>
      </c>
      <c r="F1349" s="177">
        <v>10.774900000000001</v>
      </c>
      <c r="G1349" s="177">
        <v>24.612400000000001</v>
      </c>
      <c r="H1349" s="177">
        <v>23.475899999999999</v>
      </c>
      <c r="I1349" s="177">
        <v>11.857100000000001</v>
      </c>
      <c r="J1349" s="177">
        <v>5.6039000000000003</v>
      </c>
      <c r="K1349" s="177">
        <v>7.7668999999999997</v>
      </c>
      <c r="L1349" s="177">
        <v>4.4424000000000001</v>
      </c>
      <c r="M1349" s="177">
        <v>2.7972000000000001</v>
      </c>
      <c r="N1349" s="177">
        <v>1.2128000000000001</v>
      </c>
      <c r="O1349" s="177">
        <v>2.9481000000000002</v>
      </c>
      <c r="P1349" s="177">
        <v>4.3460000000000001</v>
      </c>
      <c r="Q1349" s="177">
        <v>7.3773</v>
      </c>
      <c r="R1349" s="177">
        <v>1.5123</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44939</v>
      </c>
      <c r="E1350" s="177">
        <v>65.203500000000005</v>
      </c>
      <c r="F1350" s="177">
        <v>11.815300000000001</v>
      </c>
      <c r="G1350" s="177">
        <v>25.636099999999999</v>
      </c>
      <c r="H1350" s="177">
        <v>24.513400000000001</v>
      </c>
      <c r="I1350" s="177">
        <v>12.894600000000001</v>
      </c>
      <c r="J1350" s="177">
        <v>6.6445999999999996</v>
      </c>
      <c r="K1350" s="177">
        <v>8.8254999999999999</v>
      </c>
      <c r="L1350" s="177">
        <v>5.5053000000000001</v>
      </c>
      <c r="M1350" s="177">
        <v>3.8302999999999998</v>
      </c>
      <c r="N1350" s="177">
        <v>2.2389000000000001</v>
      </c>
      <c r="O1350" s="177">
        <v>3.9546999999999999</v>
      </c>
      <c r="P1350" s="177">
        <v>5.3507999999999996</v>
      </c>
      <c r="Q1350" s="177">
        <v>6.9123999999999999</v>
      </c>
      <c r="R1350" s="177">
        <v>2.5550999999999999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44939</v>
      </c>
      <c r="E1355" s="177">
        <v>10.875500000000001</v>
      </c>
      <c r="F1355" s="177">
        <v>20.148099999999999</v>
      </c>
      <c r="G1355" s="177">
        <v>19.384699999999999</v>
      </c>
      <c r="H1355" s="177">
        <v>20.988299999999999</v>
      </c>
      <c r="I1355" s="177">
        <v>11.848100000000001</v>
      </c>
      <c r="J1355" s="177">
        <v>6.1159999999999997</v>
      </c>
      <c r="K1355" s="177">
        <v>9.1550999999999991</v>
      </c>
      <c r="L1355" s="177">
        <v>5.2786999999999997</v>
      </c>
      <c r="M1355" s="177">
        <v>3.5293999999999999</v>
      </c>
      <c r="N1355" s="177">
        <v>2.2210000000000001</v>
      </c>
      <c r="O1355" s="177"/>
      <c r="P1355" s="177"/>
      <c r="Q1355" s="177">
        <v>3.6652999999999998</v>
      </c>
      <c r="R1355" s="177">
        <v>2.7877000000000001</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44939</v>
      </c>
      <c r="E1356" s="177">
        <v>10.7859</v>
      </c>
      <c r="F1356" s="177">
        <v>20.3156</v>
      </c>
      <c r="G1356" s="177">
        <v>19.206499999999998</v>
      </c>
      <c r="H1356" s="177">
        <v>20.870899999999999</v>
      </c>
      <c r="I1356" s="177">
        <v>11.751899999999999</v>
      </c>
      <c r="J1356" s="177">
        <v>6.0236999999999998</v>
      </c>
      <c r="K1356" s="177">
        <v>8.9519000000000002</v>
      </c>
      <c r="L1356" s="177">
        <v>5.0391000000000004</v>
      </c>
      <c r="M1356" s="177">
        <v>3.2759</v>
      </c>
      <c r="N1356" s="177">
        <v>2.0127000000000002</v>
      </c>
      <c r="O1356" s="177"/>
      <c r="P1356" s="177"/>
      <c r="Q1356" s="177">
        <v>3.2980999999999998</v>
      </c>
      <c r="R1356" s="177">
        <v>2.4605000000000001</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44939</v>
      </c>
      <c r="E1361" s="177">
        <v>16.210100000000001</v>
      </c>
      <c r="F1361" s="177">
        <v>4.9543999999999997</v>
      </c>
      <c r="G1361" s="177">
        <v>19.9224</v>
      </c>
      <c r="H1361" s="177">
        <v>18.561800000000002</v>
      </c>
      <c r="I1361" s="177">
        <v>11.664199999999999</v>
      </c>
      <c r="J1361" s="177">
        <v>6.0523999999999996</v>
      </c>
      <c r="K1361" s="177">
        <v>8.8780000000000001</v>
      </c>
      <c r="L1361" s="177">
        <v>6.2952000000000004</v>
      </c>
      <c r="M1361" s="177">
        <v>4.9252000000000002</v>
      </c>
      <c r="N1361" s="177">
        <v>3.4163999999999999</v>
      </c>
      <c r="O1361" s="177">
        <v>3.5301999999999998</v>
      </c>
      <c r="P1361" s="177">
        <v>4.7290999999999999</v>
      </c>
      <c r="Q1361" s="177">
        <v>6.3933999999999997</v>
      </c>
      <c r="R1361" s="177">
        <v>5.2938000000000001</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44939</v>
      </c>
      <c r="E1362" s="177">
        <v>15.363300000000001</v>
      </c>
      <c r="F1362" s="177">
        <v>4.5145999999999997</v>
      </c>
      <c r="G1362" s="177">
        <v>19.3538</v>
      </c>
      <c r="H1362" s="177">
        <v>17.947900000000001</v>
      </c>
      <c r="I1362" s="177">
        <v>11.0602</v>
      </c>
      <c r="J1362" s="177">
        <v>5.4433999999999996</v>
      </c>
      <c r="K1362" s="177">
        <v>8.3181999999999992</v>
      </c>
      <c r="L1362" s="177">
        <v>5.7503000000000002</v>
      </c>
      <c r="M1362" s="177">
        <v>4.3552</v>
      </c>
      <c r="N1362" s="177">
        <v>2.8285</v>
      </c>
      <c r="O1362" s="177">
        <v>2.9037000000000002</v>
      </c>
      <c r="P1362" s="177">
        <v>4.0518999999999998</v>
      </c>
      <c r="Q1362" s="177">
        <v>5.6635</v>
      </c>
      <c r="R1362" s="177">
        <v>4.6218000000000004</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8.5911258064516112</v>
      </c>
      <c r="G1363" s="179">
        <v>17.933299999999999</v>
      </c>
      <c r="H1363" s="179">
        <v>17.320338709677419</v>
      </c>
      <c r="I1363" s="179">
        <v>10.500719354838711</v>
      </c>
      <c r="J1363" s="179">
        <v>6.4885290322580635</v>
      </c>
      <c r="K1363" s="179">
        <v>9.1030483870967718</v>
      </c>
      <c r="L1363" s="179">
        <v>5.7462677419354842</v>
      </c>
      <c r="M1363" s="179">
        <v>5.9245935483870964</v>
      </c>
      <c r="N1363" s="179">
        <v>4.8928275862068977</v>
      </c>
      <c r="O1363" s="179">
        <v>5.5197962962962954</v>
      </c>
      <c r="P1363" s="179">
        <v>5.5029999999999992</v>
      </c>
      <c r="Q1363" s="179">
        <v>6.8322096774193559</v>
      </c>
      <c r="R1363" s="179">
        <v>5.0829724137931036</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8.4496000000000002</v>
      </c>
      <c r="G1364" s="179">
        <v>17.248200000000001</v>
      </c>
      <c r="H1364" s="179">
        <v>16.6662</v>
      </c>
      <c r="I1364" s="179">
        <v>10.416</v>
      </c>
      <c r="J1364" s="179">
        <v>6.02</v>
      </c>
      <c r="K1364" s="179">
        <v>8.8254999999999999</v>
      </c>
      <c r="L1364" s="179">
        <v>6.1128999999999998</v>
      </c>
      <c r="M1364" s="179">
        <v>4.5594000000000001</v>
      </c>
      <c r="N1364" s="179">
        <v>3.4163999999999999</v>
      </c>
      <c r="O1364" s="179">
        <v>5.5887000000000002</v>
      </c>
      <c r="P1364" s="179">
        <v>6.0217999999999998</v>
      </c>
      <c r="Q1364" s="179">
        <v>7.4070999999999998</v>
      </c>
      <c r="R1364" s="179">
        <v>4.1025</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44939</v>
      </c>
      <c r="E1367" s="177">
        <v>104.8734</v>
      </c>
      <c r="F1367" s="177">
        <v>9.6083999999999996</v>
      </c>
      <c r="G1367" s="177">
        <v>23.782599999999999</v>
      </c>
      <c r="H1367" s="177">
        <v>25.3856</v>
      </c>
      <c r="I1367" s="177">
        <v>12.637600000000001</v>
      </c>
      <c r="J1367" s="177">
        <v>5.5678999999999998</v>
      </c>
      <c r="K1367" s="177">
        <v>9.1501000000000001</v>
      </c>
      <c r="L1367" s="177">
        <v>6.2553999999999998</v>
      </c>
      <c r="M1367" s="177">
        <v>3.9758</v>
      </c>
      <c r="N1367" s="177">
        <v>3.0184000000000002</v>
      </c>
      <c r="O1367" s="177">
        <v>6.3935000000000004</v>
      </c>
      <c r="P1367" s="177">
        <v>6.8411999999999997</v>
      </c>
      <c r="Q1367" s="177">
        <v>9.0075000000000003</v>
      </c>
      <c r="R1367" s="177">
        <v>3.3616999999999999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44939</v>
      </c>
      <c r="E1368" s="177">
        <v>111.8963</v>
      </c>
      <c r="F1368" s="177">
        <v>10.0169</v>
      </c>
      <c r="G1368" s="177">
        <v>24.186399999999999</v>
      </c>
      <c r="H1368" s="177">
        <v>25.789100000000001</v>
      </c>
      <c r="I1368" s="177">
        <v>13.181699999999999</v>
      </c>
      <c r="J1368" s="177">
        <v>6.0338000000000003</v>
      </c>
      <c r="K1368" s="177">
        <v>9.5813000000000006</v>
      </c>
      <c r="L1368" s="177">
        <v>6.6904000000000003</v>
      </c>
      <c r="M1368" s="177">
        <v>4.4029999999999996</v>
      </c>
      <c r="N1368" s="177">
        <v>3.4830000000000001</v>
      </c>
      <c r="O1368" s="177">
        <v>6.8651999999999997</v>
      </c>
      <c r="P1368" s="177">
        <v>7.4682000000000004</v>
      </c>
      <c r="Q1368" s="177">
        <v>7.9569999999999999</v>
      </c>
      <c r="R1368" s="177">
        <v>3.8014999999999999</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44939</v>
      </c>
      <c r="E1369" s="177">
        <v>51.595799999999997</v>
      </c>
      <c r="F1369" s="177">
        <v>7.5709999999999997</v>
      </c>
      <c r="G1369" s="177">
        <v>25.520600000000002</v>
      </c>
      <c r="H1369" s="177">
        <v>30.485199999999999</v>
      </c>
      <c r="I1369" s="177">
        <v>15.447100000000001</v>
      </c>
      <c r="J1369" s="177">
        <v>6.9414999999999996</v>
      </c>
      <c r="K1369" s="177">
        <v>9.7493999999999996</v>
      </c>
      <c r="L1369" s="177">
        <v>6.6954000000000002</v>
      </c>
      <c r="M1369" s="177">
        <v>5.1726999999999999</v>
      </c>
      <c r="N1369" s="177">
        <v>3.6116000000000001</v>
      </c>
      <c r="O1369" s="177">
        <v>5.7737999999999996</v>
      </c>
      <c r="P1369" s="177">
        <v>6.9960000000000004</v>
      </c>
      <c r="Q1369" s="177">
        <v>7.8575999999999997</v>
      </c>
      <c r="R1369" s="177">
        <v>3.2496999999999998</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44939</v>
      </c>
      <c r="E1370" s="177">
        <v>47.31</v>
      </c>
      <c r="F1370" s="177">
        <v>6.4046000000000003</v>
      </c>
      <c r="G1370" s="177">
        <v>24.376899999999999</v>
      </c>
      <c r="H1370" s="177">
        <v>29.349299999999999</v>
      </c>
      <c r="I1370" s="177">
        <v>14.306900000000001</v>
      </c>
      <c r="J1370" s="177">
        <v>5.7972999999999999</v>
      </c>
      <c r="K1370" s="177">
        <v>8.5837000000000003</v>
      </c>
      <c r="L1370" s="177">
        <v>5.5065</v>
      </c>
      <c r="M1370" s="177">
        <v>3.9861</v>
      </c>
      <c r="N1370" s="177">
        <v>2.4369999999999998</v>
      </c>
      <c r="O1370" s="177">
        <v>4.6003999999999996</v>
      </c>
      <c r="P1370" s="177">
        <v>5.8704000000000001</v>
      </c>
      <c r="Q1370" s="177">
        <v>7.9436999999999998</v>
      </c>
      <c r="R1370" s="177">
        <v>2.0884999999999998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44939</v>
      </c>
      <c r="E1371" s="177">
        <v>48.469499999999996</v>
      </c>
      <c r="F1371" s="177">
        <v>3.6150000000000002</v>
      </c>
      <c r="G1371" s="177">
        <v>21.852599999999999</v>
      </c>
      <c r="H1371" s="177">
        <v>21.886900000000001</v>
      </c>
      <c r="I1371" s="177">
        <v>10.9977</v>
      </c>
      <c r="J1371" s="177">
        <v>3.8605</v>
      </c>
      <c r="K1371" s="177">
        <v>8.3858999999999995</v>
      </c>
      <c r="L1371" s="177">
        <v>6.3630000000000004</v>
      </c>
      <c r="M1371" s="177">
        <v>3.9698000000000002</v>
      </c>
      <c r="N1371" s="177">
        <v>1.7168000000000001</v>
      </c>
      <c r="O1371" s="177">
        <v>4.1882999999999999</v>
      </c>
      <c r="P1371" s="177">
        <v>4.9810999999999996</v>
      </c>
      <c r="Q1371" s="177">
        <v>7.3160999999999996</v>
      </c>
      <c r="R1371" s="177">
        <v>1.6872</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44939</v>
      </c>
      <c r="E1372" s="177">
        <v>52.674500000000002</v>
      </c>
      <c r="F1372" s="177">
        <v>5.2671000000000001</v>
      </c>
      <c r="G1372" s="177">
        <v>23.443200000000001</v>
      </c>
      <c r="H1372" s="177">
        <v>23.476900000000001</v>
      </c>
      <c r="I1372" s="177">
        <v>12.5928</v>
      </c>
      <c r="J1372" s="177">
        <v>5.4682000000000004</v>
      </c>
      <c r="K1372" s="177">
        <v>9.9901999999999997</v>
      </c>
      <c r="L1372" s="177">
        <v>7.9814999999999996</v>
      </c>
      <c r="M1372" s="177">
        <v>5.5778999999999996</v>
      </c>
      <c r="N1372" s="177">
        <v>3.2945000000000002</v>
      </c>
      <c r="O1372" s="177">
        <v>5.2908999999999997</v>
      </c>
      <c r="P1372" s="177">
        <v>5.8564999999999996</v>
      </c>
      <c r="Q1372" s="177">
        <v>7.0945999999999998</v>
      </c>
      <c r="R1372" s="177">
        <v>3.0274999999999999</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44939</v>
      </c>
      <c r="E1373" s="177">
        <v>35.741399999999999</v>
      </c>
      <c r="F1373" s="177">
        <v>28.821300000000001</v>
      </c>
      <c r="G1373" s="177">
        <v>31.466799999999999</v>
      </c>
      <c r="H1373" s="177">
        <v>31.570799999999998</v>
      </c>
      <c r="I1373" s="177">
        <v>13.918799999999999</v>
      </c>
      <c r="J1373" s="177">
        <v>4.9688999999999997</v>
      </c>
      <c r="K1373" s="177">
        <v>8.8513999999999999</v>
      </c>
      <c r="L1373" s="177">
        <v>5.1218000000000004</v>
      </c>
      <c r="M1373" s="177">
        <v>3.6638000000000002</v>
      </c>
      <c r="N1373" s="177">
        <v>1.3268</v>
      </c>
      <c r="O1373" s="177">
        <v>3.8753000000000002</v>
      </c>
      <c r="P1373" s="177">
        <v>5.3716999999999997</v>
      </c>
      <c r="Q1373" s="177">
        <v>6.5396999999999998</v>
      </c>
      <c r="R1373" s="177">
        <v>1.3826000000000001</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44939</v>
      </c>
      <c r="E1374" s="177">
        <v>38.72</v>
      </c>
      <c r="F1374" s="177">
        <v>30.0014</v>
      </c>
      <c r="G1374" s="177">
        <v>32.6723</v>
      </c>
      <c r="H1374" s="177">
        <v>32.794199999999996</v>
      </c>
      <c r="I1374" s="177">
        <v>15.0342</v>
      </c>
      <c r="J1374" s="177">
        <v>5.9166999999999996</v>
      </c>
      <c r="K1374" s="177">
        <v>9.74</v>
      </c>
      <c r="L1374" s="177">
        <v>6.0029000000000003</v>
      </c>
      <c r="M1374" s="177">
        <v>4.5427999999999997</v>
      </c>
      <c r="N1374" s="177">
        <v>2.1903000000000001</v>
      </c>
      <c r="O1374" s="177">
        <v>4.7521000000000004</v>
      </c>
      <c r="P1374" s="177">
        <v>6.2321</v>
      </c>
      <c r="Q1374" s="177">
        <v>6.7935999999999996</v>
      </c>
      <c r="R1374" s="177">
        <v>2.2397999999999998</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44939</v>
      </c>
      <c r="E1375" s="177">
        <v>32.972200000000001</v>
      </c>
      <c r="F1375" s="177">
        <v>5.4250999999999996</v>
      </c>
      <c r="G1375" s="177">
        <v>14.777799999999999</v>
      </c>
      <c r="H1375" s="177">
        <v>16.737500000000001</v>
      </c>
      <c r="I1375" s="177">
        <v>8.7029999999999994</v>
      </c>
      <c r="J1375" s="177">
        <v>4.3007999999999997</v>
      </c>
      <c r="K1375" s="177">
        <v>8.1902000000000008</v>
      </c>
      <c r="L1375" s="177">
        <v>6.8399000000000001</v>
      </c>
      <c r="M1375" s="177">
        <v>5.8052000000000001</v>
      </c>
      <c r="N1375" s="177">
        <v>3.8641999999999999</v>
      </c>
      <c r="O1375" s="177">
        <v>5.7961999999999998</v>
      </c>
      <c r="P1375" s="177">
        <v>6.5614999999999997</v>
      </c>
      <c r="Q1375" s="177">
        <v>8.6295999999999999</v>
      </c>
      <c r="R1375" s="177">
        <v>3.1528999999999998</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44939</v>
      </c>
      <c r="E1376" s="177">
        <v>34.5809</v>
      </c>
      <c r="F1376" s="177">
        <v>6.0172999999999996</v>
      </c>
      <c r="G1376" s="177">
        <v>15.2887</v>
      </c>
      <c r="H1376" s="177">
        <v>17.261500000000002</v>
      </c>
      <c r="I1376" s="177">
        <v>9.2152999999999992</v>
      </c>
      <c r="J1376" s="177">
        <v>4.8136000000000001</v>
      </c>
      <c r="K1376" s="177">
        <v>8.7690000000000001</v>
      </c>
      <c r="L1376" s="177">
        <v>7.4542000000000002</v>
      </c>
      <c r="M1376" s="177">
        <v>6.4352</v>
      </c>
      <c r="N1376" s="177">
        <v>4.4970999999999997</v>
      </c>
      <c r="O1376" s="177">
        <v>6.4283999999999999</v>
      </c>
      <c r="P1376" s="177">
        <v>7.1864999999999997</v>
      </c>
      <c r="Q1376" s="177">
        <v>8.0876000000000001</v>
      </c>
      <c r="R1376" s="177">
        <v>3.7982</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44939</v>
      </c>
      <c r="E1377" s="177">
        <v>59.354399999999998</v>
      </c>
      <c r="F1377" s="177">
        <v>11.9955</v>
      </c>
      <c r="G1377" s="177">
        <v>28.909700000000001</v>
      </c>
      <c r="H1377" s="177">
        <v>30.396599999999999</v>
      </c>
      <c r="I1377" s="177">
        <v>15.060499999999999</v>
      </c>
      <c r="J1377" s="177">
        <v>6.7111999999999998</v>
      </c>
      <c r="K1377" s="177">
        <v>9.4332999999999991</v>
      </c>
      <c r="L1377" s="177">
        <v>5.5354000000000001</v>
      </c>
      <c r="M1377" s="177">
        <v>3.8025000000000002</v>
      </c>
      <c r="N1377" s="177">
        <v>2.0670000000000002</v>
      </c>
      <c r="O1377" s="177">
        <v>5.3830999999999998</v>
      </c>
      <c r="P1377" s="177">
        <v>6.8411</v>
      </c>
      <c r="Q1377" s="177">
        <v>7.9267000000000003</v>
      </c>
      <c r="R1377" s="177">
        <v>2.0449999999999999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44939</v>
      </c>
      <c r="E1378" s="177">
        <v>55.143599999999999</v>
      </c>
      <c r="F1378" s="177">
        <v>11.2559</v>
      </c>
      <c r="G1378" s="177">
        <v>28.218499999999999</v>
      </c>
      <c r="H1378" s="177">
        <v>29.7179</v>
      </c>
      <c r="I1378" s="177">
        <v>14.3856</v>
      </c>
      <c r="J1378" s="177">
        <v>6.0392000000000001</v>
      </c>
      <c r="K1378" s="177">
        <v>8.7520000000000007</v>
      </c>
      <c r="L1378" s="177">
        <v>4.8532000000000002</v>
      </c>
      <c r="M1378" s="177">
        <v>3.1198000000000001</v>
      </c>
      <c r="N1378" s="177">
        <v>1.3937999999999999</v>
      </c>
      <c r="O1378" s="177">
        <v>4.7034000000000002</v>
      </c>
      <c r="P1378" s="177">
        <v>6.1501999999999999</v>
      </c>
      <c r="Q1378" s="177">
        <v>7.8780999999999999</v>
      </c>
      <c r="R1378" s="177">
        <v>1.3747</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44939</v>
      </c>
      <c r="E1379" s="177">
        <v>56.9163</v>
      </c>
      <c r="F1379" s="177">
        <v>10.9694</v>
      </c>
      <c r="G1379" s="177">
        <v>25.641500000000001</v>
      </c>
      <c r="H1379" s="177">
        <v>31.632400000000001</v>
      </c>
      <c r="I1379" s="177">
        <v>14.2408</v>
      </c>
      <c r="J1379" s="177">
        <v>5.5682</v>
      </c>
      <c r="K1379" s="177">
        <v>9.5847999999999995</v>
      </c>
      <c r="L1379" s="177">
        <v>5.8296999999999999</v>
      </c>
      <c r="M1379" s="177">
        <v>4.4950000000000001</v>
      </c>
      <c r="N1379" s="177">
        <v>2.0377000000000001</v>
      </c>
      <c r="O1379" s="177">
        <v>5.1479999999999997</v>
      </c>
      <c r="P1379" s="177">
        <v>2.9935999999999998</v>
      </c>
      <c r="Q1379" s="177">
        <v>5.2077999999999998</v>
      </c>
      <c r="R1379" s="177">
        <v>2.3115000000000001</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44939</v>
      </c>
      <c r="E1380" s="177">
        <v>51.7348</v>
      </c>
      <c r="F1380" s="177">
        <v>10.3741</v>
      </c>
      <c r="G1380" s="177">
        <v>25.074100000000001</v>
      </c>
      <c r="H1380" s="177">
        <v>31.075900000000001</v>
      </c>
      <c r="I1380" s="177">
        <v>13.683</v>
      </c>
      <c r="J1380" s="177">
        <v>5.0145</v>
      </c>
      <c r="K1380" s="177">
        <v>9.0211000000000006</v>
      </c>
      <c r="L1380" s="177">
        <v>5.2641</v>
      </c>
      <c r="M1380" s="177">
        <v>3.9272999999999998</v>
      </c>
      <c r="N1380" s="177">
        <v>1.4778</v>
      </c>
      <c r="O1380" s="177">
        <v>4.2657999999999996</v>
      </c>
      <c r="P1380" s="177">
        <v>2.0651000000000002</v>
      </c>
      <c r="Q1380" s="177">
        <v>6.0528000000000004</v>
      </c>
      <c r="R1380" s="177">
        <v>1.5328999999999999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44939</v>
      </c>
      <c r="E1381" s="177">
        <v>70.0976</v>
      </c>
      <c r="F1381" s="177">
        <v>14.1165</v>
      </c>
      <c r="G1381" s="177">
        <v>12.927099999999999</v>
      </c>
      <c r="H1381" s="177">
        <v>17.1876</v>
      </c>
      <c r="I1381" s="177">
        <v>10.245900000000001</v>
      </c>
      <c r="J1381" s="177">
        <v>5.4368999999999996</v>
      </c>
      <c r="K1381" s="177">
        <v>8.7002000000000006</v>
      </c>
      <c r="L1381" s="177">
        <v>7.7183999999999999</v>
      </c>
      <c r="M1381" s="177">
        <v>5.7374999999999998</v>
      </c>
      <c r="N1381" s="177">
        <v>3.6349999999999998</v>
      </c>
      <c r="O1381" s="177">
        <v>6.7332999999999998</v>
      </c>
      <c r="P1381" s="177">
        <v>7.5113000000000003</v>
      </c>
      <c r="Q1381" s="177">
        <v>7.6917999999999997</v>
      </c>
      <c r="R1381" s="177">
        <v>3.3405</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44939</v>
      </c>
      <c r="E1382" s="177">
        <v>64.054199999999994</v>
      </c>
      <c r="F1382" s="177">
        <v>12.9397</v>
      </c>
      <c r="G1382" s="177">
        <v>11.7498</v>
      </c>
      <c r="H1382" s="177">
        <v>16.004200000000001</v>
      </c>
      <c r="I1382" s="177">
        <v>9.0672999999999995</v>
      </c>
      <c r="J1382" s="177">
        <v>4.2671000000000001</v>
      </c>
      <c r="K1382" s="177">
        <v>7.5171999999999999</v>
      </c>
      <c r="L1382" s="177">
        <v>6.5202</v>
      </c>
      <c r="M1382" s="177">
        <v>4.5236999999999998</v>
      </c>
      <c r="N1382" s="177">
        <v>2.4407000000000001</v>
      </c>
      <c r="O1382" s="177">
        <v>5.5823</v>
      </c>
      <c r="P1382" s="177">
        <v>6.4058999999999999</v>
      </c>
      <c r="Q1382" s="177">
        <v>8.3524999999999991</v>
      </c>
      <c r="R1382" s="177">
        <v>2.2229000000000001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44939</v>
      </c>
      <c r="E1383" s="177">
        <v>63.075400000000002</v>
      </c>
      <c r="F1383" s="177">
        <v>11.6929</v>
      </c>
      <c r="G1383" s="177">
        <v>28.1693</v>
      </c>
      <c r="H1383" s="177">
        <v>23.383600000000001</v>
      </c>
      <c r="I1383" s="177">
        <v>12.1715</v>
      </c>
      <c r="J1383" s="177">
        <v>6.0887000000000002</v>
      </c>
      <c r="K1383" s="177">
        <v>10.3973</v>
      </c>
      <c r="L1383" s="177">
        <v>7.9053000000000004</v>
      </c>
      <c r="M1383" s="177">
        <v>5.7919999999999998</v>
      </c>
      <c r="N1383" s="177">
        <v>3.9306000000000001</v>
      </c>
      <c r="O1383" s="177">
        <v>4.9208999999999996</v>
      </c>
      <c r="P1383" s="177">
        <v>6.1254</v>
      </c>
      <c r="Q1383" s="177">
        <v>6.9108000000000001</v>
      </c>
      <c r="R1383" s="177">
        <v>2.7877000000000001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44939</v>
      </c>
      <c r="E1384" s="177">
        <v>59.846499999999999</v>
      </c>
      <c r="F1384" s="177">
        <v>11.2255</v>
      </c>
      <c r="G1384" s="177">
        <v>27.691099999999999</v>
      </c>
      <c r="H1384" s="177">
        <v>22.883900000000001</v>
      </c>
      <c r="I1384" s="177">
        <v>11.670500000000001</v>
      </c>
      <c r="J1384" s="177">
        <v>5.5842999999999998</v>
      </c>
      <c r="K1384" s="177">
        <v>9.8825000000000003</v>
      </c>
      <c r="L1384" s="177">
        <v>7.3878000000000004</v>
      </c>
      <c r="M1384" s="177">
        <v>5.2321999999999997</v>
      </c>
      <c r="N1384" s="177">
        <v>3.3997000000000002</v>
      </c>
      <c r="O1384" s="177">
        <v>4.3733000000000004</v>
      </c>
      <c r="P1384" s="177">
        <v>5.5586000000000002</v>
      </c>
      <c r="Q1384" s="177">
        <v>7.7576000000000001</v>
      </c>
      <c r="R1384" s="177">
        <v>2.4319000000000002</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44939</v>
      </c>
      <c r="E1385" s="177">
        <v>75.003399999999999</v>
      </c>
      <c r="F1385" s="177">
        <v>4.87E-2</v>
      </c>
      <c r="G1385" s="177">
        <v>23.0945</v>
      </c>
      <c r="H1385" s="177">
        <v>27.044</v>
      </c>
      <c r="I1385" s="177">
        <v>12.981299999999999</v>
      </c>
      <c r="J1385" s="177">
        <v>4.8186</v>
      </c>
      <c r="K1385" s="177">
        <v>8.5783000000000005</v>
      </c>
      <c r="L1385" s="177">
        <v>8.9407999999999994</v>
      </c>
      <c r="M1385" s="177">
        <v>5.5281000000000002</v>
      </c>
      <c r="N1385" s="177">
        <v>4.0305</v>
      </c>
      <c r="O1385" s="177">
        <v>5.2138</v>
      </c>
      <c r="P1385" s="177">
        <v>6.6155999999999997</v>
      </c>
      <c r="Q1385" s="177">
        <v>8.3893000000000004</v>
      </c>
      <c r="R1385" s="177">
        <v>2.6701000000000001</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44939</v>
      </c>
      <c r="E1386" s="177">
        <v>82.083399999999997</v>
      </c>
      <c r="F1386" s="177">
        <v>1.2451000000000001</v>
      </c>
      <c r="G1386" s="177">
        <v>24.2531</v>
      </c>
      <c r="H1386" s="177">
        <v>28.204000000000001</v>
      </c>
      <c r="I1386" s="177">
        <v>14.1502</v>
      </c>
      <c r="J1386" s="177">
        <v>5.97</v>
      </c>
      <c r="K1386" s="177">
        <v>9.7395999999999994</v>
      </c>
      <c r="L1386" s="177">
        <v>10.1205</v>
      </c>
      <c r="M1386" s="177">
        <v>6.7053000000000003</v>
      </c>
      <c r="N1386" s="177">
        <v>5.2074999999999996</v>
      </c>
      <c r="O1386" s="177">
        <v>6.3196000000000003</v>
      </c>
      <c r="P1386" s="177">
        <v>7.6144999999999996</v>
      </c>
      <c r="Q1386" s="177">
        <v>8.0076999999999998</v>
      </c>
      <c r="R1386" s="177">
        <v>3.8355999999999999</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44939</v>
      </c>
      <c r="E1387" s="177">
        <v>62.3827</v>
      </c>
      <c r="F1387" s="177">
        <v>16.507200000000001</v>
      </c>
      <c r="G1387" s="177">
        <v>26.641200000000001</v>
      </c>
      <c r="H1387" s="177">
        <v>25.779199999999999</v>
      </c>
      <c r="I1387" s="177">
        <v>14.764900000000001</v>
      </c>
      <c r="J1387" s="177">
        <v>6.9180999999999999</v>
      </c>
      <c r="K1387" s="177">
        <v>10.005800000000001</v>
      </c>
      <c r="L1387" s="177">
        <v>7.9766000000000004</v>
      </c>
      <c r="M1387" s="177">
        <v>6.4946000000000002</v>
      </c>
      <c r="N1387" s="177">
        <v>4.4120999999999997</v>
      </c>
      <c r="O1387" s="177">
        <v>6.8063000000000002</v>
      </c>
      <c r="P1387" s="177">
        <v>7.6990999999999996</v>
      </c>
      <c r="Q1387" s="177">
        <v>8.1562000000000001</v>
      </c>
      <c r="R1387" s="177">
        <v>4.2868000000000004</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44939</v>
      </c>
      <c r="E1388" s="177">
        <v>58.787700000000001</v>
      </c>
      <c r="F1388" s="177">
        <v>15.8393</v>
      </c>
      <c r="G1388" s="177">
        <v>25.987400000000001</v>
      </c>
      <c r="H1388" s="177">
        <v>25.115200000000002</v>
      </c>
      <c r="I1388" s="177">
        <v>14.103300000000001</v>
      </c>
      <c r="J1388" s="177">
        <v>6.2538</v>
      </c>
      <c r="K1388" s="177">
        <v>9.3411000000000008</v>
      </c>
      <c r="L1388" s="177">
        <v>7.2981999999999996</v>
      </c>
      <c r="M1388" s="177">
        <v>5.8098999999999998</v>
      </c>
      <c r="N1388" s="177">
        <v>3.7298</v>
      </c>
      <c r="O1388" s="177">
        <v>6.1238000000000001</v>
      </c>
      <c r="P1388" s="177">
        <v>6.9657999999999998</v>
      </c>
      <c r="Q1388" s="177">
        <v>7.5841000000000003</v>
      </c>
      <c r="R1388" s="177">
        <v>3.6042000000000001</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44939</v>
      </c>
      <c r="E1393" s="177">
        <v>66.1006</v>
      </c>
      <c r="F1393" s="177">
        <v>6.9588999999999999</v>
      </c>
      <c r="G1393" s="177">
        <v>24.2895</v>
      </c>
      <c r="H1393" s="177">
        <v>24.314499999999999</v>
      </c>
      <c r="I1393" s="177">
        <v>13.0732</v>
      </c>
      <c r="J1393" s="177">
        <v>5.6414</v>
      </c>
      <c r="K1393" s="177">
        <v>9.4025999999999996</v>
      </c>
      <c r="L1393" s="177">
        <v>7.1</v>
      </c>
      <c r="M1393" s="177">
        <v>16.127300000000002</v>
      </c>
      <c r="N1393" s="177">
        <v>10.9262</v>
      </c>
      <c r="O1393" s="177">
        <v>7.2717000000000001</v>
      </c>
      <c r="P1393" s="177">
        <v>4.2671000000000001</v>
      </c>
      <c r="Q1393" s="177">
        <v>6.7991999999999999</v>
      </c>
      <c r="R1393" s="177">
        <v>10.376300000000001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44939</v>
      </c>
      <c r="E1394" s="177">
        <v>61.244700000000002</v>
      </c>
      <c r="F1394" s="177">
        <v>6.5568</v>
      </c>
      <c r="G1394" s="177">
        <v>23.945399999999999</v>
      </c>
      <c r="H1394" s="177">
        <v>23.965499999999999</v>
      </c>
      <c r="I1394" s="177">
        <v>12.730499999999999</v>
      </c>
      <c r="J1394" s="177">
        <v>5.2990000000000004</v>
      </c>
      <c r="K1394" s="177">
        <v>9.0609000000000002</v>
      </c>
      <c r="L1394" s="177">
        <v>6.7565</v>
      </c>
      <c r="M1394" s="177">
        <v>15.766400000000001</v>
      </c>
      <c r="N1394" s="177">
        <v>10.5783</v>
      </c>
      <c r="O1394" s="177">
        <v>6.8223000000000003</v>
      </c>
      <c r="P1394" s="177">
        <v>3.6482999999999999</v>
      </c>
      <c r="Q1394" s="177">
        <v>7.6478000000000002</v>
      </c>
      <c r="R1394" s="177">
        <v>9.9969999999999999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10.603066666666669</v>
      </c>
      <c r="G1395" s="179">
        <v>23.915004166666666</v>
      </c>
      <c r="H1395" s="179">
        <v>25.476729166666658</v>
      </c>
      <c r="I1395" s="179">
        <v>12.848483333333334</v>
      </c>
      <c r="J1395" s="179">
        <v>5.5533416666666673</v>
      </c>
      <c r="K1395" s="179">
        <v>9.1836625000000023</v>
      </c>
      <c r="L1395" s="179">
        <v>6.8382374999999991</v>
      </c>
      <c r="M1395" s="179">
        <v>5.8580791666666672</v>
      </c>
      <c r="N1395" s="179">
        <v>3.6960999999999999</v>
      </c>
      <c r="O1395" s="179">
        <v>5.567987500000001</v>
      </c>
      <c r="P1395" s="179">
        <v>5.9927833333333327</v>
      </c>
      <c r="Q1395" s="179">
        <v>7.5662250000000002</v>
      </c>
      <c r="R1395" s="179">
        <v>3.3586125</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10.195499999999999</v>
      </c>
      <c r="G1396" s="179">
        <v>24.333199999999998</v>
      </c>
      <c r="H1396" s="179">
        <v>25.5824</v>
      </c>
      <c r="I1396" s="179">
        <v>13.12745</v>
      </c>
      <c r="J1396" s="179">
        <v>5.5762499999999999</v>
      </c>
      <c r="K1396" s="179">
        <v>9.2455999999999996</v>
      </c>
      <c r="L1396" s="179">
        <v>6.7259500000000001</v>
      </c>
      <c r="M1396" s="179">
        <v>5.2024499999999998</v>
      </c>
      <c r="N1396" s="179">
        <v>3.4413499999999999</v>
      </c>
      <c r="O1396" s="179">
        <v>5.4826999999999995</v>
      </c>
      <c r="P1396" s="179">
        <v>6.319</v>
      </c>
      <c r="Q1396" s="179">
        <v>7.8075999999999999</v>
      </c>
      <c r="R1396" s="179">
        <v>2.9076</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44939</v>
      </c>
      <c r="E1399" s="177">
        <v>449.87</v>
      </c>
      <c r="F1399" s="177">
        <v>0.26750000000000002</v>
      </c>
      <c r="G1399" s="177">
        <v>4.4000000000000003E-3</v>
      </c>
      <c r="H1399" s="177">
        <v>0.48249999999999998</v>
      </c>
      <c r="I1399" s="177">
        <v>-0.38529999999999998</v>
      </c>
      <c r="J1399" s="177">
        <v>-3.7073</v>
      </c>
      <c r="K1399" s="177">
        <v>-2.1</v>
      </c>
      <c r="L1399" s="177">
        <v>3.8193000000000001</v>
      </c>
      <c r="M1399" s="177">
        <v>-5.2126999999999999</v>
      </c>
      <c r="N1399" s="177">
        <v>-9.7245000000000008</v>
      </c>
      <c r="O1399" s="177">
        <v>16.579000000000001</v>
      </c>
      <c r="P1399" s="177">
        <v>5.6741999999999999</v>
      </c>
      <c r="Q1399" s="177">
        <v>20.631399999999999</v>
      </c>
      <c r="R1399" s="177">
        <v>16.2134</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44939</v>
      </c>
      <c r="E1400" s="177">
        <v>490.64</v>
      </c>
      <c r="F1400" s="177">
        <v>0.27179999999999999</v>
      </c>
      <c r="G1400" s="177">
        <v>1.2200000000000001E-2</v>
      </c>
      <c r="H1400" s="177">
        <v>0.49980000000000002</v>
      </c>
      <c r="I1400" s="177">
        <v>-0.35139999999999999</v>
      </c>
      <c r="J1400" s="177">
        <v>-3.6374</v>
      </c>
      <c r="K1400" s="177">
        <v>-1.8797999999999999</v>
      </c>
      <c r="L1400" s="177">
        <v>4.3249000000000004</v>
      </c>
      <c r="M1400" s="177">
        <v>-4.5484999999999998</v>
      </c>
      <c r="N1400" s="177">
        <v>-8.9011999999999993</v>
      </c>
      <c r="O1400" s="177">
        <v>17.657499999999999</v>
      </c>
      <c r="P1400" s="177">
        <v>6.6375000000000002</v>
      </c>
      <c r="Q1400" s="177">
        <v>15.065799999999999</v>
      </c>
      <c r="R1400" s="177">
        <v>17.255299999999998</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44939</v>
      </c>
      <c r="E1401" s="177">
        <v>74.430000000000007</v>
      </c>
      <c r="F1401" s="177">
        <v>4.0300000000000002E-2</v>
      </c>
      <c r="G1401" s="177">
        <v>-9.4E-2</v>
      </c>
      <c r="H1401" s="177">
        <v>0.2019</v>
      </c>
      <c r="I1401" s="177">
        <v>-1.0239</v>
      </c>
      <c r="J1401" s="177">
        <v>-4.4298999999999999</v>
      </c>
      <c r="K1401" s="177">
        <v>-2.3228</v>
      </c>
      <c r="L1401" s="177">
        <v>5.9501999999999997</v>
      </c>
      <c r="M1401" s="177">
        <v>-1.7165999999999999</v>
      </c>
      <c r="N1401" s="177">
        <v>-7.5289000000000001</v>
      </c>
      <c r="O1401" s="177">
        <v>19.604800000000001</v>
      </c>
      <c r="P1401" s="177">
        <v>15.1663</v>
      </c>
      <c r="Q1401" s="177">
        <v>18.373200000000001</v>
      </c>
      <c r="R1401" s="177">
        <v>14.321300000000001</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44939</v>
      </c>
      <c r="E1402" s="177">
        <v>65.75</v>
      </c>
      <c r="F1402" s="177">
        <v>3.04E-2</v>
      </c>
      <c r="G1402" s="177">
        <v>-0.10639999999999999</v>
      </c>
      <c r="H1402" s="177">
        <v>0.1676</v>
      </c>
      <c r="I1402" s="177">
        <v>-1.0831999999999999</v>
      </c>
      <c r="J1402" s="177">
        <v>-4.5303000000000004</v>
      </c>
      <c r="K1402" s="177">
        <v>-2.6214</v>
      </c>
      <c r="L1402" s="177">
        <v>5.3010999999999999</v>
      </c>
      <c r="M1402" s="177">
        <v>-2.6503000000000001</v>
      </c>
      <c r="N1402" s="177">
        <v>-8.6931999999999992</v>
      </c>
      <c r="O1402" s="177">
        <v>18.0288</v>
      </c>
      <c r="P1402" s="177">
        <v>13.7112</v>
      </c>
      <c r="Q1402" s="177">
        <v>17.132000000000001</v>
      </c>
      <c r="R1402" s="177">
        <v>12.848800000000001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44939</v>
      </c>
      <c r="E1403" s="177">
        <v>67.9435</v>
      </c>
      <c r="F1403" s="177">
        <v>0.22869999999999999</v>
      </c>
      <c r="G1403" s="177">
        <v>-5.3999999999999999E-2</v>
      </c>
      <c r="H1403" s="177">
        <v>-0.1938</v>
      </c>
      <c r="I1403" s="177">
        <v>-1.3016000000000001</v>
      </c>
      <c r="J1403" s="177">
        <v>-3.5966</v>
      </c>
      <c r="K1403" s="177">
        <v>1.2944</v>
      </c>
      <c r="L1403" s="177">
        <v>9.6988000000000003</v>
      </c>
      <c r="M1403" s="177">
        <v>0.85429999999999995</v>
      </c>
      <c r="N1403" s="177">
        <v>-0.9758</v>
      </c>
      <c r="O1403" s="177">
        <v>22.164000000000001</v>
      </c>
      <c r="P1403" s="177">
        <v>10.6966</v>
      </c>
      <c r="Q1403" s="177">
        <v>18.407</v>
      </c>
      <c r="R1403" s="177">
        <v>19.805900000000001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44939</v>
      </c>
      <c r="E1404" s="177">
        <v>59.212400000000002</v>
      </c>
      <c r="F1404" s="177">
        <v>0.2243</v>
      </c>
      <c r="G1404" s="177">
        <v>-6.7199999999999996E-2</v>
      </c>
      <c r="H1404" s="177">
        <v>-0.2243</v>
      </c>
      <c r="I1404" s="177">
        <v>-1.3620000000000001</v>
      </c>
      <c r="J1404" s="177">
        <v>-3.7269999999999999</v>
      </c>
      <c r="K1404" s="177">
        <v>0.88480000000000003</v>
      </c>
      <c r="L1404" s="177">
        <v>8.7963000000000005</v>
      </c>
      <c r="M1404" s="177">
        <v>-0.36499999999999999</v>
      </c>
      <c r="N1404" s="177">
        <v>-2.5230000000000001</v>
      </c>
      <c r="O1404" s="177">
        <v>20.331199999999999</v>
      </c>
      <c r="P1404" s="177">
        <v>9.0226000000000006</v>
      </c>
      <c r="Q1404" s="177">
        <v>11.228999999999999</v>
      </c>
      <c r="R1404" s="177">
        <v>17.963100000000001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44939</v>
      </c>
      <c r="E1407" s="177">
        <v>93.753</v>
      </c>
      <c r="F1407" s="177">
        <v>0.12280000000000001</v>
      </c>
      <c r="G1407" s="177">
        <v>-8.1000000000000003E-2</v>
      </c>
      <c r="H1407" s="177">
        <v>0.34889999999999999</v>
      </c>
      <c r="I1407" s="177">
        <v>-0.1512</v>
      </c>
      <c r="J1407" s="177">
        <v>-2.8738000000000001</v>
      </c>
      <c r="K1407" s="177">
        <v>0.2888</v>
      </c>
      <c r="L1407" s="177">
        <v>6.7401</v>
      </c>
      <c r="M1407" s="177">
        <v>-1.5147999999999999</v>
      </c>
      <c r="N1407" s="177">
        <v>-8.8299000000000003</v>
      </c>
      <c r="O1407" s="177">
        <v>14.7392</v>
      </c>
      <c r="P1407" s="177">
        <v>8.6930999999999994</v>
      </c>
      <c r="Q1407" s="177">
        <v>16.532299999999999</v>
      </c>
      <c r="R1407" s="177">
        <v>8.8223000000000003</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44939</v>
      </c>
      <c r="E1408" s="177">
        <v>86.326999999999998</v>
      </c>
      <c r="F1408" s="177">
        <v>0.1195</v>
      </c>
      <c r="G1408" s="177">
        <v>-8.9099999999999999E-2</v>
      </c>
      <c r="H1408" s="177">
        <v>0.32890000000000003</v>
      </c>
      <c r="I1408" s="177">
        <v>-0.18959999999999999</v>
      </c>
      <c r="J1408" s="177">
        <v>-2.9586999999999999</v>
      </c>
      <c r="K1408" s="177">
        <v>3.4799999999999998E-2</v>
      </c>
      <c r="L1408" s="177">
        <v>6.2016</v>
      </c>
      <c r="M1408" s="177">
        <v>-2.2599</v>
      </c>
      <c r="N1408" s="177">
        <v>-9.7431999999999999</v>
      </c>
      <c r="O1408" s="177">
        <v>13.633699999999999</v>
      </c>
      <c r="P1408" s="177">
        <v>7.6856999999999998</v>
      </c>
      <c r="Q1408" s="177">
        <v>14.254899999999999</v>
      </c>
      <c r="R1408" s="177">
        <v>7.7465999999999999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44939</v>
      </c>
      <c r="E1409" s="177">
        <v>58.57</v>
      </c>
      <c r="F1409" s="177">
        <v>-4.4400000000000002E-2</v>
      </c>
      <c r="G1409" s="177">
        <v>2.0500000000000001E-2</v>
      </c>
      <c r="H1409" s="177">
        <v>0.12479999999999999</v>
      </c>
      <c r="I1409" s="177">
        <v>-0.81459999999999999</v>
      </c>
      <c r="J1409" s="177">
        <v>-3.9411</v>
      </c>
      <c r="K1409" s="177">
        <v>-6.1400000000000003E-2</v>
      </c>
      <c r="L1409" s="177">
        <v>10.8063</v>
      </c>
      <c r="M1409" s="177">
        <v>3.4384999999999999</v>
      </c>
      <c r="N1409" s="177">
        <v>-0.18920000000000001</v>
      </c>
      <c r="O1409" s="177">
        <v>25.492100000000001</v>
      </c>
      <c r="P1409" s="177">
        <v>12.233599999999999</v>
      </c>
      <c r="Q1409" s="177">
        <v>20.2712</v>
      </c>
      <c r="R1409" s="177">
        <v>21.480899999999998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44939</v>
      </c>
      <c r="E1410" s="177">
        <v>51.944000000000003</v>
      </c>
      <c r="F1410" s="177">
        <v>-4.8099999999999997E-2</v>
      </c>
      <c r="G1410" s="177">
        <v>7.7000000000000002E-3</v>
      </c>
      <c r="H1410" s="177">
        <v>9.4399999999999998E-2</v>
      </c>
      <c r="I1410" s="177">
        <v>-0.87590000000000001</v>
      </c>
      <c r="J1410" s="177">
        <v>-4.0720999999999998</v>
      </c>
      <c r="K1410" s="177">
        <v>-0.46179999999999999</v>
      </c>
      <c r="L1410" s="177">
        <v>9.9204000000000008</v>
      </c>
      <c r="M1410" s="177">
        <v>2.2198000000000002</v>
      </c>
      <c r="N1410" s="177">
        <v>-1.7459</v>
      </c>
      <c r="O1410" s="177">
        <v>23.585599999999999</v>
      </c>
      <c r="P1410" s="177">
        <v>10.557399999999999</v>
      </c>
      <c r="Q1410" s="177">
        <v>11.5608</v>
      </c>
      <c r="R1410" s="177">
        <v>19.657499999999999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44939</v>
      </c>
      <c r="E1411" s="177">
        <v>1523.3592000000001</v>
      </c>
      <c r="F1411" s="177">
        <v>0.22789999999999999</v>
      </c>
      <c r="G1411" s="177">
        <v>-7.5200000000000003E-2</v>
      </c>
      <c r="H1411" s="177">
        <v>0.10199999999999999</v>
      </c>
      <c r="I1411" s="177">
        <v>-0.57099999999999995</v>
      </c>
      <c r="J1411" s="177">
        <v>-3.5608</v>
      </c>
      <c r="K1411" s="177">
        <v>1.6452</v>
      </c>
      <c r="L1411" s="177">
        <v>12.1798</v>
      </c>
      <c r="M1411" s="177">
        <v>4.2178000000000004</v>
      </c>
      <c r="N1411" s="177">
        <v>-2.8331</v>
      </c>
      <c r="O1411" s="177">
        <v>15.882999999999999</v>
      </c>
      <c r="P1411" s="177">
        <v>7.9442000000000004</v>
      </c>
      <c r="Q1411" s="177">
        <v>18.827000000000002</v>
      </c>
      <c r="R1411" s="177">
        <v>13.037800000000001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44939</v>
      </c>
      <c r="E1412" s="177">
        <v>1677.1213</v>
      </c>
      <c r="F1412" s="177">
        <v>0.23019999999999999</v>
      </c>
      <c r="G1412" s="177">
        <v>-6.8500000000000005E-2</v>
      </c>
      <c r="H1412" s="177">
        <v>0.1178</v>
      </c>
      <c r="I1412" s="177">
        <v>-0.53939999999999999</v>
      </c>
      <c r="J1412" s="177">
        <v>-3.4927000000000001</v>
      </c>
      <c r="K1412" s="177">
        <v>1.8512999999999999</v>
      </c>
      <c r="L1412" s="177">
        <v>12.6318</v>
      </c>
      <c r="M1412" s="177">
        <v>4.8513999999999999</v>
      </c>
      <c r="N1412" s="177">
        <v>-2.0438999999999998</v>
      </c>
      <c r="O1412" s="177">
        <v>16.8232</v>
      </c>
      <c r="P1412" s="177">
        <v>8.8887</v>
      </c>
      <c r="Q1412" s="177">
        <v>17.468399999999999</v>
      </c>
      <c r="R1412" s="177">
        <v>13.945399999999999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44939</v>
      </c>
      <c r="E1413" s="177">
        <v>102.97199999999999</v>
      </c>
      <c r="F1413" s="177">
        <v>0.26</v>
      </c>
      <c r="G1413" s="177">
        <v>-2.6200000000000001E-2</v>
      </c>
      <c r="H1413" s="177">
        <v>0.47420000000000001</v>
      </c>
      <c r="I1413" s="177">
        <v>0.44479999999999997</v>
      </c>
      <c r="J1413" s="177">
        <v>-1.9967999999999999</v>
      </c>
      <c r="K1413" s="177">
        <v>5.3799000000000001</v>
      </c>
      <c r="L1413" s="177">
        <v>17.4755</v>
      </c>
      <c r="M1413" s="177">
        <v>9.7209000000000003</v>
      </c>
      <c r="N1413" s="177">
        <v>7.7146999999999997</v>
      </c>
      <c r="O1413" s="177">
        <v>23.6007</v>
      </c>
      <c r="P1413" s="177">
        <v>10.933299999999999</v>
      </c>
      <c r="Q1413" s="177">
        <v>16.162600000000001</v>
      </c>
      <c r="R1413" s="177">
        <v>22.982500000000002</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44939</v>
      </c>
      <c r="E1414" s="177">
        <v>111.548</v>
      </c>
      <c r="F1414" s="177">
        <v>0.26250000000000001</v>
      </c>
      <c r="G1414" s="177">
        <v>-1.9699999999999999E-2</v>
      </c>
      <c r="H1414" s="177">
        <v>0.48830000000000001</v>
      </c>
      <c r="I1414" s="177">
        <v>0.47199999999999998</v>
      </c>
      <c r="J1414" s="177">
        <v>-1.9393</v>
      </c>
      <c r="K1414" s="177">
        <v>5.5686</v>
      </c>
      <c r="L1414" s="177">
        <v>17.895499999999998</v>
      </c>
      <c r="M1414" s="177">
        <v>10.3103</v>
      </c>
      <c r="N1414" s="177">
        <v>8.4864999999999995</v>
      </c>
      <c r="O1414" s="177">
        <v>24.469000000000001</v>
      </c>
      <c r="P1414" s="177">
        <v>11.804399999999999</v>
      </c>
      <c r="Q1414" s="177">
        <v>19.504300000000001</v>
      </c>
      <c r="R1414" s="177">
        <v>23.853100000000001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44939</v>
      </c>
      <c r="E1415" s="177">
        <v>229.26769999999999</v>
      </c>
      <c r="F1415" s="177">
        <v>0.1452</v>
      </c>
      <c r="G1415" s="177">
        <v>8.1500000000000003E-2</v>
      </c>
      <c r="H1415" s="177">
        <v>0.29249999999999998</v>
      </c>
      <c r="I1415" s="177">
        <v>-4.4499999999999998E-2</v>
      </c>
      <c r="J1415" s="177">
        <v>-2.1328</v>
      </c>
      <c r="K1415" s="177">
        <v>2.1101000000000001</v>
      </c>
      <c r="L1415" s="177">
        <v>8.3803000000000001</v>
      </c>
      <c r="M1415" s="177">
        <v>1.7384999999999999</v>
      </c>
      <c r="N1415" s="177">
        <v>-1.2244999999999999</v>
      </c>
      <c r="O1415" s="177">
        <v>16.5853</v>
      </c>
      <c r="P1415" s="177">
        <v>7.2336</v>
      </c>
      <c r="Q1415" s="177">
        <v>18.179099999999998</v>
      </c>
      <c r="R1415" s="177">
        <v>14.2347</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44939</v>
      </c>
      <c r="E1416" s="177">
        <v>208.36590000000001</v>
      </c>
      <c r="F1416" s="177">
        <v>0.1421</v>
      </c>
      <c r="G1416" s="177">
        <v>7.22E-2</v>
      </c>
      <c r="H1416" s="177">
        <v>0.27129999999999999</v>
      </c>
      <c r="I1416" s="177">
        <v>-8.72E-2</v>
      </c>
      <c r="J1416" s="177">
        <v>-2.2256</v>
      </c>
      <c r="K1416" s="177">
        <v>1.8207</v>
      </c>
      <c r="L1416" s="177">
        <v>7.7717000000000001</v>
      </c>
      <c r="M1416" s="177">
        <v>0.88400000000000001</v>
      </c>
      <c r="N1416" s="177">
        <v>-2.3224</v>
      </c>
      <c r="O1416" s="177">
        <v>15.256</v>
      </c>
      <c r="P1416" s="177">
        <v>6.0536000000000003</v>
      </c>
      <c r="Q1416" s="177">
        <v>17.900500000000001</v>
      </c>
      <c r="R1416" s="177">
        <v>12.955399999999999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44939</v>
      </c>
      <c r="E1417" s="177">
        <v>169.55</v>
      </c>
      <c r="F1417" s="177">
        <v>0.30170000000000002</v>
      </c>
      <c r="G1417" s="177">
        <v>0.74270000000000003</v>
      </c>
      <c r="H1417" s="177">
        <v>0.95269999999999999</v>
      </c>
      <c r="I1417" s="177">
        <v>0.70679999999999998</v>
      </c>
      <c r="J1417" s="177">
        <v>-2.13</v>
      </c>
      <c r="K1417" s="177">
        <v>3.3086000000000002</v>
      </c>
      <c r="L1417" s="177">
        <v>10.896699999999999</v>
      </c>
      <c r="M1417" s="177">
        <v>4.8741000000000003</v>
      </c>
      <c r="N1417" s="177">
        <v>-0.37019999999999997</v>
      </c>
      <c r="O1417" s="177">
        <v>20.709299999999999</v>
      </c>
      <c r="P1417" s="177">
        <v>9.1356999999999999</v>
      </c>
      <c r="Q1417" s="177">
        <v>16.805299999999999</v>
      </c>
      <c r="R1417" s="177">
        <v>19.0747</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44939</v>
      </c>
      <c r="E1418" s="177">
        <v>186.03</v>
      </c>
      <c r="F1418" s="177">
        <v>0.3019</v>
      </c>
      <c r="G1418" s="177">
        <v>0.75280000000000002</v>
      </c>
      <c r="H1418" s="177">
        <v>0.97160000000000002</v>
      </c>
      <c r="I1418" s="177">
        <v>0.7419</v>
      </c>
      <c r="J1418" s="177">
        <v>-2.0482</v>
      </c>
      <c r="K1418" s="177">
        <v>3.5571000000000002</v>
      </c>
      <c r="L1418" s="177">
        <v>11.421900000000001</v>
      </c>
      <c r="M1418" s="177">
        <v>5.6448</v>
      </c>
      <c r="N1418" s="177">
        <v>0.60570000000000002</v>
      </c>
      <c r="O1418" s="177">
        <v>21.8505</v>
      </c>
      <c r="P1418" s="177">
        <v>10.2163</v>
      </c>
      <c r="Q1418" s="177">
        <v>18.4101</v>
      </c>
      <c r="R1418" s="177">
        <v>20.213000000000001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44939</v>
      </c>
      <c r="E1419" s="177">
        <v>16.72</v>
      </c>
      <c r="F1419" s="177">
        <v>0.1797</v>
      </c>
      <c r="G1419" s="177">
        <v>-0.2387</v>
      </c>
      <c r="H1419" s="177">
        <v>-0.17910000000000001</v>
      </c>
      <c r="I1419" s="177">
        <v>-0.88919999999999999</v>
      </c>
      <c r="J1419" s="177">
        <v>-4.4024999999999999</v>
      </c>
      <c r="K1419" s="177">
        <v>0.54120000000000001</v>
      </c>
      <c r="L1419" s="177">
        <v>7.1108000000000002</v>
      </c>
      <c r="M1419" s="177">
        <v>-0.77149999999999996</v>
      </c>
      <c r="N1419" s="177">
        <v>-9.2783999999999995</v>
      </c>
      <c r="O1419" s="177">
        <v>16.3537</v>
      </c>
      <c r="P1419" s="177">
        <v>5.4329999999999998</v>
      </c>
      <c r="Q1419" s="177">
        <v>8.9917999999999996</v>
      </c>
      <c r="R1419" s="177">
        <v>11.62</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44939</v>
      </c>
      <c r="E1420" s="177">
        <v>18.25</v>
      </c>
      <c r="F1420" s="177">
        <v>0.16470000000000001</v>
      </c>
      <c r="G1420" s="177">
        <v>-0.2732</v>
      </c>
      <c r="H1420" s="177">
        <v>-0.1641</v>
      </c>
      <c r="I1420" s="177">
        <v>-0.86909999999999998</v>
      </c>
      <c r="J1420" s="177">
        <v>-4.2999000000000001</v>
      </c>
      <c r="K1420" s="177">
        <v>0.77310000000000001</v>
      </c>
      <c r="L1420" s="177">
        <v>7.6696</v>
      </c>
      <c r="M1420" s="177">
        <v>-0.1641</v>
      </c>
      <c r="N1420" s="177">
        <v>-8.4754000000000005</v>
      </c>
      <c r="O1420" s="177">
        <v>17.309000000000001</v>
      </c>
      <c r="P1420" s="177">
        <v>6.7667999999999999</v>
      </c>
      <c r="Q1420" s="177">
        <v>10.6022</v>
      </c>
      <c r="R1420" s="177">
        <v>12.616199999999999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44939</v>
      </c>
      <c r="E1421" s="177">
        <v>88.72</v>
      </c>
      <c r="F1421" s="177">
        <v>-5.6300000000000003E-2</v>
      </c>
      <c r="G1421" s="177">
        <v>-0.67169999999999996</v>
      </c>
      <c r="H1421" s="177">
        <v>-0.54930000000000001</v>
      </c>
      <c r="I1421" s="177">
        <v>-1.2577</v>
      </c>
      <c r="J1421" s="177">
        <v>-3.5756999999999999</v>
      </c>
      <c r="K1421" s="177">
        <v>2.5190999999999999</v>
      </c>
      <c r="L1421" s="177">
        <v>11.080500000000001</v>
      </c>
      <c r="M1421" s="177">
        <v>2.2002000000000002</v>
      </c>
      <c r="N1421" s="177">
        <v>-3.7953000000000001</v>
      </c>
      <c r="O1421" s="177">
        <v>20.350100000000001</v>
      </c>
      <c r="P1421" s="177">
        <v>10.9499</v>
      </c>
      <c r="Q1421" s="177">
        <v>14.8682</v>
      </c>
      <c r="R1421" s="177">
        <v>16.312100000000001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44939</v>
      </c>
      <c r="E1422" s="177">
        <v>103.34</v>
      </c>
      <c r="F1422" s="177">
        <v>-4.8399999999999999E-2</v>
      </c>
      <c r="G1422" s="177">
        <v>-0.65369999999999995</v>
      </c>
      <c r="H1422" s="177">
        <v>-0.51980000000000004</v>
      </c>
      <c r="I1422" s="177">
        <v>-1.2045999999999999</v>
      </c>
      <c r="J1422" s="177">
        <v>-3.4657</v>
      </c>
      <c r="K1422" s="177">
        <v>2.8771</v>
      </c>
      <c r="L1422" s="177">
        <v>11.851900000000001</v>
      </c>
      <c r="M1422" s="177">
        <v>3.2884000000000002</v>
      </c>
      <c r="N1422" s="177">
        <v>-2.3988999999999998</v>
      </c>
      <c r="O1422" s="177">
        <v>22.0852</v>
      </c>
      <c r="P1422" s="177">
        <v>12.6454</v>
      </c>
      <c r="Q1422" s="177">
        <v>19.2502</v>
      </c>
      <c r="R1422" s="177">
        <v>18.021599999999999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44939</v>
      </c>
      <c r="E1423" s="177">
        <v>11.9841</v>
      </c>
      <c r="F1423" s="177">
        <v>-1.17E-2</v>
      </c>
      <c r="G1423" s="177">
        <v>-0.30780000000000002</v>
      </c>
      <c r="H1423" s="177">
        <v>8.3000000000000001E-3</v>
      </c>
      <c r="I1423" s="177">
        <v>-0.4577</v>
      </c>
      <c r="J1423" s="177">
        <v>-3.0537999999999998</v>
      </c>
      <c r="K1423" s="177">
        <v>0.19900000000000001</v>
      </c>
      <c r="L1423" s="177">
        <v>12.2559</v>
      </c>
      <c r="M1423" s="177">
        <v>6.3693</v>
      </c>
      <c r="N1423" s="177">
        <v>0.72450000000000003</v>
      </c>
      <c r="O1423" s="177"/>
      <c r="P1423" s="177"/>
      <c r="Q1423" s="177">
        <v>10.2186</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44939</v>
      </c>
      <c r="E1424" s="177">
        <v>11.482900000000001</v>
      </c>
      <c r="F1424" s="177">
        <v>-1.7399999999999999E-2</v>
      </c>
      <c r="G1424" s="177">
        <v>-0.3246</v>
      </c>
      <c r="H1424" s="177">
        <v>-3.2199999999999999E-2</v>
      </c>
      <c r="I1424" s="177">
        <v>-0.54049999999999998</v>
      </c>
      <c r="J1424" s="177">
        <v>-3.2277</v>
      </c>
      <c r="K1424" s="177">
        <v>-0.33679999999999999</v>
      </c>
      <c r="L1424" s="177">
        <v>11.05</v>
      </c>
      <c r="M1424" s="177">
        <v>4.5563000000000002</v>
      </c>
      <c r="N1424" s="177">
        <v>-1.5383</v>
      </c>
      <c r="O1424" s="177"/>
      <c r="P1424" s="177"/>
      <c r="Q1424" s="177">
        <v>7.7161999999999997</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44939</v>
      </c>
      <c r="E1425" s="177">
        <v>76.013000000000005</v>
      </c>
      <c r="F1425" s="177">
        <v>-0.21</v>
      </c>
      <c r="G1425" s="177">
        <v>-0.54820000000000002</v>
      </c>
      <c r="H1425" s="177">
        <v>-0.1799</v>
      </c>
      <c r="I1425" s="177">
        <v>-0.4662</v>
      </c>
      <c r="J1425" s="177">
        <v>-2.6135999999999999</v>
      </c>
      <c r="K1425" s="177">
        <v>1.6285000000000001</v>
      </c>
      <c r="L1425" s="177">
        <v>11.413500000000001</v>
      </c>
      <c r="M1425" s="177">
        <v>2.7189000000000001</v>
      </c>
      <c r="N1425" s="177">
        <v>0.89190000000000003</v>
      </c>
      <c r="O1425" s="177">
        <v>22.1373</v>
      </c>
      <c r="P1425" s="177">
        <v>12.194100000000001</v>
      </c>
      <c r="Q1425" s="177">
        <v>13.695399999999999</v>
      </c>
      <c r="R1425" s="177">
        <v>20.9254</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44939</v>
      </c>
      <c r="E1426" s="177">
        <v>85.594999999999999</v>
      </c>
      <c r="F1426" s="177">
        <v>-0.20749999999999999</v>
      </c>
      <c r="G1426" s="177">
        <v>-0.53920000000000001</v>
      </c>
      <c r="H1426" s="177">
        <v>-0.15629999999999999</v>
      </c>
      <c r="I1426" s="177">
        <v>-0.42</v>
      </c>
      <c r="J1426" s="177">
        <v>-2.5125000000000002</v>
      </c>
      <c r="K1426" s="177">
        <v>1.9413</v>
      </c>
      <c r="L1426" s="177">
        <v>12.1043</v>
      </c>
      <c r="M1426" s="177">
        <v>3.6836000000000002</v>
      </c>
      <c r="N1426" s="177">
        <v>2.1591</v>
      </c>
      <c r="O1426" s="177">
        <v>23.6905</v>
      </c>
      <c r="P1426" s="177">
        <v>13.587400000000001</v>
      </c>
      <c r="Q1426" s="177">
        <v>19.838999999999999</v>
      </c>
      <c r="R1426" s="177">
        <v>22.450199999999999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44939</v>
      </c>
      <c r="E1427" s="177">
        <v>19.191700000000001</v>
      </c>
      <c r="F1427" s="177">
        <v>0.1487</v>
      </c>
      <c r="G1427" s="177">
        <v>1.35E-2</v>
      </c>
      <c r="H1427" s="177">
        <v>0.3498</v>
      </c>
      <c r="I1427" s="177">
        <v>0.2382</v>
      </c>
      <c r="J1427" s="177">
        <v>-3.1231</v>
      </c>
      <c r="K1427" s="177">
        <v>1.5418000000000001</v>
      </c>
      <c r="L1427" s="177">
        <v>11.327199999999999</v>
      </c>
      <c r="M1427" s="177">
        <v>0.51800000000000002</v>
      </c>
      <c r="N1427" s="177">
        <v>-2.9491999999999998</v>
      </c>
      <c r="O1427" s="177">
        <v>22.788799999999998</v>
      </c>
      <c r="P1427" s="177"/>
      <c r="Q1427" s="177">
        <v>14.057399999999999</v>
      </c>
      <c r="R1427" s="177">
        <v>21.784800000000001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44939</v>
      </c>
      <c r="E1428" s="177">
        <v>17.603100000000001</v>
      </c>
      <c r="F1428" s="177">
        <v>0.14449999999999999</v>
      </c>
      <c r="G1428" s="177">
        <v>-5.9999999999999995E-4</v>
      </c>
      <c r="H1428" s="177">
        <v>0.31859999999999999</v>
      </c>
      <c r="I1428" s="177">
        <v>0.1736</v>
      </c>
      <c r="J1428" s="177">
        <v>-3.2616000000000001</v>
      </c>
      <c r="K1428" s="177">
        <v>1.1039000000000001</v>
      </c>
      <c r="L1428" s="177">
        <v>10.365</v>
      </c>
      <c r="M1428" s="177">
        <v>-0.77949999999999997</v>
      </c>
      <c r="N1428" s="177">
        <v>-4.5959000000000003</v>
      </c>
      <c r="O1428" s="177">
        <v>20.764800000000001</v>
      </c>
      <c r="P1428" s="177"/>
      <c r="Q1428" s="177">
        <v>12.0862</v>
      </c>
      <c r="R1428" s="177">
        <v>19.741599999999998</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44939</v>
      </c>
      <c r="E1429" s="177">
        <v>22.795000000000002</v>
      </c>
      <c r="F1429" s="177">
        <v>4.4000000000000003E-3</v>
      </c>
      <c r="G1429" s="177">
        <v>-0.65810000000000002</v>
      </c>
      <c r="H1429" s="177">
        <v>-0.21010000000000001</v>
      </c>
      <c r="I1429" s="177">
        <v>-0.55410000000000004</v>
      </c>
      <c r="J1429" s="177">
        <v>-2.2597</v>
      </c>
      <c r="K1429" s="177">
        <v>2.9119999999999999</v>
      </c>
      <c r="L1429" s="177">
        <v>11.244</v>
      </c>
      <c r="M1429" s="177">
        <v>3.5335999999999999</v>
      </c>
      <c r="N1429" s="177">
        <v>0.64019999999999999</v>
      </c>
      <c r="O1429" s="177">
        <v>25.2577</v>
      </c>
      <c r="P1429" s="177"/>
      <c r="Q1429" s="177">
        <v>26.862100000000002</v>
      </c>
      <c r="R1429" s="177">
        <v>21.639600000000002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44939</v>
      </c>
      <c r="E1430" s="177">
        <v>21.667999999999999</v>
      </c>
      <c r="F1430" s="177">
        <v>0</v>
      </c>
      <c r="G1430" s="177">
        <v>-0.66469999999999996</v>
      </c>
      <c r="H1430" s="177">
        <v>-0.23480000000000001</v>
      </c>
      <c r="I1430" s="177">
        <v>-0.60089999999999999</v>
      </c>
      <c r="J1430" s="177">
        <v>-2.3567999999999998</v>
      </c>
      <c r="K1430" s="177">
        <v>2.5996000000000001</v>
      </c>
      <c r="L1430" s="177">
        <v>10.5679</v>
      </c>
      <c r="M1430" s="177">
        <v>2.6044</v>
      </c>
      <c r="N1430" s="177">
        <v>-0.5736</v>
      </c>
      <c r="O1430" s="177">
        <v>23.491199999999999</v>
      </c>
      <c r="P1430" s="177"/>
      <c r="Q1430" s="177">
        <v>25.0181</v>
      </c>
      <c r="R1430" s="177">
        <v>20.032800000000002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44939</v>
      </c>
      <c r="E1431" s="177">
        <v>56.719799999999999</v>
      </c>
      <c r="F1431" s="177">
        <v>0.53580000000000005</v>
      </c>
      <c r="G1431" s="177">
        <v>0.9556</v>
      </c>
      <c r="H1431" s="177">
        <v>1.9486000000000001</v>
      </c>
      <c r="I1431" s="177">
        <v>0.63180000000000003</v>
      </c>
      <c r="J1431" s="177">
        <v>-3.6189</v>
      </c>
      <c r="K1431" s="177">
        <v>-0.10340000000000001</v>
      </c>
      <c r="L1431" s="177">
        <v>15.586</v>
      </c>
      <c r="M1431" s="177">
        <v>9.1613000000000007</v>
      </c>
      <c r="N1431" s="177">
        <v>7.5620000000000003</v>
      </c>
      <c r="O1431" s="177">
        <v>24.833300000000001</v>
      </c>
      <c r="P1431" s="177">
        <v>14.145300000000001</v>
      </c>
      <c r="Q1431" s="177">
        <v>21.557200000000002</v>
      </c>
      <c r="R1431" s="177">
        <v>31.220300000000002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44939</v>
      </c>
      <c r="E1432" s="177">
        <v>50.853700000000003</v>
      </c>
      <c r="F1432" s="177">
        <v>0.53280000000000005</v>
      </c>
      <c r="G1432" s="177">
        <v>0.94610000000000005</v>
      </c>
      <c r="H1432" s="177">
        <v>1.9257</v>
      </c>
      <c r="I1432" s="177">
        <v>0.58689999999999998</v>
      </c>
      <c r="J1432" s="177">
        <v>-3.7143999999999999</v>
      </c>
      <c r="K1432" s="177">
        <v>-0.40110000000000001</v>
      </c>
      <c r="L1432" s="177">
        <v>14.9018</v>
      </c>
      <c r="M1432" s="177">
        <v>8.2027999999999999</v>
      </c>
      <c r="N1432" s="177">
        <v>6.3312999999999997</v>
      </c>
      <c r="O1432" s="177">
        <v>23.337399999999999</v>
      </c>
      <c r="P1432" s="177">
        <v>12.771800000000001</v>
      </c>
      <c r="Q1432" s="177">
        <v>20.073599999999999</v>
      </c>
      <c r="R1432" s="177">
        <v>29.667000000000002</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44939</v>
      </c>
      <c r="E1433" s="177">
        <v>2156.3539000000001</v>
      </c>
      <c r="F1433" s="177">
        <v>1.9599999999999999E-2</v>
      </c>
      <c r="G1433" s="177">
        <v>-0.26140000000000002</v>
      </c>
      <c r="H1433" s="177">
        <v>0.12130000000000001</v>
      </c>
      <c r="I1433" s="177">
        <v>-0.27589999999999998</v>
      </c>
      <c r="J1433" s="177">
        <v>-3.9630000000000001</v>
      </c>
      <c r="K1433" s="177">
        <v>1.4937</v>
      </c>
      <c r="L1433" s="177">
        <v>11.132</v>
      </c>
      <c r="M1433" s="177">
        <v>4.0948000000000002</v>
      </c>
      <c r="N1433" s="177">
        <v>0.26989999999999997</v>
      </c>
      <c r="O1433" s="177">
        <v>22.6585</v>
      </c>
      <c r="P1433" s="177">
        <v>11.9125</v>
      </c>
      <c r="Q1433" s="177">
        <v>21.767499999999998</v>
      </c>
      <c r="R1433" s="177">
        <v>20.416599999999999</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44939</v>
      </c>
      <c r="E1434" s="177">
        <v>2315.3607999999999</v>
      </c>
      <c r="F1434" s="177">
        <v>2.18E-2</v>
      </c>
      <c r="G1434" s="177">
        <v>-0.255</v>
      </c>
      <c r="H1434" s="177">
        <v>0.13619999999999999</v>
      </c>
      <c r="I1434" s="177">
        <v>-0.2447</v>
      </c>
      <c r="J1434" s="177">
        <v>-3.8942000000000001</v>
      </c>
      <c r="K1434" s="177">
        <v>1.7116</v>
      </c>
      <c r="L1434" s="177">
        <v>11.613899999999999</v>
      </c>
      <c r="M1434" s="177">
        <v>4.7294</v>
      </c>
      <c r="N1434" s="177">
        <v>1.0889</v>
      </c>
      <c r="O1434" s="177">
        <v>23.582699999999999</v>
      </c>
      <c r="P1434" s="177">
        <v>12.713200000000001</v>
      </c>
      <c r="Q1434" s="177">
        <v>16.3718</v>
      </c>
      <c r="R1434" s="177">
        <v>21.3584</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44939</v>
      </c>
      <c r="E1435" s="177">
        <v>48.79</v>
      </c>
      <c r="F1435" s="177">
        <v>-2.0500000000000001E-2</v>
      </c>
      <c r="G1435" s="177">
        <v>-0.18410000000000001</v>
      </c>
      <c r="H1435" s="177">
        <v>8.2100000000000006E-2</v>
      </c>
      <c r="I1435" s="177">
        <v>-0.40820000000000001</v>
      </c>
      <c r="J1435" s="177">
        <v>-3.8241999999999998</v>
      </c>
      <c r="K1435" s="177">
        <v>-1.3746</v>
      </c>
      <c r="L1435" s="177">
        <v>8.6395</v>
      </c>
      <c r="M1435" s="177">
        <v>2.4354</v>
      </c>
      <c r="N1435" s="177">
        <v>-3.9188999999999998</v>
      </c>
      <c r="O1435" s="177">
        <v>35.009099999999997</v>
      </c>
      <c r="P1435" s="177">
        <v>17.258800000000001</v>
      </c>
      <c r="Q1435" s="177">
        <v>18.978999999999999</v>
      </c>
      <c r="R1435" s="177">
        <v>24.811499999999999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44939</v>
      </c>
      <c r="E1436" s="177">
        <v>43.51</v>
      </c>
      <c r="F1436" s="177">
        <v>-2.3E-2</v>
      </c>
      <c r="G1436" s="177">
        <v>-0.1835</v>
      </c>
      <c r="H1436" s="177">
        <v>6.9000000000000006E-2</v>
      </c>
      <c r="I1436" s="177">
        <v>-0.45760000000000001</v>
      </c>
      <c r="J1436" s="177">
        <v>-3.9514</v>
      </c>
      <c r="K1436" s="177">
        <v>-1.7388999999999999</v>
      </c>
      <c r="L1436" s="177">
        <v>7.8048000000000002</v>
      </c>
      <c r="M1436" s="177">
        <v>1.2331000000000001</v>
      </c>
      <c r="N1436" s="177">
        <v>-5.4130000000000003</v>
      </c>
      <c r="O1436" s="177">
        <v>32.665399999999998</v>
      </c>
      <c r="P1436" s="177">
        <v>15.2844</v>
      </c>
      <c r="Q1436" s="177">
        <v>17.494199999999999</v>
      </c>
      <c r="R1436" s="177">
        <v>22.679099999999998</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44939</v>
      </c>
      <c r="E1439" s="177">
        <v>138.91030000000001</v>
      </c>
      <c r="F1439" s="177">
        <v>0.4718</v>
      </c>
      <c r="G1439" s="177">
        <v>0.16739999999999999</v>
      </c>
      <c r="H1439" s="177">
        <v>0.42759999999999998</v>
      </c>
      <c r="I1439" s="177">
        <v>0.59470000000000001</v>
      </c>
      <c r="J1439" s="177">
        <v>-3.1450999999999998</v>
      </c>
      <c r="K1439" s="177">
        <v>7.6978</v>
      </c>
      <c r="L1439" s="177">
        <v>18.4359</v>
      </c>
      <c r="M1439" s="177">
        <v>6.3346</v>
      </c>
      <c r="N1439" s="177">
        <v>12.8035</v>
      </c>
      <c r="O1439" s="177">
        <v>35.218400000000003</v>
      </c>
      <c r="P1439" s="177">
        <v>18.880299999999998</v>
      </c>
      <c r="Q1439" s="177">
        <v>12.7706</v>
      </c>
      <c r="R1439" s="177">
        <v>29.932200000000002</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44939</v>
      </c>
      <c r="E1440" s="177">
        <v>151.2559</v>
      </c>
      <c r="F1440" s="177">
        <v>0.47660000000000002</v>
      </c>
      <c r="G1440" s="177">
        <v>0.18160000000000001</v>
      </c>
      <c r="H1440" s="177">
        <v>0.46200000000000002</v>
      </c>
      <c r="I1440" s="177">
        <v>0.66379999999999995</v>
      </c>
      <c r="J1440" s="177">
        <v>-2.5078</v>
      </c>
      <c r="K1440" s="177">
        <v>8.6928999999999998</v>
      </c>
      <c r="L1440" s="177">
        <v>20.115400000000001</v>
      </c>
      <c r="M1440" s="177">
        <v>8.3912999999999993</v>
      </c>
      <c r="N1440" s="177">
        <v>15.502000000000001</v>
      </c>
      <c r="O1440" s="177">
        <v>38.060600000000001</v>
      </c>
      <c r="P1440" s="177">
        <v>20.786999999999999</v>
      </c>
      <c r="Q1440" s="177">
        <v>17.2834</v>
      </c>
      <c r="R1440" s="177">
        <v>32.998800000000003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44939</v>
      </c>
      <c r="E1441" s="177">
        <v>158.28649999999999</v>
      </c>
      <c r="F1441" s="177">
        <v>-2.86E-2</v>
      </c>
      <c r="G1441" s="177">
        <v>2.46E-2</v>
      </c>
      <c r="H1441" s="177">
        <v>0.73080000000000001</v>
      </c>
      <c r="I1441" s="177">
        <v>-0.63270000000000004</v>
      </c>
      <c r="J1441" s="177">
        <v>-3.3134000000000001</v>
      </c>
      <c r="K1441" s="177">
        <v>-1.7714000000000001</v>
      </c>
      <c r="L1441" s="177">
        <v>8.1410999999999998</v>
      </c>
      <c r="M1441" s="177">
        <v>2.6541000000000001</v>
      </c>
      <c r="N1441" s="177">
        <v>-1.9657</v>
      </c>
      <c r="O1441" s="177">
        <v>26.520499999999998</v>
      </c>
      <c r="P1441" s="177">
        <v>11.3523</v>
      </c>
      <c r="Q1441" s="177">
        <v>18.906199999999998</v>
      </c>
      <c r="R1441" s="177">
        <v>23.006900000000002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44939</v>
      </c>
      <c r="E1442" s="177">
        <v>144.36279999999999</v>
      </c>
      <c r="F1442" s="177">
        <v>-3.09E-2</v>
      </c>
      <c r="G1442" s="177">
        <v>1.78E-2</v>
      </c>
      <c r="H1442" s="177">
        <v>0.7147</v>
      </c>
      <c r="I1442" s="177">
        <v>-0.66439999999999999</v>
      </c>
      <c r="J1442" s="177">
        <v>-3.3814000000000002</v>
      </c>
      <c r="K1442" s="177">
        <v>-1.9799</v>
      </c>
      <c r="L1442" s="177">
        <v>7.6786000000000003</v>
      </c>
      <c r="M1442" s="177">
        <v>2.0019</v>
      </c>
      <c r="N1442" s="177">
        <v>-2.8188</v>
      </c>
      <c r="O1442" s="177">
        <v>25.404199999999999</v>
      </c>
      <c r="P1442" s="177">
        <v>10.334300000000001</v>
      </c>
      <c r="Q1442" s="177">
        <v>16.176400000000001</v>
      </c>
      <c r="R1442" s="177">
        <v>21.9176</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44939</v>
      </c>
      <c r="E1443" s="177">
        <v>788.02179999999998</v>
      </c>
      <c r="F1443" s="177">
        <v>-5.7299999999999997E-2</v>
      </c>
      <c r="G1443" s="177">
        <v>-0.55789999999999995</v>
      </c>
      <c r="H1443" s="177">
        <v>-8.2100000000000006E-2</v>
      </c>
      <c r="I1443" s="177">
        <v>-1.0017</v>
      </c>
      <c r="J1443" s="177">
        <v>-3.8919000000000001</v>
      </c>
      <c r="K1443" s="177">
        <v>-8.6E-3</v>
      </c>
      <c r="L1443" s="177">
        <v>12.312200000000001</v>
      </c>
      <c r="M1443" s="177">
        <v>4.1492000000000004</v>
      </c>
      <c r="N1443" s="177">
        <v>0.36459999999999998</v>
      </c>
      <c r="O1443" s="177">
        <v>16.930700000000002</v>
      </c>
      <c r="P1443" s="177">
        <v>6.7386999999999997</v>
      </c>
      <c r="Q1443" s="177">
        <v>16.2577</v>
      </c>
      <c r="R1443" s="177">
        <v>17.619199999999999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44939</v>
      </c>
      <c r="E1444" s="177">
        <v>736.98500000000001</v>
      </c>
      <c r="F1444" s="177">
        <v>-5.9499999999999997E-2</v>
      </c>
      <c r="G1444" s="177">
        <v>-0.56459999999999999</v>
      </c>
      <c r="H1444" s="177">
        <v>-9.7699999999999995E-2</v>
      </c>
      <c r="I1444" s="177">
        <v>-1.0327999999999999</v>
      </c>
      <c r="J1444" s="177">
        <v>-3.9594999999999998</v>
      </c>
      <c r="K1444" s="177">
        <v>-0.23019999999999999</v>
      </c>
      <c r="L1444" s="177">
        <v>11.796799999999999</v>
      </c>
      <c r="M1444" s="177">
        <v>3.4226000000000001</v>
      </c>
      <c r="N1444" s="177">
        <v>-0.56640000000000001</v>
      </c>
      <c r="O1444" s="177">
        <v>15.944100000000001</v>
      </c>
      <c r="P1444" s="177">
        <v>5.8697999999999997</v>
      </c>
      <c r="Q1444" s="177">
        <v>23.335899999999999</v>
      </c>
      <c r="R1444" s="177">
        <v>16.598199999999999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44939</v>
      </c>
      <c r="E1445" s="177">
        <v>271.23610000000002</v>
      </c>
      <c r="F1445" s="177">
        <v>8.3599999999999994E-2</v>
      </c>
      <c r="G1445" s="177">
        <v>-0.31140000000000001</v>
      </c>
      <c r="H1445" s="177">
        <v>-0.14149999999999999</v>
      </c>
      <c r="I1445" s="177">
        <v>-0.55820000000000003</v>
      </c>
      <c r="J1445" s="177">
        <v>-2.7623000000000002</v>
      </c>
      <c r="K1445" s="177">
        <v>2.3919999999999999</v>
      </c>
      <c r="L1445" s="177">
        <v>8.7164999999999999</v>
      </c>
      <c r="M1445" s="177">
        <v>1.2704</v>
      </c>
      <c r="N1445" s="177">
        <v>-2.3978000000000002</v>
      </c>
      <c r="O1445" s="177">
        <v>20.617000000000001</v>
      </c>
      <c r="P1445" s="177">
        <v>11.0732</v>
      </c>
      <c r="Q1445" s="177">
        <v>18.5137</v>
      </c>
      <c r="R1445" s="177">
        <v>17.127600000000001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44939</v>
      </c>
      <c r="E1446" s="177">
        <v>245.73689999999999</v>
      </c>
      <c r="F1446" s="177">
        <v>0.08</v>
      </c>
      <c r="G1446" s="177">
        <v>-0.3221</v>
      </c>
      <c r="H1446" s="177">
        <v>-0.16619999999999999</v>
      </c>
      <c r="I1446" s="177">
        <v>-0.60819999999999996</v>
      </c>
      <c r="J1446" s="177">
        <v>-2.8714</v>
      </c>
      <c r="K1446" s="177">
        <v>2.0577999999999999</v>
      </c>
      <c r="L1446" s="177">
        <v>7.9969999999999999</v>
      </c>
      <c r="M1446" s="177">
        <v>0.26729999999999998</v>
      </c>
      <c r="N1446" s="177">
        <v>-3.6614</v>
      </c>
      <c r="O1446" s="177">
        <v>19.0913</v>
      </c>
      <c r="P1446" s="177">
        <v>9.7317</v>
      </c>
      <c r="Q1446" s="177">
        <v>11.8645</v>
      </c>
      <c r="R1446" s="177">
        <v>15.660399999999999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44939</v>
      </c>
      <c r="E1447" s="177">
        <v>80.260000000000005</v>
      </c>
      <c r="F1447" s="177">
        <v>0.2248</v>
      </c>
      <c r="G1447" s="177">
        <v>0.27489999999999998</v>
      </c>
      <c r="H1447" s="177">
        <v>-0.23619999999999999</v>
      </c>
      <c r="I1447" s="177">
        <v>-0.84009999999999996</v>
      </c>
      <c r="J1447" s="177">
        <v>-3.0792999999999999</v>
      </c>
      <c r="K1447" s="177">
        <v>4.7370000000000001</v>
      </c>
      <c r="L1447" s="177">
        <v>13.361599999999999</v>
      </c>
      <c r="M1447" s="177">
        <v>1.5306999999999999</v>
      </c>
      <c r="N1447" s="177">
        <v>0.55120000000000002</v>
      </c>
      <c r="O1447" s="177">
        <v>20.638200000000001</v>
      </c>
      <c r="P1447" s="177">
        <v>10.4779</v>
      </c>
      <c r="Q1447" s="177">
        <v>16.245799999999999</v>
      </c>
      <c r="R1447" s="177">
        <v>16.397099999999998</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44939</v>
      </c>
      <c r="E1448" s="177">
        <v>76.760000000000005</v>
      </c>
      <c r="F1448" s="177">
        <v>0.222</v>
      </c>
      <c r="G1448" s="177">
        <v>0.26119999999999999</v>
      </c>
      <c r="H1448" s="177">
        <v>-0.24690000000000001</v>
      </c>
      <c r="I1448" s="177">
        <v>-0.85250000000000004</v>
      </c>
      <c r="J1448" s="177">
        <v>-3.1175000000000002</v>
      </c>
      <c r="K1448" s="177">
        <v>4.6489000000000003</v>
      </c>
      <c r="L1448" s="177">
        <v>13.1653</v>
      </c>
      <c r="M1448" s="177">
        <v>1.2799</v>
      </c>
      <c r="N1448" s="177">
        <v>0.2089</v>
      </c>
      <c r="O1448" s="177">
        <v>20.197900000000001</v>
      </c>
      <c r="P1448" s="177">
        <v>10.021699999999999</v>
      </c>
      <c r="Q1448" s="177">
        <v>7.4469000000000003</v>
      </c>
      <c r="R1448" s="177">
        <v>15.9748</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44939</v>
      </c>
      <c r="E1449" s="177">
        <v>28.57</v>
      </c>
      <c r="F1449" s="177">
        <v>-0.38350000000000001</v>
      </c>
      <c r="G1449" s="177">
        <v>-0.76419999999999999</v>
      </c>
      <c r="H1449" s="177">
        <v>-0.55689999999999995</v>
      </c>
      <c r="I1449" s="177">
        <v>-1.4827999999999999</v>
      </c>
      <c r="J1449" s="177">
        <v>-4.7031000000000001</v>
      </c>
      <c r="K1449" s="177">
        <v>-4.0308999999999999</v>
      </c>
      <c r="L1449" s="177">
        <v>6.5647000000000002</v>
      </c>
      <c r="M1449" s="177">
        <v>1.456</v>
      </c>
      <c r="N1449" s="177">
        <v>-4.7031000000000001</v>
      </c>
      <c r="O1449" s="177"/>
      <c r="P1449" s="177"/>
      <c r="Q1449" s="177">
        <v>45.274799999999999</v>
      </c>
      <c r="R1449" s="177">
        <v>20.182700000000001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44939</v>
      </c>
      <c r="E1450" s="177">
        <v>27.54</v>
      </c>
      <c r="F1450" s="177">
        <v>-0.39779999999999999</v>
      </c>
      <c r="G1450" s="177">
        <v>-0.79249999999999998</v>
      </c>
      <c r="H1450" s="177">
        <v>-0.61350000000000005</v>
      </c>
      <c r="I1450" s="177">
        <v>-1.5726</v>
      </c>
      <c r="J1450" s="177">
        <v>-4.8376000000000001</v>
      </c>
      <c r="K1450" s="177">
        <v>-4.4081999999999999</v>
      </c>
      <c r="L1450" s="177">
        <v>5.7603999999999997</v>
      </c>
      <c r="M1450" s="177">
        <v>0.2913</v>
      </c>
      <c r="N1450" s="177">
        <v>-6.1349999999999998</v>
      </c>
      <c r="O1450" s="177"/>
      <c r="P1450" s="177"/>
      <c r="Q1450" s="177">
        <v>43.389499999999998</v>
      </c>
      <c r="R1450" s="177">
        <v>18.506799999999998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44939</v>
      </c>
      <c r="E1451" s="177">
        <v>203.98070000000001</v>
      </c>
      <c r="F1451" s="177">
        <v>-7.8E-2</v>
      </c>
      <c r="G1451" s="177">
        <v>-0.31259999999999999</v>
      </c>
      <c r="H1451" s="177">
        <v>-0.109</v>
      </c>
      <c r="I1451" s="177">
        <v>-0.83789999999999998</v>
      </c>
      <c r="J1451" s="177">
        <v>-3.7111000000000001</v>
      </c>
      <c r="K1451" s="177">
        <v>-0.85</v>
      </c>
      <c r="L1451" s="177">
        <v>9.3463999999999992</v>
      </c>
      <c r="M1451" s="177">
        <v>1.5</v>
      </c>
      <c r="N1451" s="177">
        <v>-4.3960999999999997</v>
      </c>
      <c r="O1451" s="177">
        <v>23.582899999999999</v>
      </c>
      <c r="P1451" s="177">
        <v>10.2402</v>
      </c>
      <c r="Q1451" s="177">
        <v>18.7501</v>
      </c>
      <c r="R1451" s="177">
        <v>17.002800000000001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44939</v>
      </c>
      <c r="E1452" s="177">
        <v>139.10866208388501</v>
      </c>
      <c r="F1452" s="177">
        <v>-7.8E-2</v>
      </c>
      <c r="G1452" s="177">
        <v>-0.31259999999999999</v>
      </c>
      <c r="H1452" s="177">
        <v>-0.109</v>
      </c>
      <c r="I1452" s="177">
        <v>-0.83799999999999997</v>
      </c>
      <c r="J1452" s="177">
        <v>-3.7111000000000001</v>
      </c>
      <c r="K1452" s="177">
        <v>-0.85</v>
      </c>
      <c r="L1452" s="177">
        <v>9.3465000000000007</v>
      </c>
      <c r="M1452" s="177">
        <v>1.4999</v>
      </c>
      <c r="N1452" s="177">
        <v>-4.3960999999999997</v>
      </c>
      <c r="O1452" s="177">
        <v>23.584099999999999</v>
      </c>
      <c r="P1452" s="177">
        <v>10.241099999999999</v>
      </c>
      <c r="Q1452" s="177">
        <v>18.7515</v>
      </c>
      <c r="R1452" s="177">
        <v>17.003</v>
      </c>
    </row>
    <row r="1453" spans="1:34" x14ac:dyDescent="0.3">
      <c r="A1453" s="173" t="s">
        <v>1054</v>
      </c>
      <c r="B1453" s="173" t="s">
        <v>1751</v>
      </c>
      <c r="C1453" s="173">
        <v>102394</v>
      </c>
      <c r="D1453" s="176">
        <v>44939</v>
      </c>
      <c r="E1453" s="177">
        <v>187.2756</v>
      </c>
      <c r="F1453" s="177">
        <v>-8.1100000000000005E-2</v>
      </c>
      <c r="G1453" s="177">
        <v>-0.32190000000000002</v>
      </c>
      <c r="H1453" s="177">
        <v>-0.1288</v>
      </c>
      <c r="I1453" s="177">
        <v>-0.87580000000000002</v>
      </c>
      <c r="J1453" s="177">
        <v>-3.7949999999999999</v>
      </c>
      <c r="K1453" s="177">
        <v>-1.0985</v>
      </c>
      <c r="L1453" s="177">
        <v>8.8018999999999998</v>
      </c>
      <c r="M1453" s="177">
        <v>0.73309999999999997</v>
      </c>
      <c r="N1453" s="177">
        <v>-5.3661000000000003</v>
      </c>
      <c r="O1453" s="177">
        <v>22.401800000000001</v>
      </c>
      <c r="P1453" s="177">
        <v>9.2307000000000006</v>
      </c>
      <c r="Q1453" s="177">
        <v>15.234500000000001</v>
      </c>
      <c r="R1453" s="177">
        <v>15.8523</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44939</v>
      </c>
      <c r="E1454" s="177">
        <v>205.525573876697</v>
      </c>
      <c r="F1454" s="177">
        <v>-8.1100000000000005E-2</v>
      </c>
      <c r="G1454" s="177">
        <v>-0.32190000000000002</v>
      </c>
      <c r="H1454" s="177">
        <v>-0.1288</v>
      </c>
      <c r="I1454" s="177">
        <v>-0.87580000000000002</v>
      </c>
      <c r="J1454" s="177">
        <v>-3.7949999999999999</v>
      </c>
      <c r="K1454" s="177">
        <v>-1.0985</v>
      </c>
      <c r="L1454" s="177">
        <v>8.8019999999999996</v>
      </c>
      <c r="M1454" s="177">
        <v>0.73299999999999998</v>
      </c>
      <c r="N1454" s="177">
        <v>-5.3662000000000001</v>
      </c>
      <c r="O1454" s="177">
        <v>22.401800000000001</v>
      </c>
      <c r="P1454" s="177">
        <v>9.2309999999999999</v>
      </c>
      <c r="Q1454" s="177">
        <v>17.463999999999999</v>
      </c>
      <c r="R1454" s="177">
        <v>15.852399999999999</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8.700961538461538E-2</v>
      </c>
      <c r="G1455" s="179">
        <v>-0.12482307692307693</v>
      </c>
      <c r="H1455" s="179">
        <v>0.15295384615384619</v>
      </c>
      <c r="I1455" s="179">
        <v>-0.47781153846153851</v>
      </c>
      <c r="J1455" s="179">
        <v>-3.3596461538461528</v>
      </c>
      <c r="K1455" s="179">
        <v>0.96316153846153807</v>
      </c>
      <c r="L1455" s="179">
        <v>10.351405769230777</v>
      </c>
      <c r="M1455" s="179">
        <v>2.4156980769230771</v>
      </c>
      <c r="N1455" s="179">
        <v>-1.662569230769231</v>
      </c>
      <c r="O1455" s="179">
        <v>21.956272916666673</v>
      </c>
      <c r="P1455" s="179">
        <v>10.730920454545453</v>
      </c>
      <c r="Q1455" s="179">
        <v>17.765944230769232</v>
      </c>
      <c r="R1455" s="179">
        <v>18.866833999999997</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6.0150000000000002E-2</v>
      </c>
      <c r="G1456" s="179">
        <v>-9.1549999999999992E-2</v>
      </c>
      <c r="H1456" s="179">
        <v>8.8249999999999995E-2</v>
      </c>
      <c r="I1456" s="179">
        <v>-0.55615000000000003</v>
      </c>
      <c r="J1456" s="179">
        <v>-3.5267499999999998</v>
      </c>
      <c r="K1456" s="179">
        <v>0.82895000000000008</v>
      </c>
      <c r="L1456" s="179">
        <v>10.46645</v>
      </c>
      <c r="M1456" s="179">
        <v>2.1010499999999999</v>
      </c>
      <c r="N1456" s="179">
        <v>-2.1831499999999999</v>
      </c>
      <c r="O1456" s="179">
        <v>22.111249999999998</v>
      </c>
      <c r="P1456" s="179">
        <v>10.4061</v>
      </c>
      <c r="Q1456" s="179">
        <v>17.466200000000001</v>
      </c>
      <c r="R1456" s="179">
        <v>18.264199999999999</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44939</v>
      </c>
      <c r="E1459" s="177">
        <v>308.13229999999999</v>
      </c>
      <c r="F1459" s="177">
        <v>4.8335999999999997</v>
      </c>
      <c r="G1459" s="177">
        <v>5.7083000000000004</v>
      </c>
      <c r="H1459" s="177">
        <v>6.2042999999999999</v>
      </c>
      <c r="I1459" s="177">
        <v>6.6581000000000001</v>
      </c>
      <c r="J1459" s="177">
        <v>7.0155000000000003</v>
      </c>
      <c r="K1459" s="177">
        <v>6.9314999999999998</v>
      </c>
      <c r="L1459" s="177">
        <v>5.8800999999999997</v>
      </c>
      <c r="M1459" s="177">
        <v>5.2055999999999996</v>
      </c>
      <c r="N1459" s="177">
        <v>4.9222000000000001</v>
      </c>
      <c r="O1459" s="177">
        <v>5.0968999999999998</v>
      </c>
      <c r="P1459" s="177">
        <v>6.2432999999999996</v>
      </c>
      <c r="Q1459" s="177">
        <v>6.7351000000000001</v>
      </c>
      <c r="R1459" s="177">
        <v>4.4164000000000003</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44939</v>
      </c>
      <c r="E1460" s="177">
        <v>311.16730000000001</v>
      </c>
      <c r="F1460" s="177">
        <v>4.9507000000000003</v>
      </c>
      <c r="G1460" s="177">
        <v>5.8287000000000004</v>
      </c>
      <c r="H1460" s="177">
        <v>6.3234000000000004</v>
      </c>
      <c r="I1460" s="177">
        <v>6.7782999999999998</v>
      </c>
      <c r="J1460" s="177">
        <v>7.1351000000000004</v>
      </c>
      <c r="K1460" s="177">
        <v>7.0537999999999998</v>
      </c>
      <c r="L1460" s="177">
        <v>6.0045999999999999</v>
      </c>
      <c r="M1460" s="177">
        <v>5.3314000000000004</v>
      </c>
      <c r="N1460" s="177">
        <v>5.0490000000000004</v>
      </c>
      <c r="O1460" s="177">
        <v>5.2194000000000003</v>
      </c>
      <c r="P1460" s="177">
        <v>6.3734999999999999</v>
      </c>
      <c r="Q1460" s="177">
        <v>7.3551000000000002</v>
      </c>
      <c r="R1460" s="177">
        <v>4.5357000000000003</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44939</v>
      </c>
      <c r="E1461" s="177">
        <v>1198.5028</v>
      </c>
      <c r="F1461" s="177">
        <v>4.1909999999999998</v>
      </c>
      <c r="G1461" s="177">
        <v>5.2851999999999997</v>
      </c>
      <c r="H1461" s="177">
        <v>5.8930999999999996</v>
      </c>
      <c r="I1461" s="177">
        <v>6.4855</v>
      </c>
      <c r="J1461" s="177">
        <v>7.093</v>
      </c>
      <c r="K1461" s="177">
        <v>6.968</v>
      </c>
      <c r="L1461" s="177">
        <v>5.9089999999999998</v>
      </c>
      <c r="M1461" s="177">
        <v>5.3056999999999999</v>
      </c>
      <c r="N1461" s="177">
        <v>5.0232000000000001</v>
      </c>
      <c r="O1461" s="177">
        <v>5.0674000000000001</v>
      </c>
      <c r="P1461" s="177"/>
      <c r="Q1461" s="177">
        <v>5.4029999999999996</v>
      </c>
      <c r="R1461" s="177">
        <v>4.4988999999999999</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44939</v>
      </c>
      <c r="E1462" s="177">
        <v>1192.3354999999999</v>
      </c>
      <c r="F1462" s="177">
        <v>4.0350999999999999</v>
      </c>
      <c r="G1462" s="177">
        <v>5.1296999999999997</v>
      </c>
      <c r="H1462" s="177">
        <v>5.7390999999999996</v>
      </c>
      <c r="I1462" s="177">
        <v>6.3311000000000002</v>
      </c>
      <c r="J1462" s="177">
        <v>6.9382000000000001</v>
      </c>
      <c r="K1462" s="177">
        <v>6.8114999999999997</v>
      </c>
      <c r="L1462" s="177">
        <v>5.7506000000000004</v>
      </c>
      <c r="M1462" s="177">
        <v>5.1456</v>
      </c>
      <c r="N1462" s="177">
        <v>4.8606999999999996</v>
      </c>
      <c r="O1462" s="177">
        <v>4.9085000000000001</v>
      </c>
      <c r="P1462" s="177"/>
      <c r="Q1462" s="177">
        <v>5.2450999999999999</v>
      </c>
      <c r="R1462" s="177">
        <v>4.3372000000000002</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44939</v>
      </c>
      <c r="E1463" s="177">
        <v>1169.8397</v>
      </c>
      <c r="F1463" s="177">
        <v>5.8510999999999997</v>
      </c>
      <c r="G1463" s="177">
        <v>5.1555</v>
      </c>
      <c r="H1463" s="177">
        <v>5.4425999999999997</v>
      </c>
      <c r="I1463" s="177">
        <v>6.0091000000000001</v>
      </c>
      <c r="J1463" s="177">
        <v>6.7576999999999998</v>
      </c>
      <c r="K1463" s="177">
        <v>6.2778</v>
      </c>
      <c r="L1463" s="177">
        <v>5.4291</v>
      </c>
      <c r="M1463" s="177">
        <v>4.6863999999999999</v>
      </c>
      <c r="N1463" s="177">
        <v>4.4800000000000004</v>
      </c>
      <c r="O1463" s="177">
        <v>3.9660000000000002</v>
      </c>
      <c r="P1463" s="177"/>
      <c r="Q1463" s="177">
        <v>4.4885999999999999</v>
      </c>
      <c r="R1463" s="177">
        <v>3.8755000000000002</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44939</v>
      </c>
      <c r="E1464" s="177">
        <v>1158.5233000000001</v>
      </c>
      <c r="F1464" s="177">
        <v>5.6623999999999999</v>
      </c>
      <c r="G1464" s="177">
        <v>4.9652000000000003</v>
      </c>
      <c r="H1464" s="177">
        <v>5.2523</v>
      </c>
      <c r="I1464" s="177">
        <v>5.8185000000000002</v>
      </c>
      <c r="J1464" s="177">
        <v>6.5666000000000002</v>
      </c>
      <c r="K1464" s="177">
        <v>6.0854999999999997</v>
      </c>
      <c r="L1464" s="177">
        <v>5.2324000000000002</v>
      </c>
      <c r="M1464" s="177">
        <v>4.4695999999999998</v>
      </c>
      <c r="N1464" s="177">
        <v>4.2613000000000003</v>
      </c>
      <c r="O1464" s="177">
        <v>3.6865000000000001</v>
      </c>
      <c r="P1464" s="177"/>
      <c r="Q1464" s="177">
        <v>4.2046999999999999</v>
      </c>
      <c r="R1464" s="177">
        <v>3.6217000000000001</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44939</v>
      </c>
      <c r="E1465" s="177">
        <v>45.2776</v>
      </c>
      <c r="F1465" s="177">
        <v>3.3860999999999999</v>
      </c>
      <c r="G1465" s="177">
        <v>4.9732000000000003</v>
      </c>
      <c r="H1465" s="177">
        <v>5.6375000000000002</v>
      </c>
      <c r="I1465" s="177">
        <v>6.4767000000000001</v>
      </c>
      <c r="J1465" s="177">
        <v>7.0186000000000002</v>
      </c>
      <c r="K1465" s="177">
        <v>6.9208999999999996</v>
      </c>
      <c r="L1465" s="177">
        <v>5.7733999999999996</v>
      </c>
      <c r="M1465" s="177">
        <v>4.6677</v>
      </c>
      <c r="N1465" s="177">
        <v>4.3289</v>
      </c>
      <c r="O1465" s="177">
        <v>4.6771000000000003</v>
      </c>
      <c r="P1465" s="177">
        <v>5.9196</v>
      </c>
      <c r="Q1465" s="177">
        <v>6.8996000000000004</v>
      </c>
      <c r="R1465" s="177">
        <v>4.1387999999999998</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44939</v>
      </c>
      <c r="E1466" s="177">
        <v>44.194000000000003</v>
      </c>
      <c r="F1466" s="177">
        <v>3.1387</v>
      </c>
      <c r="G1466" s="177">
        <v>4.7095000000000002</v>
      </c>
      <c r="H1466" s="177">
        <v>5.3856999999999999</v>
      </c>
      <c r="I1466" s="177">
        <v>6.2209000000000003</v>
      </c>
      <c r="J1466" s="177">
        <v>6.7712000000000003</v>
      </c>
      <c r="K1466" s="177">
        <v>6.6839000000000004</v>
      </c>
      <c r="L1466" s="177">
        <v>5.5224000000000002</v>
      </c>
      <c r="M1466" s="177">
        <v>4.4130000000000003</v>
      </c>
      <c r="N1466" s="177">
        <v>4.0738000000000003</v>
      </c>
      <c r="O1466" s="177">
        <v>4.4401000000000002</v>
      </c>
      <c r="P1466" s="177">
        <v>5.6700999999999997</v>
      </c>
      <c r="Q1466" s="177">
        <v>6.5842999999999998</v>
      </c>
      <c r="R1466" s="177">
        <v>3.8940999999999999</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44939</v>
      </c>
      <c r="E1467" s="177">
        <v>26.146699999999999</v>
      </c>
      <c r="F1467" s="177">
        <v>6.4226000000000001</v>
      </c>
      <c r="G1467" s="177">
        <v>6.0987999999999998</v>
      </c>
      <c r="H1467" s="177">
        <v>5.7697000000000003</v>
      </c>
      <c r="I1467" s="177">
        <v>5.4256000000000002</v>
      </c>
      <c r="J1467" s="177">
        <v>6.2973999999999997</v>
      </c>
      <c r="K1467" s="177">
        <v>6.5616000000000003</v>
      </c>
      <c r="L1467" s="177">
        <v>5.1257999999999999</v>
      </c>
      <c r="M1467" s="177">
        <v>4.4793000000000003</v>
      </c>
      <c r="N1467" s="177">
        <v>4.3085000000000004</v>
      </c>
      <c r="O1467" s="177">
        <v>5.0404</v>
      </c>
      <c r="P1467" s="177">
        <v>7.0389999999999997</v>
      </c>
      <c r="Q1467" s="177">
        <v>7.4626000000000001</v>
      </c>
      <c r="R1467" s="177">
        <v>4.0126999999999997</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44939</v>
      </c>
      <c r="E1468" s="177">
        <v>20.6435</v>
      </c>
      <c r="F1468" s="177">
        <v>5.8357000000000001</v>
      </c>
      <c r="G1468" s="177">
        <v>5.3655999999999997</v>
      </c>
      <c r="H1468" s="177">
        <v>5.0566000000000004</v>
      </c>
      <c r="I1468" s="177">
        <v>4.6939000000000002</v>
      </c>
      <c r="J1468" s="177">
        <v>5.5586000000000002</v>
      </c>
      <c r="K1468" s="177">
        <v>5.8170000000000002</v>
      </c>
      <c r="L1468" s="177">
        <v>4.3714000000000004</v>
      </c>
      <c r="M1468" s="177">
        <v>3.7206000000000001</v>
      </c>
      <c r="N1468" s="177">
        <v>3.5354000000000001</v>
      </c>
      <c r="O1468" s="177">
        <v>4.2462</v>
      </c>
      <c r="P1468" s="177">
        <v>6.2907999999999999</v>
      </c>
      <c r="Q1468" s="177">
        <v>5.1035000000000004</v>
      </c>
      <c r="R1468" s="177">
        <v>3.2227000000000001</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44939</v>
      </c>
      <c r="E1469" s="177">
        <v>24.121300000000002</v>
      </c>
      <c r="F1469" s="177">
        <v>5.7510000000000003</v>
      </c>
      <c r="G1469" s="177">
        <v>5.3489000000000004</v>
      </c>
      <c r="H1469" s="177">
        <v>5.0415999999999999</v>
      </c>
      <c r="I1469" s="177">
        <v>4.6993</v>
      </c>
      <c r="J1469" s="177">
        <v>5.5614999999999997</v>
      </c>
      <c r="K1469" s="177">
        <v>5.8193999999999999</v>
      </c>
      <c r="L1469" s="177">
        <v>4.3705999999999996</v>
      </c>
      <c r="M1469" s="177">
        <v>3.7216</v>
      </c>
      <c r="N1469" s="177">
        <v>3.5373000000000001</v>
      </c>
      <c r="O1469" s="177">
        <v>4.2473999999999998</v>
      </c>
      <c r="P1469" s="177">
        <v>6.2914000000000003</v>
      </c>
      <c r="Q1469" s="177">
        <v>6.2358000000000002</v>
      </c>
      <c r="R1469" s="177">
        <v>3.2250999999999999</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44939</v>
      </c>
      <c r="E1470" s="177">
        <v>41.849299999999999</v>
      </c>
      <c r="F1470" s="177">
        <v>5.3211000000000004</v>
      </c>
      <c r="G1470" s="177">
        <v>5.5845000000000002</v>
      </c>
      <c r="H1470" s="177">
        <v>5.6627999999999998</v>
      </c>
      <c r="I1470" s="177">
        <v>5.8943000000000003</v>
      </c>
      <c r="J1470" s="177">
        <v>6.5921000000000003</v>
      </c>
      <c r="K1470" s="177">
        <v>6.5872999999999999</v>
      </c>
      <c r="L1470" s="177">
        <v>5.4653999999999998</v>
      </c>
      <c r="M1470" s="177">
        <v>4.8220000000000001</v>
      </c>
      <c r="N1470" s="177">
        <v>4.5075000000000003</v>
      </c>
      <c r="O1470" s="177">
        <v>4.6581000000000001</v>
      </c>
      <c r="P1470" s="177">
        <v>5.9680999999999997</v>
      </c>
      <c r="Q1470" s="177">
        <v>7.0772000000000004</v>
      </c>
      <c r="R1470" s="177">
        <v>4.0727000000000002</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44939</v>
      </c>
      <c r="E1471" s="177">
        <v>43.073300000000003</v>
      </c>
      <c r="F1471" s="177">
        <v>5.5936000000000003</v>
      </c>
      <c r="G1471" s="177">
        <v>5.7933000000000003</v>
      </c>
      <c r="H1471" s="177">
        <v>5.8657000000000004</v>
      </c>
      <c r="I1471" s="177">
        <v>6.0791000000000004</v>
      </c>
      <c r="J1471" s="177">
        <v>6.7769000000000004</v>
      </c>
      <c r="K1471" s="177">
        <v>6.7636000000000003</v>
      </c>
      <c r="L1471" s="177">
        <v>5.64</v>
      </c>
      <c r="M1471" s="177">
        <v>4.9955999999999996</v>
      </c>
      <c r="N1471" s="177">
        <v>4.6813000000000002</v>
      </c>
      <c r="O1471" s="177">
        <v>4.8254999999999999</v>
      </c>
      <c r="P1471" s="177">
        <v>6.1444999999999999</v>
      </c>
      <c r="Q1471" s="177">
        <v>7.4368999999999996</v>
      </c>
      <c r="R1471" s="177">
        <v>4.2431000000000001</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44939</v>
      </c>
      <c r="E1472" s="177">
        <v>4770.1814999999997</v>
      </c>
      <c r="F1472" s="177">
        <v>4.5701999999999998</v>
      </c>
      <c r="G1472" s="177">
        <v>5.3113000000000001</v>
      </c>
      <c r="H1472" s="177">
        <v>5.5366999999999997</v>
      </c>
      <c r="I1472" s="177">
        <v>6.2694000000000001</v>
      </c>
      <c r="J1472" s="177">
        <v>6.8080999999999996</v>
      </c>
      <c r="K1472" s="177">
        <v>6.7523999999999997</v>
      </c>
      <c r="L1472" s="177">
        <v>5.7487000000000004</v>
      </c>
      <c r="M1472" s="177">
        <v>5.0868000000000002</v>
      </c>
      <c r="N1472" s="177">
        <v>4.8193999999999999</v>
      </c>
      <c r="O1472" s="177">
        <v>5.0190999999999999</v>
      </c>
      <c r="P1472" s="177">
        <v>6.0949999999999998</v>
      </c>
      <c r="Q1472" s="177">
        <v>6.9629000000000003</v>
      </c>
      <c r="R1472" s="177">
        <v>4.3296999999999999</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44939</v>
      </c>
      <c r="E1473" s="177">
        <v>4844.4447</v>
      </c>
      <c r="F1473" s="177">
        <v>4.7698999999999998</v>
      </c>
      <c r="G1473" s="177">
        <v>5.5110999999999999</v>
      </c>
      <c r="H1473" s="177">
        <v>5.7370000000000001</v>
      </c>
      <c r="I1473" s="177">
        <v>6.4757999999999996</v>
      </c>
      <c r="J1473" s="177">
        <v>7.0109000000000004</v>
      </c>
      <c r="K1473" s="177">
        <v>6.9546999999999999</v>
      </c>
      <c r="L1473" s="177">
        <v>5.9519000000000002</v>
      </c>
      <c r="M1473" s="177">
        <v>5.2926000000000002</v>
      </c>
      <c r="N1473" s="177">
        <v>5.0195999999999996</v>
      </c>
      <c r="O1473" s="177">
        <v>5.1927000000000003</v>
      </c>
      <c r="P1473" s="177">
        <v>6.2851999999999997</v>
      </c>
      <c r="Q1473" s="177">
        <v>7.2488999999999999</v>
      </c>
      <c r="R1473" s="177">
        <v>4.5023999999999997</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44939</v>
      </c>
      <c r="E1474" s="177">
        <v>34.597720113994299</v>
      </c>
      <c r="F1474" s="177">
        <v>5.3808999999999996</v>
      </c>
      <c r="G1474" s="177">
        <v>5.9633000000000003</v>
      </c>
      <c r="H1474" s="177">
        <v>5.7255000000000003</v>
      </c>
      <c r="I1474" s="177">
        <v>6.0156000000000001</v>
      </c>
      <c r="J1474" s="177">
        <v>6.6012000000000004</v>
      </c>
      <c r="K1474" s="177">
        <v>6.5495000000000001</v>
      </c>
      <c r="L1474" s="177">
        <v>5.6447000000000003</v>
      </c>
      <c r="M1474" s="177">
        <v>4.9035000000000002</v>
      </c>
      <c r="N1474" s="177">
        <v>4.6109999999999998</v>
      </c>
      <c r="O1474" s="177">
        <v>4.5776000000000003</v>
      </c>
      <c r="P1474" s="177">
        <v>6.0450999999999997</v>
      </c>
      <c r="Q1474" s="177">
        <v>7.4343000000000004</v>
      </c>
      <c r="R1474" s="177">
        <v>4.0294999999999996</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44939</v>
      </c>
      <c r="E1475" s="177">
        <v>33.206839658017103</v>
      </c>
      <c r="F1475" s="177">
        <v>4.9466999999999999</v>
      </c>
      <c r="G1475" s="177">
        <v>5.4981</v>
      </c>
      <c r="H1475" s="177">
        <v>5.2339000000000002</v>
      </c>
      <c r="I1475" s="177">
        <v>5.5347999999999997</v>
      </c>
      <c r="J1475" s="177">
        <v>6.1211000000000002</v>
      </c>
      <c r="K1475" s="177">
        <v>6.0622999999999996</v>
      </c>
      <c r="L1475" s="177">
        <v>5.1516999999999999</v>
      </c>
      <c r="M1475" s="177">
        <v>4.4066000000000001</v>
      </c>
      <c r="N1475" s="177">
        <v>4.1193</v>
      </c>
      <c r="O1475" s="177">
        <v>4.0778999999999996</v>
      </c>
      <c r="P1475" s="177">
        <v>5.5373000000000001</v>
      </c>
      <c r="Q1475" s="177">
        <v>7.1246999999999998</v>
      </c>
      <c r="R1475" s="177">
        <v>3.5360999999999998</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44939</v>
      </c>
      <c r="E1476" s="177">
        <v>316.16039999999998</v>
      </c>
      <c r="F1476" s="177">
        <v>4.2374000000000001</v>
      </c>
      <c r="G1476" s="177">
        <v>4.9701000000000004</v>
      </c>
      <c r="H1476" s="177">
        <v>5.4598000000000004</v>
      </c>
      <c r="I1476" s="177">
        <v>6.1761999999999997</v>
      </c>
      <c r="J1476" s="177">
        <v>6.8235000000000001</v>
      </c>
      <c r="K1476" s="177">
        <v>6.6988000000000003</v>
      </c>
      <c r="L1476" s="177">
        <v>5.7889999999999997</v>
      </c>
      <c r="M1476" s="177">
        <v>5.1341000000000001</v>
      </c>
      <c r="N1476" s="177">
        <v>4.8307000000000002</v>
      </c>
      <c r="O1476" s="177">
        <v>4.8784000000000001</v>
      </c>
      <c r="P1476" s="177">
        <v>6.0236999999999998</v>
      </c>
      <c r="Q1476" s="177">
        <v>7.0644</v>
      </c>
      <c r="R1476" s="177">
        <v>4.2815000000000003</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44939</v>
      </c>
      <c r="E1477" s="177">
        <v>319.21980000000002</v>
      </c>
      <c r="F1477" s="177">
        <v>4.3455000000000004</v>
      </c>
      <c r="G1477" s="177">
        <v>5.0712000000000002</v>
      </c>
      <c r="H1477" s="177">
        <v>5.5613000000000001</v>
      </c>
      <c r="I1477" s="177">
        <v>6.2769000000000004</v>
      </c>
      <c r="J1477" s="177">
        <v>6.9245999999999999</v>
      </c>
      <c r="K1477" s="177">
        <v>6.8136000000000001</v>
      </c>
      <c r="L1477" s="177">
        <v>5.9089</v>
      </c>
      <c r="M1477" s="177">
        <v>5.2563000000000004</v>
      </c>
      <c r="N1477" s="177">
        <v>4.9546999999999999</v>
      </c>
      <c r="O1477" s="177">
        <v>5.0030000000000001</v>
      </c>
      <c r="P1477" s="177">
        <v>6.1501000000000001</v>
      </c>
      <c r="Q1477" s="177">
        <v>7.1951999999999998</v>
      </c>
      <c r="R1477" s="177">
        <v>4.4057000000000004</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44939</v>
      </c>
      <c r="E1478" s="177">
        <v>36.279899999999998</v>
      </c>
      <c r="F1478" s="177">
        <v>4.3266</v>
      </c>
      <c r="G1478" s="177">
        <v>5.4687999999999999</v>
      </c>
      <c r="H1478" s="177">
        <v>5.7697000000000003</v>
      </c>
      <c r="I1478" s="177">
        <v>6.1947999999999999</v>
      </c>
      <c r="J1478" s="177">
        <v>6.8254000000000001</v>
      </c>
      <c r="K1478" s="177">
        <v>6.7168999999999999</v>
      </c>
      <c r="L1478" s="177">
        <v>5.6955999999999998</v>
      </c>
      <c r="M1478" s="177">
        <v>5.0891000000000002</v>
      </c>
      <c r="N1478" s="177">
        <v>4.8201000000000001</v>
      </c>
      <c r="O1478" s="177">
        <v>4.7282999999999999</v>
      </c>
      <c r="P1478" s="177">
        <v>5.7012</v>
      </c>
      <c r="Q1478" s="177">
        <v>7.1216999999999997</v>
      </c>
      <c r="R1478" s="177">
        <v>4.2645999999999997</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44939</v>
      </c>
      <c r="E1479" s="177">
        <v>33.981099999999998</v>
      </c>
      <c r="F1479" s="177">
        <v>3.7597999999999998</v>
      </c>
      <c r="G1479" s="177">
        <v>4.7637999999999998</v>
      </c>
      <c r="H1479" s="177">
        <v>5.0533000000000001</v>
      </c>
      <c r="I1479" s="177">
        <v>5.4819000000000004</v>
      </c>
      <c r="J1479" s="177">
        <v>6.1055000000000001</v>
      </c>
      <c r="K1479" s="177">
        <v>5.9874000000000001</v>
      </c>
      <c r="L1479" s="177">
        <v>4.9646999999999997</v>
      </c>
      <c r="M1479" s="177">
        <v>4.3681000000000001</v>
      </c>
      <c r="N1479" s="177">
        <v>4.1007999999999996</v>
      </c>
      <c r="O1479" s="177">
        <v>3.9851000000000001</v>
      </c>
      <c r="P1479" s="177">
        <v>4.9706999999999999</v>
      </c>
      <c r="Q1479" s="177">
        <v>6.3346999999999998</v>
      </c>
      <c r="R1479" s="177">
        <v>3.5573000000000001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44939</v>
      </c>
      <c r="E1482" s="177">
        <v>2556.2051999999999</v>
      </c>
      <c r="F1482" s="177">
        <v>3.1930999999999998</v>
      </c>
      <c r="G1482" s="177">
        <v>4.4985999999999997</v>
      </c>
      <c r="H1482" s="177">
        <v>5.1878000000000002</v>
      </c>
      <c r="I1482" s="177">
        <v>6.141</v>
      </c>
      <c r="J1482" s="177">
        <v>6.7297000000000002</v>
      </c>
      <c r="K1482" s="177">
        <v>6.5289999999999999</v>
      </c>
      <c r="L1482" s="177">
        <v>5.3658999999999999</v>
      </c>
      <c r="M1482" s="177">
        <v>4.3240999999999996</v>
      </c>
      <c r="N1482" s="177">
        <v>4.0075000000000003</v>
      </c>
      <c r="O1482" s="177">
        <v>4.3899999999999997</v>
      </c>
      <c r="P1482" s="177">
        <v>5.5239000000000003</v>
      </c>
      <c r="Q1482" s="177">
        <v>7.2626999999999997</v>
      </c>
      <c r="R1482" s="177">
        <v>3.7993999999999999</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44939</v>
      </c>
      <c r="E1483" s="177">
        <v>2628.6208999999999</v>
      </c>
      <c r="F1483" s="177">
        <v>3.5230999999999999</v>
      </c>
      <c r="G1483" s="177">
        <v>4.8285999999999998</v>
      </c>
      <c r="H1483" s="177">
        <v>5.5182000000000002</v>
      </c>
      <c r="I1483" s="177">
        <v>6.4706999999999999</v>
      </c>
      <c r="J1483" s="177">
        <v>7.0612000000000004</v>
      </c>
      <c r="K1483" s="177">
        <v>6.8640999999999996</v>
      </c>
      <c r="L1483" s="177">
        <v>5.7050000000000001</v>
      </c>
      <c r="M1483" s="177">
        <v>4.6642999999999999</v>
      </c>
      <c r="N1483" s="177">
        <v>4.3540999999999999</v>
      </c>
      <c r="O1483" s="177">
        <v>4.7450000000000001</v>
      </c>
      <c r="P1483" s="177">
        <v>5.8440000000000003</v>
      </c>
      <c r="Q1483" s="177">
        <v>7.4866000000000001</v>
      </c>
      <c r="R1483" s="177">
        <v>4.1540999999999997</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44939</v>
      </c>
      <c r="E1486" s="177">
        <v>3744.9054999999998</v>
      </c>
      <c r="F1486" s="177">
        <v>4.2333999999999996</v>
      </c>
      <c r="G1486" s="177">
        <v>5.3230000000000004</v>
      </c>
      <c r="H1486" s="177">
        <v>5.5132000000000003</v>
      </c>
      <c r="I1486" s="177">
        <v>6.3083</v>
      </c>
      <c r="J1486" s="177">
        <v>6.8784000000000001</v>
      </c>
      <c r="K1486" s="177">
        <v>6.7521000000000004</v>
      </c>
      <c r="L1486" s="177">
        <v>5.7308000000000003</v>
      </c>
      <c r="M1486" s="177">
        <v>5.2038000000000002</v>
      </c>
      <c r="N1486" s="177">
        <v>4.9336000000000002</v>
      </c>
      <c r="O1486" s="177">
        <v>4.7225999999999999</v>
      </c>
      <c r="P1486" s="177">
        <v>5.9690000000000003</v>
      </c>
      <c r="Q1486" s="177">
        <v>7.0002000000000004</v>
      </c>
      <c r="R1486" s="177">
        <v>4.3441999999999998</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44939</v>
      </c>
      <c r="E1487" s="177">
        <v>3768.7952</v>
      </c>
      <c r="F1487" s="177">
        <v>4.3383000000000003</v>
      </c>
      <c r="G1487" s="177">
        <v>5.4268999999999998</v>
      </c>
      <c r="H1487" s="177">
        <v>5.617</v>
      </c>
      <c r="I1487" s="177">
        <v>6.4124999999999996</v>
      </c>
      <c r="J1487" s="177">
        <v>7.0033000000000003</v>
      </c>
      <c r="K1487" s="177">
        <v>6.8647999999999998</v>
      </c>
      <c r="L1487" s="177">
        <v>5.8411</v>
      </c>
      <c r="M1487" s="177">
        <v>5.3051000000000004</v>
      </c>
      <c r="N1487" s="177">
        <v>5.0296000000000003</v>
      </c>
      <c r="O1487" s="177">
        <v>4.8166000000000002</v>
      </c>
      <c r="P1487" s="177">
        <v>6.0510000000000002</v>
      </c>
      <c r="Q1487" s="177">
        <v>7.1626000000000003</v>
      </c>
      <c r="R1487" s="177">
        <v>4.4344999999999999</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44939</v>
      </c>
      <c r="E1488" s="177">
        <v>3458.1086</v>
      </c>
      <c r="F1488" s="177">
        <v>3.6480999999999999</v>
      </c>
      <c r="G1488" s="177">
        <v>5.0023</v>
      </c>
      <c r="H1488" s="177">
        <v>5.6414999999999997</v>
      </c>
      <c r="I1488" s="177">
        <v>6.3524000000000003</v>
      </c>
      <c r="J1488" s="177">
        <v>7.0137999999999998</v>
      </c>
      <c r="K1488" s="177">
        <v>6.8741000000000003</v>
      </c>
      <c r="L1488" s="177">
        <v>5.9146000000000001</v>
      </c>
      <c r="M1488" s="177">
        <v>5.3486000000000002</v>
      </c>
      <c r="N1488" s="177">
        <v>5.0670000000000002</v>
      </c>
      <c r="O1488" s="177">
        <v>4.9157999999999999</v>
      </c>
      <c r="P1488" s="177">
        <v>6.1371000000000002</v>
      </c>
      <c r="Q1488" s="177">
        <v>7.3075000000000001</v>
      </c>
      <c r="R1488" s="177">
        <v>4.4634999999999998</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44939</v>
      </c>
      <c r="E1489" s="177">
        <v>3491.4965999999999</v>
      </c>
      <c r="F1489" s="177">
        <v>3.7785000000000002</v>
      </c>
      <c r="G1489" s="177">
        <v>5.1337000000000002</v>
      </c>
      <c r="H1489" s="177">
        <v>5.7723000000000004</v>
      </c>
      <c r="I1489" s="177">
        <v>6.4829999999999997</v>
      </c>
      <c r="J1489" s="177">
        <v>7.1449999999999996</v>
      </c>
      <c r="K1489" s="177">
        <v>7.0067000000000004</v>
      </c>
      <c r="L1489" s="177">
        <v>6.0370999999999997</v>
      </c>
      <c r="M1489" s="177">
        <v>5.4657999999999998</v>
      </c>
      <c r="N1489" s="177">
        <v>5.1866000000000003</v>
      </c>
      <c r="O1489" s="177">
        <v>5.0255999999999998</v>
      </c>
      <c r="P1489" s="177">
        <v>6.2462</v>
      </c>
      <c r="Q1489" s="177">
        <v>7.2443999999999997</v>
      </c>
      <c r="R1489" s="177">
        <v>4.5751999999999997</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44939</v>
      </c>
      <c r="E1490" s="177">
        <v>1139.7375999999999</v>
      </c>
      <c r="F1490" s="177">
        <v>3.1067</v>
      </c>
      <c r="G1490" s="177">
        <v>4.6859999999999999</v>
      </c>
      <c r="H1490" s="177">
        <v>5.7915000000000001</v>
      </c>
      <c r="I1490" s="177">
        <v>6.6226000000000003</v>
      </c>
      <c r="J1490" s="177">
        <v>7.0837000000000003</v>
      </c>
      <c r="K1490" s="177">
        <v>6.8528000000000002</v>
      </c>
      <c r="L1490" s="177">
        <v>5.8996000000000004</v>
      </c>
      <c r="M1490" s="177">
        <v>5.3781999999999996</v>
      </c>
      <c r="N1490" s="177">
        <v>5.0740999999999996</v>
      </c>
      <c r="O1490" s="177"/>
      <c r="P1490" s="177"/>
      <c r="Q1490" s="177">
        <v>4.6837</v>
      </c>
      <c r="R1490" s="177">
        <v>4.4416000000000002</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44939</v>
      </c>
      <c r="E1491" s="177">
        <v>1115.2244000000001</v>
      </c>
      <c r="F1491" s="177">
        <v>2.7462</v>
      </c>
      <c r="G1491" s="177">
        <v>4.3261000000000003</v>
      </c>
      <c r="H1491" s="177">
        <v>5.4298000000000002</v>
      </c>
      <c r="I1491" s="177">
        <v>6.2728000000000002</v>
      </c>
      <c r="J1491" s="177">
        <v>6.7259000000000002</v>
      </c>
      <c r="K1491" s="177">
        <v>6.4850000000000003</v>
      </c>
      <c r="L1491" s="177">
        <v>5.4176000000000002</v>
      </c>
      <c r="M1491" s="177">
        <v>4.8414999999999999</v>
      </c>
      <c r="N1491" s="177">
        <v>4.4912000000000001</v>
      </c>
      <c r="O1491" s="177"/>
      <c r="P1491" s="177"/>
      <c r="Q1491" s="177">
        <v>3.8902000000000001</v>
      </c>
      <c r="R1491" s="177">
        <v>3.6922000000000001</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44939</v>
      </c>
      <c r="E1494" s="177">
        <v>36.976300000000002</v>
      </c>
      <c r="F1494" s="177">
        <v>4.1463999999999999</v>
      </c>
      <c r="G1494" s="177">
        <v>5.2998000000000003</v>
      </c>
      <c r="H1494" s="177">
        <v>5.7316000000000003</v>
      </c>
      <c r="I1494" s="177">
        <v>6.1204000000000001</v>
      </c>
      <c r="J1494" s="177">
        <v>6.9248000000000003</v>
      </c>
      <c r="K1494" s="177">
        <v>6.8657000000000004</v>
      </c>
      <c r="L1494" s="177">
        <v>5.8738000000000001</v>
      </c>
      <c r="M1494" s="177">
        <v>5.1801000000000004</v>
      </c>
      <c r="N1494" s="177">
        <v>4.9286000000000003</v>
      </c>
      <c r="O1494" s="177">
        <v>4.9821999999999997</v>
      </c>
      <c r="P1494" s="177">
        <v>6.2088999999999999</v>
      </c>
      <c r="Q1494" s="177">
        <v>7.5155000000000003</v>
      </c>
      <c r="R1494" s="177">
        <v>4.4260000000000002</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44939</v>
      </c>
      <c r="E1495" s="177">
        <v>34.887799999999999</v>
      </c>
      <c r="F1495" s="177">
        <v>3.5575000000000001</v>
      </c>
      <c r="G1495" s="177">
        <v>4.7796000000000003</v>
      </c>
      <c r="H1495" s="177">
        <v>5.2064000000000004</v>
      </c>
      <c r="I1495" s="177">
        <v>5.5868000000000002</v>
      </c>
      <c r="J1495" s="177">
        <v>6.3894000000000002</v>
      </c>
      <c r="K1495" s="177">
        <v>6.3265000000000002</v>
      </c>
      <c r="L1495" s="177">
        <v>5.3289999999999997</v>
      </c>
      <c r="M1495" s="177">
        <v>4.6333000000000002</v>
      </c>
      <c r="N1495" s="177">
        <v>4.3766999999999996</v>
      </c>
      <c r="O1495" s="177">
        <v>4.4246999999999996</v>
      </c>
      <c r="P1495" s="177">
        <v>5.5944000000000003</v>
      </c>
      <c r="Q1495" s="177">
        <v>6.9828999999999999</v>
      </c>
      <c r="R1495" s="177">
        <v>3.8895</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44939</v>
      </c>
      <c r="E1496" s="177">
        <v>12.6112</v>
      </c>
      <c r="F1496" s="177">
        <v>6.0789</v>
      </c>
      <c r="G1496" s="177">
        <v>6.6604000000000001</v>
      </c>
      <c r="H1496" s="177">
        <v>6.3750999999999998</v>
      </c>
      <c r="I1496" s="177">
        <v>6.4452999999999996</v>
      </c>
      <c r="J1496" s="177">
        <v>6.5247000000000002</v>
      </c>
      <c r="K1496" s="177">
        <v>6.3574999999999999</v>
      </c>
      <c r="L1496" s="177">
        <v>5.7824</v>
      </c>
      <c r="M1496" s="177">
        <v>5.1993999999999998</v>
      </c>
      <c r="N1496" s="177">
        <v>4.8295000000000003</v>
      </c>
      <c r="O1496" s="177">
        <v>4.4648000000000003</v>
      </c>
      <c r="P1496" s="177"/>
      <c r="Q1496" s="177">
        <v>5.5416999999999996</v>
      </c>
      <c r="R1496" s="177">
        <v>4.1531000000000002</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44939</v>
      </c>
      <c r="E1497" s="177">
        <v>12.561400000000001</v>
      </c>
      <c r="F1497" s="177">
        <v>6.1029999999999998</v>
      </c>
      <c r="G1497" s="177">
        <v>6.5899000000000001</v>
      </c>
      <c r="H1497" s="177">
        <v>6.3171999999999997</v>
      </c>
      <c r="I1497" s="177">
        <v>6.3456999999999999</v>
      </c>
      <c r="J1497" s="177">
        <v>6.4370000000000003</v>
      </c>
      <c r="K1497" s="177">
        <v>6.2690000000000001</v>
      </c>
      <c r="L1497" s="177">
        <v>5.6905999999999999</v>
      </c>
      <c r="M1497" s="177">
        <v>5.1204000000000001</v>
      </c>
      <c r="N1497" s="177">
        <v>4.7446999999999999</v>
      </c>
      <c r="O1497" s="177">
        <v>4.3895</v>
      </c>
      <c r="P1497" s="177"/>
      <c r="Q1497" s="177">
        <v>5.4447000000000001</v>
      </c>
      <c r="R1497" s="177">
        <v>4.0690999999999997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44939</v>
      </c>
      <c r="E1498" s="177">
        <v>3983.498</v>
      </c>
      <c r="F1498" s="177">
        <v>4.2548000000000004</v>
      </c>
      <c r="G1498" s="177">
        <v>5.5365000000000002</v>
      </c>
      <c r="H1498" s="177">
        <v>5.9261999999999997</v>
      </c>
      <c r="I1498" s="177">
        <v>6.6139999999999999</v>
      </c>
      <c r="J1498" s="177">
        <v>7.2209000000000003</v>
      </c>
      <c r="K1498" s="177">
        <v>7.1444999999999999</v>
      </c>
      <c r="L1498" s="177">
        <v>6.0849000000000002</v>
      </c>
      <c r="M1498" s="177">
        <v>5.4231999999999996</v>
      </c>
      <c r="N1498" s="177">
        <v>5.1467000000000001</v>
      </c>
      <c r="O1498" s="177">
        <v>5.2416</v>
      </c>
      <c r="P1498" s="177">
        <v>4.7633999999999999</v>
      </c>
      <c r="Q1498" s="177">
        <v>6.4794</v>
      </c>
      <c r="R1498" s="177">
        <v>4.6715</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44939</v>
      </c>
      <c r="E1499" s="177">
        <v>3934.8645000000001</v>
      </c>
      <c r="F1499" s="177">
        <v>4.0049000000000001</v>
      </c>
      <c r="G1499" s="177">
        <v>5.2872000000000003</v>
      </c>
      <c r="H1499" s="177">
        <v>5.7279999999999998</v>
      </c>
      <c r="I1499" s="177">
        <v>6.4015000000000004</v>
      </c>
      <c r="J1499" s="177">
        <v>6.9755000000000003</v>
      </c>
      <c r="K1499" s="177">
        <v>6.8776999999999999</v>
      </c>
      <c r="L1499" s="177">
        <v>5.8296999999999999</v>
      </c>
      <c r="M1499" s="177">
        <v>5.1673999999999998</v>
      </c>
      <c r="N1499" s="177">
        <v>4.8802000000000003</v>
      </c>
      <c r="O1499" s="177">
        <v>5.0307000000000004</v>
      </c>
      <c r="P1499" s="177">
        <v>4.5823999999999998</v>
      </c>
      <c r="Q1499" s="177">
        <v>6.6428000000000003</v>
      </c>
      <c r="R1499" s="177">
        <v>4.4339000000000004</v>
      </c>
    </row>
    <row r="1500" spans="1:34" x14ac:dyDescent="0.3">
      <c r="A1500" s="173" t="s">
        <v>1098</v>
      </c>
      <c r="B1500" s="173" t="s">
        <v>1133</v>
      </c>
      <c r="C1500" s="173">
        <v>120299</v>
      </c>
      <c r="D1500" s="176">
        <v>44939</v>
      </c>
      <c r="E1500" s="177">
        <v>2592.9119999999998</v>
      </c>
      <c r="F1500" s="177">
        <v>3.4041000000000001</v>
      </c>
      <c r="G1500" s="177">
        <v>5.0922999999999998</v>
      </c>
      <c r="H1500" s="177">
        <v>5.6584000000000003</v>
      </c>
      <c r="I1500" s="177">
        <v>6.2344999999999997</v>
      </c>
      <c r="J1500" s="177">
        <v>7.0377999999999998</v>
      </c>
      <c r="K1500" s="177">
        <v>6.8845000000000001</v>
      </c>
      <c r="L1500" s="177">
        <v>5.9349999999999996</v>
      </c>
      <c r="M1500" s="177">
        <v>5.3578999999999999</v>
      </c>
      <c r="N1500" s="177">
        <v>5.0673000000000004</v>
      </c>
      <c r="O1500" s="177">
        <v>4.9880000000000004</v>
      </c>
      <c r="P1500" s="177">
        <v>6.1843000000000004</v>
      </c>
      <c r="Q1500" s="177">
        <v>7.2305999999999999</v>
      </c>
      <c r="R1500" s="177">
        <v>4.4903000000000004</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44939</v>
      </c>
      <c r="E1501" s="177">
        <v>2567.0207</v>
      </c>
      <c r="F1501" s="177">
        <v>3.3359999999999999</v>
      </c>
      <c r="G1501" s="177">
        <v>5.0227000000000004</v>
      </c>
      <c r="H1501" s="177">
        <v>5.5883000000000003</v>
      </c>
      <c r="I1501" s="177">
        <v>6.1643999999999997</v>
      </c>
      <c r="J1501" s="177">
        <v>6.9673999999999996</v>
      </c>
      <c r="K1501" s="177">
        <v>6.8132999999999999</v>
      </c>
      <c r="L1501" s="177">
        <v>5.8628999999999998</v>
      </c>
      <c r="M1501" s="177">
        <v>5.2801999999999998</v>
      </c>
      <c r="N1501" s="177">
        <v>4.9847999999999999</v>
      </c>
      <c r="O1501" s="177">
        <v>4.8951000000000002</v>
      </c>
      <c r="P1501" s="177">
        <v>6.0759999999999996</v>
      </c>
      <c r="Q1501" s="177">
        <v>7.22</v>
      </c>
      <c r="R1501" s="177">
        <v>4.4025999999999996</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4.4530459459459459</v>
      </c>
      <c r="G1502" s="179">
        <v>5.2972351351351357</v>
      </c>
      <c r="H1502" s="179">
        <v>5.6311918918918931</v>
      </c>
      <c r="I1502" s="179">
        <v>6.1343702702702698</v>
      </c>
      <c r="J1502" s="179">
        <v>6.7411135135135138</v>
      </c>
      <c r="K1502" s="179">
        <v>6.6374243243243249</v>
      </c>
      <c r="L1502" s="179">
        <v>5.6116216216216213</v>
      </c>
      <c r="M1502" s="179">
        <v>4.9295810810810803</v>
      </c>
      <c r="N1502" s="179">
        <v>4.6472135135135115</v>
      </c>
      <c r="O1502" s="179">
        <v>4.702108571428572</v>
      </c>
      <c r="P1502" s="179">
        <v>5.9285931034482751</v>
      </c>
      <c r="Q1502" s="179">
        <v>6.5355081081081083</v>
      </c>
      <c r="R1502" s="179">
        <v>4.1470837837837831</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4.2548000000000004</v>
      </c>
      <c r="G1503" s="179">
        <v>5.2872000000000003</v>
      </c>
      <c r="H1503" s="179">
        <v>5.6414999999999997</v>
      </c>
      <c r="I1503" s="179">
        <v>6.2694000000000001</v>
      </c>
      <c r="J1503" s="179">
        <v>6.8254000000000001</v>
      </c>
      <c r="K1503" s="179">
        <v>6.7523999999999997</v>
      </c>
      <c r="L1503" s="179">
        <v>5.7487000000000004</v>
      </c>
      <c r="M1503" s="179">
        <v>5.1204000000000001</v>
      </c>
      <c r="N1503" s="179">
        <v>4.8201000000000001</v>
      </c>
      <c r="O1503" s="179">
        <v>4.8166000000000002</v>
      </c>
      <c r="P1503" s="179">
        <v>6.0510000000000002</v>
      </c>
      <c r="Q1503" s="179">
        <v>7.0002000000000004</v>
      </c>
      <c r="R1503" s="179">
        <v>4.2645999999999997</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44939</v>
      </c>
      <c r="E1506" s="177">
        <v>32.798299999999998</v>
      </c>
      <c r="F1506" s="177">
        <v>0.29020000000000001</v>
      </c>
      <c r="G1506" s="177">
        <v>0.24479999999999999</v>
      </c>
      <c r="H1506" s="177">
        <v>0.57650000000000001</v>
      </c>
      <c r="I1506" s="177">
        <v>-0.99880000000000002</v>
      </c>
      <c r="J1506" s="177">
        <v>-2.9582000000000002</v>
      </c>
      <c r="K1506" s="177">
        <v>1.1744000000000001</v>
      </c>
      <c r="L1506" s="177">
        <v>6.1801000000000004</v>
      </c>
      <c r="M1506" s="177">
        <v>-2.7896000000000001</v>
      </c>
      <c r="N1506" s="177">
        <v>-7.5991999999999997</v>
      </c>
      <c r="O1506" s="177">
        <v>11.859</v>
      </c>
      <c r="P1506" s="177">
        <v>10.7422</v>
      </c>
      <c r="Q1506" s="177">
        <v>9.9232999999999993</v>
      </c>
      <c r="R1506" s="177">
        <v>8.0650999999999993</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44939</v>
      </c>
      <c r="E1507" s="177">
        <v>29.048300000000001</v>
      </c>
      <c r="F1507" s="177">
        <v>0.28620000000000001</v>
      </c>
      <c r="G1507" s="177">
        <v>0.2336</v>
      </c>
      <c r="H1507" s="177">
        <v>0.54969999999999997</v>
      </c>
      <c r="I1507" s="177">
        <v>-1.0515000000000001</v>
      </c>
      <c r="J1507" s="177">
        <v>-3.0735000000000001</v>
      </c>
      <c r="K1507" s="177">
        <v>0.8226</v>
      </c>
      <c r="L1507" s="177">
        <v>5.4196999999999997</v>
      </c>
      <c r="M1507" s="177">
        <v>-3.8511000000000002</v>
      </c>
      <c r="N1507" s="177">
        <v>-8.9817</v>
      </c>
      <c r="O1507" s="177">
        <v>10.157500000000001</v>
      </c>
      <c r="P1507" s="177">
        <v>9.2627000000000006</v>
      </c>
      <c r="Q1507" s="177">
        <v>8.9803999999999995</v>
      </c>
      <c r="R1507" s="177">
        <v>6.3590999999999998</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44939</v>
      </c>
      <c r="E1508" s="177">
        <v>50.06</v>
      </c>
      <c r="F1508" s="177">
        <v>0.31859999999999999</v>
      </c>
      <c r="G1508" s="177">
        <v>0.27839999999999998</v>
      </c>
      <c r="H1508" s="177">
        <v>0.55840000000000001</v>
      </c>
      <c r="I1508" s="177">
        <v>0.3347</v>
      </c>
      <c r="J1508" s="177">
        <v>-0.95369999999999999</v>
      </c>
      <c r="K1508" s="177">
        <v>4.5727000000000002</v>
      </c>
      <c r="L1508" s="177">
        <v>8.4323999999999995</v>
      </c>
      <c r="M1508" s="177">
        <v>4.3068999999999997</v>
      </c>
      <c r="N1508" s="177">
        <v>2.7399</v>
      </c>
      <c r="O1508" s="177">
        <v>13.5572</v>
      </c>
      <c r="P1508" s="177">
        <v>9.7085000000000008</v>
      </c>
      <c r="Q1508" s="177">
        <v>9.6873000000000005</v>
      </c>
      <c r="R1508" s="177">
        <v>10.095700000000001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44939</v>
      </c>
      <c r="E1509" s="177">
        <v>54.244</v>
      </c>
      <c r="F1509" s="177">
        <v>0.31990000000000002</v>
      </c>
      <c r="G1509" s="177">
        <v>0.28839999999999999</v>
      </c>
      <c r="H1509" s="177">
        <v>0.58220000000000005</v>
      </c>
      <c r="I1509" s="177">
        <v>0.38679999999999998</v>
      </c>
      <c r="J1509" s="177">
        <v>-0.83550000000000002</v>
      </c>
      <c r="K1509" s="177">
        <v>4.9207000000000001</v>
      </c>
      <c r="L1509" s="177">
        <v>9.1582000000000008</v>
      </c>
      <c r="M1509" s="177">
        <v>5.3403999999999998</v>
      </c>
      <c r="N1509" s="177">
        <v>4.1531000000000002</v>
      </c>
      <c r="O1509" s="177">
        <v>15.0265</v>
      </c>
      <c r="P1509" s="177">
        <v>10.834300000000001</v>
      </c>
      <c r="Q1509" s="177">
        <v>10.929600000000001</v>
      </c>
      <c r="R1509" s="177">
        <v>11.671200000000001</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44939</v>
      </c>
      <c r="E1510" s="177">
        <v>480.82440000000003</v>
      </c>
      <c r="F1510" s="177">
        <v>0.46110000000000001</v>
      </c>
      <c r="G1510" s="177">
        <v>0.16009999999999999</v>
      </c>
      <c r="H1510" s="177">
        <v>0.26169999999999999</v>
      </c>
      <c r="I1510" s="177">
        <v>0.20419999999999999</v>
      </c>
      <c r="J1510" s="177">
        <v>-0.42499999999999999</v>
      </c>
      <c r="K1510" s="177">
        <v>6.7708000000000004</v>
      </c>
      <c r="L1510" s="177">
        <v>13.928100000000001</v>
      </c>
      <c r="M1510" s="177">
        <v>7.6898</v>
      </c>
      <c r="N1510" s="177">
        <v>11.6599</v>
      </c>
      <c r="O1510" s="177">
        <v>19.5913</v>
      </c>
      <c r="P1510" s="177">
        <v>12.4651</v>
      </c>
      <c r="Q1510" s="177">
        <v>21.115300000000001</v>
      </c>
      <c r="R1510" s="177">
        <v>22.0867</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44939</v>
      </c>
      <c r="E1511" s="177">
        <v>519.42920000000004</v>
      </c>
      <c r="F1511" s="177">
        <v>0.46300000000000002</v>
      </c>
      <c r="G1511" s="177">
        <v>0.16589999999999999</v>
      </c>
      <c r="H1511" s="177">
        <v>0.27529999999999999</v>
      </c>
      <c r="I1511" s="177">
        <v>0.23150000000000001</v>
      </c>
      <c r="J1511" s="177">
        <v>-0.36449999999999999</v>
      </c>
      <c r="K1511" s="177">
        <v>6.9553000000000003</v>
      </c>
      <c r="L1511" s="177">
        <v>14.312900000000001</v>
      </c>
      <c r="M1511" s="177">
        <v>8.2296999999999993</v>
      </c>
      <c r="N1511" s="177">
        <v>12.394600000000001</v>
      </c>
      <c r="O1511" s="177">
        <v>20.354299999999999</v>
      </c>
      <c r="P1511" s="177">
        <v>13.299300000000001</v>
      </c>
      <c r="Q1511" s="177">
        <v>16.0002</v>
      </c>
      <c r="R1511" s="177">
        <v>22.858000000000001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44939</v>
      </c>
      <c r="E1512" s="177">
        <v>11.369</v>
      </c>
      <c r="F1512" s="177">
        <v>0.33800000000000002</v>
      </c>
      <c r="G1512" s="177">
        <v>0.28399999999999997</v>
      </c>
      <c r="H1512" s="177">
        <v>0.88560000000000005</v>
      </c>
      <c r="I1512" s="177">
        <v>1.0739000000000001</v>
      </c>
      <c r="J1512" s="177">
        <v>0.97430000000000005</v>
      </c>
      <c r="K1512" s="177">
        <v>4.0079000000000002</v>
      </c>
      <c r="L1512" s="177">
        <v>5.4745999999999997</v>
      </c>
      <c r="M1512" s="177">
        <v>2.3910999999999998</v>
      </c>
      <c r="N1512" s="177">
        <v>2.2907000000000002</v>
      </c>
      <c r="O1512" s="177"/>
      <c r="P1512" s="177"/>
      <c r="Q1512" s="177">
        <v>5.3903999999999996</v>
      </c>
      <c r="R1512" s="177">
        <v>4.0374999999999996</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44939</v>
      </c>
      <c r="E1513" s="177">
        <v>10.995699999999999</v>
      </c>
      <c r="F1513" s="177">
        <v>0.33579999999999999</v>
      </c>
      <c r="G1513" s="177">
        <v>0.27450000000000002</v>
      </c>
      <c r="H1513" s="177">
        <v>0.86409999999999998</v>
      </c>
      <c r="I1513" s="177">
        <v>1.0308999999999999</v>
      </c>
      <c r="J1513" s="177">
        <v>0.87980000000000003</v>
      </c>
      <c r="K1513" s="177">
        <v>3.7212999999999998</v>
      </c>
      <c r="L1513" s="177">
        <v>4.8928000000000003</v>
      </c>
      <c r="M1513" s="177">
        <v>1.4841</v>
      </c>
      <c r="N1513" s="177">
        <v>1.0670999999999999</v>
      </c>
      <c r="O1513" s="177"/>
      <c r="P1513" s="177"/>
      <c r="Q1513" s="177">
        <v>3.9603999999999999</v>
      </c>
      <c r="R1513" s="177">
        <v>2.6598000000000002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44939</v>
      </c>
      <c r="E1516" s="177">
        <v>14.1624</v>
      </c>
      <c r="F1516" s="177">
        <v>0.22500000000000001</v>
      </c>
      <c r="G1516" s="177">
        <v>0.38129999999999997</v>
      </c>
      <c r="H1516" s="177">
        <v>0.76990000000000003</v>
      </c>
      <c r="I1516" s="177">
        <v>0.83299999999999996</v>
      </c>
      <c r="J1516" s="177">
        <v>-1.1026</v>
      </c>
      <c r="K1516" s="177">
        <v>6.4122000000000003</v>
      </c>
      <c r="L1516" s="177">
        <v>9.1935000000000002</v>
      </c>
      <c r="M1516" s="177">
        <v>3.4226999999999999</v>
      </c>
      <c r="N1516" s="177">
        <v>3.3420000000000001</v>
      </c>
      <c r="O1516" s="177"/>
      <c r="P1516" s="177"/>
      <c r="Q1516" s="177">
        <v>15.758800000000001</v>
      </c>
      <c r="R1516" s="177">
        <v>11.3835</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44939</v>
      </c>
      <c r="E1517" s="177">
        <v>13.6701</v>
      </c>
      <c r="F1517" s="177">
        <v>0.22140000000000001</v>
      </c>
      <c r="G1517" s="177">
        <v>0.36930000000000002</v>
      </c>
      <c r="H1517" s="177">
        <v>0.74060000000000004</v>
      </c>
      <c r="I1517" s="177">
        <v>0.77480000000000004</v>
      </c>
      <c r="J1517" s="177">
        <v>-1.2304999999999999</v>
      </c>
      <c r="K1517" s="177">
        <v>5.9992999999999999</v>
      </c>
      <c r="L1517" s="177">
        <v>8.3646999999999991</v>
      </c>
      <c r="M1517" s="177">
        <v>2.3256999999999999</v>
      </c>
      <c r="N1517" s="177">
        <v>1.9335</v>
      </c>
      <c r="O1517" s="177"/>
      <c r="P1517" s="177"/>
      <c r="Q1517" s="177">
        <v>14.0494</v>
      </c>
      <c r="R1517" s="177">
        <v>9.7563999999999993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44939</v>
      </c>
      <c r="E1518" s="177">
        <v>88.924800000000005</v>
      </c>
      <c r="F1518" s="177">
        <v>0.41539999999999999</v>
      </c>
      <c r="G1518" s="177">
        <v>0.39219999999999999</v>
      </c>
      <c r="H1518" s="177">
        <v>0.70850000000000002</v>
      </c>
      <c r="I1518" s="177">
        <v>0.59279999999999999</v>
      </c>
      <c r="J1518" s="177">
        <v>-1.0810999999999999</v>
      </c>
      <c r="K1518" s="177">
        <v>6.2653999999999996</v>
      </c>
      <c r="L1518" s="177">
        <v>17.4481</v>
      </c>
      <c r="M1518" s="177">
        <v>4.4128999999999996</v>
      </c>
      <c r="N1518" s="177">
        <v>8.9079999999999995</v>
      </c>
      <c r="O1518" s="177">
        <v>29.8964</v>
      </c>
      <c r="P1518" s="177">
        <v>20.732299999999999</v>
      </c>
      <c r="Q1518" s="177">
        <v>10.5268</v>
      </c>
      <c r="R1518" s="177">
        <v>32.338999999999999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44939</v>
      </c>
      <c r="E1519" s="177">
        <v>92.155900000000003</v>
      </c>
      <c r="F1519" s="177">
        <v>0.42020000000000002</v>
      </c>
      <c r="G1519" s="177">
        <v>0.40639999999999998</v>
      </c>
      <c r="H1519" s="177">
        <v>0.74160000000000004</v>
      </c>
      <c r="I1519" s="177">
        <v>0.66039999999999999</v>
      </c>
      <c r="J1519" s="177">
        <v>-0.93589999999999995</v>
      </c>
      <c r="K1519" s="177">
        <v>6.7621000000000002</v>
      </c>
      <c r="L1519" s="177">
        <v>18.521799999999999</v>
      </c>
      <c r="M1519" s="177">
        <v>5.8324999999999996</v>
      </c>
      <c r="N1519" s="177">
        <v>10.8756</v>
      </c>
      <c r="O1519" s="177">
        <v>31.583600000000001</v>
      </c>
      <c r="P1519" s="177">
        <v>21.5962</v>
      </c>
      <c r="Q1519" s="177">
        <v>14.163600000000001</v>
      </c>
      <c r="R1519" s="177">
        <v>34.824199999999998</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44939</v>
      </c>
      <c r="E1520" s="177">
        <v>43.140599999999999</v>
      </c>
      <c r="F1520" s="177">
        <v>0.55920000000000003</v>
      </c>
      <c r="G1520" s="177">
        <v>0.59109999999999996</v>
      </c>
      <c r="H1520" s="177">
        <v>0.81979999999999997</v>
      </c>
      <c r="I1520" s="177">
        <v>1.0586</v>
      </c>
      <c r="J1520" s="177">
        <v>-0.58279999999999998</v>
      </c>
      <c r="K1520" s="177">
        <v>4.3220000000000001</v>
      </c>
      <c r="L1520" s="177">
        <v>9.5676000000000005</v>
      </c>
      <c r="M1520" s="177">
        <v>5.2206999999999999</v>
      </c>
      <c r="N1520" s="177">
        <v>6.6242999999999999</v>
      </c>
      <c r="O1520" s="177">
        <v>11.921200000000001</v>
      </c>
      <c r="P1520" s="177">
        <v>9.7925000000000004</v>
      </c>
      <c r="Q1520" s="177">
        <v>10.9511</v>
      </c>
      <c r="R1520" s="177">
        <v>9.7149000000000001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44939</v>
      </c>
      <c r="E1521" s="177">
        <v>39.794899999999998</v>
      </c>
      <c r="F1521" s="177">
        <v>0.55669999999999997</v>
      </c>
      <c r="G1521" s="177">
        <v>0.58360000000000001</v>
      </c>
      <c r="H1521" s="177">
        <v>0.80249999999999999</v>
      </c>
      <c r="I1521" s="177">
        <v>1.0238</v>
      </c>
      <c r="J1521" s="177">
        <v>-0.65880000000000005</v>
      </c>
      <c r="K1521" s="177">
        <v>4.0792000000000002</v>
      </c>
      <c r="L1521" s="177">
        <v>9.0579000000000001</v>
      </c>
      <c r="M1521" s="177">
        <v>4.5007000000000001</v>
      </c>
      <c r="N1521" s="177">
        <v>5.6414</v>
      </c>
      <c r="O1521" s="177">
        <v>11.0298</v>
      </c>
      <c r="P1521" s="177">
        <v>8.8457000000000008</v>
      </c>
      <c r="Q1521" s="177">
        <v>8.3960000000000008</v>
      </c>
      <c r="R1521" s="177">
        <v>8.7536000000000005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44939</v>
      </c>
      <c r="E1522" s="177">
        <v>17.278199999999998</v>
      </c>
      <c r="F1522" s="177">
        <v>0.25469999999999998</v>
      </c>
      <c r="G1522" s="177">
        <v>0.21690000000000001</v>
      </c>
      <c r="H1522" s="177">
        <v>0.35780000000000001</v>
      </c>
      <c r="I1522" s="177">
        <v>-0.1595</v>
      </c>
      <c r="J1522" s="177">
        <v>-1.4212</v>
      </c>
      <c r="K1522" s="177">
        <v>5.1363000000000003</v>
      </c>
      <c r="L1522" s="177">
        <v>11.6105</v>
      </c>
      <c r="M1522" s="177">
        <v>5.9608999999999996</v>
      </c>
      <c r="N1522" s="177">
        <v>5.4139999999999997</v>
      </c>
      <c r="O1522" s="177"/>
      <c r="P1522" s="177"/>
      <c r="Q1522" s="177">
        <v>21.047000000000001</v>
      </c>
      <c r="R1522" s="177">
        <v>14.5063</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44939</v>
      </c>
      <c r="E1523" s="177">
        <v>16.392099999999999</v>
      </c>
      <c r="F1523" s="177">
        <v>0.25009999999999999</v>
      </c>
      <c r="G1523" s="177">
        <v>0.2029</v>
      </c>
      <c r="H1523" s="177">
        <v>0.32440000000000002</v>
      </c>
      <c r="I1523" s="177">
        <v>-0.22700000000000001</v>
      </c>
      <c r="J1523" s="177">
        <v>-1.5713999999999999</v>
      </c>
      <c r="K1523" s="177">
        <v>4.6676000000000002</v>
      </c>
      <c r="L1523" s="177">
        <v>10.5886</v>
      </c>
      <c r="M1523" s="177">
        <v>4.5407999999999999</v>
      </c>
      <c r="N1523" s="177">
        <v>3.5396999999999998</v>
      </c>
      <c r="O1523" s="177"/>
      <c r="P1523" s="177"/>
      <c r="Q1523" s="177">
        <v>18.8415</v>
      </c>
      <c r="R1523" s="177">
        <v>12.462999999999999</v>
      </c>
    </row>
    <row r="1524" spans="1:34" x14ac:dyDescent="0.3">
      <c r="A1524" s="173" t="s">
        <v>1136</v>
      </c>
      <c r="B1524" s="173" t="s">
        <v>1149</v>
      </c>
      <c r="C1524" s="173">
        <v>120760</v>
      </c>
      <c r="D1524" s="176">
        <v>44939</v>
      </c>
      <c r="E1524" s="177">
        <v>49.332000000000001</v>
      </c>
      <c r="F1524" s="177">
        <v>6.4899999999999999E-2</v>
      </c>
      <c r="G1524" s="177">
        <v>-0.44219999999999998</v>
      </c>
      <c r="H1524" s="177">
        <v>-0.34320000000000001</v>
      </c>
      <c r="I1524" s="177">
        <v>-0.70369999999999999</v>
      </c>
      <c r="J1524" s="177">
        <v>-1.9630000000000001</v>
      </c>
      <c r="K1524" s="177">
        <v>3.1524000000000001</v>
      </c>
      <c r="L1524" s="177">
        <v>10.991899999999999</v>
      </c>
      <c r="M1524" s="177">
        <v>4.3551000000000002</v>
      </c>
      <c r="N1524" s="177">
        <v>2.6055000000000001</v>
      </c>
      <c r="O1524" s="177">
        <v>9.8312000000000008</v>
      </c>
      <c r="P1524" s="177">
        <v>6.9227999999999996</v>
      </c>
      <c r="Q1524" s="177">
        <v>7.6124999999999998</v>
      </c>
      <c r="R1524" s="177">
        <v>7.6929999999999996</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44939</v>
      </c>
      <c r="E1525" s="177">
        <v>45.598599999999998</v>
      </c>
      <c r="F1525" s="177">
        <v>6.25E-2</v>
      </c>
      <c r="G1525" s="177">
        <v>-0.44929999999999998</v>
      </c>
      <c r="H1525" s="177">
        <v>-0.36009999999999998</v>
      </c>
      <c r="I1525" s="177">
        <v>-0.7369</v>
      </c>
      <c r="J1525" s="177">
        <v>-2.036</v>
      </c>
      <c r="K1525" s="177">
        <v>2.9388000000000001</v>
      </c>
      <c r="L1525" s="177">
        <v>10.542299999999999</v>
      </c>
      <c r="M1525" s="177">
        <v>3.6882999999999999</v>
      </c>
      <c r="N1525" s="177">
        <v>1.7052</v>
      </c>
      <c r="O1525" s="177">
        <v>8.9367000000000001</v>
      </c>
      <c r="P1525" s="177">
        <v>5.9995000000000003</v>
      </c>
      <c r="Q1525" s="177">
        <v>11.3764</v>
      </c>
      <c r="R1525" s="177">
        <v>6.7889999999999997</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0.32460555555555554</v>
      </c>
      <c r="G1526" s="179">
        <v>0.23232777777777777</v>
      </c>
      <c r="H1526" s="179">
        <v>0.50640555555555566</v>
      </c>
      <c r="I1526" s="179">
        <v>0.24044444444444432</v>
      </c>
      <c r="J1526" s="179">
        <v>-1.0744222222222222</v>
      </c>
      <c r="K1526" s="179">
        <v>4.5933888888888887</v>
      </c>
      <c r="L1526" s="179">
        <v>10.204761111111111</v>
      </c>
      <c r="M1526" s="179">
        <v>3.7256444444444452</v>
      </c>
      <c r="N1526" s="179">
        <v>3.7952000000000004</v>
      </c>
      <c r="O1526" s="179">
        <v>16.145391666666665</v>
      </c>
      <c r="P1526" s="179">
        <v>11.683425</v>
      </c>
      <c r="Q1526" s="179">
        <v>12.150555555555556</v>
      </c>
      <c r="R1526" s="179">
        <v>13.114222222222223</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0.31925000000000003</v>
      </c>
      <c r="G1527" s="179">
        <v>0.27644999999999997</v>
      </c>
      <c r="H1527" s="179">
        <v>0.57935000000000003</v>
      </c>
      <c r="I1527" s="179">
        <v>0.36075000000000002</v>
      </c>
      <c r="J1527" s="179">
        <v>-1.0173999999999999</v>
      </c>
      <c r="K1527" s="179">
        <v>4.6201500000000006</v>
      </c>
      <c r="L1527" s="179">
        <v>9.3805499999999995</v>
      </c>
      <c r="M1527" s="179">
        <v>4.3840000000000003</v>
      </c>
      <c r="N1527" s="179">
        <v>3.4408500000000002</v>
      </c>
      <c r="O1527" s="179">
        <v>12.7392</v>
      </c>
      <c r="P1527" s="179">
        <v>10.26735</v>
      </c>
      <c r="Q1527" s="179">
        <v>10.94035</v>
      </c>
      <c r="R1527" s="179">
        <v>9.92605</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44939</v>
      </c>
      <c r="E1530" s="177">
        <v>187.97499999999999</v>
      </c>
      <c r="F1530" s="177">
        <v>0.34570000000000001</v>
      </c>
      <c r="G1530" s="177">
        <v>0.2651</v>
      </c>
      <c r="H1530" s="177">
        <v>0.1792</v>
      </c>
      <c r="I1530" s="177">
        <v>-0.124</v>
      </c>
      <c r="J1530" s="177">
        <v>-2.7532000000000001</v>
      </c>
      <c r="K1530" s="177">
        <v>3.5379</v>
      </c>
      <c r="L1530" s="177">
        <v>12.2598</v>
      </c>
      <c r="M1530" s="177">
        <v>-0.30690000000000001</v>
      </c>
      <c r="N1530" s="177">
        <v>-5.1637000000000004</v>
      </c>
      <c r="O1530" s="177">
        <v>20.131699999999999</v>
      </c>
      <c r="P1530" s="177">
        <v>11.2081</v>
      </c>
      <c r="Q1530" s="177">
        <v>13.9732</v>
      </c>
      <c r="R1530" s="177">
        <v>17.8172</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44939</v>
      </c>
      <c r="E1531" s="177">
        <v>171.87479999999999</v>
      </c>
      <c r="F1531" s="177">
        <v>0.34250000000000003</v>
      </c>
      <c r="G1531" s="177">
        <v>0.2555</v>
      </c>
      <c r="H1531" s="177">
        <v>0.15679999999999999</v>
      </c>
      <c r="I1531" s="177">
        <v>-0.1686</v>
      </c>
      <c r="J1531" s="177">
        <v>-2.8492999999999999</v>
      </c>
      <c r="K1531" s="177">
        <v>3.2412000000000001</v>
      </c>
      <c r="L1531" s="177">
        <v>11.6335</v>
      </c>
      <c r="M1531" s="177">
        <v>-1.1177999999999999</v>
      </c>
      <c r="N1531" s="177">
        <v>-6.1409000000000002</v>
      </c>
      <c r="O1531" s="177">
        <v>19.068000000000001</v>
      </c>
      <c r="P1531" s="177">
        <v>10.2082</v>
      </c>
      <c r="Q1531" s="177">
        <v>15.8332</v>
      </c>
      <c r="R1531" s="177">
        <v>16.706099999999999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44939</v>
      </c>
      <c r="E1534" s="177">
        <v>466.83</v>
      </c>
      <c r="F1534" s="177">
        <v>0.2039</v>
      </c>
      <c r="G1534" s="177">
        <v>0.51680000000000004</v>
      </c>
      <c r="H1534" s="177">
        <v>0.74890000000000001</v>
      </c>
      <c r="I1534" s="177">
        <v>4.2900000000000001E-2</v>
      </c>
      <c r="J1534" s="177">
        <v>-2.8409</v>
      </c>
      <c r="K1534" s="177">
        <v>3.9224000000000001</v>
      </c>
      <c r="L1534" s="177">
        <v>11.3887</v>
      </c>
      <c r="M1534" s="177">
        <v>4.1195000000000004</v>
      </c>
      <c r="N1534" s="177">
        <v>0.32879999999999998</v>
      </c>
      <c r="O1534" s="177">
        <v>15.1942</v>
      </c>
      <c r="P1534" s="177">
        <v>10.2239</v>
      </c>
      <c r="Q1534" s="177">
        <v>14.544</v>
      </c>
      <c r="R1534" s="177">
        <v>16.367999999999999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44939</v>
      </c>
      <c r="E1535" s="177">
        <v>510.39</v>
      </c>
      <c r="F1535" s="177">
        <v>0.20810000000000001</v>
      </c>
      <c r="G1535" s="177">
        <v>0.52390000000000003</v>
      </c>
      <c r="H1535" s="177">
        <v>0.76800000000000002</v>
      </c>
      <c r="I1535" s="177">
        <v>7.6499999999999999E-2</v>
      </c>
      <c r="J1535" s="177">
        <v>-2.7643</v>
      </c>
      <c r="K1535" s="177">
        <v>4.1590999999999996</v>
      </c>
      <c r="L1535" s="177">
        <v>11.8933</v>
      </c>
      <c r="M1535" s="177">
        <v>4.8352000000000004</v>
      </c>
      <c r="N1535" s="177">
        <v>1.2438</v>
      </c>
      <c r="O1535" s="177">
        <v>16.2639</v>
      </c>
      <c r="P1535" s="177">
        <v>11.2677</v>
      </c>
      <c r="Q1535" s="177">
        <v>15.244400000000001</v>
      </c>
      <c r="R1535" s="177">
        <v>17.427</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44939</v>
      </c>
      <c r="E1538" s="177">
        <v>79.34</v>
      </c>
      <c r="F1538" s="177">
        <v>0.32879999999999998</v>
      </c>
      <c r="G1538" s="177">
        <v>0.32879999999999998</v>
      </c>
      <c r="H1538" s="177">
        <v>0.37959999999999999</v>
      </c>
      <c r="I1538" s="177">
        <v>3.78E-2</v>
      </c>
      <c r="J1538" s="177">
        <v>-2.9361000000000002</v>
      </c>
      <c r="K1538" s="177">
        <v>3.0522999999999998</v>
      </c>
      <c r="L1538" s="177">
        <v>11.605</v>
      </c>
      <c r="M1538" s="177">
        <v>2.8919999999999999</v>
      </c>
      <c r="N1538" s="177">
        <v>-5.4687999999999999</v>
      </c>
      <c r="O1538" s="177">
        <v>17.138999999999999</v>
      </c>
      <c r="P1538" s="177">
        <v>7.7359999999999998</v>
      </c>
      <c r="Q1538" s="177">
        <v>14.982200000000001</v>
      </c>
      <c r="R1538" s="177">
        <v>15.0023</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44939</v>
      </c>
      <c r="E1539" s="177">
        <v>91.45</v>
      </c>
      <c r="F1539" s="177">
        <v>0.34010000000000001</v>
      </c>
      <c r="G1539" s="177">
        <v>0.34010000000000001</v>
      </c>
      <c r="H1539" s="177">
        <v>0.4173</v>
      </c>
      <c r="I1539" s="177">
        <v>8.7599999999999997E-2</v>
      </c>
      <c r="J1539" s="177">
        <v>-2.8264999999999998</v>
      </c>
      <c r="K1539" s="177">
        <v>3.4034</v>
      </c>
      <c r="L1539" s="177">
        <v>12.360200000000001</v>
      </c>
      <c r="M1539" s="177">
        <v>3.9441000000000002</v>
      </c>
      <c r="N1539" s="177">
        <v>-4.1605999999999996</v>
      </c>
      <c r="O1539" s="177">
        <v>18.725100000000001</v>
      </c>
      <c r="P1539" s="177">
        <v>9.2576999999999998</v>
      </c>
      <c r="Q1539" s="177">
        <v>17.707699999999999</v>
      </c>
      <c r="R1539" s="177">
        <v>16.569299999999998</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44939</v>
      </c>
      <c r="E1540" s="177">
        <v>15.1022</v>
      </c>
      <c r="F1540" s="177">
        <v>0.3115</v>
      </c>
      <c r="G1540" s="177">
        <v>0.3009</v>
      </c>
      <c r="H1540" s="177">
        <v>0.10539999999999999</v>
      </c>
      <c r="I1540" s="177">
        <v>-0.90680000000000005</v>
      </c>
      <c r="J1540" s="177">
        <v>-3.7168999999999999</v>
      </c>
      <c r="K1540" s="177">
        <v>3.0642</v>
      </c>
      <c r="L1540" s="177">
        <v>14.096</v>
      </c>
      <c r="M1540" s="177">
        <v>7.3849999999999998</v>
      </c>
      <c r="N1540" s="177">
        <v>0.65110000000000001</v>
      </c>
      <c r="O1540" s="177">
        <v>9.0060000000000002</v>
      </c>
      <c r="P1540" s="177"/>
      <c r="Q1540" s="177">
        <v>11.8935</v>
      </c>
      <c r="R1540" s="177">
        <v>9.3785000000000007</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44939</v>
      </c>
      <c r="E1541" s="177">
        <v>13.9603</v>
      </c>
      <c r="F1541" s="177">
        <v>0.3054</v>
      </c>
      <c r="G1541" s="177">
        <v>0.28370000000000001</v>
      </c>
      <c r="H1541" s="177">
        <v>6.4500000000000002E-2</v>
      </c>
      <c r="I1541" s="177">
        <v>-0.98660000000000003</v>
      </c>
      <c r="J1541" s="177">
        <v>-3.8904000000000001</v>
      </c>
      <c r="K1541" s="177">
        <v>2.5097999999999998</v>
      </c>
      <c r="L1541" s="177">
        <v>12.8698</v>
      </c>
      <c r="M1541" s="177">
        <v>5.6622000000000003</v>
      </c>
      <c r="N1541" s="177">
        <v>-1.4867999999999999</v>
      </c>
      <c r="O1541" s="177">
        <v>6.6806000000000001</v>
      </c>
      <c r="P1541" s="177"/>
      <c r="Q1541" s="177">
        <v>9.5208999999999993</v>
      </c>
      <c r="R1541" s="177">
        <v>7.0556000000000001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44939</v>
      </c>
      <c r="E1542" s="177">
        <v>23.2897</v>
      </c>
      <c r="F1542" s="177">
        <v>0.41299999999999998</v>
      </c>
      <c r="G1542" s="177">
        <v>0.44600000000000001</v>
      </c>
      <c r="H1542" s="177">
        <v>0.62909999999999999</v>
      </c>
      <c r="I1542" s="177">
        <v>-0.82989999999999997</v>
      </c>
      <c r="J1542" s="177">
        <v>-3.5710999999999999</v>
      </c>
      <c r="K1542" s="177">
        <v>2.8361000000000001</v>
      </c>
      <c r="L1542" s="177">
        <v>12.5389</v>
      </c>
      <c r="M1542" s="177">
        <v>-1.091</v>
      </c>
      <c r="N1542" s="177">
        <v>-2.9028999999999998</v>
      </c>
      <c r="O1542" s="177">
        <v>22.633800000000001</v>
      </c>
      <c r="P1542" s="177">
        <v>14.6333</v>
      </c>
      <c r="Q1542" s="177">
        <v>16.050699999999999</v>
      </c>
      <c r="R1542" s="177">
        <v>22.728400000000001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44939</v>
      </c>
      <c r="E1543" s="177">
        <v>20.841899999999999</v>
      </c>
      <c r="F1543" s="177">
        <v>0.40760000000000002</v>
      </c>
      <c r="G1543" s="177">
        <v>0.43080000000000002</v>
      </c>
      <c r="H1543" s="177">
        <v>0.59370000000000001</v>
      </c>
      <c r="I1543" s="177">
        <v>-0.90010000000000001</v>
      </c>
      <c r="J1543" s="177">
        <v>-3.7223000000000002</v>
      </c>
      <c r="K1543" s="177">
        <v>2.3582999999999998</v>
      </c>
      <c r="L1543" s="177">
        <v>11.4993</v>
      </c>
      <c r="M1543" s="177">
        <v>-2.4510999999999998</v>
      </c>
      <c r="N1543" s="177">
        <v>-4.6608999999999998</v>
      </c>
      <c r="O1543" s="177">
        <v>20.471</v>
      </c>
      <c r="P1543" s="177">
        <v>12.526300000000001</v>
      </c>
      <c r="Q1543" s="177">
        <v>13.803699999999999</v>
      </c>
      <c r="R1543" s="177">
        <v>20.537700000000001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44939</v>
      </c>
      <c r="E1544" s="177">
        <v>166.15880000000001</v>
      </c>
      <c r="F1544" s="177">
        <v>0.25319999999999998</v>
      </c>
      <c r="G1544" s="177">
        <v>0.33600000000000002</v>
      </c>
      <c r="H1544" s="177">
        <v>0.95679999999999998</v>
      </c>
      <c r="I1544" s="177">
        <v>-4.7100000000000003E-2</v>
      </c>
      <c r="J1544" s="177">
        <v>-2.5657000000000001</v>
      </c>
      <c r="K1544" s="177">
        <v>2.4561999999999999</v>
      </c>
      <c r="L1544" s="177">
        <v>15.4275</v>
      </c>
      <c r="M1544" s="177">
        <v>7.6196999999999999</v>
      </c>
      <c r="N1544" s="177">
        <v>8.7917000000000005</v>
      </c>
      <c r="O1544" s="177">
        <v>18.772600000000001</v>
      </c>
      <c r="P1544" s="177">
        <v>10.7166</v>
      </c>
      <c r="Q1544" s="177">
        <v>17.0947</v>
      </c>
      <c r="R1544" s="177">
        <v>26.317599999999999</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44939</v>
      </c>
      <c r="E1545" s="177">
        <v>178.79650000000001</v>
      </c>
      <c r="F1545" s="177">
        <v>0.25519999999999998</v>
      </c>
      <c r="G1545" s="177">
        <v>0.34200000000000003</v>
      </c>
      <c r="H1545" s="177">
        <v>0.97089999999999999</v>
      </c>
      <c r="I1545" s="177">
        <v>-1.72E-2</v>
      </c>
      <c r="J1545" s="177">
        <v>-2.4975000000000001</v>
      </c>
      <c r="K1545" s="177">
        <v>2.6638000000000002</v>
      </c>
      <c r="L1545" s="177">
        <v>15.878299999999999</v>
      </c>
      <c r="M1545" s="177">
        <v>8.2281999999999993</v>
      </c>
      <c r="N1545" s="177">
        <v>9.6107999999999993</v>
      </c>
      <c r="O1545" s="177">
        <v>19.613900000000001</v>
      </c>
      <c r="P1545" s="177">
        <v>11.491199999999999</v>
      </c>
      <c r="Q1545" s="177">
        <v>14.8127</v>
      </c>
      <c r="R1545" s="177">
        <v>27.2014</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44939</v>
      </c>
      <c r="E1546" s="177">
        <v>457.20420000000001</v>
      </c>
      <c r="F1546" s="177">
        <v>0.4425</v>
      </c>
      <c r="G1546" s="177">
        <v>0.17699999999999999</v>
      </c>
      <c r="H1546" s="177">
        <v>0.1779</v>
      </c>
      <c r="I1546" s="177">
        <v>-0.29060000000000002</v>
      </c>
      <c r="J1546" s="177">
        <v>-4.2577999999999996</v>
      </c>
      <c r="K1546" s="177">
        <v>6.0575999999999999</v>
      </c>
      <c r="L1546" s="177">
        <v>18.324400000000001</v>
      </c>
      <c r="M1546" s="177">
        <v>3.2694999999999999</v>
      </c>
      <c r="N1546" s="177">
        <v>5.4313000000000002</v>
      </c>
      <c r="O1546" s="177">
        <v>34.064999999999998</v>
      </c>
      <c r="P1546" s="177">
        <v>19.901499999999999</v>
      </c>
      <c r="Q1546" s="177">
        <v>19.134399999999999</v>
      </c>
      <c r="R1546" s="177">
        <v>27.696999999999999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44939</v>
      </c>
      <c r="E1547" s="177">
        <v>484.67590000000001</v>
      </c>
      <c r="F1547" s="177">
        <v>0.44679999999999997</v>
      </c>
      <c r="G1547" s="177">
        <v>0.19009999999999999</v>
      </c>
      <c r="H1547" s="177">
        <v>0.20830000000000001</v>
      </c>
      <c r="I1547" s="177">
        <v>-0.2303</v>
      </c>
      <c r="J1547" s="177">
        <v>-4.1296999999999997</v>
      </c>
      <c r="K1547" s="177">
        <v>6.3879000000000001</v>
      </c>
      <c r="L1547" s="177">
        <v>19.175799999999999</v>
      </c>
      <c r="M1547" s="177">
        <v>4.4509999999999996</v>
      </c>
      <c r="N1547" s="177">
        <v>7.0038</v>
      </c>
      <c r="O1547" s="177">
        <v>36.054600000000001</v>
      </c>
      <c r="P1547" s="177">
        <v>21.1873</v>
      </c>
      <c r="Q1547" s="177">
        <v>20.6434</v>
      </c>
      <c r="R1547" s="177">
        <v>29.888400000000001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44939</v>
      </c>
      <c r="E1550" s="177">
        <v>236.3974</v>
      </c>
      <c r="F1550" s="177">
        <v>0.2661</v>
      </c>
      <c r="G1550" s="177">
        <v>-0.1595</v>
      </c>
      <c r="H1550" s="177">
        <v>0.13039999999999999</v>
      </c>
      <c r="I1550" s="177">
        <v>-0.81769999999999998</v>
      </c>
      <c r="J1550" s="177">
        <v>-3.6</v>
      </c>
      <c r="K1550" s="177">
        <v>0.34770000000000001</v>
      </c>
      <c r="L1550" s="177">
        <v>8.7568000000000001</v>
      </c>
      <c r="M1550" s="177">
        <v>-1.413</v>
      </c>
      <c r="N1550" s="177">
        <v>-6.3320999999999996</v>
      </c>
      <c r="O1550" s="177">
        <v>17.446000000000002</v>
      </c>
      <c r="P1550" s="177">
        <v>8.5503999999999998</v>
      </c>
      <c r="Q1550" s="177">
        <v>15.2881</v>
      </c>
      <c r="R1550" s="177">
        <v>17.385200000000001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44939</v>
      </c>
      <c r="E1551" s="177">
        <v>256.01569999999998</v>
      </c>
      <c r="F1551" s="177">
        <v>0.26929999999999998</v>
      </c>
      <c r="G1551" s="177">
        <v>-0.15</v>
      </c>
      <c r="H1551" s="177">
        <v>0.1525</v>
      </c>
      <c r="I1551" s="177">
        <v>-0.77380000000000004</v>
      </c>
      <c r="J1551" s="177">
        <v>-3.5051000000000001</v>
      </c>
      <c r="K1551" s="177">
        <v>0.63939999999999997</v>
      </c>
      <c r="L1551" s="177">
        <v>9.3940000000000001</v>
      </c>
      <c r="M1551" s="177">
        <v>-0.53100000000000003</v>
      </c>
      <c r="N1551" s="177">
        <v>-5.2100999999999997</v>
      </c>
      <c r="O1551" s="177">
        <v>18.5214</v>
      </c>
      <c r="P1551" s="177">
        <v>9.5684000000000005</v>
      </c>
      <c r="Q1551" s="177">
        <v>15.8994</v>
      </c>
      <c r="R1551" s="177">
        <v>18.522200000000002</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0.32123124999999997</v>
      </c>
      <c r="G1552" s="179">
        <v>0.27669999999999995</v>
      </c>
      <c r="H1552" s="179">
        <v>0.41495625000000008</v>
      </c>
      <c r="I1552" s="179">
        <v>-0.36549375000000006</v>
      </c>
      <c r="J1552" s="179">
        <v>-3.2766750000000004</v>
      </c>
      <c r="K1552" s="179">
        <v>3.1648312500000007</v>
      </c>
      <c r="L1552" s="179">
        <v>13.068831250000001</v>
      </c>
      <c r="M1552" s="179">
        <v>2.8434750000000002</v>
      </c>
      <c r="N1552" s="179">
        <v>-0.52909375000000003</v>
      </c>
      <c r="O1552" s="179">
        <v>19.361675000000005</v>
      </c>
      <c r="P1552" s="179">
        <v>12.034042857142856</v>
      </c>
      <c r="Q1552" s="179">
        <v>15.4016375</v>
      </c>
      <c r="R1552" s="179">
        <v>19.16261875</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0.32014999999999999</v>
      </c>
      <c r="G1553" s="179">
        <v>0.31484999999999996</v>
      </c>
      <c r="H1553" s="179">
        <v>0.29394999999999999</v>
      </c>
      <c r="I1553" s="179">
        <v>-0.19945000000000002</v>
      </c>
      <c r="J1553" s="179">
        <v>-3.2206000000000001</v>
      </c>
      <c r="K1553" s="179">
        <v>3.0582500000000001</v>
      </c>
      <c r="L1553" s="179">
        <v>12.31</v>
      </c>
      <c r="M1553" s="179">
        <v>3.6067999999999998</v>
      </c>
      <c r="N1553" s="179">
        <v>-2.1948499999999997</v>
      </c>
      <c r="O1553" s="179">
        <v>18.748850000000001</v>
      </c>
      <c r="P1553" s="179">
        <v>10.962350000000001</v>
      </c>
      <c r="Q1553" s="179">
        <v>15.266249999999999</v>
      </c>
      <c r="R1553" s="179">
        <v>17.6221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44941</v>
      </c>
      <c r="E1556" s="177">
        <v>1196.713</v>
      </c>
      <c r="F1556" s="177">
        <v>6.1040999999999999</v>
      </c>
      <c r="G1556" s="177">
        <v>6.0979999999999999</v>
      </c>
      <c r="H1556" s="177">
        <v>5.9756999999999998</v>
      </c>
      <c r="I1556" s="177">
        <v>5.9541000000000004</v>
      </c>
      <c r="J1556" s="177">
        <v>6.1680999999999999</v>
      </c>
      <c r="K1556" s="177">
        <v>5.9832000000000001</v>
      </c>
      <c r="L1556" s="177">
        <v>5.6748000000000003</v>
      </c>
      <c r="M1556" s="177">
        <v>5.2314999999999996</v>
      </c>
      <c r="N1556" s="177">
        <v>4.8216000000000001</v>
      </c>
      <c r="O1556" s="177">
        <v>3.7883</v>
      </c>
      <c r="P1556" s="177"/>
      <c r="Q1556" s="177">
        <v>4.3597000000000001</v>
      </c>
      <c r="R1556" s="177">
        <v>4.0236999999999998</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44941</v>
      </c>
      <c r="E1557" s="177">
        <v>1190.6914999999999</v>
      </c>
      <c r="F1557" s="177">
        <v>6.0030999999999999</v>
      </c>
      <c r="G1557" s="177">
        <v>6</v>
      </c>
      <c r="H1557" s="177">
        <v>5.8765000000000001</v>
      </c>
      <c r="I1557" s="177">
        <v>5.8543000000000003</v>
      </c>
      <c r="J1557" s="177">
        <v>6.0678000000000001</v>
      </c>
      <c r="K1557" s="177">
        <v>5.8818999999999999</v>
      </c>
      <c r="L1557" s="177">
        <v>5.5713999999999997</v>
      </c>
      <c r="M1557" s="177">
        <v>5.1203000000000003</v>
      </c>
      <c r="N1557" s="177">
        <v>4.7061000000000002</v>
      </c>
      <c r="O1557" s="177">
        <v>3.6699000000000002</v>
      </c>
      <c r="P1557" s="177"/>
      <c r="Q1557" s="177">
        <v>4.2347000000000001</v>
      </c>
      <c r="R1557" s="177">
        <v>3.9076</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44941</v>
      </c>
      <c r="E1558" s="177">
        <v>1170.1337000000001</v>
      </c>
      <c r="F1558" s="177">
        <v>6.1336000000000004</v>
      </c>
      <c r="G1558" s="177">
        <v>6.0949999999999998</v>
      </c>
      <c r="H1558" s="177">
        <v>6.0030999999999999</v>
      </c>
      <c r="I1558" s="177">
        <v>6.0030999999999999</v>
      </c>
      <c r="J1558" s="177">
        <v>6.2274000000000003</v>
      </c>
      <c r="K1558" s="177">
        <v>6.0297999999999998</v>
      </c>
      <c r="L1558" s="177">
        <v>5.7145000000000001</v>
      </c>
      <c r="M1558" s="177">
        <v>5.2675000000000001</v>
      </c>
      <c r="N1558" s="177">
        <v>4.8551000000000002</v>
      </c>
      <c r="O1558" s="177">
        <v>3.8075000000000001</v>
      </c>
      <c r="P1558" s="177"/>
      <c r="Q1558" s="177">
        <v>4.1753</v>
      </c>
      <c r="R1558" s="177">
        <v>4.0391000000000004</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44941</v>
      </c>
      <c r="E1559" s="177">
        <v>1167.4657</v>
      </c>
      <c r="F1559" s="177">
        <v>6.0724999999999998</v>
      </c>
      <c r="G1559" s="177">
        <v>6.0339</v>
      </c>
      <c r="H1559" s="177">
        <v>5.9424999999999999</v>
      </c>
      <c r="I1559" s="177">
        <v>5.9428000000000001</v>
      </c>
      <c r="J1559" s="177">
        <v>6.1669999999999998</v>
      </c>
      <c r="K1559" s="177">
        <v>5.9687999999999999</v>
      </c>
      <c r="L1559" s="177">
        <v>5.6527000000000003</v>
      </c>
      <c r="M1559" s="177">
        <v>5.2050999999999998</v>
      </c>
      <c r="N1559" s="177">
        <v>4.7922000000000002</v>
      </c>
      <c r="O1559" s="177">
        <v>3.7492000000000001</v>
      </c>
      <c r="P1559" s="177"/>
      <c r="Q1559" s="177">
        <v>4.1134000000000004</v>
      </c>
      <c r="R1559" s="177">
        <v>3.9773999999999998</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44941</v>
      </c>
      <c r="E1560" s="177">
        <v>1120.9299000000001</v>
      </c>
      <c r="F1560" s="177">
        <v>6.1422999999999996</v>
      </c>
      <c r="G1560" s="177">
        <v>6.1443000000000003</v>
      </c>
      <c r="H1560" s="177">
        <v>6.0347</v>
      </c>
      <c r="I1560" s="177">
        <v>6.1045999999999996</v>
      </c>
      <c r="J1560" s="177">
        <v>6.2832999999999997</v>
      </c>
      <c r="K1560" s="177">
        <v>6.1063000000000001</v>
      </c>
      <c r="L1560" s="177">
        <v>5.7628000000000004</v>
      </c>
      <c r="M1560" s="177">
        <v>5.3197000000000001</v>
      </c>
      <c r="N1560" s="177">
        <v>4.93</v>
      </c>
      <c r="O1560" s="177"/>
      <c r="P1560" s="177"/>
      <c r="Q1560" s="177">
        <v>3.9178999999999999</v>
      </c>
      <c r="R1560" s="177">
        <v>4.1078000000000001</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44941</v>
      </c>
      <c r="E1561" s="177">
        <v>1118.4110000000001</v>
      </c>
      <c r="F1561" s="177">
        <v>6.0876000000000001</v>
      </c>
      <c r="G1561" s="177">
        <v>6.0884999999999998</v>
      </c>
      <c r="H1561" s="177">
        <v>5.9795999999999996</v>
      </c>
      <c r="I1561" s="177">
        <v>6.0464000000000002</v>
      </c>
      <c r="J1561" s="177">
        <v>6.2257999999999996</v>
      </c>
      <c r="K1561" s="177">
        <v>6.0472999999999999</v>
      </c>
      <c r="L1561" s="177">
        <v>5.7053000000000003</v>
      </c>
      <c r="M1561" s="177">
        <v>5.2641</v>
      </c>
      <c r="N1561" s="177">
        <v>4.8708</v>
      </c>
      <c r="O1561" s="177"/>
      <c r="P1561" s="177"/>
      <c r="Q1561" s="177">
        <v>3.8393000000000002</v>
      </c>
      <c r="R1561" s="177">
        <v>4.0384000000000002</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44941</v>
      </c>
      <c r="E1562" s="177">
        <v>1162.0315000000001</v>
      </c>
      <c r="F1562" s="177">
        <v>6.1228999999999996</v>
      </c>
      <c r="G1562" s="177">
        <v>6.1166</v>
      </c>
      <c r="H1562" s="177">
        <v>6.0270000000000001</v>
      </c>
      <c r="I1562" s="177">
        <v>5.9856999999999996</v>
      </c>
      <c r="J1562" s="177">
        <v>6.1178999999999997</v>
      </c>
      <c r="K1562" s="177">
        <v>5.9851000000000001</v>
      </c>
      <c r="L1562" s="177">
        <v>5.6828000000000003</v>
      </c>
      <c r="M1562" s="177">
        <v>5.2408999999999999</v>
      </c>
      <c r="N1562" s="177">
        <v>4.8193999999999999</v>
      </c>
      <c r="O1562" s="177">
        <v>3.8039999999999998</v>
      </c>
      <c r="P1562" s="177"/>
      <c r="Q1562" s="177">
        <v>4.1048</v>
      </c>
      <c r="R1562" s="177">
        <v>4.0137999999999998</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44941</v>
      </c>
      <c r="E1563" s="177">
        <v>1159.5805</v>
      </c>
      <c r="F1563" s="177">
        <v>6.0635000000000003</v>
      </c>
      <c r="G1563" s="177">
        <v>6.0571000000000002</v>
      </c>
      <c r="H1563" s="177">
        <v>5.9672000000000001</v>
      </c>
      <c r="I1563" s="177">
        <v>5.9257</v>
      </c>
      <c r="J1563" s="177">
        <v>6.0575000000000001</v>
      </c>
      <c r="K1563" s="177">
        <v>5.9241999999999999</v>
      </c>
      <c r="L1563" s="177">
        <v>5.6210000000000004</v>
      </c>
      <c r="M1563" s="177">
        <v>5.1779999999999999</v>
      </c>
      <c r="N1563" s="177">
        <v>4.7561</v>
      </c>
      <c r="O1563" s="177">
        <v>3.7435</v>
      </c>
      <c r="P1563" s="177"/>
      <c r="Q1563" s="177">
        <v>4.0458999999999996</v>
      </c>
      <c r="R1563" s="177">
        <v>3.9544000000000001</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44941</v>
      </c>
      <c r="E1566" s="177">
        <v>1145.3343</v>
      </c>
      <c r="F1566" s="177">
        <v>5.9985999999999997</v>
      </c>
      <c r="G1566" s="177">
        <v>6.008</v>
      </c>
      <c r="H1566" s="177">
        <v>5.9165000000000001</v>
      </c>
      <c r="I1566" s="177">
        <v>6.0648</v>
      </c>
      <c r="J1566" s="177">
        <v>6.1886000000000001</v>
      </c>
      <c r="K1566" s="177">
        <v>5.9786999999999999</v>
      </c>
      <c r="L1566" s="177">
        <v>5.6544999999999996</v>
      </c>
      <c r="M1566" s="177">
        <v>5.2149999999999999</v>
      </c>
      <c r="N1566" s="177">
        <v>4.8047000000000004</v>
      </c>
      <c r="O1566" s="177">
        <v>3.7894000000000001</v>
      </c>
      <c r="P1566" s="177"/>
      <c r="Q1566" s="177">
        <v>3.9679000000000002</v>
      </c>
      <c r="R1566" s="177">
        <v>3.9899</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44941</v>
      </c>
      <c r="E1567" s="177">
        <v>1144.5083999999999</v>
      </c>
      <c r="F1567" s="177">
        <v>5.9870000000000001</v>
      </c>
      <c r="G1567" s="177">
        <v>5.9974999999999996</v>
      </c>
      <c r="H1567" s="177">
        <v>5.9066000000000001</v>
      </c>
      <c r="I1567" s="177">
        <v>6.0547000000000004</v>
      </c>
      <c r="J1567" s="177">
        <v>6.1783999999999999</v>
      </c>
      <c r="K1567" s="177">
        <v>5.9684999999999997</v>
      </c>
      <c r="L1567" s="177">
        <v>5.6440999999999999</v>
      </c>
      <c r="M1567" s="177">
        <v>5.2046000000000001</v>
      </c>
      <c r="N1567" s="177">
        <v>4.7942</v>
      </c>
      <c r="O1567" s="177">
        <v>3.7736999999999998</v>
      </c>
      <c r="P1567" s="177"/>
      <c r="Q1567" s="177">
        <v>3.9464000000000001</v>
      </c>
      <c r="R1567" s="177">
        <v>3.9763000000000002</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44941</v>
      </c>
      <c r="E1568" s="177">
        <v>1185.0842</v>
      </c>
      <c r="F1568" s="177">
        <v>6.1882000000000001</v>
      </c>
      <c r="G1568" s="177">
        <v>6.1475999999999997</v>
      </c>
      <c r="H1568" s="177">
        <v>6.0071000000000003</v>
      </c>
      <c r="I1568" s="177">
        <v>5.9867999999999997</v>
      </c>
      <c r="J1568" s="177">
        <v>6.1844000000000001</v>
      </c>
      <c r="K1568" s="177">
        <v>6.0094000000000003</v>
      </c>
      <c r="L1568" s="177">
        <v>5.6958000000000002</v>
      </c>
      <c r="M1568" s="177">
        <v>5.2381000000000002</v>
      </c>
      <c r="N1568" s="177">
        <v>4.8311000000000002</v>
      </c>
      <c r="O1568" s="177">
        <v>3.8330000000000002</v>
      </c>
      <c r="P1568" s="177"/>
      <c r="Q1568" s="177">
        <v>4.3109999999999999</v>
      </c>
      <c r="R1568" s="177">
        <v>4.0147000000000004</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44941</v>
      </c>
      <c r="E1569" s="177">
        <v>1181.0603000000001</v>
      </c>
      <c r="F1569" s="177">
        <v>6.1087999999999996</v>
      </c>
      <c r="G1569" s="177">
        <v>6.0685000000000002</v>
      </c>
      <c r="H1569" s="177">
        <v>5.9271000000000003</v>
      </c>
      <c r="I1569" s="177">
        <v>5.9066000000000001</v>
      </c>
      <c r="J1569" s="177">
        <v>6.1040000000000001</v>
      </c>
      <c r="K1569" s="177">
        <v>5.9229000000000003</v>
      </c>
      <c r="L1569" s="177">
        <v>5.6081000000000003</v>
      </c>
      <c r="M1569" s="177">
        <v>5.1509</v>
      </c>
      <c r="N1569" s="177">
        <v>4.7430000000000003</v>
      </c>
      <c r="O1569" s="177">
        <v>3.7505999999999999</v>
      </c>
      <c r="P1569" s="177"/>
      <c r="Q1569" s="177">
        <v>4.2228000000000003</v>
      </c>
      <c r="R1569" s="177">
        <v>3.9306999999999999</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44941</v>
      </c>
      <c r="E1570" s="177">
        <v>1146.501</v>
      </c>
      <c r="F1570" s="177">
        <v>5.9861000000000004</v>
      </c>
      <c r="G1570" s="177">
        <v>5.9786000000000001</v>
      </c>
      <c r="H1570" s="177">
        <v>5.9318999999999997</v>
      </c>
      <c r="I1570" s="177">
        <v>5.9943999999999997</v>
      </c>
      <c r="J1570" s="177">
        <v>6.1059000000000001</v>
      </c>
      <c r="K1570" s="177">
        <v>5.9532999999999996</v>
      </c>
      <c r="L1570" s="177">
        <v>5.5987999999999998</v>
      </c>
      <c r="M1570" s="177">
        <v>5.1584000000000003</v>
      </c>
      <c r="N1570" s="177">
        <v>4.7423000000000002</v>
      </c>
      <c r="O1570" s="177">
        <v>3.8077999999999999</v>
      </c>
      <c r="P1570" s="177"/>
      <c r="Q1570" s="177">
        <v>3.9996</v>
      </c>
      <c r="R1570" s="177">
        <v>3.9523999999999999</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44941</v>
      </c>
      <c r="E1571" s="177">
        <v>1144.1748</v>
      </c>
      <c r="F1571" s="177">
        <v>5.9377000000000004</v>
      </c>
      <c r="G1571" s="177">
        <v>5.9290000000000003</v>
      </c>
      <c r="H1571" s="177">
        <v>5.8818000000000001</v>
      </c>
      <c r="I1571" s="177">
        <v>5.9443000000000001</v>
      </c>
      <c r="J1571" s="177">
        <v>6.0556999999999999</v>
      </c>
      <c r="K1571" s="177">
        <v>5.9025999999999996</v>
      </c>
      <c r="L1571" s="177">
        <v>5.5473999999999997</v>
      </c>
      <c r="M1571" s="177">
        <v>5.1064999999999996</v>
      </c>
      <c r="N1571" s="177">
        <v>4.6898999999999997</v>
      </c>
      <c r="O1571" s="177">
        <v>3.7524999999999999</v>
      </c>
      <c r="P1571" s="177"/>
      <c r="Q1571" s="177">
        <v>3.9390000000000001</v>
      </c>
      <c r="R1571" s="177">
        <v>3.9003999999999999</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44941</v>
      </c>
      <c r="E1572" s="177">
        <v>1152.9803999999999</v>
      </c>
      <c r="F1572" s="177">
        <v>5.8955000000000002</v>
      </c>
      <c r="G1572" s="177">
        <v>5.89</v>
      </c>
      <c r="H1572" s="177">
        <v>5.8118999999999996</v>
      </c>
      <c r="I1572" s="177">
        <v>5.9736000000000002</v>
      </c>
      <c r="J1572" s="177">
        <v>6.1151</v>
      </c>
      <c r="K1572" s="177">
        <v>5.9038000000000004</v>
      </c>
      <c r="L1572" s="177">
        <v>5.5830000000000002</v>
      </c>
      <c r="M1572" s="177">
        <v>5.1363000000000003</v>
      </c>
      <c r="N1572" s="177">
        <v>4.72</v>
      </c>
      <c r="O1572" s="177">
        <v>3.6494</v>
      </c>
      <c r="P1572" s="177"/>
      <c r="Q1572" s="177">
        <v>3.9297</v>
      </c>
      <c r="R1572" s="177">
        <v>3.9091999999999998</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44941</v>
      </c>
      <c r="E1573" s="177">
        <v>1155.2910999999999</v>
      </c>
      <c r="F1573" s="177">
        <v>5.9405999999999999</v>
      </c>
      <c r="G1573" s="177">
        <v>5.9394</v>
      </c>
      <c r="H1573" s="177">
        <v>5.8617999999999997</v>
      </c>
      <c r="I1573" s="177">
        <v>6.0235000000000003</v>
      </c>
      <c r="J1573" s="177">
        <v>6.1651999999999996</v>
      </c>
      <c r="K1573" s="177">
        <v>5.9543999999999997</v>
      </c>
      <c r="L1573" s="177">
        <v>5.6344000000000003</v>
      </c>
      <c r="M1573" s="177">
        <v>5.1882000000000001</v>
      </c>
      <c r="N1573" s="177">
        <v>4.7723000000000004</v>
      </c>
      <c r="O1573" s="177">
        <v>3.7059000000000002</v>
      </c>
      <c r="P1573" s="177"/>
      <c r="Q1573" s="177">
        <v>3.9860000000000002</v>
      </c>
      <c r="R1573" s="177">
        <v>3.9613999999999998</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44941</v>
      </c>
      <c r="E1574" s="177">
        <v>3260.6731</v>
      </c>
      <c r="F1574" s="177">
        <v>5.9439000000000002</v>
      </c>
      <c r="G1574" s="177">
        <v>6.0997000000000003</v>
      </c>
      <c r="H1574" s="177">
        <v>5.92</v>
      </c>
      <c r="I1574" s="177">
        <v>5.8491999999999997</v>
      </c>
      <c r="J1574" s="177">
        <v>6.0407999999999999</v>
      </c>
      <c r="K1574" s="177">
        <v>5.8558000000000003</v>
      </c>
      <c r="L1574" s="177">
        <v>5.5461</v>
      </c>
      <c r="M1574" s="177">
        <v>5.0792000000000002</v>
      </c>
      <c r="N1574" s="177">
        <v>4.6692</v>
      </c>
      <c r="O1574" s="177">
        <v>3.6389</v>
      </c>
      <c r="P1574" s="177">
        <v>4.5002000000000004</v>
      </c>
      <c r="Q1574" s="177">
        <v>5.8029000000000002</v>
      </c>
      <c r="R1574" s="177">
        <v>3.8738999999999999</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44941</v>
      </c>
      <c r="E1575" s="177">
        <v>3285.6165000000001</v>
      </c>
      <c r="F1575" s="177">
        <v>6.0431999999999997</v>
      </c>
      <c r="G1575" s="177">
        <v>6.1993999999999998</v>
      </c>
      <c r="H1575" s="177">
        <v>6.0201000000000002</v>
      </c>
      <c r="I1575" s="177">
        <v>5.9486999999999997</v>
      </c>
      <c r="J1575" s="177">
        <v>6.141</v>
      </c>
      <c r="K1575" s="177">
        <v>5.9573</v>
      </c>
      <c r="L1575" s="177">
        <v>5.6490999999999998</v>
      </c>
      <c r="M1575" s="177">
        <v>5.1836000000000002</v>
      </c>
      <c r="N1575" s="177">
        <v>4.7744</v>
      </c>
      <c r="O1575" s="177">
        <v>3.7427999999999999</v>
      </c>
      <c r="P1575" s="177">
        <v>4.5986000000000002</v>
      </c>
      <c r="Q1575" s="177">
        <v>5.9153000000000002</v>
      </c>
      <c r="R1575" s="177">
        <v>3.9781</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44941</v>
      </c>
      <c r="E1576" s="177">
        <v>1157.7474999999999</v>
      </c>
      <c r="F1576" s="177">
        <v>6.0804</v>
      </c>
      <c r="G1576" s="177">
        <v>6.0529999999999999</v>
      </c>
      <c r="H1576" s="177">
        <v>5.9630999999999998</v>
      </c>
      <c r="I1576" s="177">
        <v>6.0228999999999999</v>
      </c>
      <c r="J1576" s="177">
        <v>6.1722999999999999</v>
      </c>
      <c r="K1576" s="177">
        <v>6.0266999999999999</v>
      </c>
      <c r="L1576" s="177">
        <v>5.7004999999999999</v>
      </c>
      <c r="M1576" s="177">
        <v>5.2396000000000003</v>
      </c>
      <c r="N1576" s="177">
        <v>4.8468999999999998</v>
      </c>
      <c r="O1576" s="177">
        <v>3.8298999999999999</v>
      </c>
      <c r="P1576" s="177"/>
      <c r="Q1576" s="177">
        <v>4.0846</v>
      </c>
      <c r="R1576" s="177">
        <v>4.0583</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44941</v>
      </c>
      <c r="E1577" s="177">
        <v>1151.4223</v>
      </c>
      <c r="F1577" s="177">
        <v>5.9805999999999999</v>
      </c>
      <c r="G1577" s="177">
        <v>5.9530000000000003</v>
      </c>
      <c r="H1577" s="177">
        <v>5.8634000000000004</v>
      </c>
      <c r="I1577" s="177">
        <v>5.9154999999999998</v>
      </c>
      <c r="J1577" s="177">
        <v>6.0408999999999997</v>
      </c>
      <c r="K1577" s="177">
        <v>5.8811</v>
      </c>
      <c r="L1577" s="177">
        <v>5.5495999999999999</v>
      </c>
      <c r="M1577" s="177">
        <v>5.0860000000000003</v>
      </c>
      <c r="N1577" s="177">
        <v>4.6913999999999998</v>
      </c>
      <c r="O1577" s="177">
        <v>3.6747999999999998</v>
      </c>
      <c r="P1577" s="177"/>
      <c r="Q1577" s="177">
        <v>3.9287999999999998</v>
      </c>
      <c r="R1577" s="177">
        <v>3.9032</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44941</v>
      </c>
      <c r="E1578" s="177">
        <v>1187.9631999999999</v>
      </c>
      <c r="F1578" s="177">
        <v>5.9995000000000003</v>
      </c>
      <c r="G1578" s="177">
        <v>5.9953000000000003</v>
      </c>
      <c r="H1578" s="177">
        <v>5.8785999999999996</v>
      </c>
      <c r="I1578" s="177">
        <v>5.8722000000000003</v>
      </c>
      <c r="J1578" s="177">
        <v>6.0632000000000001</v>
      </c>
      <c r="K1578" s="177">
        <v>5.8837999999999999</v>
      </c>
      <c r="L1578" s="177">
        <v>5.5701000000000001</v>
      </c>
      <c r="M1578" s="177">
        <v>5.1132999999999997</v>
      </c>
      <c r="N1578" s="177">
        <v>4.7091000000000003</v>
      </c>
      <c r="O1578" s="177">
        <v>3.6602000000000001</v>
      </c>
      <c r="P1578" s="177"/>
      <c r="Q1578" s="177">
        <v>4.2131999999999996</v>
      </c>
      <c r="R1578" s="177">
        <v>3.8986000000000001</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44941</v>
      </c>
      <c r="E1579" s="177">
        <v>1192.8173999999999</v>
      </c>
      <c r="F1579" s="177">
        <v>6.0899000000000001</v>
      </c>
      <c r="G1579" s="177">
        <v>6.0853000000000002</v>
      </c>
      <c r="H1579" s="177">
        <v>5.9680999999999997</v>
      </c>
      <c r="I1579" s="177">
        <v>5.9622000000000002</v>
      </c>
      <c r="J1579" s="177">
        <v>6.1536</v>
      </c>
      <c r="K1579" s="177">
        <v>5.9752000000000001</v>
      </c>
      <c r="L1579" s="177">
        <v>5.6627000000000001</v>
      </c>
      <c r="M1579" s="177">
        <v>5.2068000000000003</v>
      </c>
      <c r="N1579" s="177">
        <v>4.8038999999999996</v>
      </c>
      <c r="O1579" s="177">
        <v>3.7606000000000002</v>
      </c>
      <c r="P1579" s="177"/>
      <c r="Q1579" s="177">
        <v>4.3151000000000002</v>
      </c>
      <c r="R1579" s="177">
        <v>3.9977</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44941</v>
      </c>
      <c r="E1580" s="177">
        <v>1180.1678999999999</v>
      </c>
      <c r="F1580" s="177">
        <v>6.0442999999999998</v>
      </c>
      <c r="G1580" s="177">
        <v>6.101</v>
      </c>
      <c r="H1580" s="177">
        <v>5.9808000000000003</v>
      </c>
      <c r="I1580" s="177">
        <v>6.0023</v>
      </c>
      <c r="J1580" s="177">
        <v>6.1886999999999999</v>
      </c>
      <c r="K1580" s="177">
        <v>6.0012999999999996</v>
      </c>
      <c r="L1580" s="177">
        <v>5.6826999999999996</v>
      </c>
      <c r="M1580" s="177">
        <v>5.2371999999999996</v>
      </c>
      <c r="N1580" s="177">
        <v>4.8235999999999999</v>
      </c>
      <c r="O1580" s="177">
        <v>3.7646999999999999</v>
      </c>
      <c r="P1580" s="177"/>
      <c r="Q1580" s="177">
        <v>4.2343000000000002</v>
      </c>
      <c r="R1580" s="177">
        <v>4.0042</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44941</v>
      </c>
      <c r="E1581" s="177">
        <v>1174.8248000000001</v>
      </c>
      <c r="F1581" s="177">
        <v>5.9413</v>
      </c>
      <c r="G1581" s="177">
        <v>5.9992000000000001</v>
      </c>
      <c r="H1581" s="177">
        <v>5.8785999999999996</v>
      </c>
      <c r="I1581" s="177">
        <v>5.9001000000000001</v>
      </c>
      <c r="J1581" s="177">
        <v>6.0861000000000001</v>
      </c>
      <c r="K1581" s="177">
        <v>5.8977000000000004</v>
      </c>
      <c r="L1581" s="177">
        <v>5.5785</v>
      </c>
      <c r="M1581" s="177">
        <v>5.1318000000000001</v>
      </c>
      <c r="N1581" s="177">
        <v>4.7168000000000001</v>
      </c>
      <c r="O1581" s="177">
        <v>3.6494</v>
      </c>
      <c r="P1581" s="177"/>
      <c r="Q1581" s="177">
        <v>4.1159999999999997</v>
      </c>
      <c r="R1581" s="177">
        <v>3.8988999999999998</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44941</v>
      </c>
      <c r="E1582" s="177">
        <v>1145.0889</v>
      </c>
      <c r="F1582" s="177">
        <v>5.7065999999999999</v>
      </c>
      <c r="G1582" s="177">
        <v>5.7104999999999997</v>
      </c>
      <c r="H1582" s="177">
        <v>5.5403000000000002</v>
      </c>
      <c r="I1582" s="177">
        <v>6.2191000000000001</v>
      </c>
      <c r="J1582" s="177">
        <v>6.0694999999999997</v>
      </c>
      <c r="K1582" s="177">
        <v>5.7853000000000003</v>
      </c>
      <c r="L1582" s="177">
        <v>5.5003000000000002</v>
      </c>
      <c r="M1582" s="177">
        <v>5.0854999999999997</v>
      </c>
      <c r="N1582" s="177">
        <v>4.6794000000000002</v>
      </c>
      <c r="O1582" s="177">
        <v>3.6873</v>
      </c>
      <c r="P1582" s="177"/>
      <c r="Q1582" s="177">
        <v>3.9171</v>
      </c>
      <c r="R1582" s="177">
        <v>3.9034</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44941</v>
      </c>
      <c r="E1583" s="177">
        <v>1141.3680999999999</v>
      </c>
      <c r="F1583" s="177">
        <v>5.6580000000000004</v>
      </c>
      <c r="G1583" s="177">
        <v>5.6608000000000001</v>
      </c>
      <c r="H1583" s="177">
        <v>5.4888000000000003</v>
      </c>
      <c r="I1583" s="177">
        <v>6.1614000000000004</v>
      </c>
      <c r="J1583" s="177">
        <v>6.0156000000000001</v>
      </c>
      <c r="K1583" s="177">
        <v>5.7367999999999997</v>
      </c>
      <c r="L1583" s="177">
        <v>5.4551999999999996</v>
      </c>
      <c r="M1583" s="177">
        <v>5.0202</v>
      </c>
      <c r="N1583" s="177">
        <v>4.6040000000000001</v>
      </c>
      <c r="O1583" s="177">
        <v>3.5931999999999999</v>
      </c>
      <c r="P1583" s="177"/>
      <c r="Q1583" s="177">
        <v>3.8212000000000002</v>
      </c>
      <c r="R1583" s="177">
        <v>3.8142</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44941</v>
      </c>
      <c r="E1584" s="177">
        <v>1118.2224000000001</v>
      </c>
      <c r="F1584" s="177">
        <v>6.0037000000000003</v>
      </c>
      <c r="G1584" s="177">
        <v>6.0077999999999996</v>
      </c>
      <c r="H1584" s="177">
        <v>5.9344000000000001</v>
      </c>
      <c r="I1584" s="177">
        <v>5.9417999999999997</v>
      </c>
      <c r="J1584" s="177">
        <v>6.1581000000000001</v>
      </c>
      <c r="K1584" s="177">
        <v>5.9714999999999998</v>
      </c>
      <c r="L1584" s="177">
        <v>5.6578999999999997</v>
      </c>
      <c r="M1584" s="177">
        <v>5.2202000000000002</v>
      </c>
      <c r="N1584" s="177">
        <v>4.8068999999999997</v>
      </c>
      <c r="O1584" s="177">
        <v>3.7551000000000001</v>
      </c>
      <c r="P1584" s="177"/>
      <c r="Q1584" s="177">
        <v>3.7669000000000001</v>
      </c>
      <c r="R1584" s="177">
        <v>3.9956</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44941</v>
      </c>
      <c r="E1585" s="177">
        <v>1116.1895</v>
      </c>
      <c r="F1585" s="177">
        <v>5.9427000000000003</v>
      </c>
      <c r="G1585" s="177">
        <v>5.9478999999999997</v>
      </c>
      <c r="H1585" s="177">
        <v>5.8739999999999997</v>
      </c>
      <c r="I1585" s="177">
        <v>5.8821000000000003</v>
      </c>
      <c r="J1585" s="177">
        <v>6.0979999999999999</v>
      </c>
      <c r="K1585" s="177">
        <v>5.9107000000000003</v>
      </c>
      <c r="L1585" s="177">
        <v>5.5961999999999996</v>
      </c>
      <c r="M1585" s="177">
        <v>5.1576000000000004</v>
      </c>
      <c r="N1585" s="177">
        <v>4.7438000000000002</v>
      </c>
      <c r="O1585" s="177">
        <v>3.6926999999999999</v>
      </c>
      <c r="P1585" s="177"/>
      <c r="Q1585" s="177">
        <v>3.7044000000000001</v>
      </c>
      <c r="R1585" s="177">
        <v>3.9329999999999998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44941</v>
      </c>
      <c r="E1586" s="177">
        <v>1127.8016</v>
      </c>
      <c r="F1586" s="177">
        <v>5.9592000000000001</v>
      </c>
      <c r="G1586" s="177">
        <v>5.9633000000000003</v>
      </c>
      <c r="H1586" s="177">
        <v>5.8681999999999999</v>
      </c>
      <c r="I1586" s="177">
        <v>6.0049999999999999</v>
      </c>
      <c r="J1586" s="177">
        <v>6.1078000000000001</v>
      </c>
      <c r="K1586" s="177">
        <v>5.8906999999999998</v>
      </c>
      <c r="L1586" s="177">
        <v>5.5410000000000004</v>
      </c>
      <c r="M1586" s="177">
        <v>5.1292999999999997</v>
      </c>
      <c r="N1586" s="177">
        <v>4.7161</v>
      </c>
      <c r="O1586" s="177">
        <v>3.7075</v>
      </c>
      <c r="P1586" s="177"/>
      <c r="Q1586" s="177">
        <v>3.7936000000000001</v>
      </c>
      <c r="R1586" s="177">
        <v>3.9293999999999998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44941</v>
      </c>
      <c r="E1587" s="177">
        <v>1124.0609999999999</v>
      </c>
      <c r="F1587" s="177">
        <v>5.8620999999999999</v>
      </c>
      <c r="G1587" s="177">
        <v>5.8639000000000001</v>
      </c>
      <c r="H1587" s="177">
        <v>5.7682000000000002</v>
      </c>
      <c r="I1587" s="177">
        <v>5.9062000000000001</v>
      </c>
      <c r="J1587" s="177">
        <v>6.0076999999999998</v>
      </c>
      <c r="K1587" s="177">
        <v>5.7892999999999999</v>
      </c>
      <c r="L1587" s="177">
        <v>5.4393000000000002</v>
      </c>
      <c r="M1587" s="177">
        <v>5.0122999999999998</v>
      </c>
      <c r="N1587" s="177">
        <v>4.6016000000000004</v>
      </c>
      <c r="O1587" s="177">
        <v>3.6006999999999998</v>
      </c>
      <c r="P1587" s="177"/>
      <c r="Q1587" s="177">
        <v>3.6869000000000001</v>
      </c>
      <c r="R1587" s="177">
        <v>3.8206000000000002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44941</v>
      </c>
      <c r="E1588" s="177">
        <v>1124.5066999999999</v>
      </c>
      <c r="F1588" s="177">
        <v>6.0513000000000003</v>
      </c>
      <c r="G1588" s="177">
        <v>6.0533000000000001</v>
      </c>
      <c r="H1588" s="177">
        <v>5.9332000000000003</v>
      </c>
      <c r="I1588" s="177">
        <v>6.0010000000000003</v>
      </c>
      <c r="J1588" s="177">
        <v>6.1883999999999997</v>
      </c>
      <c r="K1588" s="177">
        <v>5.9713000000000003</v>
      </c>
      <c r="L1588" s="177">
        <v>5.6628999999999996</v>
      </c>
      <c r="M1588" s="177">
        <v>5.2153</v>
      </c>
      <c r="N1588" s="177">
        <v>4.8036000000000003</v>
      </c>
      <c r="O1588" s="177">
        <v>3.7951000000000001</v>
      </c>
      <c r="P1588" s="177"/>
      <c r="Q1588" s="177">
        <v>3.8319999999999999</v>
      </c>
      <c r="R1588" s="177">
        <v>4.0180999999999996</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44941</v>
      </c>
      <c r="E1589" s="177">
        <v>1122.0673999999999</v>
      </c>
      <c r="F1589" s="177">
        <v>5.9831000000000003</v>
      </c>
      <c r="G1589" s="177">
        <v>5.9828999999999999</v>
      </c>
      <c r="H1589" s="177">
        <v>5.8632</v>
      </c>
      <c r="I1589" s="177">
        <v>5.931</v>
      </c>
      <c r="J1589" s="177">
        <v>6.1177999999999999</v>
      </c>
      <c r="K1589" s="177">
        <v>5.9001999999999999</v>
      </c>
      <c r="L1589" s="177">
        <v>5.5907999999999998</v>
      </c>
      <c r="M1589" s="177">
        <v>5.1426999999999996</v>
      </c>
      <c r="N1589" s="177">
        <v>4.7305999999999999</v>
      </c>
      <c r="O1589" s="177">
        <v>3.7227000000000001</v>
      </c>
      <c r="P1589" s="177"/>
      <c r="Q1589" s="177">
        <v>3.7597</v>
      </c>
      <c r="R1589" s="177">
        <v>3.9453999999999998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44941</v>
      </c>
      <c r="E1590" s="177">
        <v>1180.2475999999999</v>
      </c>
      <c r="F1590" s="177">
        <v>6.0804999999999998</v>
      </c>
      <c r="G1590" s="177">
        <v>6.0758000000000001</v>
      </c>
      <c r="H1590" s="177">
        <v>5.9821</v>
      </c>
      <c r="I1590" s="177">
        <v>5.9579000000000004</v>
      </c>
      <c r="J1590" s="177">
        <v>6.1711</v>
      </c>
      <c r="K1590" s="177">
        <v>5.9985999999999997</v>
      </c>
      <c r="L1590" s="177">
        <v>5.6849999999999996</v>
      </c>
      <c r="M1590" s="177">
        <v>5.2283999999999997</v>
      </c>
      <c r="N1590" s="177">
        <v>4.8239000000000001</v>
      </c>
      <c r="O1590" s="177">
        <v>3.7677999999999998</v>
      </c>
      <c r="P1590" s="177"/>
      <c r="Q1590" s="177">
        <v>4.2271999999999998</v>
      </c>
      <c r="R1590" s="177">
        <v>4.0065999999999997</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44941</v>
      </c>
      <c r="E1591" s="177">
        <v>1176.0447999999999</v>
      </c>
      <c r="F1591" s="177">
        <v>5.9608999999999996</v>
      </c>
      <c r="G1591" s="177">
        <v>5.9557000000000002</v>
      </c>
      <c r="H1591" s="177">
        <v>5.8617999999999997</v>
      </c>
      <c r="I1591" s="177">
        <v>5.8376999999999999</v>
      </c>
      <c r="J1591" s="177">
        <v>6.0505000000000004</v>
      </c>
      <c r="K1591" s="177">
        <v>5.8766999999999996</v>
      </c>
      <c r="L1591" s="177">
        <v>5.5614999999999997</v>
      </c>
      <c r="M1591" s="177">
        <v>5.1036999999999999</v>
      </c>
      <c r="N1591" s="177">
        <v>4.7009999999999996</v>
      </c>
      <c r="O1591" s="177">
        <v>3.6623000000000001</v>
      </c>
      <c r="P1591" s="177"/>
      <c r="Q1591" s="177">
        <v>4.1342999999999996</v>
      </c>
      <c r="R1591" s="177">
        <v>3.8935</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44941</v>
      </c>
      <c r="E1594" s="177">
        <v>1147.1427000000001</v>
      </c>
      <c r="F1594" s="177">
        <v>6.2755999999999998</v>
      </c>
      <c r="G1594" s="177">
        <v>6.0473999999999997</v>
      </c>
      <c r="H1594" s="177">
        <v>5.9595000000000002</v>
      </c>
      <c r="I1594" s="177">
        <v>6.0233999999999996</v>
      </c>
      <c r="J1594" s="177">
        <v>6.1955</v>
      </c>
      <c r="K1594" s="177">
        <v>5.9992999999999999</v>
      </c>
      <c r="L1594" s="177">
        <v>5.6912000000000003</v>
      </c>
      <c r="M1594" s="177">
        <v>5.2573999999999996</v>
      </c>
      <c r="N1594" s="177">
        <v>4.8449999999999998</v>
      </c>
      <c r="O1594" s="177">
        <v>3.7964000000000002</v>
      </c>
      <c r="P1594" s="177"/>
      <c r="Q1594" s="177">
        <v>3.9851999999999999</v>
      </c>
      <c r="R1594" s="177">
        <v>4.0361000000000002</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44941</v>
      </c>
      <c r="E1595" s="177">
        <v>1141.9314999999999</v>
      </c>
      <c r="F1595" s="177">
        <v>6.1444000000000001</v>
      </c>
      <c r="G1595" s="177">
        <v>5.9161000000000001</v>
      </c>
      <c r="H1595" s="177">
        <v>5.8292999999999999</v>
      </c>
      <c r="I1595" s="177">
        <v>5.8929999999999998</v>
      </c>
      <c r="J1595" s="177">
        <v>6.0647000000000002</v>
      </c>
      <c r="K1595" s="177">
        <v>5.8673000000000002</v>
      </c>
      <c r="L1595" s="177">
        <v>5.5575000000000001</v>
      </c>
      <c r="M1595" s="177">
        <v>5.1223999999999998</v>
      </c>
      <c r="N1595" s="177">
        <v>4.7088000000000001</v>
      </c>
      <c r="O1595" s="177">
        <v>3.6615000000000002</v>
      </c>
      <c r="P1595" s="177"/>
      <c r="Q1595" s="177">
        <v>3.8500999999999999</v>
      </c>
      <c r="R1595" s="177">
        <v>3.9009</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44941</v>
      </c>
      <c r="E1596" s="177">
        <v>1145.4275</v>
      </c>
      <c r="F1596" s="177">
        <v>6.1001000000000003</v>
      </c>
      <c r="G1596" s="177">
        <v>6.0937000000000001</v>
      </c>
      <c r="H1596" s="177">
        <v>5.9866999999999999</v>
      </c>
      <c r="I1596" s="177">
        <v>5.9550000000000001</v>
      </c>
      <c r="J1596" s="177">
        <v>6.1715</v>
      </c>
      <c r="K1596" s="177">
        <v>5.9856999999999996</v>
      </c>
      <c r="L1596" s="177">
        <v>5.6794000000000002</v>
      </c>
      <c r="M1596" s="177">
        <v>5.2374000000000001</v>
      </c>
      <c r="N1596" s="177">
        <v>4.8361000000000001</v>
      </c>
      <c r="O1596" s="177">
        <v>3.8046000000000002</v>
      </c>
      <c r="P1596" s="177"/>
      <c r="Q1596" s="177">
        <v>3.9729999999999999</v>
      </c>
      <c r="R1596" s="177">
        <v>4.0419</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44941</v>
      </c>
      <c r="E1597" s="177">
        <v>1141.3804</v>
      </c>
      <c r="F1597" s="177">
        <v>6.0002000000000004</v>
      </c>
      <c r="G1597" s="177">
        <v>5.9936999999999996</v>
      </c>
      <c r="H1597" s="177">
        <v>5.8865999999999996</v>
      </c>
      <c r="I1597" s="177">
        <v>5.8547000000000002</v>
      </c>
      <c r="J1597" s="177">
        <v>6.0709999999999997</v>
      </c>
      <c r="K1597" s="177">
        <v>5.8842999999999996</v>
      </c>
      <c r="L1597" s="177">
        <v>5.5766</v>
      </c>
      <c r="M1597" s="177">
        <v>5.1326999999999998</v>
      </c>
      <c r="N1597" s="177">
        <v>4.7306999999999997</v>
      </c>
      <c r="O1597" s="177">
        <v>3.6989000000000001</v>
      </c>
      <c r="P1597" s="177"/>
      <c r="Q1597" s="177">
        <v>3.8675000000000002</v>
      </c>
      <c r="R1597" s="177">
        <v>3.9363000000000001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44941</v>
      </c>
      <c r="E1598" s="177">
        <v>1134.2546</v>
      </c>
      <c r="F1598" s="177">
        <v>6.1387</v>
      </c>
      <c r="G1598" s="177">
        <v>6.1280000000000001</v>
      </c>
      <c r="H1598" s="177">
        <v>6.0315000000000003</v>
      </c>
      <c r="I1598" s="177">
        <v>5.9893000000000001</v>
      </c>
      <c r="J1598" s="177">
        <v>6.2205000000000004</v>
      </c>
      <c r="K1598" s="177">
        <v>6.0449000000000002</v>
      </c>
      <c r="L1598" s="177">
        <v>5.7195999999999998</v>
      </c>
      <c r="M1598" s="177">
        <v>5.2484999999999999</v>
      </c>
      <c r="N1598" s="177">
        <v>4.8544</v>
      </c>
      <c r="O1598" s="177">
        <v>3.8609</v>
      </c>
      <c r="P1598" s="177"/>
      <c r="Q1598" s="177">
        <v>3.9462999999999999</v>
      </c>
      <c r="R1598" s="177">
        <v>4.0578000000000003</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44941</v>
      </c>
      <c r="E1599" s="177">
        <v>1130.7166</v>
      </c>
      <c r="F1599" s="177">
        <v>6.0368000000000004</v>
      </c>
      <c r="G1599" s="177">
        <v>6.0254000000000003</v>
      </c>
      <c r="H1599" s="177">
        <v>5.9283000000000001</v>
      </c>
      <c r="I1599" s="177">
        <v>5.8864999999999998</v>
      </c>
      <c r="J1599" s="177">
        <v>6.1154999999999999</v>
      </c>
      <c r="K1599" s="177">
        <v>5.9424000000000001</v>
      </c>
      <c r="L1599" s="177">
        <v>5.6135999999999999</v>
      </c>
      <c r="M1599" s="177">
        <v>5.15</v>
      </c>
      <c r="N1599" s="177">
        <v>4.7572000000000001</v>
      </c>
      <c r="O1599" s="177">
        <v>3.7625000000000002</v>
      </c>
      <c r="P1599" s="177"/>
      <c r="Q1599" s="177">
        <v>3.8466</v>
      </c>
      <c r="R1599" s="177">
        <v>3.9620000000000002</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44941</v>
      </c>
      <c r="E1600" s="177">
        <v>118.79510000000001</v>
      </c>
      <c r="F1600" s="177">
        <v>6.1768000000000001</v>
      </c>
      <c r="G1600" s="177">
        <v>6.1481000000000003</v>
      </c>
      <c r="H1600" s="177">
        <v>6.0071000000000003</v>
      </c>
      <c r="I1600" s="177">
        <v>5.9721000000000002</v>
      </c>
      <c r="J1600" s="177">
        <v>6.1772999999999998</v>
      </c>
      <c r="K1600" s="177">
        <v>6.0034000000000001</v>
      </c>
      <c r="L1600" s="177">
        <v>5.6905999999999999</v>
      </c>
      <c r="M1600" s="177">
        <v>5.2321</v>
      </c>
      <c r="N1600" s="177">
        <v>4.8456999999999999</v>
      </c>
      <c r="O1600" s="177">
        <v>3.8018999999999998</v>
      </c>
      <c r="P1600" s="177"/>
      <c r="Q1600" s="177">
        <v>4.3122999999999996</v>
      </c>
      <c r="R1600" s="177">
        <v>4.0223000000000004</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44941</v>
      </c>
      <c r="E1601" s="177">
        <v>118.32340000000001</v>
      </c>
      <c r="F1601" s="177">
        <v>6.0780000000000003</v>
      </c>
      <c r="G1601" s="177">
        <v>6.0491000000000001</v>
      </c>
      <c r="H1601" s="177">
        <v>5.9161999999999999</v>
      </c>
      <c r="I1601" s="177">
        <v>5.8808999999999996</v>
      </c>
      <c r="J1601" s="177">
        <v>6.0864000000000003</v>
      </c>
      <c r="K1601" s="177">
        <v>5.9112999999999998</v>
      </c>
      <c r="L1601" s="177">
        <v>5.5975999999999999</v>
      </c>
      <c r="M1601" s="177">
        <v>5.1368</v>
      </c>
      <c r="N1601" s="177">
        <v>4.7363999999999997</v>
      </c>
      <c r="O1601" s="177">
        <v>3.7017000000000002</v>
      </c>
      <c r="P1601" s="177"/>
      <c r="Q1601" s="177">
        <v>4.2106000000000003</v>
      </c>
      <c r="R1601" s="177">
        <v>3.9211999999999998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44941</v>
      </c>
      <c r="E1602" s="177">
        <v>1142.2954</v>
      </c>
      <c r="F1602" s="177">
        <v>6.1456</v>
      </c>
      <c r="G1602" s="177">
        <v>6.1071999999999997</v>
      </c>
      <c r="H1602" s="177">
        <v>6.0937000000000001</v>
      </c>
      <c r="I1602" s="177">
        <v>6.0240999999999998</v>
      </c>
      <c r="J1602" s="177">
        <v>6.1905000000000001</v>
      </c>
      <c r="K1602" s="177">
        <v>6.0053000000000001</v>
      </c>
      <c r="L1602" s="177">
        <v>5.7114000000000003</v>
      </c>
      <c r="M1602" s="177">
        <v>5.2388000000000003</v>
      </c>
      <c r="N1602" s="177">
        <v>4.8326000000000002</v>
      </c>
      <c r="O1602" s="177">
        <v>3.8593000000000002</v>
      </c>
      <c r="P1602" s="177"/>
      <c r="Q1602" s="177">
        <v>4.0037000000000003</v>
      </c>
      <c r="R1602" s="177">
        <v>4.0431999999999997</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44941</v>
      </c>
      <c r="E1603" s="177">
        <v>1139.1789000000001</v>
      </c>
      <c r="F1603" s="177">
        <v>6.0471000000000004</v>
      </c>
      <c r="G1603" s="177">
        <v>6.0095000000000001</v>
      </c>
      <c r="H1603" s="177">
        <v>5.9988999999999999</v>
      </c>
      <c r="I1603" s="177">
        <v>5.9280999999999997</v>
      </c>
      <c r="J1603" s="177">
        <v>6.0945999999999998</v>
      </c>
      <c r="K1603" s="177">
        <v>5.9321999999999999</v>
      </c>
      <c r="L1603" s="177">
        <v>5.6436000000000002</v>
      </c>
      <c r="M1603" s="177">
        <v>5.1725000000000003</v>
      </c>
      <c r="N1603" s="177">
        <v>4.7667000000000002</v>
      </c>
      <c r="O1603" s="177">
        <v>3.7801999999999998</v>
      </c>
      <c r="P1603" s="177"/>
      <c r="Q1603" s="177">
        <v>3.9198</v>
      </c>
      <c r="R1603" s="177">
        <v>3.9788999999999999</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44941</v>
      </c>
      <c r="E1604" s="177">
        <v>3602.1480999999999</v>
      </c>
      <c r="F1604" s="177">
        <v>6.0544000000000002</v>
      </c>
      <c r="G1604" s="177">
        <v>6.0499000000000001</v>
      </c>
      <c r="H1604" s="177">
        <v>5.9532999999999996</v>
      </c>
      <c r="I1604" s="177">
        <v>5.9382000000000001</v>
      </c>
      <c r="J1604" s="177">
        <v>6.1478000000000002</v>
      </c>
      <c r="K1604" s="177">
        <v>5.9626000000000001</v>
      </c>
      <c r="L1604" s="177">
        <v>5.6493000000000002</v>
      </c>
      <c r="M1604" s="177">
        <v>5.2053000000000003</v>
      </c>
      <c r="N1604" s="177">
        <v>4.7961999999999998</v>
      </c>
      <c r="O1604" s="177">
        <v>3.7625999999999999</v>
      </c>
      <c r="P1604" s="177">
        <v>4.6310000000000002</v>
      </c>
      <c r="Q1604" s="177">
        <v>6.17</v>
      </c>
      <c r="R1604" s="177">
        <v>3.9927999999999999</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44941</v>
      </c>
      <c r="E1605" s="177">
        <v>3562.3364000000001</v>
      </c>
      <c r="F1605" s="177">
        <v>5.9744000000000002</v>
      </c>
      <c r="G1605" s="177">
        <v>5.9699</v>
      </c>
      <c r="H1605" s="177">
        <v>5.8731999999999998</v>
      </c>
      <c r="I1605" s="177">
        <v>5.8578999999999999</v>
      </c>
      <c r="J1605" s="177">
        <v>6.0673000000000004</v>
      </c>
      <c r="K1605" s="177">
        <v>5.8807</v>
      </c>
      <c r="L1605" s="177">
        <v>5.5666000000000002</v>
      </c>
      <c r="M1605" s="177">
        <v>5.1218000000000004</v>
      </c>
      <c r="N1605" s="177">
        <v>4.7119999999999997</v>
      </c>
      <c r="O1605" s="177">
        <v>3.6850000000000001</v>
      </c>
      <c r="P1605" s="177">
        <v>4.5568</v>
      </c>
      <c r="Q1605" s="177">
        <v>6.4505999999999997</v>
      </c>
      <c r="R1605" s="177">
        <v>3.9125999999999999</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44941</v>
      </c>
      <c r="E1606" s="177">
        <v>1175.8987</v>
      </c>
      <c r="F1606" s="177">
        <v>6.0818000000000003</v>
      </c>
      <c r="G1606" s="177">
        <v>6.0776000000000003</v>
      </c>
      <c r="H1606" s="177">
        <v>5.9771999999999998</v>
      </c>
      <c r="I1606" s="177">
        <v>5.9522000000000004</v>
      </c>
      <c r="J1606" s="177">
        <v>6.1692999999999998</v>
      </c>
      <c r="K1606" s="177">
        <v>5.9915000000000003</v>
      </c>
      <c r="L1606" s="177">
        <v>5.6695000000000002</v>
      </c>
      <c r="M1606" s="177">
        <v>5.2180999999999997</v>
      </c>
      <c r="N1606" s="177">
        <v>4.7988999999999997</v>
      </c>
      <c r="O1606" s="177">
        <v>3.7665999999999999</v>
      </c>
      <c r="P1606" s="177"/>
      <c r="Q1606" s="177">
        <v>4.3243999999999998</v>
      </c>
      <c r="R1606" s="177">
        <v>3.9784999999999999</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44941</v>
      </c>
      <c r="E1607" s="177">
        <v>1171.3599999999999</v>
      </c>
      <c r="F1607" s="177">
        <v>5.9682000000000004</v>
      </c>
      <c r="G1607" s="177">
        <v>5.9638999999999998</v>
      </c>
      <c r="H1607" s="177">
        <v>5.8634000000000004</v>
      </c>
      <c r="I1607" s="177">
        <v>5.8387000000000002</v>
      </c>
      <c r="J1607" s="177">
        <v>6.0556000000000001</v>
      </c>
      <c r="K1607" s="177">
        <v>5.8768000000000002</v>
      </c>
      <c r="L1607" s="177">
        <v>5.5533999999999999</v>
      </c>
      <c r="M1607" s="177">
        <v>5.1387</v>
      </c>
      <c r="N1607" s="177">
        <v>4.7095000000000002</v>
      </c>
      <c r="O1607" s="177">
        <v>3.6623999999999999</v>
      </c>
      <c r="P1607" s="177"/>
      <c r="Q1607" s="177">
        <v>4.2190000000000003</v>
      </c>
      <c r="R1607" s="177">
        <v>3.8748999999999998</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44941</v>
      </c>
      <c r="E1608" s="177">
        <v>1167.3133</v>
      </c>
      <c r="F1608" s="177">
        <v>6.1014999999999997</v>
      </c>
      <c r="G1608" s="177">
        <v>6.1055999999999999</v>
      </c>
      <c r="H1608" s="177">
        <v>5.9961000000000002</v>
      </c>
      <c r="I1608" s="177">
        <v>6.0339999999999998</v>
      </c>
      <c r="J1608" s="177">
        <v>6.1920000000000002</v>
      </c>
      <c r="K1608" s="177">
        <v>5.9836</v>
      </c>
      <c r="L1608" s="177">
        <v>5.6810999999999998</v>
      </c>
      <c r="M1608" s="177">
        <v>5.234</v>
      </c>
      <c r="N1608" s="177">
        <v>4.8178999999999998</v>
      </c>
      <c r="O1608" s="177">
        <v>3.7850999999999999</v>
      </c>
      <c r="P1608" s="177"/>
      <c r="Q1608" s="177">
        <v>4.1368999999999998</v>
      </c>
      <c r="R1608" s="177">
        <v>4.0125999999999999</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44941</v>
      </c>
      <c r="E1609" s="177">
        <v>1162.5836999999999</v>
      </c>
      <c r="F1609" s="177">
        <v>5.9912999999999998</v>
      </c>
      <c r="G1609" s="177">
        <v>5.9931999999999999</v>
      </c>
      <c r="H1609" s="177">
        <v>5.8842999999999996</v>
      </c>
      <c r="I1609" s="177">
        <v>5.9215999999999998</v>
      </c>
      <c r="J1609" s="177">
        <v>6.0721999999999996</v>
      </c>
      <c r="K1609" s="177">
        <v>5.8677000000000001</v>
      </c>
      <c r="L1609" s="177">
        <v>5.5627000000000004</v>
      </c>
      <c r="M1609" s="177">
        <v>5.1151999999999997</v>
      </c>
      <c r="N1609" s="177">
        <v>4.7013999999999996</v>
      </c>
      <c r="O1609" s="177">
        <v>3.6732</v>
      </c>
      <c r="P1609" s="177"/>
      <c r="Q1609" s="177">
        <v>4.0259999999999998</v>
      </c>
      <c r="R1609" s="177">
        <v>3.8975</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44941</v>
      </c>
      <c r="E1610" s="177">
        <v>1165.0453</v>
      </c>
      <c r="F1610" s="177">
        <v>6.2073999999999998</v>
      </c>
      <c r="G1610" s="177">
        <v>6.1551</v>
      </c>
      <c r="H1610" s="177">
        <v>6.0029000000000003</v>
      </c>
      <c r="I1610" s="177">
        <v>5.9435000000000002</v>
      </c>
      <c r="J1610" s="177">
        <v>6.1604999999999999</v>
      </c>
      <c r="K1610" s="177">
        <v>5.9897</v>
      </c>
      <c r="L1610" s="177">
        <v>5.6773999999999996</v>
      </c>
      <c r="M1610" s="177">
        <v>5.2256999999999998</v>
      </c>
      <c r="N1610" s="177">
        <v>4.8093000000000004</v>
      </c>
      <c r="O1610" s="177">
        <v>3.7583000000000002</v>
      </c>
      <c r="P1610" s="177"/>
      <c r="Q1610" s="177">
        <v>4.0884</v>
      </c>
      <c r="R1610" s="177">
        <v>4.0086000000000004</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44941</v>
      </c>
      <c r="E1611" s="177">
        <v>1160.7002</v>
      </c>
      <c r="F1611" s="177">
        <v>6.1048</v>
      </c>
      <c r="G1611" s="177">
        <v>6.0544000000000002</v>
      </c>
      <c r="H1611" s="177">
        <v>5.9024999999999999</v>
      </c>
      <c r="I1611" s="177">
        <v>5.8512000000000004</v>
      </c>
      <c r="J1611" s="177">
        <v>6.0830000000000002</v>
      </c>
      <c r="K1611" s="177">
        <v>5.899</v>
      </c>
      <c r="L1611" s="177">
        <v>5.5800999999999998</v>
      </c>
      <c r="M1611" s="177">
        <v>5.1254999999999997</v>
      </c>
      <c r="N1611" s="177">
        <v>4.7074999999999996</v>
      </c>
      <c r="O1611" s="177">
        <v>3.657</v>
      </c>
      <c r="P1611" s="177"/>
      <c r="Q1611" s="177">
        <v>3.9864000000000002</v>
      </c>
      <c r="R1611" s="177">
        <v>3.9083999999999999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44941</v>
      </c>
      <c r="E1612" s="177">
        <v>3029.0457000000001</v>
      </c>
      <c r="F1612" s="177">
        <v>6.0476999999999999</v>
      </c>
      <c r="G1612" s="177">
        <v>6.0441000000000003</v>
      </c>
      <c r="H1612" s="177">
        <v>5.9561000000000002</v>
      </c>
      <c r="I1612" s="177">
        <v>5.9843000000000002</v>
      </c>
      <c r="J1612" s="177">
        <v>6.1859999999999999</v>
      </c>
      <c r="K1612" s="177">
        <v>5.9916999999999998</v>
      </c>
      <c r="L1612" s="177">
        <v>5.6772999999999998</v>
      </c>
      <c r="M1612" s="177">
        <v>5.2344999999999997</v>
      </c>
      <c r="N1612" s="177">
        <v>4.82</v>
      </c>
      <c r="O1612" s="177">
        <v>3.7902</v>
      </c>
      <c r="P1612" s="177">
        <v>4.6116000000000001</v>
      </c>
      <c r="Q1612" s="177">
        <v>6.2599</v>
      </c>
      <c r="R1612" s="177">
        <v>4.0105000000000004</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44941</v>
      </c>
      <c r="E1613" s="177">
        <v>3000.2211000000002</v>
      </c>
      <c r="F1613" s="177">
        <v>5.9987000000000004</v>
      </c>
      <c r="G1613" s="177">
        <v>5.9942000000000002</v>
      </c>
      <c r="H1613" s="177">
        <v>5.9059999999999997</v>
      </c>
      <c r="I1613" s="177">
        <v>5.9341999999999997</v>
      </c>
      <c r="J1613" s="177">
        <v>6.1356999999999999</v>
      </c>
      <c r="K1613" s="177">
        <v>5.9409000000000001</v>
      </c>
      <c r="L1613" s="177">
        <v>5.6257999999999999</v>
      </c>
      <c r="M1613" s="177">
        <v>5.1802000000000001</v>
      </c>
      <c r="N1613" s="177">
        <v>4.7630999999999997</v>
      </c>
      <c r="O1613" s="177">
        <v>3.7284000000000002</v>
      </c>
      <c r="P1613" s="177">
        <v>4.5414000000000003</v>
      </c>
      <c r="Q1613" s="177">
        <v>5.9161000000000001</v>
      </c>
      <c r="R1613" s="177">
        <v>3.9510999999999998</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6.0329037037037043</v>
      </c>
      <c r="G1616" s="179">
        <v>6.0227018518518509</v>
      </c>
      <c r="H1616" s="179">
        <v>5.9183462962962965</v>
      </c>
      <c r="I1616" s="179">
        <v>5.9582333333333342</v>
      </c>
      <c r="J1616" s="179">
        <v>6.1285203703703717</v>
      </c>
      <c r="K1616" s="179">
        <v>5.9405648148148158</v>
      </c>
      <c r="L1616" s="179">
        <v>5.6241685185185197</v>
      </c>
      <c r="M1616" s="179">
        <v>5.1767666666666683</v>
      </c>
      <c r="N1616" s="179">
        <v>4.7674888888888898</v>
      </c>
      <c r="O1616" s="179">
        <v>3.7370596153846147</v>
      </c>
      <c r="P1616" s="179">
        <v>4.5732666666666661</v>
      </c>
      <c r="Q1616" s="179">
        <v>4.2562907407407415</v>
      </c>
      <c r="R1616" s="179">
        <v>3.9632962962962957</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6.0457000000000001</v>
      </c>
      <c r="G1617" s="179">
        <v>6.0389999999999997</v>
      </c>
      <c r="H1617" s="179">
        <v>5.9300999999999995</v>
      </c>
      <c r="I1617" s="179">
        <v>5.95045</v>
      </c>
      <c r="J1617" s="179">
        <v>6.1267999999999994</v>
      </c>
      <c r="K1617" s="179">
        <v>5.9538499999999992</v>
      </c>
      <c r="L1617" s="179">
        <v>5.6390000000000002</v>
      </c>
      <c r="M1617" s="179">
        <v>5.1819000000000006</v>
      </c>
      <c r="N1617" s="179">
        <v>4.7695000000000007</v>
      </c>
      <c r="O1617" s="179">
        <v>3.7515499999999999</v>
      </c>
      <c r="P1617" s="179">
        <v>4.5777000000000001</v>
      </c>
      <c r="Q1617" s="179">
        <v>4.0359499999999997</v>
      </c>
      <c r="R1617" s="179">
        <v>3.96915</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44939</v>
      </c>
      <c r="E1620" s="177">
        <v>67.429100000000005</v>
      </c>
      <c r="F1620" s="177">
        <v>16.734100000000002</v>
      </c>
      <c r="G1620" s="177">
        <v>20.640799999999999</v>
      </c>
      <c r="H1620" s="177">
        <v>22.358699999999999</v>
      </c>
      <c r="I1620" s="177">
        <v>12.6348</v>
      </c>
      <c r="J1620" s="177">
        <v>6.7807000000000004</v>
      </c>
      <c r="K1620" s="177">
        <v>9.2728000000000002</v>
      </c>
      <c r="L1620" s="177">
        <v>5.9874000000000001</v>
      </c>
      <c r="M1620" s="177">
        <v>3.7934000000000001</v>
      </c>
      <c r="N1620" s="177">
        <v>2.6042999999999998</v>
      </c>
      <c r="O1620" s="177">
        <v>5.8314000000000004</v>
      </c>
      <c r="P1620" s="177">
        <v>7.1402000000000001</v>
      </c>
      <c r="Q1620" s="177">
        <v>8.5457000000000001</v>
      </c>
      <c r="R1620" s="177">
        <v>3.0026999999999999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44939</v>
      </c>
      <c r="E1621" s="177">
        <v>71.305400000000006</v>
      </c>
      <c r="F1621" s="177">
        <v>17.412299999999998</v>
      </c>
      <c r="G1621" s="177">
        <v>21.314499999999999</v>
      </c>
      <c r="H1621" s="177">
        <v>23.018899999999999</v>
      </c>
      <c r="I1621" s="177">
        <v>13.366199999999999</v>
      </c>
      <c r="J1621" s="177">
        <v>7.4710999999999999</v>
      </c>
      <c r="K1621" s="177">
        <v>9.9509000000000007</v>
      </c>
      <c r="L1621" s="177">
        <v>6.6665000000000001</v>
      </c>
      <c r="M1621" s="177">
        <v>4.4691999999999998</v>
      </c>
      <c r="N1621" s="177">
        <v>3.2774000000000001</v>
      </c>
      <c r="O1621" s="177">
        <v>6.5073999999999996</v>
      </c>
      <c r="P1621" s="177">
        <v>7.8055000000000003</v>
      </c>
      <c r="Q1621" s="177">
        <v>8.9468999999999994</v>
      </c>
      <c r="R1621" s="177">
        <v>3.6808000000000001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44939</v>
      </c>
      <c r="E1622" s="177">
        <v>71.305400000000006</v>
      </c>
      <c r="F1622" s="177">
        <v>17.412299999999998</v>
      </c>
      <c r="G1622" s="177">
        <v>21.314499999999999</v>
      </c>
      <c r="H1622" s="177">
        <v>23.018899999999999</v>
      </c>
      <c r="I1622" s="177">
        <v>13.366199999999999</v>
      </c>
      <c r="J1622" s="177">
        <v>7.4710999999999999</v>
      </c>
      <c r="K1622" s="177">
        <v>9.9509000000000007</v>
      </c>
      <c r="L1622" s="177">
        <v>6.6665000000000001</v>
      </c>
      <c r="M1622" s="177">
        <v>4.4691999999999998</v>
      </c>
      <c r="N1622" s="177">
        <v>3.2774000000000001</v>
      </c>
      <c r="O1622" s="177">
        <v>6.5073999999999996</v>
      </c>
      <c r="P1622" s="177">
        <v>7.8055000000000003</v>
      </c>
      <c r="Q1622" s="177">
        <v>8.9468999999999994</v>
      </c>
      <c r="R1622" s="177">
        <v>3.6808000000000001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44939</v>
      </c>
      <c r="E1623" s="177">
        <v>22.073499999999999</v>
      </c>
      <c r="F1623" s="177">
        <v>12.7369</v>
      </c>
      <c r="G1623" s="177">
        <v>20.317599999999999</v>
      </c>
      <c r="H1623" s="177">
        <v>23.944400000000002</v>
      </c>
      <c r="I1623" s="177">
        <v>11.519299999999999</v>
      </c>
      <c r="J1623" s="177">
        <v>4.8311000000000002</v>
      </c>
      <c r="K1623" s="177">
        <v>6.4404000000000003</v>
      </c>
      <c r="L1623" s="177">
        <v>6.0053000000000001</v>
      </c>
      <c r="M1623" s="177">
        <v>4.9511000000000003</v>
      </c>
      <c r="N1623" s="177">
        <v>3.444</v>
      </c>
      <c r="O1623" s="177">
        <v>6.6108000000000002</v>
      </c>
      <c r="P1623" s="177">
        <v>7.6275000000000004</v>
      </c>
      <c r="Q1623" s="177">
        <v>7.4943</v>
      </c>
      <c r="R1623" s="177">
        <v>3.2164999999999999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44939</v>
      </c>
      <c r="E1624" s="177">
        <v>20.936499999999999</v>
      </c>
      <c r="F1624" s="177">
        <v>12.033200000000001</v>
      </c>
      <c r="G1624" s="177">
        <v>19.6737</v>
      </c>
      <c r="H1624" s="177">
        <v>23.3155</v>
      </c>
      <c r="I1624" s="177">
        <v>10.9041</v>
      </c>
      <c r="J1624" s="177">
        <v>4.2217000000000002</v>
      </c>
      <c r="K1624" s="177">
        <v>5.8261000000000003</v>
      </c>
      <c r="L1624" s="177">
        <v>5.3846999999999996</v>
      </c>
      <c r="M1624" s="177">
        <v>4.327</v>
      </c>
      <c r="N1624" s="177">
        <v>2.8218999999999999</v>
      </c>
      <c r="O1624" s="177">
        <v>6.0031999999999996</v>
      </c>
      <c r="P1624" s="177">
        <v>7.0510999999999999</v>
      </c>
      <c r="Q1624" s="177">
        <v>6.9607000000000001</v>
      </c>
      <c r="R1624" s="177">
        <v>2.5962000000000001</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44939</v>
      </c>
      <c r="E1625" s="177">
        <v>37.936500000000002</v>
      </c>
      <c r="F1625" s="177">
        <v>22.9132</v>
      </c>
      <c r="G1625" s="177">
        <v>27.8371</v>
      </c>
      <c r="H1625" s="177">
        <v>27.5519</v>
      </c>
      <c r="I1625" s="177">
        <v>14.8042</v>
      </c>
      <c r="J1625" s="177">
        <v>7.2447999999999997</v>
      </c>
      <c r="K1625" s="177">
        <v>9.6727000000000007</v>
      </c>
      <c r="L1625" s="177">
        <v>7.4287000000000001</v>
      </c>
      <c r="M1625" s="177">
        <v>5.4629000000000003</v>
      </c>
      <c r="N1625" s="177">
        <v>3.1802999999999999</v>
      </c>
      <c r="O1625" s="177">
        <v>5.3673000000000002</v>
      </c>
      <c r="P1625" s="177">
        <v>6.5862999999999996</v>
      </c>
      <c r="Q1625" s="177">
        <v>7.7039999999999997</v>
      </c>
      <c r="R1625" s="177">
        <v>2.863</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44939</v>
      </c>
      <c r="E1626" s="177">
        <v>34.850999999999999</v>
      </c>
      <c r="F1626" s="177">
        <v>22.111699999999999</v>
      </c>
      <c r="G1626" s="177">
        <v>27.0458</v>
      </c>
      <c r="H1626" s="177">
        <v>26.7685</v>
      </c>
      <c r="I1626" s="177">
        <v>14.0268</v>
      </c>
      <c r="J1626" s="177">
        <v>6.4645000000000001</v>
      </c>
      <c r="K1626" s="177">
        <v>8.8803000000000001</v>
      </c>
      <c r="L1626" s="177">
        <v>6.6024000000000003</v>
      </c>
      <c r="M1626" s="177">
        <v>4.6473000000000004</v>
      </c>
      <c r="N1626" s="177">
        <v>2.3860999999999999</v>
      </c>
      <c r="O1626" s="177">
        <v>4.5545999999999998</v>
      </c>
      <c r="P1626" s="177">
        <v>5.7584</v>
      </c>
      <c r="Q1626" s="177">
        <v>6.1769999999999996</v>
      </c>
      <c r="R1626" s="177">
        <v>2.0767000000000002</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44939</v>
      </c>
      <c r="E1627" s="177">
        <v>66.956999999999994</v>
      </c>
      <c r="F1627" s="177">
        <v>6.6516999999999999</v>
      </c>
      <c r="G1627" s="177">
        <v>26.7517</v>
      </c>
      <c r="H1627" s="177">
        <v>30.888100000000001</v>
      </c>
      <c r="I1627" s="177">
        <v>16.591100000000001</v>
      </c>
      <c r="J1627" s="177">
        <v>8.1502999999999997</v>
      </c>
      <c r="K1627" s="177">
        <v>10.3185</v>
      </c>
      <c r="L1627" s="177">
        <v>6.7788000000000004</v>
      </c>
      <c r="M1627" s="177">
        <v>5.2117000000000004</v>
      </c>
      <c r="N1627" s="177">
        <v>3.7585999999999999</v>
      </c>
      <c r="O1627" s="177">
        <v>5.6616</v>
      </c>
      <c r="P1627" s="177">
        <v>6.7477</v>
      </c>
      <c r="Q1627" s="177">
        <v>8.1632999999999996</v>
      </c>
      <c r="R1627" s="177">
        <v>3.2113999999999998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44939</v>
      </c>
      <c r="E1628" s="177">
        <v>63.2759</v>
      </c>
      <c r="F1628" s="177">
        <v>5.9424000000000001</v>
      </c>
      <c r="G1628" s="177">
        <v>26.0519</v>
      </c>
      <c r="H1628" s="177">
        <v>30.177499999999998</v>
      </c>
      <c r="I1628" s="177">
        <v>15.876799999999999</v>
      </c>
      <c r="J1628" s="177">
        <v>7.4358000000000004</v>
      </c>
      <c r="K1628" s="177">
        <v>9.5906000000000002</v>
      </c>
      <c r="L1628" s="177">
        <v>6.0385999999999997</v>
      </c>
      <c r="M1628" s="177">
        <v>4.4671000000000003</v>
      </c>
      <c r="N1628" s="177">
        <v>3.0583999999999998</v>
      </c>
      <c r="O1628" s="177">
        <v>4.9290000000000003</v>
      </c>
      <c r="P1628" s="177">
        <v>6.0335999999999999</v>
      </c>
      <c r="Q1628" s="177">
        <v>8.3301999999999996</v>
      </c>
      <c r="R1628" s="177">
        <v>2.4950999999999999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44939</v>
      </c>
      <c r="E1629" s="177">
        <v>82.540199999999999</v>
      </c>
      <c r="F1629" s="177">
        <v>17.785499999999999</v>
      </c>
      <c r="G1629" s="177">
        <v>19.931999999999999</v>
      </c>
      <c r="H1629" s="177">
        <v>20.988</v>
      </c>
      <c r="I1629" s="177">
        <v>11.2616</v>
      </c>
      <c r="J1629" s="177">
        <v>5.2398999999999996</v>
      </c>
      <c r="K1629" s="177">
        <v>8.7087000000000003</v>
      </c>
      <c r="L1629" s="177">
        <v>6.7960000000000003</v>
      </c>
      <c r="M1629" s="177">
        <v>5.3635000000000002</v>
      </c>
      <c r="N1629" s="177">
        <v>3.7917999999999998</v>
      </c>
      <c r="O1629" s="177">
        <v>6.9490999999999996</v>
      </c>
      <c r="P1629" s="177">
        <v>8.4298000000000002</v>
      </c>
      <c r="Q1629" s="177">
        <v>8.2081999999999997</v>
      </c>
      <c r="R1629" s="177">
        <v>3.6919</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44939</v>
      </c>
      <c r="E1630" s="177">
        <v>78.595500000000001</v>
      </c>
      <c r="F1630" s="177">
        <v>17.144500000000001</v>
      </c>
      <c r="G1630" s="177">
        <v>19.3188</v>
      </c>
      <c r="H1630" s="177">
        <v>20.373699999999999</v>
      </c>
      <c r="I1630" s="177">
        <v>10.648300000000001</v>
      </c>
      <c r="J1630" s="177">
        <v>4.6563999999999997</v>
      </c>
      <c r="K1630" s="177">
        <v>8.1565999999999992</v>
      </c>
      <c r="L1630" s="177">
        <v>6.2481999999999998</v>
      </c>
      <c r="M1630" s="177">
        <v>4.8163999999999998</v>
      </c>
      <c r="N1630" s="177">
        <v>3.2467999999999999</v>
      </c>
      <c r="O1630" s="177">
        <v>6.3789999999999996</v>
      </c>
      <c r="P1630" s="177">
        <v>7.7770000000000001</v>
      </c>
      <c r="Q1630" s="177">
        <v>9.2501999999999995</v>
      </c>
      <c r="R1630" s="177">
        <v>3.1484999999999999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44939</v>
      </c>
      <c r="E1631" s="177">
        <v>21.378399999999999</v>
      </c>
      <c r="F1631" s="177">
        <v>26.311800000000002</v>
      </c>
      <c r="G1631" s="177">
        <v>26.121200000000002</v>
      </c>
      <c r="H1631" s="177">
        <v>29.803799999999999</v>
      </c>
      <c r="I1631" s="177">
        <v>14.6799</v>
      </c>
      <c r="J1631" s="177">
        <v>5.6612999999999998</v>
      </c>
      <c r="K1631" s="177">
        <v>9.4273000000000007</v>
      </c>
      <c r="L1631" s="177">
        <v>7.1036999999999999</v>
      </c>
      <c r="M1631" s="177">
        <v>5.4505999999999997</v>
      </c>
      <c r="N1631" s="177">
        <v>3.7997999999999998</v>
      </c>
      <c r="O1631" s="177">
        <v>7.5481999999999996</v>
      </c>
      <c r="P1631" s="177">
        <v>8.1572999999999993</v>
      </c>
      <c r="Q1631" s="177">
        <v>8.8905999999999992</v>
      </c>
      <c r="R1631" s="177">
        <v>4.4333999999999998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44939</v>
      </c>
      <c r="E1632" s="177">
        <v>20.423999999999999</v>
      </c>
      <c r="F1632" s="177">
        <v>25.752600000000001</v>
      </c>
      <c r="G1632" s="177">
        <v>25.489899999999999</v>
      </c>
      <c r="H1632" s="177">
        <v>29.1387</v>
      </c>
      <c r="I1632" s="177">
        <v>14.0015</v>
      </c>
      <c r="J1632" s="177">
        <v>4.9904000000000002</v>
      </c>
      <c r="K1632" s="177">
        <v>8.7515000000000001</v>
      </c>
      <c r="L1632" s="177">
        <v>6.4253999999999998</v>
      </c>
      <c r="M1632" s="177">
        <v>4.7710999999999997</v>
      </c>
      <c r="N1632" s="177">
        <v>3.1238999999999999</v>
      </c>
      <c r="O1632" s="177">
        <v>6.9077999999999999</v>
      </c>
      <c r="P1632" s="177">
        <v>7.5644</v>
      </c>
      <c r="Q1632" s="177">
        <v>8.3346</v>
      </c>
      <c r="R1632" s="177">
        <v>3.7288000000000001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44939</v>
      </c>
      <c r="E1633" s="177">
        <v>50.013199999999998</v>
      </c>
      <c r="F1633" s="177">
        <v>8.9057999999999993</v>
      </c>
      <c r="G1633" s="177">
        <v>19.0046</v>
      </c>
      <c r="H1633" s="177">
        <v>17.899799999999999</v>
      </c>
      <c r="I1633" s="177">
        <v>10.572800000000001</v>
      </c>
      <c r="J1633" s="177">
        <v>4.1342999999999996</v>
      </c>
      <c r="K1633" s="177">
        <v>8.2606000000000002</v>
      </c>
      <c r="L1633" s="177">
        <v>4.9486999999999997</v>
      </c>
      <c r="M1633" s="177">
        <v>3.9723000000000002</v>
      </c>
      <c r="N1633" s="177">
        <v>2.9214000000000002</v>
      </c>
      <c r="O1633" s="177">
        <v>4.4687000000000001</v>
      </c>
      <c r="P1633" s="177">
        <v>5.274</v>
      </c>
      <c r="Q1633" s="177">
        <v>7.9215999999999998</v>
      </c>
      <c r="R1633" s="177">
        <v>2.6648999999999998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44939</v>
      </c>
      <c r="E1634" s="177">
        <v>54.1111</v>
      </c>
      <c r="F1634" s="177">
        <v>9.3785000000000007</v>
      </c>
      <c r="G1634" s="177">
        <v>19.457799999999999</v>
      </c>
      <c r="H1634" s="177">
        <v>18.353999999999999</v>
      </c>
      <c r="I1634" s="177">
        <v>11.026999999999999</v>
      </c>
      <c r="J1634" s="177">
        <v>4.5872999999999999</v>
      </c>
      <c r="K1634" s="177">
        <v>8.6974999999999998</v>
      </c>
      <c r="L1634" s="177">
        <v>5.3815</v>
      </c>
      <c r="M1634" s="177">
        <v>4.4120999999999997</v>
      </c>
      <c r="N1634" s="177">
        <v>3.3687999999999998</v>
      </c>
      <c r="O1634" s="177">
        <v>4.9505999999999997</v>
      </c>
      <c r="P1634" s="177">
        <v>5.8914</v>
      </c>
      <c r="Q1634" s="177">
        <v>7.2404000000000002</v>
      </c>
      <c r="R1634" s="177">
        <v>3.1145999999999998</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44939</v>
      </c>
      <c r="E1635" s="177">
        <v>45.863300000000002</v>
      </c>
      <c r="F1635" s="177">
        <v>25.006599999999999</v>
      </c>
      <c r="G1635" s="177">
        <v>26.426200000000001</v>
      </c>
      <c r="H1635" s="177">
        <v>25.833100000000002</v>
      </c>
      <c r="I1635" s="177">
        <v>13.037100000000001</v>
      </c>
      <c r="J1635" s="177">
        <v>6.4740000000000002</v>
      </c>
      <c r="K1635" s="177">
        <v>9.2025000000000006</v>
      </c>
      <c r="L1635" s="177">
        <v>6.3989000000000003</v>
      </c>
      <c r="M1635" s="177">
        <v>4.8310000000000004</v>
      </c>
      <c r="N1635" s="177">
        <v>2.5451000000000001</v>
      </c>
      <c r="O1635" s="177">
        <v>4.9474999999999998</v>
      </c>
      <c r="P1635" s="177">
        <v>5.7929000000000004</v>
      </c>
      <c r="Q1635" s="177">
        <v>7.3464</v>
      </c>
      <c r="R1635" s="177">
        <v>2.3479000000000001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44939</v>
      </c>
      <c r="E1636" s="177">
        <v>47.768000000000001</v>
      </c>
      <c r="F1636" s="177">
        <v>25.386099999999999</v>
      </c>
      <c r="G1636" s="177">
        <v>26.853899999999999</v>
      </c>
      <c r="H1636" s="177">
        <v>26.264199999999999</v>
      </c>
      <c r="I1636" s="177">
        <v>13.4795</v>
      </c>
      <c r="J1636" s="177">
        <v>6.9149000000000003</v>
      </c>
      <c r="K1636" s="177">
        <v>9.6396999999999995</v>
      </c>
      <c r="L1636" s="177">
        <v>6.8395999999999999</v>
      </c>
      <c r="M1636" s="177">
        <v>5.2705000000000002</v>
      </c>
      <c r="N1636" s="177">
        <v>2.9842</v>
      </c>
      <c r="O1636" s="177">
        <v>5.4096000000000002</v>
      </c>
      <c r="P1636" s="177">
        <v>6.2285000000000004</v>
      </c>
      <c r="Q1636" s="177">
        <v>7.6249000000000002</v>
      </c>
      <c r="R1636" s="177">
        <v>2.7963</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44939</v>
      </c>
      <c r="E1637" s="177">
        <v>62.459400000000002</v>
      </c>
      <c r="F1637" s="177">
        <v>10.8727</v>
      </c>
      <c r="G1637" s="177">
        <v>25.943200000000001</v>
      </c>
      <c r="H1637" s="177">
        <v>30.591200000000001</v>
      </c>
      <c r="I1637" s="177">
        <v>14.5145</v>
      </c>
      <c r="J1637" s="177">
        <v>6.0195999999999996</v>
      </c>
      <c r="K1637" s="177">
        <v>7.8819999999999997</v>
      </c>
      <c r="L1637" s="177">
        <v>6.6990999999999996</v>
      </c>
      <c r="M1637" s="177">
        <v>5.7271000000000001</v>
      </c>
      <c r="N1637" s="177">
        <v>4.1313000000000004</v>
      </c>
      <c r="O1637" s="177">
        <v>5.9497999999999998</v>
      </c>
      <c r="P1637" s="177">
        <v>7.1106999999999996</v>
      </c>
      <c r="Q1637" s="177">
        <v>8.8696999999999999</v>
      </c>
      <c r="R1637" s="177">
        <v>2.8521000000000001</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44939</v>
      </c>
      <c r="E1638" s="177">
        <v>56.123199999999997</v>
      </c>
      <c r="F1638" s="177">
        <v>9.6928999999999998</v>
      </c>
      <c r="G1638" s="177">
        <v>24.742000000000001</v>
      </c>
      <c r="H1638" s="177">
        <v>29.365400000000001</v>
      </c>
      <c r="I1638" s="177">
        <v>13.292899999999999</v>
      </c>
      <c r="J1638" s="177">
        <v>4.8090999999999999</v>
      </c>
      <c r="K1638" s="177">
        <v>6.6580000000000004</v>
      </c>
      <c r="L1638" s="177">
        <v>5.4611999999999998</v>
      </c>
      <c r="M1638" s="177">
        <v>4.4802999999999997</v>
      </c>
      <c r="N1638" s="177">
        <v>2.8885000000000001</v>
      </c>
      <c r="O1638" s="177">
        <v>4.6898999999999997</v>
      </c>
      <c r="P1638" s="177">
        <v>5.7944000000000004</v>
      </c>
      <c r="Q1638" s="177">
        <v>7.8562000000000003</v>
      </c>
      <c r="R1638" s="177">
        <v>1.6208</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44939</v>
      </c>
      <c r="E1639" s="177">
        <v>84.038700000000006</v>
      </c>
      <c r="F1639" s="177">
        <v>13.0344</v>
      </c>
      <c r="G1639" s="177">
        <v>8.2721999999999998</v>
      </c>
      <c r="H1639" s="177">
        <v>11.1736</v>
      </c>
      <c r="I1639" s="177">
        <v>7.7039999999999997</v>
      </c>
      <c r="J1639" s="177">
        <v>4.7645</v>
      </c>
      <c r="K1639" s="177">
        <v>6.1581000000000001</v>
      </c>
      <c r="L1639" s="177">
        <v>8.5487000000000002</v>
      </c>
      <c r="M1639" s="177">
        <v>6.1508000000000003</v>
      </c>
      <c r="N1639" s="177">
        <v>4.9029999999999996</v>
      </c>
      <c r="O1639" s="177">
        <v>6.7942999999999998</v>
      </c>
      <c r="P1639" s="177">
        <v>7.5674000000000001</v>
      </c>
      <c r="Q1639" s="177">
        <v>9.5153999999999996</v>
      </c>
      <c r="R1639" s="177">
        <v>3.8687999999999998</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44939</v>
      </c>
      <c r="E1640" s="177">
        <v>89.388099999999994</v>
      </c>
      <c r="F1640" s="177">
        <v>13.5617</v>
      </c>
      <c r="G1640" s="177">
        <v>8.8126999999999995</v>
      </c>
      <c r="H1640" s="177">
        <v>11.704499999999999</v>
      </c>
      <c r="I1640" s="177">
        <v>8.2363</v>
      </c>
      <c r="J1640" s="177">
        <v>5.2965</v>
      </c>
      <c r="K1640" s="177">
        <v>6.7294</v>
      </c>
      <c r="L1640" s="177">
        <v>9.1453000000000007</v>
      </c>
      <c r="M1640" s="177">
        <v>6.7526000000000002</v>
      </c>
      <c r="N1640" s="177">
        <v>5.51</v>
      </c>
      <c r="O1640" s="177">
        <v>7.3975</v>
      </c>
      <c r="P1640" s="177">
        <v>8.1506000000000007</v>
      </c>
      <c r="Q1640" s="177">
        <v>8.6193000000000008</v>
      </c>
      <c r="R1640" s="177">
        <v>4.4870999999999999</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2068</v>
      </c>
      <c r="C1643" s="173">
        <v>148789</v>
      </c>
      <c r="D1643" s="176">
        <v>44939</v>
      </c>
      <c r="E1643" s="177">
        <v>10.780799999999999</v>
      </c>
      <c r="F1643" s="177">
        <v>36.940899999999999</v>
      </c>
      <c r="G1643" s="177">
        <v>34.5184</v>
      </c>
      <c r="H1643" s="177">
        <v>34.3718</v>
      </c>
      <c r="I1643" s="177">
        <v>16.940899999999999</v>
      </c>
      <c r="J1643" s="177">
        <v>7.5621999999999998</v>
      </c>
      <c r="K1643" s="177">
        <v>10.8817</v>
      </c>
      <c r="L1643" s="177">
        <v>6.7073</v>
      </c>
      <c r="M1643" s="177">
        <v>5.1595000000000004</v>
      </c>
      <c r="N1643" s="177">
        <v>2.8477000000000001</v>
      </c>
      <c r="O1643" s="177"/>
      <c r="P1643" s="177"/>
      <c r="Q1643" s="177">
        <v>4.2389000000000001</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2069</v>
      </c>
      <c r="C1644" s="173">
        <v>148786</v>
      </c>
      <c r="D1644" s="176">
        <v>44939</v>
      </c>
      <c r="E1644" s="177">
        <v>10.732200000000001</v>
      </c>
      <c r="F1644" s="177">
        <v>36.4268</v>
      </c>
      <c r="G1644" s="177">
        <v>34.219099999999997</v>
      </c>
      <c r="H1644" s="177">
        <v>34.0854</v>
      </c>
      <c r="I1644" s="177">
        <v>16.6736</v>
      </c>
      <c r="J1644" s="177">
        <v>7.2967000000000004</v>
      </c>
      <c r="K1644" s="177">
        <v>10.6203</v>
      </c>
      <c r="L1644" s="177">
        <v>6.4466999999999999</v>
      </c>
      <c r="M1644" s="177">
        <v>4.8973000000000004</v>
      </c>
      <c r="N1644" s="177">
        <v>2.5905</v>
      </c>
      <c r="O1644" s="177"/>
      <c r="P1644" s="177"/>
      <c r="Q1644" s="177">
        <v>3.9790999999999999</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2070</v>
      </c>
      <c r="C1645" s="173">
        <v>148792</v>
      </c>
      <c r="D1645" s="176">
        <v>44939</v>
      </c>
      <c r="E1645" s="177">
        <v>10.799300000000001</v>
      </c>
      <c r="F1645" s="177">
        <v>50.429299999999998</v>
      </c>
      <c r="G1645" s="177">
        <v>40.693800000000003</v>
      </c>
      <c r="H1645" s="177">
        <v>36.074300000000001</v>
      </c>
      <c r="I1645" s="177">
        <v>17.8169</v>
      </c>
      <c r="J1645" s="177">
        <v>7.2732000000000001</v>
      </c>
      <c r="K1645" s="177">
        <v>11.2818</v>
      </c>
      <c r="L1645" s="177">
        <v>7.0415000000000001</v>
      </c>
      <c r="M1645" s="177">
        <v>5.5787000000000004</v>
      </c>
      <c r="N1645" s="177">
        <v>3.1225000000000001</v>
      </c>
      <c r="O1645" s="177"/>
      <c r="P1645" s="177"/>
      <c r="Q1645" s="177">
        <v>4.3376000000000001</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2071</v>
      </c>
      <c r="C1646" s="173">
        <v>148790</v>
      </c>
      <c r="D1646" s="176">
        <v>44939</v>
      </c>
      <c r="E1646" s="177">
        <v>10.7507</v>
      </c>
      <c r="F1646" s="177">
        <v>50.3172</v>
      </c>
      <c r="G1646" s="177">
        <v>40.422699999999999</v>
      </c>
      <c r="H1646" s="177">
        <v>35.845100000000002</v>
      </c>
      <c r="I1646" s="177">
        <v>17.578399999999998</v>
      </c>
      <c r="J1646" s="177">
        <v>7.0179999999999998</v>
      </c>
      <c r="K1646" s="177">
        <v>11.026</v>
      </c>
      <c r="L1646" s="177">
        <v>6.7839</v>
      </c>
      <c r="M1646" s="177">
        <v>5.3239000000000001</v>
      </c>
      <c r="N1646" s="177">
        <v>2.8687</v>
      </c>
      <c r="O1646" s="177"/>
      <c r="P1646" s="177"/>
      <c r="Q1646" s="177">
        <v>4.0781000000000001</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44939</v>
      </c>
      <c r="E1647" s="177">
        <v>30.959900000000001</v>
      </c>
      <c r="F1647" s="177">
        <v>24.420500000000001</v>
      </c>
      <c r="G1647" s="177">
        <v>31.835999999999999</v>
      </c>
      <c r="H1647" s="177">
        <v>31.345099999999999</v>
      </c>
      <c r="I1647" s="177">
        <v>16.439800000000002</v>
      </c>
      <c r="J1647" s="177">
        <v>8.8048000000000002</v>
      </c>
      <c r="K1647" s="177">
        <v>10.1081</v>
      </c>
      <c r="L1647" s="177">
        <v>5.9080000000000004</v>
      </c>
      <c r="M1647" s="177">
        <v>4.0407999999999999</v>
      </c>
      <c r="N1647" s="177">
        <v>2.7964000000000002</v>
      </c>
      <c r="O1647" s="177">
        <v>6.6012000000000004</v>
      </c>
      <c r="P1647" s="177">
        <v>8.3231000000000002</v>
      </c>
      <c r="Q1647" s="177">
        <v>8.9117999999999995</v>
      </c>
      <c r="R1647" s="177">
        <v>2.8094999999999999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44939</v>
      </c>
      <c r="E1648" s="177">
        <v>29.082100000000001</v>
      </c>
      <c r="F1648" s="177">
        <v>23.7362</v>
      </c>
      <c r="G1648" s="177">
        <v>31.205500000000001</v>
      </c>
      <c r="H1648" s="177">
        <v>30.731999999999999</v>
      </c>
      <c r="I1648" s="177">
        <v>15.810499999999999</v>
      </c>
      <c r="J1648" s="177">
        <v>8.1778999999999993</v>
      </c>
      <c r="K1648" s="177">
        <v>9.4701000000000004</v>
      </c>
      <c r="L1648" s="177">
        <v>5.2683999999999997</v>
      </c>
      <c r="M1648" s="177">
        <v>3.4011</v>
      </c>
      <c r="N1648" s="177">
        <v>2.1545999999999998</v>
      </c>
      <c r="O1648" s="177">
        <v>5.9416000000000002</v>
      </c>
      <c r="P1648" s="177">
        <v>7.6692</v>
      </c>
      <c r="Q1648" s="177">
        <v>7.8594999999999997</v>
      </c>
      <c r="R1648" s="177">
        <v>2.1697000000000002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44939</v>
      </c>
      <c r="E1649" s="177">
        <v>2344.7561999999998</v>
      </c>
      <c r="F1649" s="177">
        <v>8.0574999999999992</v>
      </c>
      <c r="G1649" s="177">
        <v>20.474399999999999</v>
      </c>
      <c r="H1649" s="177">
        <v>26.928100000000001</v>
      </c>
      <c r="I1649" s="177">
        <v>11.8643</v>
      </c>
      <c r="J1649" s="177">
        <v>5.3964999999999996</v>
      </c>
      <c r="K1649" s="177">
        <v>7.9560000000000004</v>
      </c>
      <c r="L1649" s="177">
        <v>4.9009999999999998</v>
      </c>
      <c r="M1649" s="177">
        <v>4.5115999999999996</v>
      </c>
      <c r="N1649" s="177">
        <v>3.35</v>
      </c>
      <c r="O1649" s="177">
        <v>3.8864999999999998</v>
      </c>
      <c r="P1649" s="177">
        <v>5.6104000000000003</v>
      </c>
      <c r="Q1649" s="177">
        <v>5.8711000000000002</v>
      </c>
      <c r="R1649" s="177">
        <v>1.8036000000000001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44939</v>
      </c>
      <c r="E1650" s="177">
        <v>2545.3101999999999</v>
      </c>
      <c r="F1650" s="177">
        <v>8.827</v>
      </c>
      <c r="G1650" s="177">
        <v>21.2456</v>
      </c>
      <c r="H1650" s="177">
        <v>27.702100000000002</v>
      </c>
      <c r="I1650" s="177">
        <v>12.6378</v>
      </c>
      <c r="J1650" s="177">
        <v>6.1703000000000001</v>
      </c>
      <c r="K1650" s="177">
        <v>8.7422000000000004</v>
      </c>
      <c r="L1650" s="177">
        <v>5.6914999999999996</v>
      </c>
      <c r="M1650" s="177">
        <v>5.3101000000000003</v>
      </c>
      <c r="N1650" s="177">
        <v>4.1489000000000003</v>
      </c>
      <c r="O1650" s="177">
        <v>4.7144000000000004</v>
      </c>
      <c r="P1650" s="177">
        <v>6.4329000000000001</v>
      </c>
      <c r="Q1650" s="177">
        <v>7.3829000000000002</v>
      </c>
      <c r="R1650" s="177">
        <v>2.5908000000000002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44939</v>
      </c>
      <c r="E1651" s="177">
        <v>89.096400000000003</v>
      </c>
      <c r="F1651" s="177">
        <v>18.075299999999999</v>
      </c>
      <c r="G1651" s="177">
        <v>10.989000000000001</v>
      </c>
      <c r="H1651" s="177">
        <v>16.2087</v>
      </c>
      <c r="I1651" s="177">
        <v>10.497400000000001</v>
      </c>
      <c r="J1651" s="177">
        <v>6.0423999999999998</v>
      </c>
      <c r="K1651" s="177">
        <v>8.2543000000000006</v>
      </c>
      <c r="L1651" s="177">
        <v>8.7220999999999993</v>
      </c>
      <c r="M1651" s="177">
        <v>6.1505000000000001</v>
      </c>
      <c r="N1651" s="177">
        <v>4.0971000000000002</v>
      </c>
      <c r="O1651" s="177">
        <v>7.1238999999999999</v>
      </c>
      <c r="P1651" s="177">
        <v>8.1547000000000001</v>
      </c>
      <c r="Q1651" s="177">
        <v>8.3283000000000005</v>
      </c>
      <c r="R1651" s="177">
        <v>3.5981000000000001</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44939</v>
      </c>
      <c r="E1652" s="177">
        <v>91.236900000000006</v>
      </c>
      <c r="F1652" s="177">
        <v>18.0916</v>
      </c>
      <c r="G1652" s="177">
        <v>10.9848</v>
      </c>
      <c r="H1652" s="177">
        <v>16.212599999999998</v>
      </c>
      <c r="I1652" s="177">
        <v>10.4979</v>
      </c>
      <c r="J1652" s="177">
        <v>6.0419999999999998</v>
      </c>
      <c r="K1652" s="177">
        <v>8.2545999999999999</v>
      </c>
      <c r="L1652" s="177">
        <v>8.7219999999999995</v>
      </c>
      <c r="M1652" s="177">
        <v>6.1505000000000001</v>
      </c>
      <c r="N1652" s="177">
        <v>4.0841000000000003</v>
      </c>
      <c r="O1652" s="177">
        <v>7.1196999999999999</v>
      </c>
      <c r="P1652" s="177">
        <v>8.1560000000000006</v>
      </c>
      <c r="Q1652" s="177">
        <v>8.3598999999999997</v>
      </c>
      <c r="R1652" s="177">
        <v>3.5918999999999999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44939</v>
      </c>
      <c r="E1653" s="177">
        <v>80.525400000000005</v>
      </c>
      <c r="F1653" s="177">
        <v>17.005700000000001</v>
      </c>
      <c r="G1653" s="177">
        <v>9.9045000000000005</v>
      </c>
      <c r="H1653" s="177">
        <v>15.1313</v>
      </c>
      <c r="I1653" s="177">
        <v>9.4166000000000007</v>
      </c>
      <c r="J1653" s="177">
        <v>4.9497</v>
      </c>
      <c r="K1653" s="177">
        <v>7.1458000000000004</v>
      </c>
      <c r="L1653" s="177">
        <v>7.5932000000000004</v>
      </c>
      <c r="M1653" s="177">
        <v>5.0282999999999998</v>
      </c>
      <c r="N1653" s="177">
        <v>2.9883999999999999</v>
      </c>
      <c r="O1653" s="177">
        <v>6.0193000000000003</v>
      </c>
      <c r="P1653" s="177">
        <v>7.0468999999999999</v>
      </c>
      <c r="Q1653" s="177">
        <v>9.0578000000000003</v>
      </c>
      <c r="R1653" s="177">
        <v>2.5204</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44939</v>
      </c>
      <c r="E1654" s="177">
        <v>54.286799999999999</v>
      </c>
      <c r="F1654" s="177">
        <v>44.631599999999999</v>
      </c>
      <c r="G1654" s="177">
        <v>26.390999999999998</v>
      </c>
      <c r="H1654" s="177">
        <v>20.8492</v>
      </c>
      <c r="I1654" s="177">
        <v>10.3665</v>
      </c>
      <c r="J1654" s="177">
        <v>5.0994000000000002</v>
      </c>
      <c r="K1654" s="177">
        <v>7.5705</v>
      </c>
      <c r="L1654" s="177">
        <v>4.7618</v>
      </c>
      <c r="M1654" s="177">
        <v>3.8296000000000001</v>
      </c>
      <c r="N1654" s="177">
        <v>2.9228999999999998</v>
      </c>
      <c r="O1654" s="177">
        <v>5.6647999999999996</v>
      </c>
      <c r="P1654" s="177">
        <v>7.5426000000000002</v>
      </c>
      <c r="Q1654" s="177">
        <v>7.5480999999999998</v>
      </c>
      <c r="R1654" s="177">
        <v>2.8687</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44939</v>
      </c>
      <c r="E1655" s="177">
        <v>50.1569</v>
      </c>
      <c r="F1655" s="177">
        <v>43.934100000000001</v>
      </c>
      <c r="G1655" s="177">
        <v>25.669699999999999</v>
      </c>
      <c r="H1655" s="177">
        <v>20.1312</v>
      </c>
      <c r="I1655" s="177">
        <v>9.6465999999999994</v>
      </c>
      <c r="J1655" s="177">
        <v>4.3731</v>
      </c>
      <c r="K1655" s="177">
        <v>6.8327999999999998</v>
      </c>
      <c r="L1655" s="177">
        <v>4.0209999999999999</v>
      </c>
      <c r="M1655" s="177">
        <v>3.0863</v>
      </c>
      <c r="N1655" s="177">
        <v>2.1808000000000001</v>
      </c>
      <c r="O1655" s="177">
        <v>4.8749000000000002</v>
      </c>
      <c r="P1655" s="177">
        <v>6.7142999999999997</v>
      </c>
      <c r="Q1655" s="177">
        <v>7.2173999999999996</v>
      </c>
      <c r="R1655" s="177">
        <v>2.1295000000000002</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44939</v>
      </c>
      <c r="E1657" s="177">
        <v>31.7364</v>
      </c>
      <c r="F1657" s="177">
        <v>6.0964999999999998</v>
      </c>
      <c r="G1657" s="177">
        <v>20.5063</v>
      </c>
      <c r="H1657" s="177">
        <v>24.911300000000001</v>
      </c>
      <c r="I1657" s="177">
        <v>12.629799999999999</v>
      </c>
      <c r="J1657" s="177">
        <v>5.3181000000000003</v>
      </c>
      <c r="K1657" s="177">
        <v>8.8422999999999998</v>
      </c>
      <c r="L1657" s="177">
        <v>7.3708999999999998</v>
      </c>
      <c r="M1657" s="177">
        <v>4.6010999999999997</v>
      </c>
      <c r="N1657" s="177">
        <v>2.8675999999999999</v>
      </c>
      <c r="O1657" s="177">
        <v>5.2134</v>
      </c>
      <c r="P1657" s="177">
        <v>7.1509</v>
      </c>
      <c r="Q1657" s="177">
        <v>8.3486999999999991</v>
      </c>
      <c r="R1657" s="177">
        <v>2.3315000000000001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44939</v>
      </c>
      <c r="E1658" s="177">
        <v>35.087400000000002</v>
      </c>
      <c r="F1658" s="177">
        <v>7.0750999999999999</v>
      </c>
      <c r="G1658" s="177">
        <v>21.467199999999998</v>
      </c>
      <c r="H1658" s="177">
        <v>25.851700000000001</v>
      </c>
      <c r="I1658" s="177">
        <v>13.578900000000001</v>
      </c>
      <c r="J1658" s="177">
        <v>6.2645999999999997</v>
      </c>
      <c r="K1658" s="177">
        <v>9.8046000000000006</v>
      </c>
      <c r="L1658" s="177">
        <v>8.3562999999999992</v>
      </c>
      <c r="M1658" s="177">
        <v>5.5885999999999996</v>
      </c>
      <c r="N1658" s="177">
        <v>3.8525</v>
      </c>
      <c r="O1658" s="177">
        <v>6.2251000000000003</v>
      </c>
      <c r="P1658" s="177">
        <v>8.1722999999999999</v>
      </c>
      <c r="Q1658" s="177">
        <v>9.2912999999999997</v>
      </c>
      <c r="R1658" s="177">
        <v>3.3167</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44939</v>
      </c>
      <c r="E1659" s="177">
        <v>35.182200000000002</v>
      </c>
      <c r="F1659" s="177">
        <v>7.0560999999999998</v>
      </c>
      <c r="G1659" s="177">
        <v>21.4786</v>
      </c>
      <c r="H1659" s="177">
        <v>25.8565</v>
      </c>
      <c r="I1659" s="177">
        <v>13.579499999999999</v>
      </c>
      <c r="J1659" s="177">
        <v>6.2645999999999997</v>
      </c>
      <c r="K1659" s="177">
        <v>9.8047000000000004</v>
      </c>
      <c r="L1659" s="177">
        <v>8.3560999999999996</v>
      </c>
      <c r="M1659" s="177">
        <v>5.5888999999999998</v>
      </c>
      <c r="N1659" s="177">
        <v>3.8525</v>
      </c>
      <c r="O1659" s="177">
        <v>6.2255000000000003</v>
      </c>
      <c r="P1659" s="177">
        <v>8.1730999999999998</v>
      </c>
      <c r="Q1659" s="177">
        <v>9.5348000000000006</v>
      </c>
      <c r="R1659" s="177">
        <v>3.3167</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44939</v>
      </c>
      <c r="E1660" s="177">
        <v>25.1785</v>
      </c>
      <c r="F1660" s="177">
        <v>15.082599999999999</v>
      </c>
      <c r="G1660" s="177">
        <v>20.329000000000001</v>
      </c>
      <c r="H1660" s="177">
        <v>21.898499999999999</v>
      </c>
      <c r="I1660" s="177">
        <v>11.1685</v>
      </c>
      <c r="J1660" s="177">
        <v>5.5156999999999998</v>
      </c>
      <c r="K1660" s="177">
        <v>6.8509000000000002</v>
      </c>
      <c r="L1660" s="177">
        <v>4.5156000000000001</v>
      </c>
      <c r="M1660" s="177">
        <v>3.7854999999999999</v>
      </c>
      <c r="N1660" s="177">
        <v>2.3475000000000001</v>
      </c>
      <c r="O1660" s="177">
        <v>4.7732000000000001</v>
      </c>
      <c r="P1660" s="177">
        <v>6.0622999999999996</v>
      </c>
      <c r="Q1660" s="177">
        <v>6.7083000000000004</v>
      </c>
      <c r="R1660" s="177">
        <v>2.6581000000000001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44939</v>
      </c>
      <c r="E1661" s="177">
        <v>26.575700000000001</v>
      </c>
      <c r="F1661" s="177">
        <v>16.213699999999999</v>
      </c>
      <c r="G1661" s="177">
        <v>21.417400000000001</v>
      </c>
      <c r="H1661" s="177">
        <v>22.958500000000001</v>
      </c>
      <c r="I1661" s="177">
        <v>12.2514</v>
      </c>
      <c r="J1661" s="177">
        <v>6.5892999999999997</v>
      </c>
      <c r="K1661" s="177">
        <v>7.9054000000000002</v>
      </c>
      <c r="L1661" s="177">
        <v>5.5681000000000003</v>
      </c>
      <c r="M1661" s="177">
        <v>4.8232999999999997</v>
      </c>
      <c r="N1661" s="177">
        <v>3.3980999999999999</v>
      </c>
      <c r="O1661" s="177">
        <v>5.8442999999999996</v>
      </c>
      <c r="P1661" s="177">
        <v>6.9554999999999998</v>
      </c>
      <c r="Q1661" s="177">
        <v>7.6489000000000003</v>
      </c>
      <c r="R1661" s="177">
        <v>3.7765</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44939</v>
      </c>
      <c r="E1662" s="177">
        <v>57.070700000000002</v>
      </c>
      <c r="F1662" s="177">
        <v>32.902900000000002</v>
      </c>
      <c r="G1662" s="177">
        <v>32.297899999999998</v>
      </c>
      <c r="H1662" s="177">
        <v>28.210100000000001</v>
      </c>
      <c r="I1662" s="177">
        <v>17.003599999999999</v>
      </c>
      <c r="J1662" s="177">
        <v>8.0157000000000007</v>
      </c>
      <c r="K1662" s="177">
        <v>10.1357</v>
      </c>
      <c r="L1662" s="177">
        <v>9.0838999999999999</v>
      </c>
      <c r="M1662" s="177">
        <v>7.3944000000000001</v>
      </c>
      <c r="N1662" s="177">
        <v>5.4321000000000002</v>
      </c>
      <c r="O1662" s="177">
        <v>7.0038999999999998</v>
      </c>
      <c r="P1662" s="177">
        <v>8.0673999999999992</v>
      </c>
      <c r="Q1662" s="177">
        <v>9.4202999999999992</v>
      </c>
      <c r="R1662" s="177">
        <v>4.5975000000000001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44939</v>
      </c>
      <c r="E1663" s="177">
        <v>54.526400000000002</v>
      </c>
      <c r="F1663" s="177">
        <v>32.427799999999998</v>
      </c>
      <c r="G1663" s="177">
        <v>31.8125</v>
      </c>
      <c r="H1663" s="177">
        <v>27.725899999999999</v>
      </c>
      <c r="I1663" s="177">
        <v>16.523499999999999</v>
      </c>
      <c r="J1663" s="177">
        <v>7.5321999999999996</v>
      </c>
      <c r="K1663" s="177">
        <v>9.6433999999999997</v>
      </c>
      <c r="L1663" s="177">
        <v>8.5823</v>
      </c>
      <c r="M1663" s="177">
        <v>6.8891</v>
      </c>
      <c r="N1663" s="177">
        <v>4.9275000000000002</v>
      </c>
      <c r="O1663" s="177">
        <v>6.4965000000000002</v>
      </c>
      <c r="P1663" s="177">
        <v>7.5293000000000001</v>
      </c>
      <c r="Q1663" s="177">
        <v>7.9875999999999996</v>
      </c>
      <c r="R1663" s="177">
        <v>4.0970000000000004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44939</v>
      </c>
      <c r="E1664" s="177">
        <v>70.621300000000005</v>
      </c>
      <c r="F1664" s="177">
        <v>14.5807</v>
      </c>
      <c r="G1664" s="177">
        <v>16.112300000000001</v>
      </c>
      <c r="H1664" s="177">
        <v>22.594799999999999</v>
      </c>
      <c r="I1664" s="177">
        <v>12.310700000000001</v>
      </c>
      <c r="J1664" s="177">
        <v>6.9869000000000003</v>
      </c>
      <c r="K1664" s="177">
        <v>4.9893999999999998</v>
      </c>
      <c r="L1664" s="177">
        <v>6.6684000000000001</v>
      </c>
      <c r="M1664" s="177">
        <v>5.8727999999999998</v>
      </c>
      <c r="N1664" s="177">
        <v>4.1643999999999997</v>
      </c>
      <c r="O1664" s="177">
        <v>5.3403</v>
      </c>
      <c r="P1664" s="177">
        <v>6.5884</v>
      </c>
      <c r="Q1664" s="177">
        <v>8.0310000000000006</v>
      </c>
      <c r="R1664" s="177">
        <v>2.8168000000000002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44939</v>
      </c>
      <c r="E1665" s="177">
        <v>64.690899999999999</v>
      </c>
      <c r="F1665" s="177">
        <v>13.7157</v>
      </c>
      <c r="G1665" s="177">
        <v>15.290800000000001</v>
      </c>
      <c r="H1665" s="177">
        <v>21.7728</v>
      </c>
      <c r="I1665" s="177">
        <v>11.488</v>
      </c>
      <c r="J1665" s="177">
        <v>6.1436999999999999</v>
      </c>
      <c r="K1665" s="177">
        <v>4.1414</v>
      </c>
      <c r="L1665" s="177">
        <v>5.8014999999999999</v>
      </c>
      <c r="M1665" s="177">
        <v>4.9973000000000001</v>
      </c>
      <c r="N1665" s="177">
        <v>3.2397</v>
      </c>
      <c r="O1665" s="177">
        <v>4.4813000000000001</v>
      </c>
      <c r="P1665" s="177">
        <v>5.6681999999999997</v>
      </c>
      <c r="Q1665" s="177">
        <v>8.3148</v>
      </c>
      <c r="R1665" s="177">
        <v>1.9283999999999999</v>
      </c>
    </row>
    <row r="1666" spans="1:34" x14ac:dyDescent="0.3">
      <c r="A1666" s="173" t="s">
        <v>1227</v>
      </c>
      <c r="B1666" s="173" t="s">
        <v>1260</v>
      </c>
      <c r="C1666" s="173">
        <v>120792</v>
      </c>
      <c r="D1666" s="176">
        <v>44939</v>
      </c>
      <c r="E1666" s="177">
        <v>53.661700000000003</v>
      </c>
      <c r="F1666" s="177">
        <v>4.9660000000000002</v>
      </c>
      <c r="G1666" s="177">
        <v>13.914400000000001</v>
      </c>
      <c r="H1666" s="177">
        <v>17.030999999999999</v>
      </c>
      <c r="I1666" s="177">
        <v>9.6065000000000005</v>
      </c>
      <c r="J1666" s="177">
        <v>6.0384000000000002</v>
      </c>
      <c r="K1666" s="177">
        <v>7.8226000000000004</v>
      </c>
      <c r="L1666" s="177">
        <v>7.2309999999999999</v>
      </c>
      <c r="M1666" s="177">
        <v>5.3571999999999997</v>
      </c>
      <c r="N1666" s="177">
        <v>3.7671000000000001</v>
      </c>
      <c r="O1666" s="177">
        <v>5.5365000000000002</v>
      </c>
      <c r="P1666" s="177">
        <v>7.0529000000000002</v>
      </c>
      <c r="Q1666" s="177">
        <v>8.4200999999999997</v>
      </c>
      <c r="R1666" s="177">
        <v>3.1930999999999998</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44939</v>
      </c>
      <c r="E1667" s="177">
        <v>52.168199999999999</v>
      </c>
      <c r="F1667" s="177">
        <v>4.6882999999999999</v>
      </c>
      <c r="G1667" s="177">
        <v>13.635300000000001</v>
      </c>
      <c r="H1667" s="177">
        <v>16.765599999999999</v>
      </c>
      <c r="I1667" s="177">
        <v>9.3338000000000001</v>
      </c>
      <c r="J1667" s="177">
        <v>5.7675999999999998</v>
      </c>
      <c r="K1667" s="177">
        <v>7.5465999999999998</v>
      </c>
      <c r="L1667" s="177">
        <v>6.9512999999999998</v>
      </c>
      <c r="M1667" s="177">
        <v>5.0743</v>
      </c>
      <c r="N1667" s="177">
        <v>3.4830999999999999</v>
      </c>
      <c r="O1667" s="177">
        <v>5.2382999999999997</v>
      </c>
      <c r="P1667" s="177">
        <v>6.7512999999999996</v>
      </c>
      <c r="Q1667" s="177">
        <v>8.1870999999999992</v>
      </c>
      <c r="R1667" s="177">
        <v>2.9037000000000002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19.388444444444449</v>
      </c>
      <c r="G1668" s="179">
        <v>22.847517777777774</v>
      </c>
      <c r="H1668" s="179">
        <v>24.527244444444445</v>
      </c>
      <c r="I1668" s="179">
        <v>12.915695555555551</v>
      </c>
      <c r="J1668" s="179">
        <v>6.1836066666666678</v>
      </c>
      <c r="K1668" s="179">
        <v>8.5290288888888881</v>
      </c>
      <c r="L1668" s="179">
        <v>6.635755555555555</v>
      </c>
      <c r="M1668" s="179">
        <v>5.0275088888888879</v>
      </c>
      <c r="N1668" s="179">
        <v>3.3890600000000006</v>
      </c>
      <c r="O1668" s="179">
        <v>5.8216902439024381</v>
      </c>
      <c r="P1668" s="179">
        <v>7.0759975609756101</v>
      </c>
      <c r="Q1668" s="179">
        <v>7.7779977777777791</v>
      </c>
      <c r="R1668" s="179">
        <v>3.0389390243902441</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17.005700000000001</v>
      </c>
      <c r="G1669" s="179">
        <v>21.417400000000001</v>
      </c>
      <c r="H1669" s="179">
        <v>24.911300000000001</v>
      </c>
      <c r="I1669" s="179">
        <v>12.6378</v>
      </c>
      <c r="J1669" s="179">
        <v>6.1436999999999999</v>
      </c>
      <c r="K1669" s="179">
        <v>8.7422000000000004</v>
      </c>
      <c r="L1669" s="179">
        <v>6.6665000000000001</v>
      </c>
      <c r="M1669" s="179">
        <v>4.9973000000000001</v>
      </c>
      <c r="N1669" s="179">
        <v>3.2467999999999999</v>
      </c>
      <c r="O1669" s="179">
        <v>5.8442999999999996</v>
      </c>
      <c r="P1669" s="179">
        <v>7.1106999999999996</v>
      </c>
      <c r="Q1669" s="179">
        <v>8.1632999999999996</v>
      </c>
      <c r="R1669" s="179">
        <v>2.9037000000000002</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44939</v>
      </c>
      <c r="E1672" s="177">
        <v>39.567500000000003</v>
      </c>
      <c r="F1672" s="177">
        <v>2.6753999999999998</v>
      </c>
      <c r="G1672" s="177">
        <v>8.4002999999999997</v>
      </c>
      <c r="H1672" s="177">
        <v>8.8707999999999991</v>
      </c>
      <c r="I1672" s="177">
        <v>6.1952999999999996</v>
      </c>
      <c r="J1672" s="177">
        <v>5.2035999999999998</v>
      </c>
      <c r="K1672" s="177">
        <v>6.9218999999999999</v>
      </c>
      <c r="L1672" s="177">
        <v>5.6412000000000004</v>
      </c>
      <c r="M1672" s="177">
        <v>4.9333999999999998</v>
      </c>
      <c r="N1672" s="177">
        <v>4.3754999999999997</v>
      </c>
      <c r="O1672" s="177">
        <v>6.2569999999999997</v>
      </c>
      <c r="P1672" s="177">
        <v>6.8162000000000003</v>
      </c>
      <c r="Q1672" s="177">
        <v>7.2328999999999999</v>
      </c>
      <c r="R1672" s="177">
        <v>4.1481000000000003</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44939</v>
      </c>
      <c r="E1673" s="177">
        <v>42.134</v>
      </c>
      <c r="F1673" s="177">
        <v>3.3788</v>
      </c>
      <c r="G1673" s="177">
        <v>9.1317000000000004</v>
      </c>
      <c r="H1673" s="177">
        <v>9.5838000000000001</v>
      </c>
      <c r="I1673" s="177">
        <v>6.9114000000000004</v>
      </c>
      <c r="J1673" s="177">
        <v>5.9231999999999996</v>
      </c>
      <c r="K1673" s="177">
        <v>7.6502999999999997</v>
      </c>
      <c r="L1673" s="177">
        <v>6.3775000000000004</v>
      </c>
      <c r="M1673" s="177">
        <v>5.6772</v>
      </c>
      <c r="N1673" s="177">
        <v>5.1242000000000001</v>
      </c>
      <c r="O1673" s="177">
        <v>6.9988999999999999</v>
      </c>
      <c r="P1673" s="177">
        <v>7.5529999999999999</v>
      </c>
      <c r="Q1673" s="177">
        <v>8.7195</v>
      </c>
      <c r="R1673" s="177">
        <v>4.8731</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44939</v>
      </c>
      <c r="E1674" s="177">
        <v>27.629000000000001</v>
      </c>
      <c r="F1674" s="177">
        <v>16.256499999999999</v>
      </c>
      <c r="G1674" s="177">
        <v>15.652799999999999</v>
      </c>
      <c r="H1674" s="177">
        <v>13.8324</v>
      </c>
      <c r="I1674" s="177">
        <v>9.3849999999999998</v>
      </c>
      <c r="J1674" s="177">
        <v>6.7461000000000002</v>
      </c>
      <c r="K1674" s="177">
        <v>8.2256</v>
      </c>
      <c r="L1674" s="177">
        <v>6.2009999999999996</v>
      </c>
      <c r="M1674" s="177">
        <v>5.2069999999999999</v>
      </c>
      <c r="N1674" s="177">
        <v>4.6136999999999997</v>
      </c>
      <c r="O1674" s="177">
        <v>6.4534000000000002</v>
      </c>
      <c r="P1674" s="177">
        <v>7.3940000000000001</v>
      </c>
      <c r="Q1674" s="177">
        <v>8.2012</v>
      </c>
      <c r="R1674" s="177">
        <v>4.4874000000000001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44939</v>
      </c>
      <c r="E1675" s="177">
        <v>25.6754</v>
      </c>
      <c r="F1675" s="177">
        <v>15.502000000000001</v>
      </c>
      <c r="G1675" s="177">
        <v>14.9451</v>
      </c>
      <c r="H1675" s="177">
        <v>13.1524</v>
      </c>
      <c r="I1675" s="177">
        <v>8.7006999999999994</v>
      </c>
      <c r="J1675" s="177">
        <v>6.0613999999999999</v>
      </c>
      <c r="K1675" s="177">
        <v>7.5293999999999999</v>
      </c>
      <c r="L1675" s="177">
        <v>5.4961000000000002</v>
      </c>
      <c r="M1675" s="177">
        <v>4.5046999999999997</v>
      </c>
      <c r="N1675" s="177">
        <v>3.9195000000000002</v>
      </c>
      <c r="O1675" s="177">
        <v>5.7317</v>
      </c>
      <c r="P1675" s="177">
        <v>6.6772</v>
      </c>
      <c r="Q1675" s="177">
        <v>7.5328999999999997</v>
      </c>
      <c r="R1675" s="177">
        <v>3.7835000000000001</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44939</v>
      </c>
      <c r="E1676" s="177">
        <v>23.938099999999999</v>
      </c>
      <c r="F1676" s="177">
        <v>11.7445</v>
      </c>
      <c r="G1676" s="177">
        <v>15.9292</v>
      </c>
      <c r="H1676" s="177">
        <v>16.519600000000001</v>
      </c>
      <c r="I1676" s="177">
        <v>9.0821000000000005</v>
      </c>
      <c r="J1676" s="177">
        <v>6.1656000000000004</v>
      </c>
      <c r="K1676" s="177">
        <v>36.376300000000001</v>
      </c>
      <c r="L1676" s="177">
        <v>19.864100000000001</v>
      </c>
      <c r="M1676" s="177">
        <v>14.1427</v>
      </c>
      <c r="N1676" s="177">
        <v>27.7789</v>
      </c>
      <c r="O1676" s="177">
        <v>9.4711999999999996</v>
      </c>
      <c r="P1676" s="177">
        <v>4.0553999999999997</v>
      </c>
      <c r="Q1676" s="177">
        <v>6.6535000000000002</v>
      </c>
      <c r="R1676" s="177">
        <v>15.003299999999999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44939</v>
      </c>
      <c r="E1677" s="177">
        <v>22.295000000000002</v>
      </c>
      <c r="F1677" s="177">
        <v>11.4636</v>
      </c>
      <c r="G1677" s="177">
        <v>15.4633</v>
      </c>
      <c r="H1677" s="177">
        <v>16.0229</v>
      </c>
      <c r="I1677" s="177">
        <v>8.5881000000000007</v>
      </c>
      <c r="J1677" s="177">
        <v>5.6566999999999998</v>
      </c>
      <c r="K1677" s="177">
        <v>35.779000000000003</v>
      </c>
      <c r="L1677" s="177">
        <v>19.289100000000001</v>
      </c>
      <c r="M1677" s="177">
        <v>13.667</v>
      </c>
      <c r="N1677" s="177">
        <v>27.278500000000001</v>
      </c>
      <c r="O1677" s="177">
        <v>8.9907000000000004</v>
      </c>
      <c r="P1677" s="177">
        <v>3.5505</v>
      </c>
      <c r="Q1677" s="177">
        <v>5.8598999999999997</v>
      </c>
      <c r="R1677" s="177">
        <v>14.57</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44939</v>
      </c>
      <c r="E1678" s="177">
        <v>25.982399999999998</v>
      </c>
      <c r="F1678" s="177">
        <v>18.2715</v>
      </c>
      <c r="G1678" s="177">
        <v>11.436400000000001</v>
      </c>
      <c r="H1678" s="177">
        <v>9.9327000000000005</v>
      </c>
      <c r="I1678" s="177">
        <v>8.0925999999999991</v>
      </c>
      <c r="J1678" s="177">
        <v>5.5957999999999997</v>
      </c>
      <c r="K1678" s="177">
        <v>7.7226999999999997</v>
      </c>
      <c r="L1678" s="177">
        <v>6.1313000000000004</v>
      </c>
      <c r="M1678" s="177">
        <v>4.4606000000000003</v>
      </c>
      <c r="N1678" s="177">
        <v>3.8557000000000001</v>
      </c>
      <c r="O1678" s="177">
        <v>5.4577</v>
      </c>
      <c r="P1678" s="177">
        <v>6.7603999999999997</v>
      </c>
      <c r="Q1678" s="177">
        <v>8.0100999999999996</v>
      </c>
      <c r="R1678" s="177">
        <v>4.1944999999999997</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44939</v>
      </c>
      <c r="E1679" s="177">
        <v>24.338799999999999</v>
      </c>
      <c r="F1679" s="177">
        <v>17.554500000000001</v>
      </c>
      <c r="G1679" s="177">
        <v>10.757099999999999</v>
      </c>
      <c r="H1679" s="177">
        <v>9.2714999999999996</v>
      </c>
      <c r="I1679" s="177">
        <v>7.423</v>
      </c>
      <c r="J1679" s="177">
        <v>4.9210000000000003</v>
      </c>
      <c r="K1679" s="177">
        <v>7.0357000000000003</v>
      </c>
      <c r="L1679" s="177">
        <v>5.4328000000000003</v>
      </c>
      <c r="M1679" s="177">
        <v>3.7623000000000002</v>
      </c>
      <c r="N1679" s="177">
        <v>3.1518999999999999</v>
      </c>
      <c r="O1679" s="177">
        <v>4.7098000000000004</v>
      </c>
      <c r="P1679" s="177">
        <v>6.0167000000000002</v>
      </c>
      <c r="Q1679" s="177">
        <v>7.3460000000000001</v>
      </c>
      <c r="R1679" s="177">
        <v>3.4626999999999999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44939</v>
      </c>
      <c r="E1682" s="177">
        <v>23.080300000000001</v>
      </c>
      <c r="F1682" s="177">
        <v>12.9724</v>
      </c>
      <c r="G1682" s="177">
        <v>13.5099</v>
      </c>
      <c r="H1682" s="177">
        <v>12.2963</v>
      </c>
      <c r="I1682" s="177">
        <v>8.7951999999999995</v>
      </c>
      <c r="J1682" s="177">
        <v>6.7468000000000004</v>
      </c>
      <c r="K1682" s="177">
        <v>7.9444999999999997</v>
      </c>
      <c r="L1682" s="177">
        <v>5.4477000000000002</v>
      </c>
      <c r="M1682" s="177">
        <v>4.3860000000000001</v>
      </c>
      <c r="N1682" s="177">
        <v>3.7391000000000001</v>
      </c>
      <c r="O1682" s="177">
        <v>5.5019999999999998</v>
      </c>
      <c r="P1682" s="177">
        <v>6.4791999999999996</v>
      </c>
      <c r="Q1682" s="177">
        <v>7.1936999999999998</v>
      </c>
      <c r="R1682" s="177">
        <v>3.6688000000000001</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44939</v>
      </c>
      <c r="E1683" s="177">
        <v>21.471499999999999</v>
      </c>
      <c r="F1683" s="177">
        <v>12.243600000000001</v>
      </c>
      <c r="G1683" s="177">
        <v>12.819599999999999</v>
      </c>
      <c r="H1683" s="177">
        <v>11.6584</v>
      </c>
      <c r="I1683" s="177">
        <v>8.1486000000000001</v>
      </c>
      <c r="J1683" s="177">
        <v>6.0963000000000003</v>
      </c>
      <c r="K1683" s="177">
        <v>7.2877999999999998</v>
      </c>
      <c r="L1683" s="177">
        <v>4.8011999999999997</v>
      </c>
      <c r="M1683" s="177">
        <v>3.7475999999999998</v>
      </c>
      <c r="N1683" s="177">
        <v>3.1084000000000001</v>
      </c>
      <c r="O1683" s="177">
        <v>4.8498000000000001</v>
      </c>
      <c r="P1683" s="177">
        <v>5.7765000000000004</v>
      </c>
      <c r="Q1683" s="177">
        <v>6.7320000000000002</v>
      </c>
      <c r="R1683" s="177">
        <v>3.0306999999999999</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44939</v>
      </c>
      <c r="E1684" s="177">
        <v>41.722999999999999</v>
      </c>
      <c r="F1684" s="177">
        <v>19.869199999999999</v>
      </c>
      <c r="G1684" s="177">
        <v>15.007</v>
      </c>
      <c r="H1684" s="177">
        <v>12.853899999999999</v>
      </c>
      <c r="I1684" s="177">
        <v>8.7020999999999997</v>
      </c>
      <c r="J1684" s="177">
        <v>5.8250000000000002</v>
      </c>
      <c r="K1684" s="177">
        <v>7.8734999999999999</v>
      </c>
      <c r="L1684" s="177">
        <v>5.3815</v>
      </c>
      <c r="M1684" s="177">
        <v>4.3532999999999999</v>
      </c>
      <c r="N1684" s="177">
        <v>3.8921999999999999</v>
      </c>
      <c r="O1684" s="177">
        <v>5.7119</v>
      </c>
      <c r="P1684" s="177">
        <v>6.7420999999999998</v>
      </c>
      <c r="Q1684" s="177">
        <v>7.8369</v>
      </c>
      <c r="R1684" s="177">
        <v>3.7810000000000001</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44939</v>
      </c>
      <c r="E1685" s="177">
        <v>38.985599999999998</v>
      </c>
      <c r="F1685" s="177">
        <v>19.203099999999999</v>
      </c>
      <c r="G1685" s="177">
        <v>14.3414</v>
      </c>
      <c r="H1685" s="177">
        <v>12.186199999999999</v>
      </c>
      <c r="I1685" s="177">
        <v>8.0429999999999993</v>
      </c>
      <c r="J1685" s="177">
        <v>5.1810999999999998</v>
      </c>
      <c r="K1685" s="177">
        <v>7.2401</v>
      </c>
      <c r="L1685" s="177">
        <v>4.7453000000000003</v>
      </c>
      <c r="M1685" s="177">
        <v>3.7229999999999999</v>
      </c>
      <c r="N1685" s="177">
        <v>3.2562000000000002</v>
      </c>
      <c r="O1685" s="177">
        <v>5.0529999999999999</v>
      </c>
      <c r="P1685" s="177">
        <v>6.0242000000000004</v>
      </c>
      <c r="Q1685" s="177">
        <v>6.9115000000000002</v>
      </c>
      <c r="R1685" s="177">
        <v>3.1349</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44939</v>
      </c>
      <c r="E1689" s="177">
        <v>90.611400000000003</v>
      </c>
      <c r="F1689" s="177">
        <v>14.507300000000001</v>
      </c>
      <c r="G1689" s="177">
        <v>14.491899999999999</v>
      </c>
      <c r="H1689" s="177">
        <v>14.513</v>
      </c>
      <c r="I1689" s="177">
        <v>14.5535</v>
      </c>
      <c r="J1689" s="177">
        <v>14.650399999999999</v>
      </c>
      <c r="K1689" s="177">
        <v>15.018599999999999</v>
      </c>
      <c r="L1689" s="177">
        <v>-7.3300000000000004E-2</v>
      </c>
      <c r="M1689" s="177">
        <v>3.6204000000000001</v>
      </c>
      <c r="N1689" s="177"/>
      <c r="O1689" s="177"/>
      <c r="P1689" s="177"/>
      <c r="Q1689" s="177">
        <v>4.6702000000000004</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44939</v>
      </c>
      <c r="E1690" s="177">
        <v>95.697599999999994</v>
      </c>
      <c r="F1690" s="177">
        <v>14.4612</v>
      </c>
      <c r="G1690" s="177">
        <v>14.4854</v>
      </c>
      <c r="H1690" s="177">
        <v>14.506600000000001</v>
      </c>
      <c r="I1690" s="177">
        <v>14.549799999999999</v>
      </c>
      <c r="J1690" s="177">
        <v>14.6502</v>
      </c>
      <c r="K1690" s="177">
        <v>15.0181</v>
      </c>
      <c r="L1690" s="177">
        <v>-7.3599999999999999E-2</v>
      </c>
      <c r="M1690" s="177">
        <v>3.6204000000000001</v>
      </c>
      <c r="N1690" s="177"/>
      <c r="O1690" s="177"/>
      <c r="P1690" s="177"/>
      <c r="Q1690" s="177">
        <v>4.6702000000000004</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44939</v>
      </c>
      <c r="E1693" s="177">
        <v>4853.6807228915704</v>
      </c>
      <c r="F1693" s="177">
        <v>11.2753</v>
      </c>
      <c r="G1693" s="177">
        <v>14.021599999999999</v>
      </c>
      <c r="H1693" s="177">
        <v>12.916700000000001</v>
      </c>
      <c r="I1693" s="177">
        <v>9.7271000000000001</v>
      </c>
      <c r="J1693" s="177">
        <v>5.5747999999999998</v>
      </c>
      <c r="K1693" s="177">
        <v>10.086499999999999</v>
      </c>
      <c r="L1693" s="177">
        <v>4.4767999999999999</v>
      </c>
      <c r="M1693" s="177">
        <v>4.2736000000000001</v>
      </c>
      <c r="N1693" s="177">
        <v>9.0449999999999999</v>
      </c>
      <c r="O1693" s="177">
        <v>5.6843000000000004</v>
      </c>
      <c r="P1693" s="177">
        <v>6.0614999999999997</v>
      </c>
      <c r="Q1693" s="177">
        <v>7.8265000000000002</v>
      </c>
      <c r="R1693" s="177">
        <v>11.6488</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44939</v>
      </c>
      <c r="E1694" s="177">
        <v>4852.3472000000002</v>
      </c>
      <c r="F1694" s="177">
        <v>11.275399999999999</v>
      </c>
      <c r="G1694" s="177">
        <v>14.021599999999999</v>
      </c>
      <c r="H1694" s="177">
        <v>12.916700000000001</v>
      </c>
      <c r="I1694" s="177">
        <v>9.7271000000000001</v>
      </c>
      <c r="J1694" s="177">
        <v>5.5747999999999998</v>
      </c>
      <c r="K1694" s="177">
        <v>10.086499999999999</v>
      </c>
      <c r="L1694" s="177">
        <v>4.4767999999999999</v>
      </c>
      <c r="M1694" s="177">
        <v>4.2736000000000001</v>
      </c>
      <c r="N1694" s="177">
        <v>2.8058999999999998</v>
      </c>
      <c r="O1694" s="177">
        <v>3.9121000000000001</v>
      </c>
      <c r="P1694" s="177">
        <v>5.3094999999999999</v>
      </c>
      <c r="Q1694" s="177">
        <v>7.7039</v>
      </c>
      <c r="R1694" s="177">
        <v>8.4482999999999997</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44939</v>
      </c>
      <c r="E1695" s="177">
        <v>26.4726</v>
      </c>
      <c r="F1695" s="177">
        <v>11.9994</v>
      </c>
      <c r="G1695" s="177">
        <v>12.651999999999999</v>
      </c>
      <c r="H1695" s="177">
        <v>12.379300000000001</v>
      </c>
      <c r="I1695" s="177">
        <v>7.9423000000000004</v>
      </c>
      <c r="J1695" s="177">
        <v>6.2013999999999996</v>
      </c>
      <c r="K1695" s="177">
        <v>7.7310999999999996</v>
      </c>
      <c r="L1695" s="177">
        <v>5.8918999999999997</v>
      </c>
      <c r="M1695" s="177">
        <v>4.7012999999999998</v>
      </c>
      <c r="N1695" s="177">
        <v>3.8540000000000001</v>
      </c>
      <c r="O1695" s="177">
        <v>6.0595999999999997</v>
      </c>
      <c r="P1695" s="177">
        <v>6.9863</v>
      </c>
      <c r="Q1695" s="177">
        <v>8.0581999999999994</v>
      </c>
      <c r="R1695" s="177">
        <v>3.8328000000000002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44939</v>
      </c>
      <c r="E1696" s="177">
        <v>27.108799999999999</v>
      </c>
      <c r="F1696" s="177">
        <v>12.5261</v>
      </c>
      <c r="G1696" s="177">
        <v>13.119300000000001</v>
      </c>
      <c r="H1696" s="177">
        <v>12.8225</v>
      </c>
      <c r="I1696" s="177">
        <v>8.4037000000000006</v>
      </c>
      <c r="J1696" s="177">
        <v>6.6654</v>
      </c>
      <c r="K1696" s="177">
        <v>8.1961999999999993</v>
      </c>
      <c r="L1696" s="177">
        <v>6.3628</v>
      </c>
      <c r="M1696" s="177">
        <v>5.1590999999999996</v>
      </c>
      <c r="N1696" s="177">
        <v>4.3087</v>
      </c>
      <c r="O1696" s="177">
        <v>6.5286999999999997</v>
      </c>
      <c r="P1696" s="177">
        <v>7.3358999999999996</v>
      </c>
      <c r="Q1696" s="177">
        <v>8.0619999999999994</v>
      </c>
      <c r="R1696" s="177">
        <v>4.3266999999999998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44939</v>
      </c>
      <c r="E1698" s="177">
        <v>23.192299999999999</v>
      </c>
      <c r="F1698" s="177">
        <v>16.3748</v>
      </c>
      <c r="G1698" s="177">
        <v>13.339399999999999</v>
      </c>
      <c r="H1698" s="177">
        <v>12.485300000000001</v>
      </c>
      <c r="I1698" s="177">
        <v>9.2166999999999994</v>
      </c>
      <c r="J1698" s="177">
        <v>6.4419000000000004</v>
      </c>
      <c r="K1698" s="177">
        <v>7.6563999999999997</v>
      </c>
      <c r="L1698" s="177">
        <v>5.6140999999999996</v>
      </c>
      <c r="M1698" s="177">
        <v>4.0061</v>
      </c>
      <c r="N1698" s="177">
        <v>3.4958999999999998</v>
      </c>
      <c r="O1698" s="177">
        <v>5.5871000000000004</v>
      </c>
      <c r="P1698" s="177">
        <v>6.7478999999999996</v>
      </c>
      <c r="Q1698" s="177">
        <v>7.7041000000000004</v>
      </c>
      <c r="R1698" s="177">
        <v>3.6232000000000002</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44939</v>
      </c>
      <c r="E1700" s="177">
        <v>22.133500000000002</v>
      </c>
      <c r="F1700" s="177">
        <v>15.838100000000001</v>
      </c>
      <c r="G1700" s="177">
        <v>12.821400000000001</v>
      </c>
      <c r="H1700" s="177">
        <v>11.995200000000001</v>
      </c>
      <c r="I1700" s="177">
        <v>8.7220999999999993</v>
      </c>
      <c r="J1700" s="177">
        <v>5.9560000000000004</v>
      </c>
      <c r="K1700" s="177">
        <v>7.1661999999999999</v>
      </c>
      <c r="L1700" s="177">
        <v>5.1208999999999998</v>
      </c>
      <c r="M1700" s="177">
        <v>3.5122</v>
      </c>
      <c r="N1700" s="177">
        <v>3.0002</v>
      </c>
      <c r="O1700" s="177">
        <v>5.0759999999999996</v>
      </c>
      <c r="P1700" s="177">
        <v>6.2241</v>
      </c>
      <c r="Q1700" s="177">
        <v>7.4516</v>
      </c>
      <c r="R1700" s="177">
        <v>3.1248</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44939</v>
      </c>
      <c r="E1701" s="177">
        <v>49.829300000000003</v>
      </c>
      <c r="F1701" s="177">
        <v>11.4306</v>
      </c>
      <c r="G1701" s="177">
        <v>10.214700000000001</v>
      </c>
      <c r="H1701" s="177">
        <v>10.495799999999999</v>
      </c>
      <c r="I1701" s="177">
        <v>7.3140999999999998</v>
      </c>
      <c r="J1701" s="177">
        <v>5.3978999999999999</v>
      </c>
      <c r="K1701" s="177">
        <v>7.3711000000000002</v>
      </c>
      <c r="L1701" s="177">
        <v>7.0174000000000003</v>
      </c>
      <c r="M1701" s="177">
        <v>6.0732999999999997</v>
      </c>
      <c r="N1701" s="177">
        <v>5.0064000000000002</v>
      </c>
      <c r="O1701" s="177">
        <v>6.3434999999999997</v>
      </c>
      <c r="P1701" s="177">
        <v>6.9279000000000002</v>
      </c>
      <c r="Q1701" s="177">
        <v>7.8571999999999997</v>
      </c>
      <c r="R1701" s="177">
        <v>4.3684000000000003</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44939</v>
      </c>
      <c r="E1702" s="177">
        <v>53.538400000000003</v>
      </c>
      <c r="F1702" s="177">
        <v>12.1393</v>
      </c>
      <c r="G1702" s="177">
        <v>10.895099999999999</v>
      </c>
      <c r="H1702" s="177">
        <v>11.1852</v>
      </c>
      <c r="I1702" s="177">
        <v>8.0009999999999994</v>
      </c>
      <c r="J1702" s="177">
        <v>6.0812999999999997</v>
      </c>
      <c r="K1702" s="177">
        <v>8.1023999999999994</v>
      </c>
      <c r="L1702" s="177">
        <v>7.7782999999999998</v>
      </c>
      <c r="M1702" s="177">
        <v>6.8498000000000001</v>
      </c>
      <c r="N1702" s="177">
        <v>5.7915999999999999</v>
      </c>
      <c r="O1702" s="177">
        <v>7.1473000000000004</v>
      </c>
      <c r="P1702" s="177">
        <v>7.7587999999999999</v>
      </c>
      <c r="Q1702" s="177">
        <v>8.577</v>
      </c>
      <c r="R1702" s="177">
        <v>5.1566000000000001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44939</v>
      </c>
      <c r="E1703" s="177">
        <v>23.072700000000001</v>
      </c>
      <c r="F1703" s="177">
        <v>14.559799999999999</v>
      </c>
      <c r="G1703" s="177">
        <v>18.272600000000001</v>
      </c>
      <c r="H1703" s="177">
        <v>12.5502</v>
      </c>
      <c r="I1703" s="177">
        <v>9.4353999999999996</v>
      </c>
      <c r="J1703" s="177">
        <v>6.2382</v>
      </c>
      <c r="K1703" s="177">
        <v>8.1404999999999994</v>
      </c>
      <c r="L1703" s="177">
        <v>5.8815999999999997</v>
      </c>
      <c r="M1703" s="177">
        <v>4.3501000000000003</v>
      </c>
      <c r="N1703" s="177">
        <v>3.5076999999999998</v>
      </c>
      <c r="O1703" s="177">
        <v>8.2792999999999992</v>
      </c>
      <c r="P1703" s="177">
        <v>6.2127999999999997</v>
      </c>
      <c r="Q1703" s="177">
        <v>7.33</v>
      </c>
      <c r="R1703" s="177">
        <v>7.6147999999999998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44939</v>
      </c>
      <c r="E1704" s="177">
        <v>24.901800000000001</v>
      </c>
      <c r="F1704" s="177">
        <v>14.956899999999999</v>
      </c>
      <c r="G1704" s="177">
        <v>18.741700000000002</v>
      </c>
      <c r="H1704" s="177">
        <v>13.014799999999999</v>
      </c>
      <c r="I1704" s="177">
        <v>9.9105000000000008</v>
      </c>
      <c r="J1704" s="177">
        <v>6.7096</v>
      </c>
      <c r="K1704" s="177">
        <v>8.6210000000000004</v>
      </c>
      <c r="L1704" s="177">
        <v>6.3661000000000003</v>
      </c>
      <c r="M1704" s="177">
        <v>4.8358999999999996</v>
      </c>
      <c r="N1704" s="177">
        <v>3.9950000000000001</v>
      </c>
      <c r="O1704" s="177">
        <v>8.8187999999999995</v>
      </c>
      <c r="P1704" s="177">
        <v>6.9344000000000001</v>
      </c>
      <c r="Q1704" s="177">
        <v>7.7709000000000001</v>
      </c>
      <c r="R1704" s="177">
        <v>8.1058000000000003</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44939</v>
      </c>
      <c r="E1705" s="177">
        <v>50.345399999999998</v>
      </c>
      <c r="F1705" s="177">
        <v>13.7075</v>
      </c>
      <c r="G1705" s="177">
        <v>21.0854</v>
      </c>
      <c r="H1705" s="177">
        <v>19.8886</v>
      </c>
      <c r="I1705" s="177">
        <v>11.787599999999999</v>
      </c>
      <c r="J1705" s="177">
        <v>7.7449000000000003</v>
      </c>
      <c r="K1705" s="177">
        <v>8.8834</v>
      </c>
      <c r="L1705" s="177">
        <v>5.8475999999999999</v>
      </c>
      <c r="M1705" s="177">
        <v>4.5903999999999998</v>
      </c>
      <c r="N1705" s="177">
        <v>3.7366999999999999</v>
      </c>
      <c r="O1705" s="177">
        <v>5.7804000000000002</v>
      </c>
      <c r="P1705" s="177">
        <v>6.9538000000000002</v>
      </c>
      <c r="Q1705" s="177">
        <v>7.8529</v>
      </c>
      <c r="R1705" s="177">
        <v>3.8252000000000002</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44939</v>
      </c>
      <c r="E1706" s="177">
        <v>47.573</v>
      </c>
      <c r="F1706" s="177">
        <v>13.2781</v>
      </c>
      <c r="G1706" s="177">
        <v>20.596900000000002</v>
      </c>
      <c r="H1706" s="177">
        <v>19.406500000000001</v>
      </c>
      <c r="I1706" s="177">
        <v>11.3109</v>
      </c>
      <c r="J1706" s="177">
        <v>7.2664999999999997</v>
      </c>
      <c r="K1706" s="177">
        <v>8.3977000000000004</v>
      </c>
      <c r="L1706" s="177">
        <v>5.3594999999999997</v>
      </c>
      <c r="M1706" s="177">
        <v>4.0997000000000003</v>
      </c>
      <c r="N1706" s="177">
        <v>3.2382</v>
      </c>
      <c r="O1706" s="177">
        <v>5.2583000000000002</v>
      </c>
      <c r="P1706" s="177">
        <v>6.4263000000000003</v>
      </c>
      <c r="Q1706" s="177">
        <v>7.3137999999999996</v>
      </c>
      <c r="R1706" s="177">
        <v>3.3245</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44939</v>
      </c>
      <c r="E1707" s="177">
        <v>1985.0391</v>
      </c>
      <c r="F1707" s="177">
        <v>13.8492</v>
      </c>
      <c r="G1707" s="177">
        <v>13.760899999999999</v>
      </c>
      <c r="H1707" s="177">
        <v>13.72</v>
      </c>
      <c r="I1707" s="177">
        <v>10.888999999999999</v>
      </c>
      <c r="J1707" s="177">
        <v>7.0377999999999998</v>
      </c>
      <c r="K1707" s="177">
        <v>8.3103999999999996</v>
      </c>
      <c r="L1707" s="177">
        <v>6.3068999999999997</v>
      </c>
      <c r="M1707" s="177">
        <v>4.4611999999999998</v>
      </c>
      <c r="N1707" s="177">
        <v>3.7263999999999999</v>
      </c>
      <c r="O1707" s="177">
        <v>4.9969000000000001</v>
      </c>
      <c r="P1707" s="177">
        <v>5.9439000000000002</v>
      </c>
      <c r="Q1707" s="177">
        <v>7.5955000000000004</v>
      </c>
      <c r="R1707" s="177">
        <v>3.7448999999999999</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44939</v>
      </c>
      <c r="E1708" s="177">
        <v>1775.6115</v>
      </c>
      <c r="F1708" s="177">
        <v>12.739100000000001</v>
      </c>
      <c r="G1708" s="177">
        <v>12.651199999999999</v>
      </c>
      <c r="H1708" s="177">
        <v>12.6073</v>
      </c>
      <c r="I1708" s="177">
        <v>9.7751000000000001</v>
      </c>
      <c r="J1708" s="177">
        <v>5.9218000000000002</v>
      </c>
      <c r="K1708" s="177">
        <v>7.1771000000000003</v>
      </c>
      <c r="L1708" s="177">
        <v>5.0929000000000002</v>
      </c>
      <c r="M1708" s="177">
        <v>3.2061999999999999</v>
      </c>
      <c r="N1708" s="177">
        <v>2.4485999999999999</v>
      </c>
      <c r="O1708" s="177">
        <v>3.6610999999999998</v>
      </c>
      <c r="P1708" s="177">
        <v>4.6828000000000003</v>
      </c>
      <c r="Q1708" s="177">
        <v>6.3402000000000003</v>
      </c>
      <c r="R1708" s="177">
        <v>2.4215</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44939</v>
      </c>
      <c r="E1709" s="177">
        <v>2985.8690999999999</v>
      </c>
      <c r="F1709" s="177">
        <v>13.2608</v>
      </c>
      <c r="G1709" s="177">
        <v>13.212</v>
      </c>
      <c r="H1709" s="177">
        <v>12.4825</v>
      </c>
      <c r="I1709" s="177">
        <v>8.5082000000000004</v>
      </c>
      <c r="J1709" s="177">
        <v>5.8045999999999998</v>
      </c>
      <c r="K1709" s="177">
        <v>6.9039000000000001</v>
      </c>
      <c r="L1709" s="177">
        <v>4.6437999999999997</v>
      </c>
      <c r="M1709" s="177">
        <v>3.2439</v>
      </c>
      <c r="N1709" s="177">
        <v>2.8066</v>
      </c>
      <c r="O1709" s="177">
        <v>4.8074000000000003</v>
      </c>
      <c r="P1709" s="177">
        <v>5.8719000000000001</v>
      </c>
      <c r="Q1709" s="177">
        <v>7.1597</v>
      </c>
      <c r="R1709" s="177">
        <v>2.7645</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44939</v>
      </c>
      <c r="E1710" s="177">
        <v>3250.7089999999998</v>
      </c>
      <c r="F1710" s="177">
        <v>14.1105</v>
      </c>
      <c r="G1710" s="177">
        <v>14.063599999999999</v>
      </c>
      <c r="H1710" s="177">
        <v>13.3352</v>
      </c>
      <c r="I1710" s="177">
        <v>9.3619000000000003</v>
      </c>
      <c r="J1710" s="177">
        <v>6.6597999999999997</v>
      </c>
      <c r="K1710" s="177">
        <v>7.7704000000000004</v>
      </c>
      <c r="L1710" s="177">
        <v>5.5164</v>
      </c>
      <c r="M1710" s="177">
        <v>4.1182999999999996</v>
      </c>
      <c r="N1710" s="177">
        <v>3.6852</v>
      </c>
      <c r="O1710" s="177">
        <v>5.7018000000000004</v>
      </c>
      <c r="P1710" s="177">
        <v>6.7751000000000001</v>
      </c>
      <c r="Q1710" s="177">
        <v>7.5726000000000004</v>
      </c>
      <c r="R1710" s="177">
        <v>3.6423999999999999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44939</v>
      </c>
      <c r="E1713" s="177">
        <v>43.642400000000002</v>
      </c>
      <c r="F1713" s="177">
        <v>12.5495</v>
      </c>
      <c r="G1713" s="177">
        <v>12.362500000000001</v>
      </c>
      <c r="H1713" s="177">
        <v>10.0435</v>
      </c>
      <c r="I1713" s="177">
        <v>7.1403999999999996</v>
      </c>
      <c r="J1713" s="177">
        <v>4.8517999999999999</v>
      </c>
      <c r="K1713" s="177">
        <v>7.3620999999999999</v>
      </c>
      <c r="L1713" s="177">
        <v>5.5025000000000004</v>
      </c>
      <c r="M1713" s="177">
        <v>3.9649000000000001</v>
      </c>
      <c r="N1713" s="177">
        <v>3.3086000000000002</v>
      </c>
      <c r="O1713" s="177">
        <v>5.3533999999999997</v>
      </c>
      <c r="P1713" s="177">
        <v>6.4055</v>
      </c>
      <c r="Q1713" s="177">
        <v>7.3719999999999999</v>
      </c>
      <c r="R1713" s="177">
        <v>3.3005</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44939</v>
      </c>
      <c r="E1714" s="177">
        <v>47.130099999999999</v>
      </c>
      <c r="F1714" s="177">
        <v>13.3254</v>
      </c>
      <c r="G1714" s="177">
        <v>13.1541</v>
      </c>
      <c r="H1714" s="177">
        <v>10.8538</v>
      </c>
      <c r="I1714" s="177">
        <v>7.9457000000000004</v>
      </c>
      <c r="J1714" s="177">
        <v>5.6681999999999997</v>
      </c>
      <c r="K1714" s="177">
        <v>8.1896000000000004</v>
      </c>
      <c r="L1714" s="177">
        <v>6.3398000000000003</v>
      </c>
      <c r="M1714" s="177">
        <v>4.8071000000000002</v>
      </c>
      <c r="N1714" s="177">
        <v>4.1554000000000002</v>
      </c>
      <c r="O1714" s="177">
        <v>6.2168000000000001</v>
      </c>
      <c r="P1714" s="177">
        <v>7.2843999999999998</v>
      </c>
      <c r="Q1714" s="177">
        <v>8.0595999999999997</v>
      </c>
      <c r="R1714" s="177">
        <v>4.1500000000000004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44939</v>
      </c>
      <c r="E1715" s="177">
        <v>12.797499999999999</v>
      </c>
      <c r="F1715" s="177">
        <v>13.6953</v>
      </c>
      <c r="G1715" s="177">
        <v>15.802199999999999</v>
      </c>
      <c r="H1715" s="177">
        <v>13.439500000000001</v>
      </c>
      <c r="I1715" s="177">
        <v>9.0152000000000001</v>
      </c>
      <c r="J1715" s="177">
        <v>6.4943</v>
      </c>
      <c r="K1715" s="177">
        <v>7.5180999999999996</v>
      </c>
      <c r="L1715" s="177">
        <v>5.1706000000000003</v>
      </c>
      <c r="M1715" s="177">
        <v>3.754</v>
      </c>
      <c r="N1715" s="177">
        <v>3.4041000000000001</v>
      </c>
      <c r="O1715" s="177">
        <v>5.2625999999999999</v>
      </c>
      <c r="P1715" s="177"/>
      <c r="Q1715" s="177">
        <v>6.4425999999999997</v>
      </c>
      <c r="R1715" s="177">
        <v>3.4622999999999999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44939</v>
      </c>
      <c r="E1716" s="177">
        <v>12.276</v>
      </c>
      <c r="F1716" s="177">
        <v>12.492100000000001</v>
      </c>
      <c r="G1716" s="177">
        <v>14.6859</v>
      </c>
      <c r="H1716" s="177">
        <v>12.389699999999999</v>
      </c>
      <c r="I1716" s="177">
        <v>7.9244000000000003</v>
      </c>
      <c r="J1716" s="177">
        <v>5.4246999999999996</v>
      </c>
      <c r="K1716" s="177">
        <v>6.4405000000000001</v>
      </c>
      <c r="L1716" s="177">
        <v>4.0900999999999996</v>
      </c>
      <c r="M1716" s="177">
        <v>2.6736</v>
      </c>
      <c r="N1716" s="177">
        <v>2.3195999999999999</v>
      </c>
      <c r="O1716" s="177">
        <v>4.1597</v>
      </c>
      <c r="P1716" s="177"/>
      <c r="Q1716" s="177">
        <v>5.3276000000000003</v>
      </c>
      <c r="R1716" s="177">
        <v>2.379</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44939</v>
      </c>
      <c r="E1717" s="177">
        <v>10.8864</v>
      </c>
      <c r="F1717" s="177">
        <v>6.0361000000000002</v>
      </c>
      <c r="G1717" s="177">
        <v>10.962400000000001</v>
      </c>
      <c r="H1717" s="177">
        <v>11.8094</v>
      </c>
      <c r="I1717" s="177">
        <v>8.2402999999999995</v>
      </c>
      <c r="J1717" s="177">
        <v>6.4706000000000001</v>
      </c>
      <c r="K1717" s="177">
        <v>7.9893999999999998</v>
      </c>
      <c r="L1717" s="177">
        <v>5.9225000000000003</v>
      </c>
      <c r="M1717" s="177">
        <v>4.6657999999999999</v>
      </c>
      <c r="N1717" s="177">
        <v>4.0058999999999996</v>
      </c>
      <c r="O1717" s="177"/>
      <c r="P1717" s="177"/>
      <c r="Q1717" s="177">
        <v>4.6018999999999997</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44939</v>
      </c>
      <c r="E1718" s="177">
        <v>10.690799999999999</v>
      </c>
      <c r="F1718" s="177">
        <v>5.4634999999999998</v>
      </c>
      <c r="G1718" s="177">
        <v>10.023099999999999</v>
      </c>
      <c r="H1718" s="177">
        <v>10.8992</v>
      </c>
      <c r="I1718" s="177">
        <v>7.2876000000000003</v>
      </c>
      <c r="J1718" s="177">
        <v>5.4992000000000001</v>
      </c>
      <c r="K1718" s="177">
        <v>7.0016999999999996</v>
      </c>
      <c r="L1718" s="177">
        <v>4.9271000000000003</v>
      </c>
      <c r="M1718" s="177">
        <v>3.6667000000000001</v>
      </c>
      <c r="N1718" s="177">
        <v>3.0022000000000002</v>
      </c>
      <c r="O1718" s="177"/>
      <c r="P1718" s="177"/>
      <c r="Q1718" s="177">
        <v>3.6019999999999999</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44939</v>
      </c>
      <c r="E1719" s="177">
        <v>13.719799999999999</v>
      </c>
      <c r="F1719" s="177">
        <v>13.306800000000001</v>
      </c>
      <c r="G1719" s="177">
        <v>11.717000000000001</v>
      </c>
      <c r="H1719" s="177">
        <v>11.9229</v>
      </c>
      <c r="I1719" s="177">
        <v>8.2925000000000004</v>
      </c>
      <c r="J1719" s="177">
        <v>6.2809999999999997</v>
      </c>
      <c r="K1719" s="177">
        <v>7.7207999999999997</v>
      </c>
      <c r="L1719" s="177">
        <v>5.8391000000000002</v>
      </c>
      <c r="M1719" s="177">
        <v>4.7610999999999999</v>
      </c>
      <c r="N1719" s="177">
        <v>4.2087000000000003</v>
      </c>
      <c r="O1719" s="177">
        <v>5.758</v>
      </c>
      <c r="P1719" s="177"/>
      <c r="Q1719" s="177">
        <v>6.7626999999999997</v>
      </c>
      <c r="R1719" s="177">
        <v>4.1566000000000001</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44939</v>
      </c>
      <c r="E1720" s="177">
        <v>13.2034</v>
      </c>
      <c r="F1720" s="177">
        <v>12.4442</v>
      </c>
      <c r="G1720" s="177">
        <v>10.8832</v>
      </c>
      <c r="H1720" s="177">
        <v>11.081300000000001</v>
      </c>
      <c r="I1720" s="177">
        <v>7.4656000000000002</v>
      </c>
      <c r="J1720" s="177">
        <v>5.4470000000000001</v>
      </c>
      <c r="K1720" s="177">
        <v>6.8686999999999996</v>
      </c>
      <c r="L1720" s="177">
        <v>4.9934000000000003</v>
      </c>
      <c r="M1720" s="177">
        <v>3.915</v>
      </c>
      <c r="N1720" s="177">
        <v>3.3614999999999999</v>
      </c>
      <c r="O1720" s="177">
        <v>4.8838999999999997</v>
      </c>
      <c r="P1720" s="177"/>
      <c r="Q1720" s="177">
        <v>5.9184999999999999</v>
      </c>
      <c r="R1720" s="177">
        <v>3.302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44939</v>
      </c>
      <c r="E1721" s="177">
        <v>43.850099999999998</v>
      </c>
      <c r="F1721" s="177">
        <v>10.491</v>
      </c>
      <c r="G1721" s="177">
        <v>11.9703</v>
      </c>
      <c r="H1721" s="177">
        <v>11.488300000000001</v>
      </c>
      <c r="I1721" s="177">
        <v>7.7103999999999999</v>
      </c>
      <c r="J1721" s="177">
        <v>5.3894000000000002</v>
      </c>
      <c r="K1721" s="177">
        <v>7.8038999999999996</v>
      </c>
      <c r="L1721" s="177">
        <v>5.3554000000000004</v>
      </c>
      <c r="M1721" s="177">
        <v>3.9472</v>
      </c>
      <c r="N1721" s="177">
        <v>3.3948999999999998</v>
      </c>
      <c r="O1721" s="177">
        <v>5.6581999999999999</v>
      </c>
      <c r="P1721" s="177">
        <v>6.3860999999999999</v>
      </c>
      <c r="Q1721" s="177">
        <v>7.6372999999999998</v>
      </c>
      <c r="R1721" s="177">
        <v>3.9759000000000002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44939</v>
      </c>
      <c r="E1722" s="177">
        <v>46.947099999999999</v>
      </c>
      <c r="F1722" s="177">
        <v>11.3546</v>
      </c>
      <c r="G1722" s="177">
        <v>12.789899999999999</v>
      </c>
      <c r="H1722" s="177">
        <v>12.313000000000001</v>
      </c>
      <c r="I1722" s="177">
        <v>8.5299999999999994</v>
      </c>
      <c r="J1722" s="177">
        <v>6.2122000000000002</v>
      </c>
      <c r="K1722" s="177">
        <v>8.6409000000000002</v>
      </c>
      <c r="L1722" s="177">
        <v>6.1917</v>
      </c>
      <c r="M1722" s="177">
        <v>4.7819000000000003</v>
      </c>
      <c r="N1722" s="177">
        <v>4.2312000000000003</v>
      </c>
      <c r="O1722" s="177">
        <v>6.5175000000000001</v>
      </c>
      <c r="P1722" s="177">
        <v>7.2054</v>
      </c>
      <c r="Q1722" s="177">
        <v>8.1325000000000003</v>
      </c>
      <c r="R1722" s="177">
        <v>4.8163</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44939</v>
      </c>
      <c r="E1723" s="177">
        <v>37.754300000000001</v>
      </c>
      <c r="F1723" s="177">
        <v>9.6702999999999992</v>
      </c>
      <c r="G1723" s="177">
        <v>14.066700000000001</v>
      </c>
      <c r="H1723" s="177">
        <v>13.806100000000001</v>
      </c>
      <c r="I1723" s="177">
        <v>9.0639000000000003</v>
      </c>
      <c r="J1723" s="177">
        <v>6.5541999999999998</v>
      </c>
      <c r="K1723" s="177">
        <v>6.9523000000000001</v>
      </c>
      <c r="L1723" s="177">
        <v>5.4038000000000004</v>
      </c>
      <c r="M1723" s="177">
        <v>4.3834</v>
      </c>
      <c r="N1723" s="177">
        <v>3.6042000000000001</v>
      </c>
      <c r="O1723" s="177">
        <v>4.9119999999999999</v>
      </c>
      <c r="P1723" s="177">
        <v>3.8060999999999998</v>
      </c>
      <c r="Q1723" s="177">
        <v>6.8769</v>
      </c>
      <c r="R1723" s="177">
        <v>3.3763999999999998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44939</v>
      </c>
      <c r="E1724" s="177">
        <v>40.965299999999999</v>
      </c>
      <c r="F1724" s="177">
        <v>10.3385</v>
      </c>
      <c r="G1724" s="177">
        <v>14.749000000000001</v>
      </c>
      <c r="H1724" s="177">
        <v>14.4742</v>
      </c>
      <c r="I1724" s="177">
        <v>9.7354000000000003</v>
      </c>
      <c r="J1724" s="177">
        <v>7.2209000000000003</v>
      </c>
      <c r="K1724" s="177">
        <v>7.5609000000000002</v>
      </c>
      <c r="L1724" s="177">
        <v>5.9847000000000001</v>
      </c>
      <c r="M1724" s="177">
        <v>4.9985999999999997</v>
      </c>
      <c r="N1724" s="177">
        <v>4.3189000000000002</v>
      </c>
      <c r="O1724" s="177">
        <v>5.6920000000000002</v>
      </c>
      <c r="P1724" s="177">
        <v>4.6262999999999996</v>
      </c>
      <c r="Q1724" s="177">
        <v>7.1051000000000002</v>
      </c>
      <c r="R1724" s="177">
        <v>4.1174999999999997</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44939</v>
      </c>
      <c r="E1725" s="177">
        <v>28.121700000000001</v>
      </c>
      <c r="F1725" s="177">
        <v>10.776</v>
      </c>
      <c r="G1725" s="177">
        <v>12.9932</v>
      </c>
      <c r="H1725" s="177">
        <v>12.49</v>
      </c>
      <c r="I1725" s="177">
        <v>8.7626000000000008</v>
      </c>
      <c r="J1725" s="177">
        <v>6.3055000000000003</v>
      </c>
      <c r="K1725" s="177">
        <v>8.2476000000000003</v>
      </c>
      <c r="L1725" s="177">
        <v>5.9752000000000001</v>
      </c>
      <c r="M1725" s="177">
        <v>4.7173999999999996</v>
      </c>
      <c r="N1725" s="177">
        <v>4.2568000000000001</v>
      </c>
      <c r="O1725" s="177">
        <v>5.8459000000000003</v>
      </c>
      <c r="P1725" s="177">
        <v>6.8662999999999998</v>
      </c>
      <c r="Q1725" s="177">
        <v>7.8155000000000001</v>
      </c>
      <c r="R1725" s="177">
        <v>3.9053</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44939</v>
      </c>
      <c r="E1726" s="177">
        <v>26.793700000000001</v>
      </c>
      <c r="F1726" s="177">
        <v>10.3561</v>
      </c>
      <c r="G1726" s="177">
        <v>12.5002</v>
      </c>
      <c r="H1726" s="177">
        <v>11.996</v>
      </c>
      <c r="I1726" s="177">
        <v>8.2677999999999994</v>
      </c>
      <c r="J1726" s="177">
        <v>5.8026999999999997</v>
      </c>
      <c r="K1726" s="177">
        <v>7.7382</v>
      </c>
      <c r="L1726" s="177">
        <v>5.4621000000000004</v>
      </c>
      <c r="M1726" s="177">
        <v>4.2028999999999996</v>
      </c>
      <c r="N1726" s="177">
        <v>3.7385999999999999</v>
      </c>
      <c r="O1726" s="177">
        <v>5.3175999999999997</v>
      </c>
      <c r="P1726" s="177">
        <v>6.3089000000000004</v>
      </c>
      <c r="Q1726" s="177">
        <v>6.5740999999999996</v>
      </c>
      <c r="R1726" s="177">
        <v>3.3874</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44939</v>
      </c>
      <c r="E1727" s="177">
        <v>36.920499999999997</v>
      </c>
      <c r="F1727" s="177">
        <v>7.1193999999999997</v>
      </c>
      <c r="G1727" s="177">
        <v>15.8714</v>
      </c>
      <c r="H1727" s="177">
        <v>11.478999999999999</v>
      </c>
      <c r="I1727" s="177">
        <v>9.1128</v>
      </c>
      <c r="J1727" s="177">
        <v>6.2614000000000001</v>
      </c>
      <c r="K1727" s="177">
        <v>7.5233999999999996</v>
      </c>
      <c r="L1727" s="177">
        <v>5.6581999999999999</v>
      </c>
      <c r="M1727" s="177">
        <v>4.2134999999999998</v>
      </c>
      <c r="N1727" s="177">
        <v>3.746</v>
      </c>
      <c r="O1727" s="177">
        <v>5.6185999999999998</v>
      </c>
      <c r="P1727" s="177">
        <v>4.2248999999999999</v>
      </c>
      <c r="Q1727" s="177">
        <v>6.8522999999999996</v>
      </c>
      <c r="R1727" s="177">
        <v>3.5592999999999999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44939</v>
      </c>
      <c r="E1728" s="177">
        <v>39.418799999999997</v>
      </c>
      <c r="F1728" s="177">
        <v>7.7797000000000001</v>
      </c>
      <c r="G1728" s="177">
        <v>16.535299999999999</v>
      </c>
      <c r="H1728" s="177">
        <v>12.1317</v>
      </c>
      <c r="I1728" s="177">
        <v>9.7721999999999998</v>
      </c>
      <c r="J1728" s="177">
        <v>6.9194000000000004</v>
      </c>
      <c r="K1728" s="177">
        <v>8.1903000000000006</v>
      </c>
      <c r="L1728" s="177">
        <v>6.3307000000000002</v>
      </c>
      <c r="M1728" s="177">
        <v>4.8933</v>
      </c>
      <c r="N1728" s="177">
        <v>4.4290000000000003</v>
      </c>
      <c r="O1728" s="177">
        <v>6.1429</v>
      </c>
      <c r="P1728" s="177">
        <v>4.8120000000000003</v>
      </c>
      <c r="Q1728" s="177">
        <v>6.8795999999999999</v>
      </c>
      <c r="R1728" s="177">
        <v>4.1073000000000004</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44939</v>
      </c>
      <c r="E1731" s="177">
        <v>40.229999999999997</v>
      </c>
      <c r="F1731" s="177">
        <v>11.798500000000001</v>
      </c>
      <c r="G1731" s="177">
        <v>15.5647</v>
      </c>
      <c r="H1731" s="177">
        <v>14.791700000000001</v>
      </c>
      <c r="I1731" s="177">
        <v>10.0968</v>
      </c>
      <c r="J1731" s="177">
        <v>6.6605999999999996</v>
      </c>
      <c r="K1731" s="177">
        <v>7.2350000000000003</v>
      </c>
      <c r="L1731" s="177">
        <v>4.7454000000000001</v>
      </c>
      <c r="M1731" s="177">
        <v>3.7806999999999999</v>
      </c>
      <c r="N1731" s="177">
        <v>3.2292999999999998</v>
      </c>
      <c r="O1731" s="177">
        <v>5.0533000000000001</v>
      </c>
      <c r="P1731" s="177">
        <v>4.7759999999999998</v>
      </c>
      <c r="Q1731" s="177">
        <v>7.0452000000000004</v>
      </c>
      <c r="R1731" s="177">
        <v>2.9769999999999999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44939</v>
      </c>
      <c r="E1732" s="177">
        <v>43.6235</v>
      </c>
      <c r="F1732" s="177">
        <v>12.5549</v>
      </c>
      <c r="G1732" s="177">
        <v>16.393599999999999</v>
      </c>
      <c r="H1732" s="177">
        <v>15.6213</v>
      </c>
      <c r="I1732" s="177">
        <v>10.9468</v>
      </c>
      <c r="J1732" s="177">
        <v>7.5296000000000003</v>
      </c>
      <c r="K1732" s="177">
        <v>8.1065000000000005</v>
      </c>
      <c r="L1732" s="177">
        <v>5.6197999999999997</v>
      </c>
      <c r="M1732" s="177">
        <v>4.6562000000000001</v>
      </c>
      <c r="N1732" s="177">
        <v>4.1026999999999996</v>
      </c>
      <c r="O1732" s="177">
        <v>6.0149999999999997</v>
      </c>
      <c r="P1732" s="177">
        <v>5.7222</v>
      </c>
      <c r="Q1732" s="177">
        <v>7.4739000000000004</v>
      </c>
      <c r="R1732" s="177">
        <v>3.8980999999999999</v>
      </c>
    </row>
    <row r="1733" spans="1:34" x14ac:dyDescent="0.3">
      <c r="A1733" s="173" t="s">
        <v>1263</v>
      </c>
      <c r="B1733" s="173" t="s">
        <v>1310</v>
      </c>
      <c r="C1733" s="173">
        <v>120718</v>
      </c>
      <c r="D1733" s="176">
        <v>44939</v>
      </c>
      <c r="E1733" s="177">
        <v>27.740200000000002</v>
      </c>
      <c r="F1733" s="177">
        <v>16.323</v>
      </c>
      <c r="G1733" s="177">
        <v>12.029299999999999</v>
      </c>
      <c r="H1733" s="177">
        <v>10.3399</v>
      </c>
      <c r="I1733" s="177">
        <v>7.9375999999999998</v>
      </c>
      <c r="J1733" s="177">
        <v>7.0194999999999999</v>
      </c>
      <c r="K1733" s="177">
        <v>7.6890000000000001</v>
      </c>
      <c r="L1733" s="177">
        <v>6.4593999999999996</v>
      </c>
      <c r="M1733" s="177">
        <v>5.2458</v>
      </c>
      <c r="N1733" s="177">
        <v>4.5994999999999999</v>
      </c>
      <c r="O1733" s="177">
        <v>8.0789000000000009</v>
      </c>
      <c r="P1733" s="177">
        <v>5.3978000000000002</v>
      </c>
      <c r="Q1733" s="177">
        <v>7.3293999999999997</v>
      </c>
      <c r="R1733" s="177">
        <v>6.9151999999999996</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44939</v>
      </c>
      <c r="E1734" s="177">
        <v>26.4102</v>
      </c>
      <c r="F1734" s="177">
        <v>15.7621</v>
      </c>
      <c r="G1734" s="177">
        <v>11.435600000000001</v>
      </c>
      <c r="H1734" s="177">
        <v>9.7318999999999996</v>
      </c>
      <c r="I1734" s="177">
        <v>7.3156999999999996</v>
      </c>
      <c r="J1734" s="177">
        <v>6.3918999999999997</v>
      </c>
      <c r="K1734" s="177">
        <v>7.0545</v>
      </c>
      <c r="L1734" s="177">
        <v>5.8211000000000004</v>
      </c>
      <c r="M1734" s="177">
        <v>4.6078000000000001</v>
      </c>
      <c r="N1734" s="177">
        <v>3.96</v>
      </c>
      <c r="O1734" s="177">
        <v>7.4779</v>
      </c>
      <c r="P1734" s="177">
        <v>4.8483000000000001</v>
      </c>
      <c r="Q1734" s="177">
        <v>6.5393999999999997</v>
      </c>
      <c r="R1734" s="177">
        <v>6.2636000000000003</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12.541229999999999</v>
      </c>
      <c r="G1735" s="179">
        <v>13.726602</v>
      </c>
      <c r="H1735" s="179">
        <v>12.650093999999999</v>
      </c>
      <c r="I1735" s="179">
        <v>8.9553359999999991</v>
      </c>
      <c r="J1735" s="179">
        <v>6.5020799999999994</v>
      </c>
      <c r="K1735" s="179">
        <v>9.2011539999999972</v>
      </c>
      <c r="L1735" s="179">
        <v>5.9641660000000014</v>
      </c>
      <c r="M1735" s="179">
        <v>4.7639440000000004</v>
      </c>
      <c r="N1735" s="179">
        <v>4.8733958333333351</v>
      </c>
      <c r="O1735" s="179">
        <v>5.9303021739130424</v>
      </c>
      <c r="P1735" s="179">
        <v>6.0873452380952369</v>
      </c>
      <c r="Q1735" s="179">
        <v>7.0818940000000001</v>
      </c>
      <c r="R1735" s="179">
        <v>4.7861065217391312</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12.552199999999999</v>
      </c>
      <c r="G1736" s="179">
        <v>13.42465</v>
      </c>
      <c r="H1736" s="179">
        <v>12.4361</v>
      </c>
      <c r="I1736" s="179">
        <v>8.7013999999999996</v>
      </c>
      <c r="J1736" s="179">
        <v>6.2067999999999994</v>
      </c>
      <c r="K1736" s="179">
        <v>7.7346500000000002</v>
      </c>
      <c r="L1736" s="179">
        <v>5.6169499999999992</v>
      </c>
      <c r="M1736" s="179">
        <v>4.3847000000000005</v>
      </c>
      <c r="N1736" s="179">
        <v>3.8</v>
      </c>
      <c r="O1736" s="179">
        <v>5.6969000000000003</v>
      </c>
      <c r="P1736" s="179">
        <v>6.3475000000000001</v>
      </c>
      <c r="Q1736" s="179">
        <v>7.3296999999999999</v>
      </c>
      <c r="R1736" s="179">
        <v>3.8654500000000001</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44939</v>
      </c>
      <c r="E1739" s="177">
        <v>52.405299999999997</v>
      </c>
      <c r="F1739" s="177">
        <v>0.316</v>
      </c>
      <c r="G1739" s="177">
        <v>0.53120000000000001</v>
      </c>
      <c r="H1739" s="177">
        <v>1.0995999999999999</v>
      </c>
      <c r="I1739" s="177">
        <v>0.81040000000000001</v>
      </c>
      <c r="J1739" s="177">
        <v>-2.1972</v>
      </c>
      <c r="K1739" s="177">
        <v>0.56689999999999996</v>
      </c>
      <c r="L1739" s="177">
        <v>9.1782000000000004</v>
      </c>
      <c r="M1739" s="177">
        <v>-1.6015999999999999</v>
      </c>
      <c r="N1739" s="177">
        <v>-8.8886000000000003</v>
      </c>
      <c r="O1739" s="177">
        <v>17.568200000000001</v>
      </c>
      <c r="P1739" s="177">
        <v>2.8029000000000002</v>
      </c>
      <c r="Q1739" s="177">
        <v>11.092700000000001</v>
      </c>
      <c r="R1739" s="177">
        <v>16.992599999999999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44939</v>
      </c>
      <c r="E1740" s="177">
        <v>58.002699999999997</v>
      </c>
      <c r="F1740" s="177">
        <v>0.31909999999999999</v>
      </c>
      <c r="G1740" s="177">
        <v>0.53990000000000005</v>
      </c>
      <c r="H1740" s="177">
        <v>1.1203000000000001</v>
      </c>
      <c r="I1740" s="177">
        <v>0.85709999999999997</v>
      </c>
      <c r="J1740" s="177">
        <v>-2.1051000000000002</v>
      </c>
      <c r="K1740" s="177">
        <v>0.83220000000000005</v>
      </c>
      <c r="L1740" s="177">
        <v>9.7853999999999992</v>
      </c>
      <c r="M1740" s="177">
        <v>-0.80889999999999995</v>
      </c>
      <c r="N1740" s="177">
        <v>-7.9236000000000004</v>
      </c>
      <c r="O1740" s="177">
        <v>18.847000000000001</v>
      </c>
      <c r="P1740" s="177">
        <v>3.9657</v>
      </c>
      <c r="Q1740" s="177">
        <v>15.8283</v>
      </c>
      <c r="R1740" s="177">
        <v>18.201699999999999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44939</v>
      </c>
      <c r="E1741" s="177">
        <v>71.540000000000006</v>
      </c>
      <c r="F1741" s="177">
        <v>0.42109999999999997</v>
      </c>
      <c r="G1741" s="177">
        <v>0.6613</v>
      </c>
      <c r="H1741" s="177">
        <v>0.6613</v>
      </c>
      <c r="I1741" s="177">
        <v>-0.16750000000000001</v>
      </c>
      <c r="J1741" s="177">
        <v>-1.9328000000000001</v>
      </c>
      <c r="K1741" s="177">
        <v>1.2884</v>
      </c>
      <c r="L1741" s="177">
        <v>11.903600000000001</v>
      </c>
      <c r="M1741" s="177">
        <v>3.4114</v>
      </c>
      <c r="N1741" s="177">
        <v>1.2023999999999999</v>
      </c>
      <c r="O1741" s="177">
        <v>26.7974</v>
      </c>
      <c r="P1741" s="177">
        <v>18.153400000000001</v>
      </c>
      <c r="Q1741" s="177">
        <v>24.053899999999999</v>
      </c>
      <c r="R1741" s="177">
        <v>26.5654</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44939</v>
      </c>
      <c r="E1742" s="177">
        <v>63.64</v>
      </c>
      <c r="F1742" s="177">
        <v>0.42609999999999998</v>
      </c>
      <c r="G1742" s="177">
        <v>0.64839999999999998</v>
      </c>
      <c r="H1742" s="177">
        <v>0.64839999999999998</v>
      </c>
      <c r="I1742" s="177">
        <v>-0.2195</v>
      </c>
      <c r="J1742" s="177">
        <v>-2.0470999999999999</v>
      </c>
      <c r="K1742" s="177">
        <v>0.95179999999999998</v>
      </c>
      <c r="L1742" s="177">
        <v>11.142200000000001</v>
      </c>
      <c r="M1742" s="177">
        <v>2.3315999999999999</v>
      </c>
      <c r="N1742" s="177">
        <v>-0.2351</v>
      </c>
      <c r="O1742" s="177">
        <v>24.800899999999999</v>
      </c>
      <c r="P1742" s="177">
        <v>16.4846</v>
      </c>
      <c r="Q1742" s="177">
        <v>22.4739</v>
      </c>
      <c r="R1742" s="177">
        <v>24.6784</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44939</v>
      </c>
      <c r="E1743" s="177">
        <v>28.66</v>
      </c>
      <c r="F1743" s="177">
        <v>0.27989999999999998</v>
      </c>
      <c r="G1743" s="177">
        <v>0.66739999999999999</v>
      </c>
      <c r="H1743" s="177">
        <v>0.63200000000000001</v>
      </c>
      <c r="I1743" s="177">
        <v>-0.41699999999999998</v>
      </c>
      <c r="J1743" s="177">
        <v>-2.6825000000000001</v>
      </c>
      <c r="K1743" s="177">
        <v>-0.93330000000000002</v>
      </c>
      <c r="L1743" s="177">
        <v>12.7902</v>
      </c>
      <c r="M1743" s="177">
        <v>1.8841000000000001</v>
      </c>
      <c r="N1743" s="177">
        <v>-4.2431999999999999</v>
      </c>
      <c r="O1743" s="177">
        <v>37.479700000000001</v>
      </c>
      <c r="P1743" s="177"/>
      <c r="Q1743" s="177">
        <v>29.514600000000002</v>
      </c>
      <c r="R1743" s="177">
        <v>28.972000000000001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44939</v>
      </c>
      <c r="E1744" s="177">
        <v>26.66</v>
      </c>
      <c r="F1744" s="177">
        <v>0.30099999999999999</v>
      </c>
      <c r="G1744" s="177">
        <v>0.67979999999999996</v>
      </c>
      <c r="H1744" s="177">
        <v>0.6038</v>
      </c>
      <c r="I1744" s="177">
        <v>-0.48530000000000001</v>
      </c>
      <c r="J1744" s="177">
        <v>-2.8426</v>
      </c>
      <c r="K1744" s="177">
        <v>-1.4418</v>
      </c>
      <c r="L1744" s="177">
        <v>11.641500000000001</v>
      </c>
      <c r="M1744" s="177">
        <v>0.49</v>
      </c>
      <c r="N1744" s="177">
        <v>-5.8948</v>
      </c>
      <c r="O1744" s="177">
        <v>35.07</v>
      </c>
      <c r="P1744" s="177"/>
      <c r="Q1744" s="177">
        <v>27.233699999999999</v>
      </c>
      <c r="R1744" s="177">
        <v>26.805399999999999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44939</v>
      </c>
      <c r="E1745" s="177">
        <v>26.4</v>
      </c>
      <c r="F1745" s="177">
        <v>0.30399999999999999</v>
      </c>
      <c r="G1745" s="177">
        <v>0.64810000000000001</v>
      </c>
      <c r="H1745" s="177">
        <v>0.53310000000000002</v>
      </c>
      <c r="I1745" s="177">
        <v>0</v>
      </c>
      <c r="J1745" s="177">
        <v>-2.2584</v>
      </c>
      <c r="K1745" s="177">
        <v>1.5774999999999999</v>
      </c>
      <c r="L1745" s="177">
        <v>10.4603</v>
      </c>
      <c r="M1745" s="177">
        <v>0.87890000000000001</v>
      </c>
      <c r="N1745" s="177">
        <v>2.8839000000000001</v>
      </c>
      <c r="O1745" s="177">
        <v>37.125300000000003</v>
      </c>
      <c r="P1745" s="177"/>
      <c r="Q1745" s="177">
        <v>28.1631</v>
      </c>
      <c r="R1745" s="177">
        <v>34.286200000000001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44939</v>
      </c>
      <c r="E1746" s="177">
        <v>24.67</v>
      </c>
      <c r="F1746" s="177">
        <v>0.32529999999999998</v>
      </c>
      <c r="G1746" s="177">
        <v>0.61170000000000002</v>
      </c>
      <c r="H1746" s="177">
        <v>0.48880000000000001</v>
      </c>
      <c r="I1746" s="177">
        <v>-4.0500000000000001E-2</v>
      </c>
      <c r="J1746" s="177">
        <v>-2.3744000000000001</v>
      </c>
      <c r="K1746" s="177">
        <v>1.1479999999999999</v>
      </c>
      <c r="L1746" s="177">
        <v>9.5471000000000004</v>
      </c>
      <c r="M1746" s="177">
        <v>-0.36349999999999999</v>
      </c>
      <c r="N1746" s="177">
        <v>1.1479999999999999</v>
      </c>
      <c r="O1746" s="177">
        <v>34.770499999999998</v>
      </c>
      <c r="P1746" s="177"/>
      <c r="Q1746" s="177">
        <v>25.9619</v>
      </c>
      <c r="R1746" s="177">
        <v>31.993600000000001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44939</v>
      </c>
      <c r="E1747" s="177">
        <v>122.38200000000001</v>
      </c>
      <c r="F1747" s="177">
        <v>5.4800000000000001E-2</v>
      </c>
      <c r="G1747" s="177">
        <v>0.13339999999999999</v>
      </c>
      <c r="H1747" s="177">
        <v>0.4325</v>
      </c>
      <c r="I1747" s="177">
        <v>0.40200000000000002</v>
      </c>
      <c r="J1747" s="177">
        <v>-0.76870000000000005</v>
      </c>
      <c r="K1747" s="177">
        <v>0.83460000000000001</v>
      </c>
      <c r="L1747" s="177">
        <v>9.3077000000000005</v>
      </c>
      <c r="M1747" s="177">
        <v>-1.7864</v>
      </c>
      <c r="N1747" s="177">
        <v>-2.9908000000000001</v>
      </c>
      <c r="O1747" s="177">
        <v>27.6357</v>
      </c>
      <c r="P1747" s="177">
        <v>10.0608</v>
      </c>
      <c r="Q1747" s="177">
        <v>21.355799999999999</v>
      </c>
      <c r="R1747" s="177">
        <v>25.447199999999999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44939</v>
      </c>
      <c r="E1748" s="177">
        <v>113.872</v>
      </c>
      <c r="F1748" s="177">
        <v>5.1799999999999999E-2</v>
      </c>
      <c r="G1748" s="177">
        <v>0.12570000000000001</v>
      </c>
      <c r="H1748" s="177">
        <v>0.4153</v>
      </c>
      <c r="I1748" s="177">
        <v>0.36670000000000003</v>
      </c>
      <c r="J1748" s="177">
        <v>-0.84640000000000004</v>
      </c>
      <c r="K1748" s="177">
        <v>0.60519999999999996</v>
      </c>
      <c r="L1748" s="177">
        <v>8.8111999999999995</v>
      </c>
      <c r="M1748" s="177">
        <v>-2.4533999999999998</v>
      </c>
      <c r="N1748" s="177">
        <v>-3.8656999999999999</v>
      </c>
      <c r="O1748" s="177">
        <v>26.502099999999999</v>
      </c>
      <c r="P1748" s="177">
        <v>9.1796000000000006</v>
      </c>
      <c r="Q1748" s="177">
        <v>16.880700000000001</v>
      </c>
      <c r="R1748" s="177">
        <v>24.3322</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44939</v>
      </c>
      <c r="E1749" s="177">
        <v>26.968</v>
      </c>
      <c r="F1749" s="177">
        <v>-1.8499999999999999E-2</v>
      </c>
      <c r="G1749" s="177">
        <v>-5.9299999999999999E-2</v>
      </c>
      <c r="H1749" s="177">
        <v>-8.8900000000000007E-2</v>
      </c>
      <c r="I1749" s="177">
        <v>-0.1555</v>
      </c>
      <c r="J1749" s="177">
        <v>-2.6953</v>
      </c>
      <c r="K1749" s="177">
        <v>0.89039999999999997</v>
      </c>
      <c r="L1749" s="177">
        <v>12.3339</v>
      </c>
      <c r="M1749" s="177">
        <v>3.9630000000000001</v>
      </c>
      <c r="N1749" s="177">
        <v>0.4395</v>
      </c>
      <c r="O1749" s="177">
        <v>32.2239</v>
      </c>
      <c r="P1749" s="177"/>
      <c r="Q1749" s="177">
        <v>28.680399999999999</v>
      </c>
      <c r="R1749" s="177">
        <v>29.431000000000001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44939</v>
      </c>
      <c r="E1750" s="177">
        <v>25.32</v>
      </c>
      <c r="F1750" s="177">
        <v>-2.3699999999999999E-2</v>
      </c>
      <c r="G1750" s="177">
        <v>-7.4999999999999997E-2</v>
      </c>
      <c r="H1750" s="177">
        <v>-0.12230000000000001</v>
      </c>
      <c r="I1750" s="177">
        <v>-0.22070000000000001</v>
      </c>
      <c r="J1750" s="177">
        <v>-2.8359000000000001</v>
      </c>
      <c r="K1750" s="177">
        <v>0.4602</v>
      </c>
      <c r="L1750" s="177">
        <v>11.389699999999999</v>
      </c>
      <c r="M1750" s="177">
        <v>2.6473</v>
      </c>
      <c r="N1750" s="177">
        <v>-1.2673000000000001</v>
      </c>
      <c r="O1750" s="177">
        <v>30.084800000000001</v>
      </c>
      <c r="P1750" s="177"/>
      <c r="Q1750" s="177">
        <v>26.634399999999999</v>
      </c>
      <c r="R1750" s="177">
        <v>27.289899999999999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44939</v>
      </c>
      <c r="E1751" s="177">
        <v>95.478499999999997</v>
      </c>
      <c r="F1751" s="177">
        <v>0.23119999999999999</v>
      </c>
      <c r="G1751" s="177">
        <v>0.56420000000000003</v>
      </c>
      <c r="H1751" s="177">
        <v>0.17710000000000001</v>
      </c>
      <c r="I1751" s="177">
        <v>-0.3639</v>
      </c>
      <c r="J1751" s="177">
        <v>-3.2132999999999998</v>
      </c>
      <c r="K1751" s="177">
        <v>2.9043999999999999</v>
      </c>
      <c r="L1751" s="177">
        <v>15.3263</v>
      </c>
      <c r="M1751" s="177">
        <v>4.7343000000000002</v>
      </c>
      <c r="N1751" s="177">
        <v>-0.30499999999999999</v>
      </c>
      <c r="O1751" s="177">
        <v>22.731400000000001</v>
      </c>
      <c r="P1751" s="177">
        <v>8.1363000000000003</v>
      </c>
      <c r="Q1751" s="177">
        <v>14.1838</v>
      </c>
      <c r="R1751" s="177">
        <v>23.692</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44939</v>
      </c>
      <c r="E1752" s="177">
        <v>105.7921</v>
      </c>
      <c r="F1752" s="177">
        <v>0.23350000000000001</v>
      </c>
      <c r="G1752" s="177">
        <v>0.57110000000000005</v>
      </c>
      <c r="H1752" s="177">
        <v>0.19309999999999999</v>
      </c>
      <c r="I1752" s="177">
        <v>-0.33189999999999997</v>
      </c>
      <c r="J1752" s="177">
        <v>-3.1438999999999999</v>
      </c>
      <c r="K1752" s="177">
        <v>3.1166999999999998</v>
      </c>
      <c r="L1752" s="177">
        <v>15.8</v>
      </c>
      <c r="M1752" s="177">
        <v>5.3789999999999996</v>
      </c>
      <c r="N1752" s="177">
        <v>0.51739999999999997</v>
      </c>
      <c r="O1752" s="177">
        <v>23.764399999999998</v>
      </c>
      <c r="P1752" s="177">
        <v>9.1568000000000005</v>
      </c>
      <c r="Q1752" s="177">
        <v>19.836099999999998</v>
      </c>
      <c r="R1752" s="177">
        <v>24.7224</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44939</v>
      </c>
      <c r="E1753" s="177">
        <v>88.695999999999998</v>
      </c>
      <c r="F1753" s="177">
        <v>0.192</v>
      </c>
      <c r="G1753" s="177">
        <v>-1.9199999999999998E-2</v>
      </c>
      <c r="H1753" s="177">
        <v>9.8199999999999996E-2</v>
      </c>
      <c r="I1753" s="177">
        <v>4.1700000000000001E-2</v>
      </c>
      <c r="J1753" s="177">
        <v>-2.0626000000000002</v>
      </c>
      <c r="K1753" s="177">
        <v>5.3672000000000004</v>
      </c>
      <c r="L1753" s="177">
        <v>17.7104</v>
      </c>
      <c r="M1753" s="177">
        <v>7.3593000000000002</v>
      </c>
      <c r="N1753" s="177">
        <v>2.129</v>
      </c>
      <c r="O1753" s="177">
        <v>27.310500000000001</v>
      </c>
      <c r="P1753" s="177">
        <v>11.9437</v>
      </c>
      <c r="Q1753" s="177">
        <v>18.670000000000002</v>
      </c>
      <c r="R1753" s="177">
        <v>29.735600000000002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44939</v>
      </c>
      <c r="E1754" s="177">
        <v>79.787000000000006</v>
      </c>
      <c r="F1754" s="177">
        <v>0.18959999999999999</v>
      </c>
      <c r="G1754" s="177">
        <v>-2.63E-2</v>
      </c>
      <c r="H1754" s="177">
        <v>8.0299999999999996E-2</v>
      </c>
      <c r="I1754" s="177">
        <v>6.3E-3</v>
      </c>
      <c r="J1754" s="177">
        <v>-2.1402999999999999</v>
      </c>
      <c r="K1754" s="177">
        <v>5.1086999999999998</v>
      </c>
      <c r="L1754" s="177">
        <v>17.128799999999998</v>
      </c>
      <c r="M1754" s="177">
        <v>6.556</v>
      </c>
      <c r="N1754" s="177">
        <v>1.1127</v>
      </c>
      <c r="O1754" s="177">
        <v>26.0566</v>
      </c>
      <c r="P1754" s="177">
        <v>10.7019</v>
      </c>
      <c r="Q1754" s="177">
        <v>15.076499999999999</v>
      </c>
      <c r="R1754" s="177">
        <v>28.461300000000001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44939</v>
      </c>
      <c r="E1757" s="177">
        <v>50.988</v>
      </c>
      <c r="F1757" s="177">
        <v>0.13020000000000001</v>
      </c>
      <c r="G1757" s="177">
        <v>-0.32219999999999999</v>
      </c>
      <c r="H1757" s="177">
        <v>-0.32840000000000003</v>
      </c>
      <c r="I1757" s="177">
        <v>-0.21659999999999999</v>
      </c>
      <c r="J1757" s="177">
        <v>-2.9464000000000001</v>
      </c>
      <c r="K1757" s="177">
        <v>0.99229999999999996</v>
      </c>
      <c r="L1757" s="177">
        <v>11.6175</v>
      </c>
      <c r="M1757" s="177">
        <v>2.1947000000000001</v>
      </c>
      <c r="N1757" s="177">
        <v>-2.9558</v>
      </c>
      <c r="O1757" s="177">
        <v>27.390999999999998</v>
      </c>
      <c r="P1757" s="177">
        <v>10.7347</v>
      </c>
      <c r="Q1757" s="177">
        <v>20.645399999999999</v>
      </c>
      <c r="R1757" s="177">
        <v>32.167400000000001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44939</v>
      </c>
      <c r="E1758" s="177">
        <v>47.081299999999999</v>
      </c>
      <c r="F1758" s="177">
        <v>0.12720000000000001</v>
      </c>
      <c r="G1758" s="177">
        <v>-0.33110000000000001</v>
      </c>
      <c r="H1758" s="177">
        <v>-0.34860000000000002</v>
      </c>
      <c r="I1758" s="177">
        <v>-0.2576</v>
      </c>
      <c r="J1758" s="177">
        <v>-3.0347</v>
      </c>
      <c r="K1758" s="177">
        <v>0.71940000000000004</v>
      </c>
      <c r="L1758" s="177">
        <v>11.0199</v>
      </c>
      <c r="M1758" s="177">
        <v>1.3744000000000001</v>
      </c>
      <c r="N1758" s="177">
        <v>-3.9863</v>
      </c>
      <c r="O1758" s="177">
        <v>26.0184</v>
      </c>
      <c r="P1758" s="177">
        <v>9.5611999999999995</v>
      </c>
      <c r="Q1758" s="177">
        <v>19.542400000000001</v>
      </c>
      <c r="R1758" s="177">
        <v>30.7668</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44939</v>
      </c>
      <c r="E1759" s="177">
        <v>54.43</v>
      </c>
      <c r="F1759" s="177">
        <v>0.33179999999999998</v>
      </c>
      <c r="G1759" s="177">
        <v>0.94579999999999997</v>
      </c>
      <c r="H1759" s="177">
        <v>1.3405</v>
      </c>
      <c r="I1759" s="177">
        <v>0.62860000000000005</v>
      </c>
      <c r="J1759" s="177">
        <v>-1.3949</v>
      </c>
      <c r="K1759" s="177">
        <v>2.5432999999999999</v>
      </c>
      <c r="L1759" s="177">
        <v>8.1248000000000005</v>
      </c>
      <c r="M1759" s="177">
        <v>5.5254000000000003</v>
      </c>
      <c r="N1759" s="177">
        <v>2.5627</v>
      </c>
      <c r="O1759" s="177">
        <v>26.722100000000001</v>
      </c>
      <c r="P1759" s="177">
        <v>12.223100000000001</v>
      </c>
      <c r="Q1759" s="177">
        <v>11.7516</v>
      </c>
      <c r="R1759" s="177">
        <v>28.118500000000001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44939</v>
      </c>
      <c r="E1760" s="177">
        <v>59.46</v>
      </c>
      <c r="F1760" s="177">
        <v>0.35439999999999999</v>
      </c>
      <c r="G1760" s="177">
        <v>0.95079999999999998</v>
      </c>
      <c r="H1760" s="177">
        <v>1.3811</v>
      </c>
      <c r="I1760" s="177">
        <v>0.67730000000000001</v>
      </c>
      <c r="J1760" s="177">
        <v>-1.2948</v>
      </c>
      <c r="K1760" s="177">
        <v>2.8542000000000001</v>
      </c>
      <c r="L1760" s="177">
        <v>8.8214000000000006</v>
      </c>
      <c r="M1760" s="177">
        <v>6.5590999999999999</v>
      </c>
      <c r="N1760" s="177">
        <v>3.9329000000000001</v>
      </c>
      <c r="O1760" s="177">
        <v>28.5517</v>
      </c>
      <c r="P1760" s="177">
        <v>13.626899999999999</v>
      </c>
      <c r="Q1760" s="177">
        <v>17.010400000000001</v>
      </c>
      <c r="R1760" s="177">
        <v>29.895600000000002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44939</v>
      </c>
      <c r="E1761" s="177">
        <v>18.12</v>
      </c>
      <c r="F1761" s="177">
        <v>0</v>
      </c>
      <c r="G1761" s="177">
        <v>0.38779999999999998</v>
      </c>
      <c r="H1761" s="177">
        <v>0.44350000000000001</v>
      </c>
      <c r="I1761" s="177">
        <v>-0.43959999999999999</v>
      </c>
      <c r="J1761" s="177">
        <v>-4.9318</v>
      </c>
      <c r="K1761" s="177">
        <v>-2.1070000000000002</v>
      </c>
      <c r="L1761" s="177">
        <v>10.4878</v>
      </c>
      <c r="M1761" s="177">
        <v>1.3423</v>
      </c>
      <c r="N1761" s="177">
        <v>-2.5806</v>
      </c>
      <c r="O1761" s="177">
        <v>24.606400000000001</v>
      </c>
      <c r="P1761" s="177">
        <v>9.5467999999999993</v>
      </c>
      <c r="Q1761" s="177">
        <v>11.2684</v>
      </c>
      <c r="R1761" s="177">
        <v>27.308700000000002</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44939</v>
      </c>
      <c r="E1762" s="177">
        <v>19.739999999999998</v>
      </c>
      <c r="F1762" s="177">
        <v>0</v>
      </c>
      <c r="G1762" s="177">
        <v>0.40689999999999998</v>
      </c>
      <c r="H1762" s="177">
        <v>0.50919999999999999</v>
      </c>
      <c r="I1762" s="177">
        <v>-0.35339999999999999</v>
      </c>
      <c r="J1762" s="177">
        <v>-4.8216000000000001</v>
      </c>
      <c r="K1762" s="177">
        <v>-1.8399000000000001</v>
      </c>
      <c r="L1762" s="177">
        <v>11.0236</v>
      </c>
      <c r="M1762" s="177">
        <v>2.0682999999999998</v>
      </c>
      <c r="N1762" s="177">
        <v>-1.6442000000000001</v>
      </c>
      <c r="O1762" s="177">
        <v>25.8383</v>
      </c>
      <c r="P1762" s="177">
        <v>11.110200000000001</v>
      </c>
      <c r="Q1762" s="177">
        <v>12.9931</v>
      </c>
      <c r="R1762" s="177">
        <v>28.5794</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44939</v>
      </c>
      <c r="E1763" s="177">
        <v>22.417999999999999</v>
      </c>
      <c r="F1763" s="177">
        <v>6.7000000000000004E-2</v>
      </c>
      <c r="G1763" s="177">
        <v>0.1832</v>
      </c>
      <c r="H1763" s="177">
        <v>0.7641</v>
      </c>
      <c r="I1763" s="177">
        <v>-0.19139999999999999</v>
      </c>
      <c r="J1763" s="177">
        <v>-2.0148999999999999</v>
      </c>
      <c r="K1763" s="177">
        <v>0.12509999999999999</v>
      </c>
      <c r="L1763" s="177">
        <v>8.7723999999999993</v>
      </c>
      <c r="M1763" s="177">
        <v>-0.40870000000000001</v>
      </c>
      <c r="N1763" s="177">
        <v>-7.7827999999999999</v>
      </c>
      <c r="O1763" s="177"/>
      <c r="P1763" s="177"/>
      <c r="Q1763" s="177">
        <v>32.29</v>
      </c>
      <c r="R1763" s="177">
        <v>19.229199999999999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44939</v>
      </c>
      <c r="E1764" s="177">
        <v>21.282</v>
      </c>
      <c r="F1764" s="177">
        <v>6.1100000000000002E-2</v>
      </c>
      <c r="G1764" s="177">
        <v>0.1694</v>
      </c>
      <c r="H1764" s="177">
        <v>0.72889999999999999</v>
      </c>
      <c r="I1764" s="177">
        <v>-0.25779999999999997</v>
      </c>
      <c r="J1764" s="177">
        <v>-2.1516999999999999</v>
      </c>
      <c r="K1764" s="177">
        <v>-0.2858</v>
      </c>
      <c r="L1764" s="177">
        <v>7.8662000000000001</v>
      </c>
      <c r="M1764" s="177">
        <v>-1.6543000000000001</v>
      </c>
      <c r="N1764" s="177">
        <v>-9.2838999999999992</v>
      </c>
      <c r="O1764" s="177"/>
      <c r="P1764" s="177"/>
      <c r="Q1764" s="177">
        <v>29.9267</v>
      </c>
      <c r="R1764" s="177">
        <v>17.1387</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44939</v>
      </c>
      <c r="E1765" s="177">
        <v>23.24</v>
      </c>
      <c r="F1765" s="177">
        <v>0.1293</v>
      </c>
      <c r="G1765" s="177">
        <v>0.30209999999999998</v>
      </c>
      <c r="H1765" s="177">
        <v>0.25879999999999997</v>
      </c>
      <c r="I1765" s="177">
        <v>0.1293</v>
      </c>
      <c r="J1765" s="177">
        <v>-2.1474000000000002</v>
      </c>
      <c r="K1765" s="177">
        <v>2.3788999999999998</v>
      </c>
      <c r="L1765" s="177">
        <v>13.643000000000001</v>
      </c>
      <c r="M1765" s="177">
        <v>4.4024999999999999</v>
      </c>
      <c r="N1765" s="177">
        <v>-2.1886000000000001</v>
      </c>
      <c r="O1765" s="177">
        <v>26.696000000000002</v>
      </c>
      <c r="P1765" s="177"/>
      <c r="Q1765" s="177">
        <v>22.188099999999999</v>
      </c>
      <c r="R1765" s="177">
        <v>27.304400000000001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44939</v>
      </c>
      <c r="E1766" s="177">
        <v>21.72</v>
      </c>
      <c r="F1766" s="177">
        <v>9.2200000000000004E-2</v>
      </c>
      <c r="G1766" s="177">
        <v>0.27700000000000002</v>
      </c>
      <c r="H1766" s="177">
        <v>0.23069999999999999</v>
      </c>
      <c r="I1766" s="177">
        <v>9.2200000000000004E-2</v>
      </c>
      <c r="J1766" s="177">
        <v>-2.2942</v>
      </c>
      <c r="K1766" s="177">
        <v>1.9718</v>
      </c>
      <c r="L1766" s="177">
        <v>12.772600000000001</v>
      </c>
      <c r="M1766" s="177">
        <v>3.1829000000000001</v>
      </c>
      <c r="N1766" s="177">
        <v>-3.7233999999999998</v>
      </c>
      <c r="O1766" s="177">
        <v>24.678899999999999</v>
      </c>
      <c r="P1766" s="177"/>
      <c r="Q1766" s="177">
        <v>20.239799999999999</v>
      </c>
      <c r="R1766" s="177">
        <v>25.2743</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44939</v>
      </c>
      <c r="E1767" s="177">
        <v>15.187799999999999</v>
      </c>
      <c r="F1767" s="177">
        <v>0.2072</v>
      </c>
      <c r="G1767" s="177">
        <v>0.48630000000000001</v>
      </c>
      <c r="H1767" s="177">
        <v>6.2600000000000003E-2</v>
      </c>
      <c r="I1767" s="177">
        <v>-0.53380000000000005</v>
      </c>
      <c r="J1767" s="177">
        <v>-3.2723</v>
      </c>
      <c r="K1767" s="177">
        <v>0.82520000000000004</v>
      </c>
      <c r="L1767" s="177">
        <v>13.7407</v>
      </c>
      <c r="M1767" s="177">
        <v>3.2326999999999999</v>
      </c>
      <c r="N1767" s="177">
        <v>-4.6496000000000004</v>
      </c>
      <c r="O1767" s="177"/>
      <c r="P1767" s="177"/>
      <c r="Q1767" s="177">
        <v>15.461399999999999</v>
      </c>
      <c r="R1767" s="177">
        <v>11.844099999999999</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44939</v>
      </c>
      <c r="E1768" s="177">
        <v>14.264900000000001</v>
      </c>
      <c r="F1768" s="177">
        <v>0.2016</v>
      </c>
      <c r="G1768" s="177">
        <v>0.4698</v>
      </c>
      <c r="H1768" s="177">
        <v>2.52E-2</v>
      </c>
      <c r="I1768" s="177">
        <v>-0.60760000000000003</v>
      </c>
      <c r="J1768" s="177">
        <v>-3.4041000000000001</v>
      </c>
      <c r="K1768" s="177">
        <v>0.35949999999999999</v>
      </c>
      <c r="L1768" s="177">
        <v>12.620900000000001</v>
      </c>
      <c r="M1768" s="177">
        <v>1.6981999999999999</v>
      </c>
      <c r="N1768" s="177">
        <v>-6.5778999999999996</v>
      </c>
      <c r="O1768" s="177"/>
      <c r="P1768" s="177"/>
      <c r="Q1768" s="177">
        <v>12.997999999999999</v>
      </c>
      <c r="R1768" s="177">
        <v>9.4861000000000004</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44939</v>
      </c>
      <c r="E1769" s="177">
        <v>162.155</v>
      </c>
      <c r="F1769" s="177">
        <v>7.3400000000000007E-2</v>
      </c>
      <c r="G1769" s="177">
        <v>-0.1318</v>
      </c>
      <c r="H1769" s="177">
        <v>0.19220000000000001</v>
      </c>
      <c r="I1769" s="177">
        <v>-0.1336</v>
      </c>
      <c r="J1769" s="177">
        <v>-2.5053999999999998</v>
      </c>
      <c r="K1769" s="177">
        <v>-1.3007</v>
      </c>
      <c r="L1769" s="177">
        <v>6.7385000000000002</v>
      </c>
      <c r="M1769" s="177">
        <v>-3.2084000000000001</v>
      </c>
      <c r="N1769" s="177">
        <v>-6.5937999999999999</v>
      </c>
      <c r="O1769" s="177">
        <v>28.5959</v>
      </c>
      <c r="P1769" s="177">
        <v>13.6487</v>
      </c>
      <c r="Q1769" s="177">
        <v>16.844799999999999</v>
      </c>
      <c r="R1769" s="177">
        <v>25.164300000000001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44939</v>
      </c>
      <c r="E1770" s="177">
        <v>184.67400000000001</v>
      </c>
      <c r="F1770" s="177">
        <v>7.7499999999999999E-2</v>
      </c>
      <c r="G1770" s="177">
        <v>-0.1211</v>
      </c>
      <c r="H1770" s="177">
        <v>0.21709999999999999</v>
      </c>
      <c r="I1770" s="177">
        <v>-8.3900000000000002E-2</v>
      </c>
      <c r="J1770" s="177">
        <v>-2.3967999999999998</v>
      </c>
      <c r="K1770" s="177">
        <v>-0.97319999999999995</v>
      </c>
      <c r="L1770" s="177">
        <v>7.4511000000000003</v>
      </c>
      <c r="M1770" s="177">
        <v>-2.2113</v>
      </c>
      <c r="N1770" s="177">
        <v>-5.2919999999999998</v>
      </c>
      <c r="O1770" s="177">
        <v>30.4452</v>
      </c>
      <c r="P1770" s="177">
        <v>15.222200000000001</v>
      </c>
      <c r="Q1770" s="177">
        <v>19.679500000000001</v>
      </c>
      <c r="R1770" s="177">
        <v>26.9618</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44939</v>
      </c>
      <c r="E1771" s="177">
        <v>93.130099999999999</v>
      </c>
      <c r="F1771" s="177">
        <v>0.2334</v>
      </c>
      <c r="G1771" s="177">
        <v>0.4783</v>
      </c>
      <c r="H1771" s="177">
        <v>0.6361</v>
      </c>
      <c r="I1771" s="177">
        <v>0.13300000000000001</v>
      </c>
      <c r="J1771" s="177">
        <v>-2.7610000000000001</v>
      </c>
      <c r="K1771" s="177">
        <v>2.2843</v>
      </c>
      <c r="L1771" s="177">
        <v>15.107900000000001</v>
      </c>
      <c r="M1771" s="177">
        <v>4.6570999999999998</v>
      </c>
      <c r="N1771" s="177">
        <v>1.7083999999999999</v>
      </c>
      <c r="O1771" s="177">
        <v>31.9922</v>
      </c>
      <c r="P1771" s="177">
        <v>13.426299999999999</v>
      </c>
      <c r="Q1771" s="177">
        <v>19.831</v>
      </c>
      <c r="R1771" s="177">
        <v>33.487299999999998</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44939</v>
      </c>
      <c r="E1772" s="177">
        <v>102.29519999999999</v>
      </c>
      <c r="F1772" s="177">
        <v>0.2359</v>
      </c>
      <c r="G1772" s="177">
        <v>0.48559999999999998</v>
      </c>
      <c r="H1772" s="177">
        <v>0.65300000000000002</v>
      </c>
      <c r="I1772" s="177">
        <v>0.16850000000000001</v>
      </c>
      <c r="J1772" s="177">
        <v>-2.6812999999999998</v>
      </c>
      <c r="K1772" s="177">
        <v>2.5306000000000002</v>
      </c>
      <c r="L1772" s="177">
        <v>15.6572</v>
      </c>
      <c r="M1772" s="177">
        <v>5.3826999999999998</v>
      </c>
      <c r="N1772" s="177">
        <v>2.6614</v>
      </c>
      <c r="O1772" s="177">
        <v>33.165500000000002</v>
      </c>
      <c r="P1772" s="177">
        <v>14.509399999999999</v>
      </c>
      <c r="Q1772" s="177">
        <v>24.8828</v>
      </c>
      <c r="R1772" s="177">
        <v>34.695900000000002</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44939</v>
      </c>
      <c r="E1775" s="177">
        <v>164.64406052488101</v>
      </c>
      <c r="F1775" s="177">
        <v>0.73519999999999996</v>
      </c>
      <c r="G1775" s="177">
        <v>1.0647</v>
      </c>
      <c r="H1775" s="177">
        <v>0.82569999999999999</v>
      </c>
      <c r="I1775" s="177">
        <v>1.0913999999999999</v>
      </c>
      <c r="J1775" s="177">
        <v>-1.0241</v>
      </c>
      <c r="K1775" s="177">
        <v>10.739699999999999</v>
      </c>
      <c r="L1775" s="177">
        <v>23.191800000000001</v>
      </c>
      <c r="M1775" s="177">
        <v>3.2866</v>
      </c>
      <c r="N1775" s="177">
        <v>3.6379000000000001</v>
      </c>
      <c r="O1775" s="177">
        <v>51.106499999999997</v>
      </c>
      <c r="P1775" s="177">
        <v>23.359500000000001</v>
      </c>
      <c r="Q1775" s="177">
        <v>11.2568</v>
      </c>
      <c r="R1775" s="177">
        <v>40.108699999999999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44939</v>
      </c>
      <c r="E1776" s="177">
        <v>155.2311</v>
      </c>
      <c r="F1776" s="177">
        <v>0.73960000000000004</v>
      </c>
      <c r="G1776" s="177">
        <v>1.0778000000000001</v>
      </c>
      <c r="H1776" s="177">
        <v>0.85650000000000004</v>
      </c>
      <c r="I1776" s="177">
        <v>1.1535</v>
      </c>
      <c r="J1776" s="177">
        <v>-0.88759999999999994</v>
      </c>
      <c r="K1776" s="177">
        <v>11.1052</v>
      </c>
      <c r="L1776" s="177">
        <v>24.123200000000001</v>
      </c>
      <c r="M1776" s="177">
        <v>4.5134999999999996</v>
      </c>
      <c r="N1776" s="177">
        <v>5.2450999999999999</v>
      </c>
      <c r="O1776" s="177">
        <v>53.194600000000001</v>
      </c>
      <c r="P1776" s="177">
        <v>24.567900000000002</v>
      </c>
      <c r="Q1776" s="177">
        <v>16.3231</v>
      </c>
      <c r="R1776" s="177">
        <v>42.576099999999997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44939</v>
      </c>
      <c r="E1777" s="177">
        <v>126.05880000000001</v>
      </c>
      <c r="F1777" s="177">
        <v>-0.109</v>
      </c>
      <c r="G1777" s="177">
        <v>0.2054</v>
      </c>
      <c r="H1777" s="177">
        <v>0.2707</v>
      </c>
      <c r="I1777" s="177">
        <v>-1.0021</v>
      </c>
      <c r="J1777" s="177">
        <v>-3.8294999999999999</v>
      </c>
      <c r="K1777" s="177">
        <v>-0.80610000000000004</v>
      </c>
      <c r="L1777" s="177">
        <v>13.887</v>
      </c>
      <c r="M1777" s="177">
        <v>7.2363999999999997</v>
      </c>
      <c r="N1777" s="177">
        <v>4.5137999999999998</v>
      </c>
      <c r="O1777" s="177">
        <v>28.642399999999999</v>
      </c>
      <c r="P1777" s="177">
        <v>12.8446</v>
      </c>
      <c r="Q1777" s="177">
        <v>25.610099999999999</v>
      </c>
      <c r="R1777" s="177">
        <v>24.2866</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44939</v>
      </c>
      <c r="E1778" s="177">
        <v>112.8321</v>
      </c>
      <c r="F1778" s="177">
        <v>-0.11219999999999999</v>
      </c>
      <c r="G1778" s="177">
        <v>0.1961</v>
      </c>
      <c r="H1778" s="177">
        <v>0.24890000000000001</v>
      </c>
      <c r="I1778" s="177">
        <v>-1.0450999999999999</v>
      </c>
      <c r="J1778" s="177">
        <v>-3.9218999999999999</v>
      </c>
      <c r="K1778" s="177">
        <v>-1.0758000000000001</v>
      </c>
      <c r="L1778" s="177">
        <v>13.277799999999999</v>
      </c>
      <c r="M1778" s="177">
        <v>6.4059999999999997</v>
      </c>
      <c r="N1778" s="177">
        <v>3.411</v>
      </c>
      <c r="O1778" s="177">
        <v>27.258900000000001</v>
      </c>
      <c r="P1778" s="177">
        <v>11.5686</v>
      </c>
      <c r="Q1778" s="177">
        <v>19.898499999999999</v>
      </c>
      <c r="R1778" s="177">
        <v>22.9878</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44939</v>
      </c>
      <c r="E1779" s="177">
        <v>150.0898</v>
      </c>
      <c r="F1779" s="177">
        <v>0.34989999999999999</v>
      </c>
      <c r="G1779" s="177">
        <v>0.24490000000000001</v>
      </c>
      <c r="H1779" s="177">
        <v>0.6915</v>
      </c>
      <c r="I1779" s="177">
        <v>0.4158</v>
      </c>
      <c r="J1779" s="177">
        <v>-1.2525999999999999</v>
      </c>
      <c r="K1779" s="177">
        <v>1.1815</v>
      </c>
      <c r="L1779" s="177">
        <v>12.3674</v>
      </c>
      <c r="M1779" s="177">
        <v>1.3859999999999999</v>
      </c>
      <c r="N1779" s="177">
        <v>-4.9650999999999996</v>
      </c>
      <c r="O1779" s="177">
        <v>23.550999999999998</v>
      </c>
      <c r="P1779" s="177">
        <v>5.3007999999999997</v>
      </c>
      <c r="Q1779" s="177">
        <v>16.316800000000001</v>
      </c>
      <c r="R1779" s="177">
        <v>24.0076</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44939</v>
      </c>
      <c r="E1780" s="177">
        <v>161.63059999999999</v>
      </c>
      <c r="F1780" s="177">
        <v>0.35299999999999998</v>
      </c>
      <c r="G1780" s="177">
        <v>0.25390000000000001</v>
      </c>
      <c r="H1780" s="177">
        <v>0.71289999999999998</v>
      </c>
      <c r="I1780" s="177">
        <v>0.45850000000000002</v>
      </c>
      <c r="J1780" s="177">
        <v>-1.1593</v>
      </c>
      <c r="K1780" s="177">
        <v>1.478</v>
      </c>
      <c r="L1780" s="177">
        <v>13.0466</v>
      </c>
      <c r="M1780" s="177">
        <v>2.3172999999999999</v>
      </c>
      <c r="N1780" s="177">
        <v>-3.8010999999999999</v>
      </c>
      <c r="O1780" s="177">
        <v>24.873999999999999</v>
      </c>
      <c r="P1780" s="177">
        <v>6.3402000000000003</v>
      </c>
      <c r="Q1780" s="177">
        <v>16.627700000000001</v>
      </c>
      <c r="R1780" s="177">
        <v>25.3992</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44939</v>
      </c>
      <c r="E1781" s="177">
        <v>25.884799999999998</v>
      </c>
      <c r="F1781" s="177">
        <v>0.2626</v>
      </c>
      <c r="G1781" s="177">
        <v>0.45479999999999998</v>
      </c>
      <c r="H1781" s="177">
        <v>0.50829999999999997</v>
      </c>
      <c r="I1781" s="177">
        <v>0.1079</v>
      </c>
      <c r="J1781" s="177">
        <v>-1.9540999999999999</v>
      </c>
      <c r="K1781" s="177">
        <v>5.819</v>
      </c>
      <c r="L1781" s="177">
        <v>18.906199999999998</v>
      </c>
      <c r="M1781" s="177">
        <v>13.3255</v>
      </c>
      <c r="N1781" s="177">
        <v>7.3604000000000003</v>
      </c>
      <c r="O1781" s="177">
        <v>31.872299999999999</v>
      </c>
      <c r="P1781" s="177"/>
      <c r="Q1781" s="177">
        <v>25.6</v>
      </c>
      <c r="R1781" s="177">
        <v>36.8718</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44939</v>
      </c>
      <c r="E1782" s="177">
        <v>23.907900000000001</v>
      </c>
      <c r="F1782" s="177">
        <v>0.2571</v>
      </c>
      <c r="G1782" s="177">
        <v>0.43859999999999999</v>
      </c>
      <c r="H1782" s="177">
        <v>0.47149999999999997</v>
      </c>
      <c r="I1782" s="177">
        <v>3.3099999999999997E-2</v>
      </c>
      <c r="J1782" s="177">
        <v>-2.1263000000000001</v>
      </c>
      <c r="K1782" s="177">
        <v>5.2850000000000001</v>
      </c>
      <c r="L1782" s="177">
        <v>17.699300000000001</v>
      </c>
      <c r="M1782" s="177">
        <v>11.674799999999999</v>
      </c>
      <c r="N1782" s="177">
        <v>5.2956000000000003</v>
      </c>
      <c r="O1782" s="177">
        <v>29.453800000000001</v>
      </c>
      <c r="P1782" s="177"/>
      <c r="Q1782" s="177">
        <v>23.231200000000001</v>
      </c>
      <c r="R1782" s="177">
        <v>34.340000000000003</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44939</v>
      </c>
      <c r="E1783" s="177">
        <v>31.28</v>
      </c>
      <c r="F1783" s="177">
        <v>0.16009999999999999</v>
      </c>
      <c r="G1783" s="177">
        <v>0.25640000000000002</v>
      </c>
      <c r="H1783" s="177">
        <v>0.4496</v>
      </c>
      <c r="I1783" s="177">
        <v>-0.35039999999999999</v>
      </c>
      <c r="J1783" s="177">
        <v>-2.9174000000000002</v>
      </c>
      <c r="K1783" s="177">
        <v>-6.0942999999999996</v>
      </c>
      <c r="L1783" s="177">
        <v>5.9621000000000004</v>
      </c>
      <c r="M1783" s="177">
        <v>-1.6043000000000001</v>
      </c>
      <c r="N1783" s="177">
        <v>-4.3718000000000004</v>
      </c>
      <c r="O1783" s="177">
        <v>26.946200000000001</v>
      </c>
      <c r="P1783" s="177">
        <v>11.0869</v>
      </c>
      <c r="Q1783" s="177">
        <v>14.1798</v>
      </c>
      <c r="R1783" s="177">
        <v>25.028700000000001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44939</v>
      </c>
      <c r="E1784" s="177">
        <v>29.18</v>
      </c>
      <c r="F1784" s="177">
        <v>0.1716</v>
      </c>
      <c r="G1784" s="177">
        <v>0.27489999999999998</v>
      </c>
      <c r="H1784" s="177">
        <v>0.44750000000000001</v>
      </c>
      <c r="I1784" s="177">
        <v>-0.37559999999999999</v>
      </c>
      <c r="J1784" s="177">
        <v>-2.992</v>
      </c>
      <c r="K1784" s="177">
        <v>-6.2942</v>
      </c>
      <c r="L1784" s="177">
        <v>5.4572000000000003</v>
      </c>
      <c r="M1784" s="177">
        <v>-2.3426999999999998</v>
      </c>
      <c r="N1784" s="177">
        <v>-5.3212000000000002</v>
      </c>
      <c r="O1784" s="177">
        <v>25.936800000000002</v>
      </c>
      <c r="P1784" s="177">
        <v>10.2677</v>
      </c>
      <c r="Q1784" s="177">
        <v>13.2608</v>
      </c>
      <c r="R1784" s="177">
        <v>23.959599999999998</v>
      </c>
    </row>
    <row r="1785" spans="1:34" x14ac:dyDescent="0.3">
      <c r="A1785" s="173" t="s">
        <v>1313</v>
      </c>
      <c r="B1785" s="173" t="s">
        <v>1763</v>
      </c>
      <c r="C1785" s="173">
        <v>148618</v>
      </c>
      <c r="D1785" s="176">
        <v>44939</v>
      </c>
      <c r="E1785" s="177">
        <v>16.185099999999998</v>
      </c>
      <c r="F1785" s="177">
        <v>0.1522</v>
      </c>
      <c r="G1785" s="177">
        <v>0.16900000000000001</v>
      </c>
      <c r="H1785" s="177">
        <v>0.3553</v>
      </c>
      <c r="I1785" s="177">
        <v>-0.18010000000000001</v>
      </c>
      <c r="J1785" s="177">
        <v>-2.4295</v>
      </c>
      <c r="K1785" s="177">
        <v>-0.35580000000000001</v>
      </c>
      <c r="L1785" s="177">
        <v>10.24</v>
      </c>
      <c r="M1785" s="177">
        <v>0.47739999999999999</v>
      </c>
      <c r="N1785" s="177">
        <v>-2.2845</v>
      </c>
      <c r="O1785" s="177"/>
      <c r="P1785" s="177"/>
      <c r="Q1785" s="177">
        <v>26.3278</v>
      </c>
      <c r="R1785" s="177">
        <v>25.561699999999998</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44939</v>
      </c>
      <c r="E1786" s="177">
        <v>15.5617</v>
      </c>
      <c r="F1786" s="177">
        <v>0.14799999999999999</v>
      </c>
      <c r="G1786" s="177">
        <v>0.15509999999999999</v>
      </c>
      <c r="H1786" s="177">
        <v>0.3236</v>
      </c>
      <c r="I1786" s="177">
        <v>-0.24360000000000001</v>
      </c>
      <c r="J1786" s="177">
        <v>-2.5676999999999999</v>
      </c>
      <c r="K1786" s="177">
        <v>-0.78290000000000004</v>
      </c>
      <c r="L1786" s="177">
        <v>9.2893000000000008</v>
      </c>
      <c r="M1786" s="177">
        <v>-0.84740000000000004</v>
      </c>
      <c r="N1786" s="177">
        <v>-4.0243000000000002</v>
      </c>
      <c r="O1786" s="177"/>
      <c r="P1786" s="177"/>
      <c r="Q1786" s="177">
        <v>23.9422</v>
      </c>
      <c r="R1786" s="177">
        <v>23.195399999999999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0.20530681818181817</v>
      </c>
      <c r="G1787" s="179">
        <v>0.35524545454545442</v>
      </c>
      <c r="H1787" s="179">
        <v>0.45228636363636371</v>
      </c>
      <c r="I1787" s="179">
        <v>-2.5015909090909085E-2</v>
      </c>
      <c r="J1787" s="179">
        <v>-2.4377681818181816</v>
      </c>
      <c r="K1787" s="179">
        <v>1.2398727272727277</v>
      </c>
      <c r="L1787" s="179">
        <v>12.208406818181817</v>
      </c>
      <c r="M1787" s="179">
        <v>2.5588136363636371</v>
      </c>
      <c r="N1787" s="179">
        <v>-1.5427022727272728</v>
      </c>
      <c r="O1787" s="179">
        <v>29.113328947368426</v>
      </c>
      <c r="P1787" s="179">
        <v>11.768978571428571</v>
      </c>
      <c r="Q1787" s="179">
        <v>20.131090909090908</v>
      </c>
      <c r="R1787" s="179">
        <v>26.758013636363636</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0.1968</v>
      </c>
      <c r="G1788" s="179">
        <v>0.34494999999999998</v>
      </c>
      <c r="H1788" s="179">
        <v>0.44855</v>
      </c>
      <c r="I1788" s="179">
        <v>-0.14455000000000001</v>
      </c>
      <c r="J1788" s="179">
        <v>-2.3856000000000002</v>
      </c>
      <c r="K1788" s="179">
        <v>0.86250000000000004</v>
      </c>
      <c r="L1788" s="179">
        <v>11.6295</v>
      </c>
      <c r="M1788" s="179">
        <v>2.2560000000000002</v>
      </c>
      <c r="N1788" s="179">
        <v>-2.2365500000000003</v>
      </c>
      <c r="O1788" s="179">
        <v>27.284700000000001</v>
      </c>
      <c r="P1788" s="179">
        <v>11.098549999999999</v>
      </c>
      <c r="Q1788" s="179">
        <v>19.833549999999999</v>
      </c>
      <c r="R1788" s="179">
        <v>26.685400000000001</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44939</v>
      </c>
      <c r="E1791" s="177">
        <v>12.24</v>
      </c>
      <c r="F1791" s="177">
        <v>0.2457</v>
      </c>
      <c r="G1791" s="177">
        <v>0.16370000000000001</v>
      </c>
      <c r="H1791" s="177">
        <v>0.49259999999999998</v>
      </c>
      <c r="I1791" s="177">
        <v>-1.1309</v>
      </c>
      <c r="J1791" s="177">
        <v>-3.9245999999999999</v>
      </c>
      <c r="K1791" s="177">
        <v>-0.81040000000000001</v>
      </c>
      <c r="L1791" s="177">
        <v>6.6201999999999996</v>
      </c>
      <c r="M1791" s="177">
        <v>-6.9908999999999999</v>
      </c>
      <c r="N1791" s="177">
        <v>-15.411199999999999</v>
      </c>
      <c r="O1791" s="177"/>
      <c r="P1791" s="177"/>
      <c r="Q1791" s="177">
        <v>10.3368</v>
      </c>
      <c r="R1791" s="177">
        <v>8.2781000000000002</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44939</v>
      </c>
      <c r="E1792" s="177">
        <v>11.8</v>
      </c>
      <c r="F1792" s="177">
        <v>0.25490000000000002</v>
      </c>
      <c r="G1792" s="177">
        <v>0.16980000000000001</v>
      </c>
      <c r="H1792" s="177">
        <v>0.42549999999999999</v>
      </c>
      <c r="I1792" s="177">
        <v>-1.1725000000000001</v>
      </c>
      <c r="J1792" s="177">
        <v>-4.0650000000000004</v>
      </c>
      <c r="K1792" s="177">
        <v>-1.1725000000000001</v>
      </c>
      <c r="L1792" s="177">
        <v>5.8296000000000001</v>
      </c>
      <c r="M1792" s="177">
        <v>-8.0997000000000003</v>
      </c>
      <c r="N1792" s="177">
        <v>-16.784199999999998</v>
      </c>
      <c r="O1792" s="177"/>
      <c r="P1792" s="177"/>
      <c r="Q1792" s="177">
        <v>8.3882999999999992</v>
      </c>
      <c r="R1792" s="177">
        <v>6.4161000000000001</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44939</v>
      </c>
      <c r="E1793" s="177">
        <v>15.25</v>
      </c>
      <c r="F1793" s="177">
        <v>0.1971</v>
      </c>
      <c r="G1793" s="177">
        <v>0.66010000000000002</v>
      </c>
      <c r="H1793" s="177">
        <v>1.5313000000000001</v>
      </c>
      <c r="I1793" s="177">
        <v>-0.90969999999999995</v>
      </c>
      <c r="J1793" s="177">
        <v>-3.6638999999999999</v>
      </c>
      <c r="K1793" s="177">
        <v>3.3898000000000001</v>
      </c>
      <c r="L1793" s="177">
        <v>6.8676000000000004</v>
      </c>
      <c r="M1793" s="177">
        <v>-4.4485999999999999</v>
      </c>
      <c r="N1793" s="177">
        <v>-11.440200000000001</v>
      </c>
      <c r="O1793" s="177"/>
      <c r="P1793" s="177"/>
      <c r="Q1793" s="177">
        <v>15.545199999999999</v>
      </c>
      <c r="R1793" s="177">
        <v>4.5556999999999999</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44939</v>
      </c>
      <c r="E1794" s="177">
        <v>14.57</v>
      </c>
      <c r="F1794" s="177">
        <v>0.20630000000000001</v>
      </c>
      <c r="G1794" s="177">
        <v>0.62150000000000005</v>
      </c>
      <c r="H1794" s="177">
        <v>1.4623999999999999</v>
      </c>
      <c r="I1794" s="177">
        <v>-0.95169999999999999</v>
      </c>
      <c r="J1794" s="177">
        <v>-3.7648999999999999</v>
      </c>
      <c r="K1794" s="177">
        <v>3.0409999999999999</v>
      </c>
      <c r="L1794" s="177">
        <v>6.1180000000000003</v>
      </c>
      <c r="M1794" s="177">
        <v>-5.4509999999999996</v>
      </c>
      <c r="N1794" s="177">
        <v>-12.702199999999999</v>
      </c>
      <c r="O1794" s="177"/>
      <c r="P1794" s="177"/>
      <c r="Q1794" s="177">
        <v>13.7546</v>
      </c>
      <c r="R1794" s="177">
        <v>2.9386000000000001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44939</v>
      </c>
      <c r="E1795" s="177">
        <v>13.35</v>
      </c>
      <c r="F1795" s="177">
        <v>0.37590000000000001</v>
      </c>
      <c r="G1795" s="177">
        <v>0.37590000000000001</v>
      </c>
      <c r="H1795" s="177">
        <v>0.83079999999999998</v>
      </c>
      <c r="I1795" s="177">
        <v>0.15</v>
      </c>
      <c r="J1795" s="177">
        <v>-2.0543</v>
      </c>
      <c r="K1795" s="177">
        <v>3.2483</v>
      </c>
      <c r="L1795" s="177">
        <v>10.2395</v>
      </c>
      <c r="M1795" s="177">
        <v>1.1364000000000001</v>
      </c>
      <c r="N1795" s="177">
        <v>-4.0948000000000002</v>
      </c>
      <c r="O1795" s="177"/>
      <c r="P1795" s="177"/>
      <c r="Q1795" s="177">
        <v>13.618399999999999</v>
      </c>
      <c r="R1795" s="177">
        <v>6.4554999999999998</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44939</v>
      </c>
      <c r="E1796" s="177">
        <v>13.8</v>
      </c>
      <c r="F1796" s="177">
        <v>0.36359999999999998</v>
      </c>
      <c r="G1796" s="177">
        <v>0.36359999999999998</v>
      </c>
      <c r="H1796" s="177">
        <v>0.87719999999999998</v>
      </c>
      <c r="I1796" s="177">
        <v>0.14510000000000001</v>
      </c>
      <c r="J1796" s="177">
        <v>-1.9885999999999999</v>
      </c>
      <c r="K1796" s="177">
        <v>3.5259</v>
      </c>
      <c r="L1796" s="177">
        <v>11.021699999999999</v>
      </c>
      <c r="M1796" s="177">
        <v>2.0710000000000002</v>
      </c>
      <c r="N1796" s="177">
        <v>-2.8169</v>
      </c>
      <c r="O1796" s="177"/>
      <c r="P1796" s="177"/>
      <c r="Q1796" s="177">
        <v>15.2951</v>
      </c>
      <c r="R1796" s="177">
        <v>8.0058000000000007</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44939</v>
      </c>
      <c r="E1797" s="177">
        <v>12.21</v>
      </c>
      <c r="F1797" s="177">
        <v>0.32869999999999999</v>
      </c>
      <c r="G1797" s="177">
        <v>0.1641</v>
      </c>
      <c r="H1797" s="177">
        <v>0.65949999999999998</v>
      </c>
      <c r="I1797" s="177">
        <v>-0.81230000000000002</v>
      </c>
      <c r="J1797" s="177">
        <v>-3.0952000000000002</v>
      </c>
      <c r="K1797" s="177">
        <v>0.65949999999999998</v>
      </c>
      <c r="L1797" s="177">
        <v>6.9177</v>
      </c>
      <c r="M1797" s="177">
        <v>-5.1281999999999996</v>
      </c>
      <c r="N1797" s="177">
        <v>-12.031700000000001</v>
      </c>
      <c r="O1797" s="177"/>
      <c r="P1797" s="177"/>
      <c r="Q1797" s="177">
        <v>11.6008</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44939</v>
      </c>
      <c r="E1798" s="177">
        <v>11.81</v>
      </c>
      <c r="F1798" s="177">
        <v>0.25469999999999998</v>
      </c>
      <c r="G1798" s="177">
        <v>8.4699999999999998E-2</v>
      </c>
      <c r="H1798" s="177">
        <v>0.59630000000000005</v>
      </c>
      <c r="I1798" s="177">
        <v>-0.92279999999999995</v>
      </c>
      <c r="J1798" s="177">
        <v>-3.2759999999999998</v>
      </c>
      <c r="K1798" s="177">
        <v>0.25469999999999998</v>
      </c>
      <c r="L1798" s="177">
        <v>6.0144000000000002</v>
      </c>
      <c r="M1798" s="177">
        <v>-6.3441999999999998</v>
      </c>
      <c r="N1798" s="177">
        <v>-13.669600000000001</v>
      </c>
      <c r="O1798" s="177"/>
      <c r="P1798" s="177"/>
      <c r="Q1798" s="177">
        <v>9.5761000000000003</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44939</v>
      </c>
      <c r="E1799" s="177">
        <v>12.525</v>
      </c>
      <c r="F1799" s="177">
        <v>0.63470000000000004</v>
      </c>
      <c r="G1799" s="177">
        <v>0.83730000000000004</v>
      </c>
      <c r="H1799" s="177">
        <v>1.1712</v>
      </c>
      <c r="I1799" s="177">
        <v>-0.35799999999999998</v>
      </c>
      <c r="J1799" s="177">
        <v>-2.2553000000000001</v>
      </c>
      <c r="K1799" s="177">
        <v>7.7049000000000003</v>
      </c>
      <c r="L1799" s="177">
        <v>15.0878</v>
      </c>
      <c r="M1799" s="177">
        <v>0.53779999999999994</v>
      </c>
      <c r="N1799" s="177">
        <v>-3.9714999999999998</v>
      </c>
      <c r="O1799" s="177"/>
      <c r="P1799" s="177"/>
      <c r="Q1799" s="177">
        <v>11.308999999999999</v>
      </c>
      <c r="R1799" s="177">
        <v>10.038500000000001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44939</v>
      </c>
      <c r="E1800" s="177">
        <v>12.08</v>
      </c>
      <c r="F1800" s="177">
        <v>0.6331</v>
      </c>
      <c r="G1800" s="177">
        <v>0.82630000000000003</v>
      </c>
      <c r="H1800" s="177">
        <v>1.1386000000000001</v>
      </c>
      <c r="I1800" s="177">
        <v>-0.42859999999999998</v>
      </c>
      <c r="J1800" s="177">
        <v>-2.3996</v>
      </c>
      <c r="K1800" s="177">
        <v>7.2347999999999999</v>
      </c>
      <c r="L1800" s="177">
        <v>14.0914</v>
      </c>
      <c r="M1800" s="177">
        <v>-0.75580000000000003</v>
      </c>
      <c r="N1800" s="177">
        <v>-5.5955000000000004</v>
      </c>
      <c r="O1800" s="177"/>
      <c r="P1800" s="177"/>
      <c r="Q1800" s="177">
        <v>9.4092000000000002</v>
      </c>
      <c r="R1800" s="177">
        <v>8.1601999999999997</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44939</v>
      </c>
      <c r="E1801" s="177">
        <v>22.886600000000001</v>
      </c>
      <c r="F1801" s="177">
        <v>0.4728</v>
      </c>
      <c r="G1801" s="177">
        <v>0.44679999999999997</v>
      </c>
      <c r="H1801" s="177">
        <v>0.31030000000000002</v>
      </c>
      <c r="I1801" s="177">
        <v>-0.53759999999999997</v>
      </c>
      <c r="J1801" s="177">
        <v>-2.4458000000000002</v>
      </c>
      <c r="K1801" s="177">
        <v>5.4595000000000002</v>
      </c>
      <c r="L1801" s="177">
        <v>18.168900000000001</v>
      </c>
      <c r="M1801" s="177">
        <v>5.0286999999999997</v>
      </c>
      <c r="N1801" s="177">
        <v>11.9133</v>
      </c>
      <c r="O1801" s="177"/>
      <c r="P1801" s="177"/>
      <c r="Q1801" s="177">
        <v>45.970199999999998</v>
      </c>
      <c r="R1801" s="177">
        <v>34.5486</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44939</v>
      </c>
      <c r="E1802" s="177">
        <v>22.1572</v>
      </c>
      <c r="F1802" s="177">
        <v>0.46750000000000003</v>
      </c>
      <c r="G1802" s="177">
        <v>0.42970000000000003</v>
      </c>
      <c r="H1802" s="177">
        <v>0.27110000000000001</v>
      </c>
      <c r="I1802" s="177">
        <v>-0.61719999999999997</v>
      </c>
      <c r="J1802" s="177">
        <v>-2.6168</v>
      </c>
      <c r="K1802" s="177">
        <v>4.9557000000000002</v>
      </c>
      <c r="L1802" s="177">
        <v>17.025200000000002</v>
      </c>
      <c r="M1802" s="177">
        <v>3.4575999999999998</v>
      </c>
      <c r="N1802" s="177">
        <v>9.9777000000000005</v>
      </c>
      <c r="O1802" s="177"/>
      <c r="P1802" s="177"/>
      <c r="Q1802" s="177">
        <v>43.8264</v>
      </c>
      <c r="R1802" s="177">
        <v>32.537799999999997</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44939</v>
      </c>
      <c r="E1803" s="177">
        <v>17</v>
      </c>
      <c r="F1803" s="177">
        <v>0.29499999999999998</v>
      </c>
      <c r="G1803" s="177">
        <v>0.23580000000000001</v>
      </c>
      <c r="H1803" s="177">
        <v>0.95009999999999994</v>
      </c>
      <c r="I1803" s="177">
        <v>0.23580000000000001</v>
      </c>
      <c r="J1803" s="177">
        <v>-2.6903000000000001</v>
      </c>
      <c r="K1803" s="177">
        <v>2.5331999999999999</v>
      </c>
      <c r="L1803" s="177">
        <v>8.9045000000000005</v>
      </c>
      <c r="M1803" s="177">
        <v>0.71089999999999998</v>
      </c>
      <c r="N1803" s="177">
        <v>-5.3452000000000002</v>
      </c>
      <c r="O1803" s="177">
        <v>16.130700000000001</v>
      </c>
      <c r="P1803" s="177"/>
      <c r="Q1803" s="177">
        <v>16.322199999999999</v>
      </c>
      <c r="R1803" s="177">
        <v>9.6866000000000003</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44939</v>
      </c>
      <c r="E1804" s="177">
        <v>16.600000000000001</v>
      </c>
      <c r="F1804" s="177">
        <v>0.30209999999999998</v>
      </c>
      <c r="G1804" s="177">
        <v>0.24149999999999999</v>
      </c>
      <c r="H1804" s="177">
        <v>0.97319999999999995</v>
      </c>
      <c r="I1804" s="177">
        <v>0.24149999999999999</v>
      </c>
      <c r="J1804" s="177">
        <v>-2.7534000000000001</v>
      </c>
      <c r="K1804" s="177">
        <v>2.4058999999999999</v>
      </c>
      <c r="L1804" s="177">
        <v>8.4967000000000006</v>
      </c>
      <c r="M1804" s="177">
        <v>0.1206</v>
      </c>
      <c r="N1804" s="177">
        <v>-6.0023</v>
      </c>
      <c r="O1804" s="177">
        <v>15.319800000000001</v>
      </c>
      <c r="P1804" s="177"/>
      <c r="Q1804" s="177">
        <v>15.5357</v>
      </c>
      <c r="R1804" s="177">
        <v>8.8904999999999994</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44939</v>
      </c>
      <c r="E1805" s="177">
        <v>176.01949999999999</v>
      </c>
      <c r="F1805" s="177">
        <v>0.3392</v>
      </c>
      <c r="G1805" s="177">
        <v>0.6956</v>
      </c>
      <c r="H1805" s="177">
        <v>0.88700000000000001</v>
      </c>
      <c r="I1805" s="177">
        <v>-0.54579999999999995</v>
      </c>
      <c r="J1805" s="177">
        <v>-3.7547999999999999</v>
      </c>
      <c r="K1805" s="177">
        <v>2.7985000000000002</v>
      </c>
      <c r="L1805" s="177">
        <v>9.0764999999999993</v>
      </c>
      <c r="M1805" s="177">
        <v>0.26629999999999998</v>
      </c>
      <c r="N1805" s="177">
        <v>-5.8624000000000001</v>
      </c>
      <c r="O1805" s="177">
        <v>13.071899999999999</v>
      </c>
      <c r="P1805" s="177">
        <v>11.9527</v>
      </c>
      <c r="Q1805" s="177">
        <v>13.7652</v>
      </c>
      <c r="R1805" s="177">
        <v>10.571300000000001</v>
      </c>
    </row>
    <row r="1806" spans="1:34" x14ac:dyDescent="0.3">
      <c r="A1806" s="173" t="s">
        <v>378</v>
      </c>
      <c r="B1806" s="173" t="s">
        <v>52</v>
      </c>
      <c r="C1806" s="173">
        <v>104523</v>
      </c>
      <c r="D1806" s="176">
        <v>44939</v>
      </c>
      <c r="E1806" s="177">
        <v>720.04540778507101</v>
      </c>
      <c r="F1806" s="177">
        <v>0.33750000000000002</v>
      </c>
      <c r="G1806" s="177">
        <v>0.6905</v>
      </c>
      <c r="H1806" s="177">
        <v>0.875</v>
      </c>
      <c r="I1806" s="177">
        <v>-0.56950000000000001</v>
      </c>
      <c r="J1806" s="177">
        <v>-3.8050999999999999</v>
      </c>
      <c r="K1806" s="177">
        <v>2.6332</v>
      </c>
      <c r="L1806" s="177">
        <v>8.7231000000000005</v>
      </c>
      <c r="M1806" s="177">
        <v>-0.20849999999999999</v>
      </c>
      <c r="N1806" s="177">
        <v>-6.4797000000000002</v>
      </c>
      <c r="O1806" s="177">
        <v>12.233000000000001</v>
      </c>
      <c r="P1806" s="177">
        <v>11.048400000000001</v>
      </c>
      <c r="Q1806" s="177">
        <v>14.2729</v>
      </c>
      <c r="R1806" s="177">
        <v>9.7698999999999998</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0.35680000000000001</v>
      </c>
      <c r="G1807" s="179">
        <v>0.43793124999999999</v>
      </c>
      <c r="H1807" s="179">
        <v>0.84075624999999998</v>
      </c>
      <c r="I1807" s="179">
        <v>-0.51151249999999993</v>
      </c>
      <c r="J1807" s="179">
        <v>-3.0346000000000002</v>
      </c>
      <c r="K1807" s="179">
        <v>2.9913750000000001</v>
      </c>
      <c r="L1807" s="179">
        <v>9.9501749999999998</v>
      </c>
      <c r="M1807" s="179">
        <v>-1.5061</v>
      </c>
      <c r="N1807" s="179">
        <v>-6.2697750000000001</v>
      </c>
      <c r="O1807" s="179">
        <v>14.188850000000002</v>
      </c>
      <c r="P1807" s="179">
        <v>11.50055</v>
      </c>
      <c r="Q1807" s="179">
        <v>16.782881249999999</v>
      </c>
      <c r="R1807" s="179">
        <v>11.489514285714288</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0.33310000000000001</v>
      </c>
      <c r="G1808" s="179">
        <v>0.40280000000000005</v>
      </c>
      <c r="H1808" s="179">
        <v>0.87609999999999999</v>
      </c>
      <c r="I1808" s="179">
        <v>-0.55764999999999998</v>
      </c>
      <c r="J1808" s="179">
        <v>-2.9243000000000001</v>
      </c>
      <c r="K1808" s="179">
        <v>2.9197500000000001</v>
      </c>
      <c r="L1808" s="179">
        <v>8.8138000000000005</v>
      </c>
      <c r="M1808" s="179">
        <v>-4.3949999999999989E-2</v>
      </c>
      <c r="N1808" s="179">
        <v>-5.9323499999999996</v>
      </c>
      <c r="O1808" s="179">
        <v>14.19585</v>
      </c>
      <c r="P1808" s="179">
        <v>11.50055</v>
      </c>
      <c r="Q1808" s="179">
        <v>13.7599</v>
      </c>
      <c r="R1808" s="179">
        <v>8.5842999999999989</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44939</v>
      </c>
      <c r="E1811" s="177">
        <v>263.35180000000003</v>
      </c>
      <c r="F1811" s="177">
        <v>5.2812999999999999</v>
      </c>
      <c r="G1811" s="177">
        <v>5.2920999999999996</v>
      </c>
      <c r="H1811" s="177">
        <v>5.7085999999999997</v>
      </c>
      <c r="I1811" s="177">
        <v>5.9903000000000004</v>
      </c>
      <c r="J1811" s="177">
        <v>6.3007999999999997</v>
      </c>
      <c r="K1811" s="177">
        <v>6.3032000000000004</v>
      </c>
      <c r="L1811" s="177">
        <v>5.3329000000000004</v>
      </c>
      <c r="M1811" s="177">
        <v>4.8544</v>
      </c>
      <c r="N1811" s="177">
        <v>4.5513000000000003</v>
      </c>
      <c r="O1811" s="177">
        <v>5.1539000000000001</v>
      </c>
      <c r="P1811" s="177">
        <v>6.4748000000000001</v>
      </c>
      <c r="Q1811" s="177">
        <v>7.3970000000000002</v>
      </c>
      <c r="R1811" s="177">
        <v>4.2655000000000003</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44939</v>
      </c>
      <c r="E1812" s="177">
        <v>463.11739999999998</v>
      </c>
      <c r="F1812" s="177">
        <v>5.4231999999999996</v>
      </c>
      <c r="G1812" s="177">
        <v>5.5221</v>
      </c>
      <c r="H1812" s="177">
        <v>6.1738999999999997</v>
      </c>
      <c r="I1812" s="177">
        <v>6.5766999999999998</v>
      </c>
      <c r="J1812" s="177">
        <v>6.7995000000000001</v>
      </c>
      <c r="K1812" s="177">
        <v>6.7634999999999996</v>
      </c>
      <c r="L1812" s="177">
        <v>5.7453000000000003</v>
      </c>
      <c r="M1812" s="177">
        <v>5.2586000000000004</v>
      </c>
      <c r="N1812" s="177">
        <v>4.9867999999999997</v>
      </c>
      <c r="O1812" s="177">
        <v>5.3642000000000003</v>
      </c>
      <c r="P1812" s="177">
        <v>6.4874000000000001</v>
      </c>
      <c r="Q1812" s="177">
        <v>7.7384000000000004</v>
      </c>
      <c r="R1812" s="177">
        <v>4.5907999999999998</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44939</v>
      </c>
      <c r="E1813" s="177">
        <v>457.2894</v>
      </c>
      <c r="F1813" s="177">
        <v>5.2367999999999997</v>
      </c>
      <c r="G1813" s="177">
        <v>5.3395000000000001</v>
      </c>
      <c r="H1813" s="177">
        <v>5.9920999999999998</v>
      </c>
      <c r="I1813" s="177">
        <v>6.3524000000000003</v>
      </c>
      <c r="J1813" s="177">
        <v>6.5986000000000002</v>
      </c>
      <c r="K1813" s="177">
        <v>6.5735000000000001</v>
      </c>
      <c r="L1813" s="177">
        <v>5.5571000000000002</v>
      </c>
      <c r="M1813" s="177">
        <v>5.0740999999999996</v>
      </c>
      <c r="N1813" s="177">
        <v>4.8052999999999999</v>
      </c>
      <c r="O1813" s="177">
        <v>5.2016999999999998</v>
      </c>
      <c r="P1813" s="177">
        <v>6.3380000000000001</v>
      </c>
      <c r="Q1813" s="177">
        <v>7.4021999999999997</v>
      </c>
      <c r="R1813" s="177">
        <v>4.4189999999999996</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44939</v>
      </c>
      <c r="E1814" s="177">
        <v>12.986599999999999</v>
      </c>
      <c r="F1814" s="177">
        <v>4.7786</v>
      </c>
      <c r="G1814" s="177">
        <v>5.8113000000000001</v>
      </c>
      <c r="H1814" s="177">
        <v>6.1101000000000001</v>
      </c>
      <c r="I1814" s="177">
        <v>6.5208000000000004</v>
      </c>
      <c r="J1814" s="177">
        <v>7.032</v>
      </c>
      <c r="K1814" s="177">
        <v>6.9538000000000002</v>
      </c>
      <c r="L1814" s="177">
        <v>5.9923999999999999</v>
      </c>
      <c r="M1814" s="177">
        <v>5.4143999999999997</v>
      </c>
      <c r="N1814" s="177">
        <v>5.1486999999999998</v>
      </c>
      <c r="O1814" s="177">
        <v>5.0997000000000003</v>
      </c>
      <c r="P1814" s="177"/>
      <c r="Q1814" s="177">
        <v>6.1988000000000003</v>
      </c>
      <c r="R1814" s="177">
        <v>4.6501999999999999</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44939</v>
      </c>
      <c r="E1815" s="177">
        <v>12.495900000000001</v>
      </c>
      <c r="F1815" s="177">
        <v>3.7976000000000001</v>
      </c>
      <c r="G1815" s="177">
        <v>4.8701999999999996</v>
      </c>
      <c r="H1815" s="177">
        <v>5.2211999999999996</v>
      </c>
      <c r="I1815" s="177">
        <v>5.6245000000000003</v>
      </c>
      <c r="J1815" s="177">
        <v>6.1375999999999999</v>
      </c>
      <c r="K1815" s="177">
        <v>6.0568</v>
      </c>
      <c r="L1815" s="177">
        <v>5.0848000000000004</v>
      </c>
      <c r="M1815" s="177">
        <v>4.5003000000000002</v>
      </c>
      <c r="N1815" s="177">
        <v>4.2263000000000002</v>
      </c>
      <c r="O1815" s="177">
        <v>4.1696</v>
      </c>
      <c r="P1815" s="177"/>
      <c r="Q1815" s="177">
        <v>5.2615999999999996</v>
      </c>
      <c r="R1815" s="177">
        <v>3.7313000000000001</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44939</v>
      </c>
      <c r="E1816" s="177">
        <v>2762.0079999999998</v>
      </c>
      <c r="F1816" s="177">
        <v>3.7944</v>
      </c>
      <c r="G1816" s="177">
        <v>4.7561999999999998</v>
      </c>
      <c r="H1816" s="177">
        <v>5.2590000000000003</v>
      </c>
      <c r="I1816" s="177">
        <v>5.9512999999999998</v>
      </c>
      <c r="J1816" s="177">
        <v>6.7140000000000004</v>
      </c>
      <c r="K1816" s="177">
        <v>6.6121999999999996</v>
      </c>
      <c r="L1816" s="177">
        <v>5.6851000000000003</v>
      </c>
      <c r="M1816" s="177">
        <v>4.9877000000000002</v>
      </c>
      <c r="N1816" s="177">
        <v>4.6353999999999997</v>
      </c>
      <c r="O1816" s="177">
        <v>4.3735999999999997</v>
      </c>
      <c r="P1816" s="177">
        <v>5.7218999999999998</v>
      </c>
      <c r="Q1816" s="177">
        <v>7.3998999999999997</v>
      </c>
      <c r="R1816" s="177">
        <v>4.0461</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44939</v>
      </c>
      <c r="E1817" s="177">
        <v>2700.6381000000001</v>
      </c>
      <c r="F1817" s="177">
        <v>3.5305</v>
      </c>
      <c r="G1817" s="177">
        <v>4.5239000000000003</v>
      </c>
      <c r="H1817" s="177">
        <v>5.0133999999999999</v>
      </c>
      <c r="I1817" s="177">
        <v>5.6832000000000003</v>
      </c>
      <c r="J1817" s="177">
        <v>6.4669999999999996</v>
      </c>
      <c r="K1817" s="177">
        <v>6.3315999999999999</v>
      </c>
      <c r="L1817" s="177">
        <v>5.407</v>
      </c>
      <c r="M1817" s="177">
        <v>4.7534999999999998</v>
      </c>
      <c r="N1817" s="177">
        <v>4.4311999999999996</v>
      </c>
      <c r="O1817" s="177">
        <v>4.1506999999999996</v>
      </c>
      <c r="P1817" s="177">
        <v>5.4993999999999996</v>
      </c>
      <c r="Q1817" s="177">
        <v>7.0896999999999997</v>
      </c>
      <c r="R1817" s="177">
        <v>3.8363</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44939</v>
      </c>
      <c r="E1818" s="177">
        <v>1303.1169</v>
      </c>
      <c r="F1818" s="177">
        <v>2.8908</v>
      </c>
      <c r="G1818" s="177">
        <v>4.5420999999999996</v>
      </c>
      <c r="H1818" s="177">
        <v>5.4375999999999998</v>
      </c>
      <c r="I1818" s="177">
        <v>5.9139999999999997</v>
      </c>
      <c r="J1818" s="177">
        <v>6.8433000000000002</v>
      </c>
      <c r="K1818" s="177">
        <v>6.8231000000000002</v>
      </c>
      <c r="L1818" s="177">
        <v>6.1771000000000003</v>
      </c>
      <c r="M1818" s="177">
        <v>5.4217000000000004</v>
      </c>
      <c r="N1818" s="177">
        <v>5.0826000000000002</v>
      </c>
      <c r="O1818" s="177">
        <v>4.7436999999999996</v>
      </c>
      <c r="P1818" s="177"/>
      <c r="Q1818" s="177">
        <v>5.8956</v>
      </c>
      <c r="R1818" s="177">
        <v>4.5477999999999996</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44939</v>
      </c>
      <c r="E1819" s="177">
        <v>1292.1867999999999</v>
      </c>
      <c r="F1819" s="177">
        <v>2.7684000000000002</v>
      </c>
      <c r="G1819" s="177">
        <v>4.4222000000000001</v>
      </c>
      <c r="H1819" s="177">
        <v>5.3174000000000001</v>
      </c>
      <c r="I1819" s="177">
        <v>5.7937000000000003</v>
      </c>
      <c r="J1819" s="177">
        <v>6.7225999999999999</v>
      </c>
      <c r="K1819" s="177">
        <v>6.7009999999999996</v>
      </c>
      <c r="L1819" s="177">
        <v>6.0510999999999999</v>
      </c>
      <c r="M1819" s="177">
        <v>5.2941000000000003</v>
      </c>
      <c r="N1819" s="177">
        <v>4.9352</v>
      </c>
      <c r="O1819" s="177">
        <v>4.5568</v>
      </c>
      <c r="P1819" s="177"/>
      <c r="Q1819" s="177">
        <v>5.7027999999999999</v>
      </c>
      <c r="R1819" s="177">
        <v>4.3632999999999997</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44939</v>
      </c>
      <c r="E1820" s="177">
        <v>3395.5805999999998</v>
      </c>
      <c r="F1820" s="177">
        <v>4.2561</v>
      </c>
      <c r="G1820" s="177">
        <v>5.3451000000000004</v>
      </c>
      <c r="H1820" s="177">
        <v>5.3963000000000001</v>
      </c>
      <c r="I1820" s="177">
        <v>5.8856999999999999</v>
      </c>
      <c r="J1820" s="177">
        <v>6.5374999999999996</v>
      </c>
      <c r="K1820" s="177">
        <v>6.4439000000000002</v>
      </c>
      <c r="L1820" s="177">
        <v>5.5183999999999997</v>
      </c>
      <c r="M1820" s="177">
        <v>4.9195000000000002</v>
      </c>
      <c r="N1820" s="177">
        <v>4.5834000000000001</v>
      </c>
      <c r="O1820" s="177">
        <v>4.2603</v>
      </c>
      <c r="P1820" s="177">
        <v>5.3236999999999997</v>
      </c>
      <c r="Q1820" s="177">
        <v>6.8498000000000001</v>
      </c>
      <c r="R1820" s="177">
        <v>3.9264000000000001</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44939</v>
      </c>
      <c r="E1821" s="177">
        <v>3235.7523000000001</v>
      </c>
      <c r="F1821" s="177">
        <v>3.7025000000000001</v>
      </c>
      <c r="G1821" s="177">
        <v>4.7903000000000002</v>
      </c>
      <c r="H1821" s="177">
        <v>4.8438999999999997</v>
      </c>
      <c r="I1821" s="177">
        <v>5.3334999999999999</v>
      </c>
      <c r="J1821" s="177">
        <v>5.9573</v>
      </c>
      <c r="K1821" s="177">
        <v>5.8742000000000001</v>
      </c>
      <c r="L1821" s="177">
        <v>4.9527999999999999</v>
      </c>
      <c r="M1821" s="177">
        <v>4.3495999999999997</v>
      </c>
      <c r="N1821" s="177">
        <v>4.0155000000000003</v>
      </c>
      <c r="O1821" s="177">
        <v>3.6779999999999999</v>
      </c>
      <c r="P1821" s="177">
        <v>4.7416</v>
      </c>
      <c r="Q1821" s="177">
        <v>6.8255999999999997</v>
      </c>
      <c r="R1821" s="177">
        <v>3.3593000000000002</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44939</v>
      </c>
      <c r="E1822" s="177">
        <v>3080.0304000000001</v>
      </c>
      <c r="F1822" s="177">
        <v>2.4639000000000002</v>
      </c>
      <c r="G1822" s="177">
        <v>5.0068999999999999</v>
      </c>
      <c r="H1822" s="177">
        <v>5.4329000000000001</v>
      </c>
      <c r="I1822" s="177">
        <v>6.0880000000000001</v>
      </c>
      <c r="J1822" s="177">
        <v>6.9757999999999996</v>
      </c>
      <c r="K1822" s="177">
        <v>6.7606000000000002</v>
      </c>
      <c r="L1822" s="177">
        <v>5.7290999999999999</v>
      </c>
      <c r="M1822" s="177">
        <v>5.1637000000000004</v>
      </c>
      <c r="N1822" s="177">
        <v>4.8757999999999999</v>
      </c>
      <c r="O1822" s="177">
        <v>4.6071999999999997</v>
      </c>
      <c r="P1822" s="177">
        <v>5.5469999999999997</v>
      </c>
      <c r="Q1822" s="177">
        <v>7.0176999999999996</v>
      </c>
      <c r="R1822" s="177">
        <v>4.2866999999999997</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44939</v>
      </c>
      <c r="E1823" s="177">
        <v>2883.5468000000001</v>
      </c>
      <c r="F1823" s="177">
        <v>1.7228000000000001</v>
      </c>
      <c r="G1823" s="177">
        <v>4.2664</v>
      </c>
      <c r="H1823" s="177">
        <v>4.6920000000000002</v>
      </c>
      <c r="I1823" s="177">
        <v>5.3464</v>
      </c>
      <c r="J1823" s="177">
        <v>6.2413999999999996</v>
      </c>
      <c r="K1823" s="177">
        <v>6.0438000000000001</v>
      </c>
      <c r="L1823" s="177">
        <v>4.9969999999999999</v>
      </c>
      <c r="M1823" s="177">
        <v>4.4236000000000004</v>
      </c>
      <c r="N1823" s="177">
        <v>4.133</v>
      </c>
      <c r="O1823" s="177">
        <v>3.8776000000000002</v>
      </c>
      <c r="P1823" s="177">
        <v>4.7868000000000004</v>
      </c>
      <c r="Q1823" s="177">
        <v>6.6429999999999998</v>
      </c>
      <c r="R1823" s="177">
        <v>3.5524</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44939</v>
      </c>
      <c r="E1828" s="177">
        <v>12.9076</v>
      </c>
      <c r="F1828" s="177">
        <v>5.3735999999999997</v>
      </c>
      <c r="G1828" s="177">
        <v>5.7526000000000002</v>
      </c>
      <c r="H1828" s="177">
        <v>5.7022000000000004</v>
      </c>
      <c r="I1828" s="177">
        <v>6.2157</v>
      </c>
      <c r="J1828" s="177">
        <v>6.7614999999999998</v>
      </c>
      <c r="K1828" s="177">
        <v>6.7393999999999998</v>
      </c>
      <c r="L1828" s="177">
        <v>5.7988</v>
      </c>
      <c r="M1828" s="177">
        <v>5.1818999999999997</v>
      </c>
      <c r="N1828" s="177">
        <v>4.8869999999999996</v>
      </c>
      <c r="O1828" s="177">
        <v>5.1376999999999997</v>
      </c>
      <c r="P1828" s="177"/>
      <c r="Q1828" s="177">
        <v>6.1052999999999997</v>
      </c>
      <c r="R1828" s="177">
        <v>4.4066999999999998</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44939</v>
      </c>
      <c r="E1829" s="177">
        <v>12.735900000000001</v>
      </c>
      <c r="F1829" s="177">
        <v>4.8727</v>
      </c>
      <c r="G1829" s="177">
        <v>5.3521000000000001</v>
      </c>
      <c r="H1829" s="177">
        <v>5.3278999999999996</v>
      </c>
      <c r="I1829" s="177">
        <v>5.8677999999999999</v>
      </c>
      <c r="J1829" s="177">
        <v>6.4043999999999999</v>
      </c>
      <c r="K1829" s="177">
        <v>6.41</v>
      </c>
      <c r="L1829" s="177">
        <v>5.4755000000000003</v>
      </c>
      <c r="M1829" s="177">
        <v>4.8602999999999996</v>
      </c>
      <c r="N1829" s="177">
        <v>4.5658000000000003</v>
      </c>
      <c r="O1829" s="177">
        <v>4.8105000000000002</v>
      </c>
      <c r="P1829" s="177"/>
      <c r="Q1829" s="177">
        <v>5.7759</v>
      </c>
      <c r="R1829" s="177">
        <v>4.0797999999999996</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44939</v>
      </c>
      <c r="E1830" s="177">
        <v>1146.2465</v>
      </c>
      <c r="F1830" s="177">
        <v>1.9553</v>
      </c>
      <c r="G1830" s="177">
        <v>4.7294999999999998</v>
      </c>
      <c r="H1830" s="177">
        <v>5.3026999999999997</v>
      </c>
      <c r="I1830" s="177">
        <v>5.9341999999999997</v>
      </c>
      <c r="J1830" s="177">
        <v>6.806</v>
      </c>
      <c r="K1830" s="177">
        <v>6.7222999999999997</v>
      </c>
      <c r="L1830" s="177">
        <v>5.8994</v>
      </c>
      <c r="M1830" s="177">
        <v>5.2497999999999996</v>
      </c>
      <c r="N1830" s="177">
        <v>4.8875999999999999</v>
      </c>
      <c r="O1830" s="177"/>
      <c r="P1830" s="177"/>
      <c r="Q1830" s="177">
        <v>4.7210000000000001</v>
      </c>
      <c r="R1830" s="177">
        <v>4.3571</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44939</v>
      </c>
      <c r="E1831" s="177">
        <v>1137.4852000000001</v>
      </c>
      <c r="F1831" s="177">
        <v>1.6942999999999999</v>
      </c>
      <c r="G1831" s="177">
        <v>4.4683000000000002</v>
      </c>
      <c r="H1831" s="177">
        <v>5.0423</v>
      </c>
      <c r="I1831" s="177">
        <v>5.6745000000000001</v>
      </c>
      <c r="J1831" s="177">
        <v>6.5462999999999996</v>
      </c>
      <c r="K1831" s="177">
        <v>6.4604999999999997</v>
      </c>
      <c r="L1831" s="177">
        <v>5.6342999999999996</v>
      </c>
      <c r="M1831" s="177">
        <v>4.9817999999999998</v>
      </c>
      <c r="N1831" s="177">
        <v>4.617</v>
      </c>
      <c r="O1831" s="177"/>
      <c r="P1831" s="177"/>
      <c r="Q1831" s="177">
        <v>4.4497999999999998</v>
      </c>
      <c r="R1831" s="177">
        <v>4.0862999999999996</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44939</v>
      </c>
      <c r="E1832" s="177">
        <v>23.273099999999999</v>
      </c>
      <c r="F1832" s="177">
        <v>8.0002999999999993</v>
      </c>
      <c r="G1832" s="177">
        <v>6.3289</v>
      </c>
      <c r="H1832" s="177">
        <v>5.7419000000000002</v>
      </c>
      <c r="I1832" s="177">
        <v>6.2096999999999998</v>
      </c>
      <c r="J1832" s="177">
        <v>6.5678000000000001</v>
      </c>
      <c r="K1832" s="177">
        <v>6.4252000000000002</v>
      </c>
      <c r="L1832" s="177">
        <v>5.4904000000000002</v>
      </c>
      <c r="M1832" s="177">
        <v>4.9356</v>
      </c>
      <c r="N1832" s="177">
        <v>4.6264000000000003</v>
      </c>
      <c r="O1832" s="177">
        <v>4.9947999999999997</v>
      </c>
      <c r="P1832" s="177">
        <v>6.1738</v>
      </c>
      <c r="Q1832" s="177">
        <v>7.4821999999999997</v>
      </c>
      <c r="R1832" s="177">
        <v>4.3319000000000001</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44939</v>
      </c>
      <c r="E1833" s="177">
        <v>24.914000000000001</v>
      </c>
      <c r="F1833" s="177">
        <v>8.3526000000000007</v>
      </c>
      <c r="G1833" s="177">
        <v>6.7918000000000003</v>
      </c>
      <c r="H1833" s="177">
        <v>6.2023999999999999</v>
      </c>
      <c r="I1833" s="177">
        <v>6.6619999999999999</v>
      </c>
      <c r="J1833" s="177">
        <v>7.0217999999999998</v>
      </c>
      <c r="K1833" s="177">
        <v>6.9017999999999997</v>
      </c>
      <c r="L1833" s="177">
        <v>5.9794</v>
      </c>
      <c r="M1833" s="177">
        <v>5.43</v>
      </c>
      <c r="N1833" s="177">
        <v>5.1342999999999996</v>
      </c>
      <c r="O1833" s="177">
        <v>5.5723000000000003</v>
      </c>
      <c r="P1833" s="177">
        <v>6.7683</v>
      </c>
      <c r="Q1833" s="177">
        <v>8.1111000000000004</v>
      </c>
      <c r="R1833" s="177">
        <v>4.8727999999999998</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44939</v>
      </c>
      <c r="E1834" s="177">
        <v>2340.4490999999998</v>
      </c>
      <c r="F1834" s="177">
        <v>3.5467</v>
      </c>
      <c r="G1834" s="177">
        <v>5.5747999999999998</v>
      </c>
      <c r="H1834" s="177">
        <v>5.5076000000000001</v>
      </c>
      <c r="I1834" s="177">
        <v>5.7803000000000004</v>
      </c>
      <c r="J1834" s="177">
        <v>6.1062000000000003</v>
      </c>
      <c r="K1834" s="177">
        <v>6.3920000000000003</v>
      </c>
      <c r="L1834" s="177">
        <v>5.6616</v>
      </c>
      <c r="M1834" s="177">
        <v>4.9851999999999999</v>
      </c>
      <c r="N1834" s="177">
        <v>4.6281999999999996</v>
      </c>
      <c r="O1834" s="177">
        <v>4.5189000000000004</v>
      </c>
      <c r="P1834" s="177">
        <v>5.4737</v>
      </c>
      <c r="Q1834" s="177">
        <v>7.1161000000000003</v>
      </c>
      <c r="R1834" s="177">
        <v>4.2489999999999997</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44939</v>
      </c>
      <c r="E1835" s="177">
        <v>2460.8966</v>
      </c>
      <c r="F1835" s="177">
        <v>3.7395</v>
      </c>
      <c r="G1835" s="177">
        <v>5.7683999999999997</v>
      </c>
      <c r="H1835" s="177">
        <v>5.7016999999999998</v>
      </c>
      <c r="I1835" s="177">
        <v>5.9744000000000002</v>
      </c>
      <c r="J1835" s="177">
        <v>6.3015999999999996</v>
      </c>
      <c r="K1835" s="177">
        <v>6.5891999999999999</v>
      </c>
      <c r="L1835" s="177">
        <v>5.8513000000000002</v>
      </c>
      <c r="M1835" s="177">
        <v>5.2121000000000004</v>
      </c>
      <c r="N1835" s="177">
        <v>4.8833000000000002</v>
      </c>
      <c r="O1835" s="177">
        <v>4.8513999999999999</v>
      </c>
      <c r="P1835" s="177">
        <v>5.9169999999999998</v>
      </c>
      <c r="Q1835" s="177">
        <v>7.1840000000000002</v>
      </c>
      <c r="R1835" s="177">
        <v>4.5431999999999997</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44939</v>
      </c>
      <c r="E1836" s="177">
        <v>12.881</v>
      </c>
      <c r="F1836" s="177">
        <v>4.5343999999999998</v>
      </c>
      <c r="G1836" s="177">
        <v>5.4808000000000003</v>
      </c>
      <c r="H1836" s="177">
        <v>5.6329000000000002</v>
      </c>
      <c r="I1836" s="177">
        <v>5.9032</v>
      </c>
      <c r="J1836" s="177">
        <v>6.7107999999999999</v>
      </c>
      <c r="K1836" s="177">
        <v>6.6102999999999996</v>
      </c>
      <c r="L1836" s="177">
        <v>5.5877999999999997</v>
      </c>
      <c r="M1836" s="177">
        <v>4.9542000000000002</v>
      </c>
      <c r="N1836" s="177">
        <v>4.6768000000000001</v>
      </c>
      <c r="O1836" s="177">
        <v>4.5964</v>
      </c>
      <c r="P1836" s="177"/>
      <c r="Q1836" s="177">
        <v>5.7962999999999996</v>
      </c>
      <c r="R1836" s="177">
        <v>4.1067</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44939</v>
      </c>
      <c r="E1837" s="177">
        <v>12.784000000000001</v>
      </c>
      <c r="F1837" s="177">
        <v>4.2831999999999999</v>
      </c>
      <c r="G1837" s="177">
        <v>5.3319000000000001</v>
      </c>
      <c r="H1837" s="177">
        <v>5.4713000000000003</v>
      </c>
      <c r="I1837" s="177">
        <v>5.7228000000000003</v>
      </c>
      <c r="J1837" s="177">
        <v>6.5290999999999997</v>
      </c>
      <c r="K1837" s="177">
        <v>6.4240000000000004</v>
      </c>
      <c r="L1837" s="177">
        <v>5.4019000000000004</v>
      </c>
      <c r="M1837" s="177">
        <v>4.7656000000000001</v>
      </c>
      <c r="N1837" s="177">
        <v>4.4828999999999999</v>
      </c>
      <c r="O1837" s="177">
        <v>4.4207000000000001</v>
      </c>
      <c r="P1837" s="177"/>
      <c r="Q1837" s="177">
        <v>5.6185</v>
      </c>
      <c r="R1837" s="177">
        <v>3.9237000000000002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44939</v>
      </c>
      <c r="E1840" s="177">
        <v>2272.9701</v>
      </c>
      <c r="F1840" s="177">
        <v>2.8666</v>
      </c>
      <c r="G1840" s="177">
        <v>4.5232000000000001</v>
      </c>
      <c r="H1840" s="177">
        <v>4.9637000000000002</v>
      </c>
      <c r="I1840" s="177">
        <v>5.5743</v>
      </c>
      <c r="J1840" s="177">
        <v>6.1898</v>
      </c>
      <c r="K1840" s="177">
        <v>6.1010999999999997</v>
      </c>
      <c r="L1840" s="177">
        <v>5.0434999999999999</v>
      </c>
      <c r="M1840" s="177">
        <v>4.4496000000000002</v>
      </c>
      <c r="N1840" s="177">
        <v>4.1677</v>
      </c>
      <c r="O1840" s="177">
        <v>4.0549999999999997</v>
      </c>
      <c r="P1840" s="177">
        <v>5.4138000000000002</v>
      </c>
      <c r="Q1840" s="177">
        <v>7.0536000000000003</v>
      </c>
      <c r="R1840" s="177">
        <v>3.6366000000000001</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44939</v>
      </c>
      <c r="E1841" s="177">
        <v>2399.3357000000001</v>
      </c>
      <c r="F1841" s="177">
        <v>3.5175000000000001</v>
      </c>
      <c r="G1841" s="177">
        <v>5.1740000000000004</v>
      </c>
      <c r="H1841" s="177">
        <v>5.6144999999999996</v>
      </c>
      <c r="I1841" s="177">
        <v>6.2257999999999996</v>
      </c>
      <c r="J1841" s="177">
        <v>6.8434999999999997</v>
      </c>
      <c r="K1841" s="177">
        <v>6.7618</v>
      </c>
      <c r="L1841" s="177">
        <v>5.7112999999999996</v>
      </c>
      <c r="M1841" s="177">
        <v>5.1234000000000002</v>
      </c>
      <c r="N1841" s="177">
        <v>4.8468</v>
      </c>
      <c r="O1841" s="177">
        <v>4.7306999999999997</v>
      </c>
      <c r="P1841" s="177">
        <v>6.0353000000000003</v>
      </c>
      <c r="Q1841" s="177">
        <v>7.3341000000000003</v>
      </c>
      <c r="R1841" s="177">
        <v>4.3120000000000003</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44939</v>
      </c>
      <c r="E1844" s="177">
        <v>36.169199999999996</v>
      </c>
      <c r="F1844" s="177">
        <v>5.1474000000000002</v>
      </c>
      <c r="G1844" s="177">
        <v>5.2161999999999997</v>
      </c>
      <c r="H1844" s="177">
        <v>5.0651000000000002</v>
      </c>
      <c r="I1844" s="177">
        <v>5.4390999999999998</v>
      </c>
      <c r="J1844" s="177">
        <v>6.3723999999999998</v>
      </c>
      <c r="K1844" s="177">
        <v>6.2392000000000003</v>
      </c>
      <c r="L1844" s="177">
        <v>5.2843</v>
      </c>
      <c r="M1844" s="177">
        <v>4.7775999999999996</v>
      </c>
      <c r="N1844" s="177">
        <v>4.5029000000000003</v>
      </c>
      <c r="O1844" s="177">
        <v>4.4767999999999999</v>
      </c>
      <c r="P1844" s="177">
        <v>5.7324000000000002</v>
      </c>
      <c r="Q1844" s="177">
        <v>7.2247000000000003</v>
      </c>
      <c r="R1844" s="177">
        <v>3.8999000000000001</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44939</v>
      </c>
      <c r="E1845" s="177">
        <v>37.4786</v>
      </c>
      <c r="F1845" s="177">
        <v>5.4546000000000001</v>
      </c>
      <c r="G1845" s="177">
        <v>5.6186999999999996</v>
      </c>
      <c r="H1845" s="177">
        <v>5.5012999999999996</v>
      </c>
      <c r="I1845" s="177">
        <v>5.8773999999999997</v>
      </c>
      <c r="J1845" s="177">
        <v>6.8124000000000002</v>
      </c>
      <c r="K1845" s="177">
        <v>6.6867000000000001</v>
      </c>
      <c r="L1845" s="177">
        <v>5.7367999999999997</v>
      </c>
      <c r="M1845" s="177">
        <v>5.2264999999999997</v>
      </c>
      <c r="N1845" s="177">
        <v>4.95</v>
      </c>
      <c r="O1845" s="177">
        <v>4.9339000000000004</v>
      </c>
      <c r="P1845" s="177">
        <v>6.1700999999999997</v>
      </c>
      <c r="Q1845" s="177">
        <v>7.4119000000000002</v>
      </c>
      <c r="R1845" s="177">
        <v>4.3502999999999998</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44939</v>
      </c>
      <c r="E1848" s="177">
        <v>1137.5927999999999</v>
      </c>
      <c r="F1848" s="177">
        <v>5.6928000000000001</v>
      </c>
      <c r="G1848" s="177">
        <v>5.9076000000000004</v>
      </c>
      <c r="H1848" s="177">
        <v>5.9535999999999998</v>
      </c>
      <c r="I1848" s="177">
        <v>6.3986000000000001</v>
      </c>
      <c r="J1848" s="177">
        <v>6.3414000000000001</v>
      </c>
      <c r="K1848" s="177">
        <v>6.2028999999999996</v>
      </c>
      <c r="L1848" s="177">
        <v>5.5448000000000004</v>
      </c>
      <c r="M1848" s="177">
        <v>4.9196</v>
      </c>
      <c r="N1848" s="177">
        <v>4.5708000000000002</v>
      </c>
      <c r="O1848" s="177">
        <v>4.1228999999999996</v>
      </c>
      <c r="P1848" s="177"/>
      <c r="Q1848" s="177">
        <v>4.2026000000000003</v>
      </c>
      <c r="R1848" s="177">
        <v>3.9824999999999999</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44939</v>
      </c>
      <c r="E1849" s="177">
        <v>1129.8465000000001</v>
      </c>
      <c r="F1849" s="177">
        <v>5.4992000000000001</v>
      </c>
      <c r="G1849" s="177">
        <v>5.7088999999999999</v>
      </c>
      <c r="H1849" s="177">
        <v>5.7553000000000001</v>
      </c>
      <c r="I1849" s="177">
        <v>6.2</v>
      </c>
      <c r="J1849" s="177">
        <v>6.1478999999999999</v>
      </c>
      <c r="K1849" s="177">
        <v>6.0039999999999996</v>
      </c>
      <c r="L1849" s="177">
        <v>5.34</v>
      </c>
      <c r="M1849" s="177">
        <v>4.7089999999999996</v>
      </c>
      <c r="N1849" s="177">
        <v>4.359</v>
      </c>
      <c r="O1849" s="177">
        <v>3.8997999999999999</v>
      </c>
      <c r="P1849" s="177"/>
      <c r="Q1849" s="177">
        <v>3.9754999999999998</v>
      </c>
      <c r="R1849" s="177">
        <v>3.7766000000000002</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44939</v>
      </c>
      <c r="E1850" s="177">
        <v>1174.9092000000001</v>
      </c>
      <c r="F1850" s="177">
        <v>5.5772000000000004</v>
      </c>
      <c r="G1850" s="177">
        <v>5.0762999999999998</v>
      </c>
      <c r="H1850" s="177">
        <v>5.5548000000000002</v>
      </c>
      <c r="I1850" s="177">
        <v>6.0655999999999999</v>
      </c>
      <c r="J1850" s="177">
        <v>6.6688000000000001</v>
      </c>
      <c r="K1850" s="177">
        <v>6.6928999999999998</v>
      </c>
      <c r="L1850" s="177">
        <v>5.8757999999999999</v>
      </c>
      <c r="M1850" s="177">
        <v>5.2110000000000003</v>
      </c>
      <c r="N1850" s="177">
        <v>4.8788</v>
      </c>
      <c r="O1850" s="177">
        <v>4.9385000000000003</v>
      </c>
      <c r="P1850" s="177"/>
      <c r="Q1850" s="177">
        <v>5.0946999999999996</v>
      </c>
      <c r="R1850" s="177">
        <v>4.3410000000000002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44939</v>
      </c>
      <c r="E1851" s="177">
        <v>1158.9976999999999</v>
      </c>
      <c r="F1851" s="177">
        <v>5.1561000000000003</v>
      </c>
      <c r="G1851" s="177">
        <v>4.6563999999999997</v>
      </c>
      <c r="H1851" s="177">
        <v>5.1348000000000003</v>
      </c>
      <c r="I1851" s="177">
        <v>5.6448999999999998</v>
      </c>
      <c r="J1851" s="177">
        <v>6.2465000000000002</v>
      </c>
      <c r="K1851" s="177">
        <v>6.2648000000000001</v>
      </c>
      <c r="L1851" s="177">
        <v>5.4428999999999998</v>
      </c>
      <c r="M1851" s="177">
        <v>4.7744999999999997</v>
      </c>
      <c r="N1851" s="177">
        <v>4.4389000000000003</v>
      </c>
      <c r="O1851" s="177">
        <v>4.4997999999999996</v>
      </c>
      <c r="P1851" s="177"/>
      <c r="Q1851" s="177">
        <v>4.6538000000000004</v>
      </c>
      <c r="R1851" s="177">
        <v>3.9045000000000001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44939</v>
      </c>
      <c r="E1852" s="177">
        <v>1099.9146000000001</v>
      </c>
      <c r="F1852" s="177">
        <v>5.1078000000000001</v>
      </c>
      <c r="G1852" s="177">
        <v>5.9173999999999998</v>
      </c>
      <c r="H1852" s="177">
        <v>5.8982999999999999</v>
      </c>
      <c r="I1852" s="177">
        <v>6.0392999999999999</v>
      </c>
      <c r="J1852" s="177">
        <v>6.5801999999999996</v>
      </c>
      <c r="K1852" s="177">
        <v>6.6910999999999996</v>
      </c>
      <c r="L1852" s="177">
        <v>5.7576000000000001</v>
      </c>
      <c r="M1852" s="177">
        <v>5.2252000000000001</v>
      </c>
      <c r="N1852" s="177">
        <v>4.9414999999999996</v>
      </c>
      <c r="O1852" s="177"/>
      <c r="P1852" s="177"/>
      <c r="Q1852" s="177">
        <v>4.2873999999999999</v>
      </c>
      <c r="R1852" s="177">
        <v>4.3449999999999998</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44939</v>
      </c>
      <c r="E1853" s="177">
        <v>1094.5094999999999</v>
      </c>
      <c r="F1853" s="177">
        <v>4.9161999999999999</v>
      </c>
      <c r="G1853" s="177">
        <v>5.7275</v>
      </c>
      <c r="H1853" s="177">
        <v>5.7083000000000004</v>
      </c>
      <c r="I1853" s="177">
        <v>5.8569000000000004</v>
      </c>
      <c r="J1853" s="177">
        <v>6.3917999999999999</v>
      </c>
      <c r="K1853" s="177">
        <v>6.4984999999999999</v>
      </c>
      <c r="L1853" s="177">
        <v>5.5660999999999996</v>
      </c>
      <c r="M1853" s="177">
        <v>5.0277000000000003</v>
      </c>
      <c r="N1853" s="177">
        <v>4.7443999999999997</v>
      </c>
      <c r="O1853" s="177"/>
      <c r="P1853" s="177"/>
      <c r="Q1853" s="177">
        <v>4.0612000000000004</v>
      </c>
      <c r="R1853" s="177">
        <v>4.1372999999999998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44939</v>
      </c>
      <c r="E1854" s="177">
        <v>14.903600000000001</v>
      </c>
      <c r="F1854" s="177">
        <v>5.1437999999999997</v>
      </c>
      <c r="G1854" s="177">
        <v>8.0873000000000008</v>
      </c>
      <c r="H1854" s="177">
        <v>6.1649000000000003</v>
      </c>
      <c r="I1854" s="177">
        <v>5.7680999999999996</v>
      </c>
      <c r="J1854" s="177">
        <v>5.7796000000000003</v>
      </c>
      <c r="K1854" s="177">
        <v>5.9085999999999999</v>
      </c>
      <c r="L1854" s="177">
        <v>5.1580000000000004</v>
      </c>
      <c r="M1854" s="177">
        <v>4.5617000000000001</v>
      </c>
      <c r="N1854" s="177">
        <v>4.2107999999999999</v>
      </c>
      <c r="O1854" s="177">
        <v>3.8881000000000001</v>
      </c>
      <c r="P1854" s="177">
        <v>1.8935999999999999</v>
      </c>
      <c r="Q1854" s="177">
        <v>4.3556999999999997</v>
      </c>
      <c r="R1854" s="177">
        <v>3.7111000000000001</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44939</v>
      </c>
      <c r="E1855" s="177">
        <v>14.3078</v>
      </c>
      <c r="F1855" s="177">
        <v>4.8476999999999997</v>
      </c>
      <c r="G1855" s="177">
        <v>7.6580000000000004</v>
      </c>
      <c r="H1855" s="177">
        <v>5.6913999999999998</v>
      </c>
      <c r="I1855" s="177">
        <v>5.2767999999999997</v>
      </c>
      <c r="J1855" s="177">
        <v>5.2820999999999998</v>
      </c>
      <c r="K1855" s="177">
        <v>5.4135</v>
      </c>
      <c r="L1855" s="177">
        <v>4.6570999999999998</v>
      </c>
      <c r="M1855" s="177">
        <v>4.0503999999999998</v>
      </c>
      <c r="N1855" s="177">
        <v>3.6970000000000001</v>
      </c>
      <c r="O1855" s="177">
        <v>3.4453</v>
      </c>
      <c r="P1855" s="177">
        <v>1.5648</v>
      </c>
      <c r="Q1855" s="177">
        <v>3.9018000000000002</v>
      </c>
      <c r="R1855" s="177">
        <v>3.0663999999999998</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44939</v>
      </c>
      <c r="E1858" s="177">
        <v>3403.1356000000001</v>
      </c>
      <c r="F1858" s="177">
        <v>3.4367000000000001</v>
      </c>
      <c r="G1858" s="177">
        <v>4.2602000000000002</v>
      </c>
      <c r="H1858" s="177">
        <v>4.7957999999999998</v>
      </c>
      <c r="I1858" s="177">
        <v>5.4863</v>
      </c>
      <c r="J1858" s="177">
        <v>6.0724999999999998</v>
      </c>
      <c r="K1858" s="177">
        <v>6.2447999999999997</v>
      </c>
      <c r="L1858" s="177">
        <v>5.3051000000000004</v>
      </c>
      <c r="M1858" s="177">
        <v>4.8491</v>
      </c>
      <c r="N1858" s="177">
        <v>4.5887000000000002</v>
      </c>
      <c r="O1858" s="177">
        <v>5.6993</v>
      </c>
      <c r="P1858" s="177">
        <v>5.0552999999999999</v>
      </c>
      <c r="Q1858" s="177">
        <v>5.9707999999999997</v>
      </c>
      <c r="R1858" s="177">
        <v>6.2279</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44939</v>
      </c>
      <c r="E1859" s="177">
        <v>3683.7820000000002</v>
      </c>
      <c r="F1859" s="177">
        <v>4.2352999999999996</v>
      </c>
      <c r="G1859" s="177">
        <v>5.0599999999999996</v>
      </c>
      <c r="H1859" s="177">
        <v>5.5964999999999998</v>
      </c>
      <c r="I1859" s="177">
        <v>6.2888000000000002</v>
      </c>
      <c r="J1859" s="177">
        <v>6.8766999999999996</v>
      </c>
      <c r="K1859" s="177">
        <v>7.0579999999999998</v>
      </c>
      <c r="L1859" s="177">
        <v>6.1284000000000001</v>
      </c>
      <c r="M1859" s="177">
        <v>5.6810999999999998</v>
      </c>
      <c r="N1859" s="177">
        <v>5.4284999999999997</v>
      </c>
      <c r="O1859" s="177">
        <v>6.5495000000000001</v>
      </c>
      <c r="P1859" s="177">
        <v>5.9062999999999999</v>
      </c>
      <c r="Q1859" s="177">
        <v>7.0763999999999996</v>
      </c>
      <c r="R1859" s="177">
        <v>7.0980999999999996</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44939</v>
      </c>
      <c r="E1862" s="177">
        <v>28.972799999999999</v>
      </c>
      <c r="F1862" s="177">
        <v>2.6457999999999999</v>
      </c>
      <c r="G1862" s="177">
        <v>4.2847999999999997</v>
      </c>
      <c r="H1862" s="177">
        <v>4.7736000000000001</v>
      </c>
      <c r="I1862" s="177">
        <v>5.5007000000000001</v>
      </c>
      <c r="J1862" s="177">
        <v>6.1193</v>
      </c>
      <c r="K1862" s="177">
        <v>6.0362</v>
      </c>
      <c r="L1862" s="177">
        <v>5.2065999999999999</v>
      </c>
      <c r="M1862" s="177">
        <v>4.6593999999999998</v>
      </c>
      <c r="N1862" s="177">
        <v>4.3639999999999999</v>
      </c>
      <c r="O1862" s="177">
        <v>4.3742000000000001</v>
      </c>
      <c r="P1862" s="177">
        <v>6.915</v>
      </c>
      <c r="Q1862" s="177">
        <v>7.5921000000000003</v>
      </c>
      <c r="R1862" s="177">
        <v>3.8439999999999999</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44939</v>
      </c>
      <c r="E1863" s="177">
        <v>29.815799999999999</v>
      </c>
      <c r="F1863" s="177">
        <v>3.4279999999999999</v>
      </c>
      <c r="G1863" s="177">
        <v>4.9394999999999998</v>
      </c>
      <c r="H1863" s="177">
        <v>5.4095000000000004</v>
      </c>
      <c r="I1863" s="177">
        <v>6.1265000000000001</v>
      </c>
      <c r="J1863" s="177">
        <v>6.7397999999999998</v>
      </c>
      <c r="K1863" s="177">
        <v>6.6676000000000002</v>
      </c>
      <c r="L1863" s="177">
        <v>5.8472</v>
      </c>
      <c r="M1863" s="177">
        <v>5.2842000000000002</v>
      </c>
      <c r="N1863" s="177">
        <v>4.9893000000000001</v>
      </c>
      <c r="O1863" s="177">
        <v>4.9112999999999998</v>
      </c>
      <c r="P1863" s="177">
        <v>7.2927999999999997</v>
      </c>
      <c r="Q1863" s="177">
        <v>8.1135000000000002</v>
      </c>
      <c r="R1863" s="177">
        <v>4.3983999999999996</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44939</v>
      </c>
      <c r="E1864" s="177">
        <v>5082.7911000000004</v>
      </c>
      <c r="F1864" s="177">
        <v>5.1947999999999999</v>
      </c>
      <c r="G1864" s="177">
        <v>6.1642999999999999</v>
      </c>
      <c r="H1864" s="177">
        <v>6.0766999999999998</v>
      </c>
      <c r="I1864" s="177">
        <v>6.2083000000000004</v>
      </c>
      <c r="J1864" s="177">
        <v>6.7679</v>
      </c>
      <c r="K1864" s="177">
        <v>6.7282000000000002</v>
      </c>
      <c r="L1864" s="177">
        <v>5.7140000000000004</v>
      </c>
      <c r="M1864" s="177">
        <v>4.9856999999999996</v>
      </c>
      <c r="N1864" s="177">
        <v>4.7159000000000004</v>
      </c>
      <c r="O1864" s="177">
        <v>4.7343999999999999</v>
      </c>
      <c r="P1864" s="177">
        <v>6.0682999999999998</v>
      </c>
      <c r="Q1864" s="177">
        <v>7.1580000000000004</v>
      </c>
      <c r="R1864" s="177">
        <v>4.1802999999999999</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44939</v>
      </c>
      <c r="E1865" s="177">
        <v>5022.2431999999999</v>
      </c>
      <c r="F1865" s="177">
        <v>5.0138999999999996</v>
      </c>
      <c r="G1865" s="177">
        <v>5.9836999999999998</v>
      </c>
      <c r="H1865" s="177">
        <v>5.8960999999999997</v>
      </c>
      <c r="I1865" s="177">
        <v>6.0259</v>
      </c>
      <c r="J1865" s="177">
        <v>6.5857000000000001</v>
      </c>
      <c r="K1865" s="177">
        <v>6.5441000000000003</v>
      </c>
      <c r="L1865" s="177">
        <v>5.5278</v>
      </c>
      <c r="M1865" s="177">
        <v>4.7981999999999996</v>
      </c>
      <c r="N1865" s="177">
        <v>4.5274999999999999</v>
      </c>
      <c r="O1865" s="177">
        <v>4.5498000000000003</v>
      </c>
      <c r="P1865" s="177">
        <v>5.8996000000000004</v>
      </c>
      <c r="Q1865" s="177">
        <v>7.0556999999999999</v>
      </c>
      <c r="R1865" s="177">
        <v>3.9927000000000001</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44939</v>
      </c>
      <c r="E1866" s="177">
        <v>2306.5702999999999</v>
      </c>
      <c r="F1866" s="177">
        <v>3.4009999999999998</v>
      </c>
      <c r="G1866" s="177">
        <v>4.2218</v>
      </c>
      <c r="H1866" s="177">
        <v>4.4545000000000003</v>
      </c>
      <c r="I1866" s="177">
        <v>5.1321000000000003</v>
      </c>
      <c r="J1866" s="177">
        <v>5.5961999999999996</v>
      </c>
      <c r="K1866" s="177">
        <v>5.4574999999999996</v>
      </c>
      <c r="L1866" s="177">
        <v>4.6477000000000004</v>
      </c>
      <c r="M1866" s="177">
        <v>4.0864000000000003</v>
      </c>
      <c r="N1866" s="177">
        <v>3.7391999999999999</v>
      </c>
      <c r="O1866" s="177">
        <v>3.4584999999999999</v>
      </c>
      <c r="P1866" s="177">
        <v>3.6013999999999999</v>
      </c>
      <c r="Q1866" s="177">
        <v>5.7084999999999999</v>
      </c>
      <c r="R1866" s="177">
        <v>3.2427999999999999</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44939</v>
      </c>
      <c r="E1867" s="177">
        <v>2441.3143</v>
      </c>
      <c r="F1867" s="177">
        <v>4.6608000000000001</v>
      </c>
      <c r="G1867" s="177">
        <v>5.4820000000000002</v>
      </c>
      <c r="H1867" s="177">
        <v>5.7152000000000003</v>
      </c>
      <c r="I1867" s="177">
        <v>6.3945999999999996</v>
      </c>
      <c r="J1867" s="177">
        <v>6.8623000000000003</v>
      </c>
      <c r="K1867" s="177">
        <v>6.7363</v>
      </c>
      <c r="L1867" s="177">
        <v>5.9408000000000003</v>
      </c>
      <c r="M1867" s="177">
        <v>5.3754999999999997</v>
      </c>
      <c r="N1867" s="177">
        <v>5.0430000000000001</v>
      </c>
      <c r="O1867" s="177">
        <v>4.4615999999999998</v>
      </c>
      <c r="P1867" s="177">
        <v>4.5505000000000004</v>
      </c>
      <c r="Q1867" s="177">
        <v>6.5937999999999999</v>
      </c>
      <c r="R1867" s="177">
        <v>4.3129999999999997</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44939</v>
      </c>
      <c r="E1870" s="177">
        <v>12.387700000000001</v>
      </c>
      <c r="F1870" s="177">
        <v>4.7149999999999999</v>
      </c>
      <c r="G1870" s="177">
        <v>5.306</v>
      </c>
      <c r="H1870" s="177">
        <v>5.5198999999999998</v>
      </c>
      <c r="I1870" s="177">
        <v>6.1388999999999996</v>
      </c>
      <c r="J1870" s="177">
        <v>6.7584</v>
      </c>
      <c r="K1870" s="177">
        <v>6.7885999999999997</v>
      </c>
      <c r="L1870" s="177">
        <v>5.8491</v>
      </c>
      <c r="M1870" s="177">
        <v>5.2679999999999998</v>
      </c>
      <c r="N1870" s="177">
        <v>4.9858000000000002</v>
      </c>
      <c r="O1870" s="177">
        <v>4.8304</v>
      </c>
      <c r="P1870" s="177"/>
      <c r="Q1870" s="177">
        <v>5.53</v>
      </c>
      <c r="R1870" s="177">
        <v>4.4833999999999996</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44939</v>
      </c>
      <c r="E1871" s="177">
        <v>12.0341</v>
      </c>
      <c r="F1871" s="177">
        <v>3.9434</v>
      </c>
      <c r="G1871" s="177">
        <v>4.4500999999999999</v>
      </c>
      <c r="H1871" s="177">
        <v>4.8140000000000001</v>
      </c>
      <c r="I1871" s="177">
        <v>5.3403999999999998</v>
      </c>
      <c r="J1871" s="177">
        <v>5.9394</v>
      </c>
      <c r="K1871" s="177">
        <v>5.9631999999999996</v>
      </c>
      <c r="L1871" s="177">
        <v>5.03</v>
      </c>
      <c r="M1871" s="177">
        <v>4.4466999999999999</v>
      </c>
      <c r="N1871" s="177">
        <v>4.1651999999999996</v>
      </c>
      <c r="O1871" s="177">
        <v>4.0347</v>
      </c>
      <c r="P1871" s="177"/>
      <c r="Q1871" s="177">
        <v>4.7645</v>
      </c>
      <c r="R1871" s="177">
        <v>3.6720999999999999</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44939</v>
      </c>
      <c r="E1872" s="177">
        <v>3790.3137000000002</v>
      </c>
      <c r="F1872" s="177">
        <v>4.5294999999999996</v>
      </c>
      <c r="G1872" s="177">
        <v>5.0754000000000001</v>
      </c>
      <c r="H1872" s="177">
        <v>5.4603999999999999</v>
      </c>
      <c r="I1872" s="177">
        <v>6.1092000000000004</v>
      </c>
      <c r="J1872" s="177">
        <v>6.8277000000000001</v>
      </c>
      <c r="K1872" s="177">
        <v>6.6714000000000002</v>
      </c>
      <c r="L1872" s="177">
        <v>5.7328000000000001</v>
      </c>
      <c r="M1872" s="177">
        <v>5.14</v>
      </c>
      <c r="N1872" s="177">
        <v>4.8772000000000002</v>
      </c>
      <c r="O1872" s="177">
        <v>5.7450000000000001</v>
      </c>
      <c r="P1872" s="177">
        <v>5.7454999999999998</v>
      </c>
      <c r="Q1872" s="177">
        <v>7.4204999999999997</v>
      </c>
      <c r="R1872" s="177">
        <v>5.7952000000000004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44939</v>
      </c>
      <c r="E1873" s="177">
        <v>3582.3453</v>
      </c>
      <c r="F1873" s="177">
        <v>4.0098000000000003</v>
      </c>
      <c r="G1873" s="177">
        <v>4.5553999999999997</v>
      </c>
      <c r="H1873" s="177">
        <v>4.9400000000000004</v>
      </c>
      <c r="I1873" s="177">
        <v>5.5880000000000001</v>
      </c>
      <c r="J1873" s="177">
        <v>6.3048000000000002</v>
      </c>
      <c r="K1873" s="177">
        <v>6.1429999999999998</v>
      </c>
      <c r="L1873" s="177">
        <v>5.1985000000000001</v>
      </c>
      <c r="M1873" s="177">
        <v>4.5865</v>
      </c>
      <c r="N1873" s="177">
        <v>4.3067000000000002</v>
      </c>
      <c r="O1873" s="177">
        <v>5.1712999999999996</v>
      </c>
      <c r="P1873" s="177">
        <v>5.1600999999999999</v>
      </c>
      <c r="Q1873" s="177">
        <v>6.8025000000000002</v>
      </c>
      <c r="R1873" s="177">
        <v>5.2160000000000002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44939</v>
      </c>
      <c r="E1874" s="177">
        <v>1183.3353999999999</v>
      </c>
      <c r="F1874" s="177">
        <v>3.9424000000000001</v>
      </c>
      <c r="G1874" s="177">
        <v>5.0442</v>
      </c>
      <c r="H1874" s="177">
        <v>5.6349</v>
      </c>
      <c r="I1874" s="177">
        <v>6.3116000000000003</v>
      </c>
      <c r="J1874" s="177">
        <v>6.7653999999999996</v>
      </c>
      <c r="K1874" s="177">
        <v>6.5564999999999998</v>
      </c>
      <c r="L1874" s="177">
        <v>5.6231</v>
      </c>
      <c r="M1874" s="177">
        <v>5.0419999999999998</v>
      </c>
      <c r="N1874" s="177">
        <v>4.6917</v>
      </c>
      <c r="O1874" s="177">
        <v>4.4134000000000002</v>
      </c>
      <c r="P1874" s="177"/>
      <c r="Q1874" s="177">
        <v>4.7759</v>
      </c>
      <c r="R1874" s="177">
        <v>4.6249000000000002</v>
      </c>
    </row>
    <row r="1875" spans="1:34" x14ac:dyDescent="0.3">
      <c r="A1875" s="173" t="s">
        <v>1357</v>
      </c>
      <c r="B1875" s="173" t="s">
        <v>1886</v>
      </c>
      <c r="C1875" s="173">
        <v>147307</v>
      </c>
      <c r="D1875" s="176">
        <v>44939</v>
      </c>
      <c r="E1875" s="177">
        <v>1159.4045000000001</v>
      </c>
      <c r="F1875" s="177">
        <v>3.3437000000000001</v>
      </c>
      <c r="G1875" s="177">
        <v>4.4425999999999997</v>
      </c>
      <c r="H1875" s="177">
        <v>5.0338000000000003</v>
      </c>
      <c r="I1875" s="177">
        <v>5.71</v>
      </c>
      <c r="J1875" s="177">
        <v>6.1616999999999997</v>
      </c>
      <c r="K1875" s="177">
        <v>5.9016000000000002</v>
      </c>
      <c r="L1875" s="177">
        <v>4.9321000000000002</v>
      </c>
      <c r="M1875" s="177">
        <v>4.3358999999999996</v>
      </c>
      <c r="N1875" s="177">
        <v>3.9763000000000002</v>
      </c>
      <c r="O1875" s="177">
        <v>3.8285999999999998</v>
      </c>
      <c r="P1875" s="177"/>
      <c r="Q1875" s="177">
        <v>4.1843000000000004</v>
      </c>
      <c r="R1875" s="177">
        <v>4.0065</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4.3148265306122457</v>
      </c>
      <c r="G1876" s="179">
        <v>5.2777326530612232</v>
      </c>
      <c r="H1876" s="179">
        <v>5.4562897959183667</v>
      </c>
      <c r="I1876" s="179">
        <v>5.9129224489795913</v>
      </c>
      <c r="J1876" s="179">
        <v>6.4717775510204065</v>
      </c>
      <c r="K1876" s="179">
        <v>6.4260816326530588</v>
      </c>
      <c r="L1876" s="179">
        <v>5.5267734693877548</v>
      </c>
      <c r="M1876" s="179">
        <v>4.929930612244898</v>
      </c>
      <c r="N1876" s="179">
        <v>4.6226000000000012</v>
      </c>
      <c r="O1876" s="179">
        <v>4.6198333333333323</v>
      </c>
      <c r="P1876" s="179">
        <v>5.4571793103448281</v>
      </c>
      <c r="Q1876" s="179">
        <v>6.165016326530611</v>
      </c>
      <c r="R1876" s="179">
        <v>4.2671591836734679</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4.2831999999999999</v>
      </c>
      <c r="G1877" s="179">
        <v>5.2161999999999997</v>
      </c>
      <c r="H1877" s="179">
        <v>5.5012999999999996</v>
      </c>
      <c r="I1877" s="179">
        <v>5.9139999999999997</v>
      </c>
      <c r="J1877" s="179">
        <v>6.5462999999999996</v>
      </c>
      <c r="K1877" s="179">
        <v>6.4984999999999999</v>
      </c>
      <c r="L1877" s="179">
        <v>5.5660999999999996</v>
      </c>
      <c r="M1877" s="179">
        <v>4.9817999999999998</v>
      </c>
      <c r="N1877" s="179">
        <v>4.6281999999999996</v>
      </c>
      <c r="O1877" s="179">
        <v>4.5568</v>
      </c>
      <c r="P1877" s="179">
        <v>5.7324000000000002</v>
      </c>
      <c r="Q1877" s="179">
        <v>6.5937999999999999</v>
      </c>
      <c r="R1877" s="179">
        <v>4.2489999999999997</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44939</v>
      </c>
      <c r="E1880" s="177">
        <v>74.5839</v>
      </c>
      <c r="F1880" s="177">
        <v>0.59089999999999998</v>
      </c>
      <c r="G1880" s="177">
        <v>0.50600000000000001</v>
      </c>
      <c r="H1880" s="177">
        <v>1.1225000000000001</v>
      </c>
      <c r="I1880" s="177">
        <v>0.1361</v>
      </c>
      <c r="J1880" s="177">
        <v>-2.0598999999999998</v>
      </c>
      <c r="K1880" s="177">
        <v>5.1938000000000004</v>
      </c>
      <c r="L1880" s="177">
        <v>14.4541</v>
      </c>
      <c r="M1880" s="177">
        <v>0.74980000000000002</v>
      </c>
      <c r="N1880" s="177">
        <v>-2.7172999999999998</v>
      </c>
      <c r="O1880" s="177">
        <v>15.970700000000001</v>
      </c>
      <c r="P1880" s="177">
        <v>1.2177</v>
      </c>
      <c r="Q1880" s="177">
        <v>14.5328</v>
      </c>
      <c r="R1880" s="177">
        <v>14.3484</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44939</v>
      </c>
      <c r="E1881" s="177">
        <v>82.179100000000005</v>
      </c>
      <c r="F1881" s="177">
        <v>0.59340000000000004</v>
      </c>
      <c r="G1881" s="177">
        <v>0.51370000000000005</v>
      </c>
      <c r="H1881" s="177">
        <v>1.1404000000000001</v>
      </c>
      <c r="I1881" s="177">
        <v>0.17150000000000001</v>
      </c>
      <c r="J1881" s="177">
        <v>-1.9843</v>
      </c>
      <c r="K1881" s="177">
        <v>5.4349999999999996</v>
      </c>
      <c r="L1881" s="177">
        <v>14.983599999999999</v>
      </c>
      <c r="M1881" s="177">
        <v>1.4576</v>
      </c>
      <c r="N1881" s="177">
        <v>-1.8159000000000001</v>
      </c>
      <c r="O1881" s="177">
        <v>17.0899</v>
      </c>
      <c r="P1881" s="177">
        <v>2.2921999999999998</v>
      </c>
      <c r="Q1881" s="177">
        <v>16.0532</v>
      </c>
      <c r="R1881" s="177">
        <v>15.3995</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44939</v>
      </c>
      <c r="E1882" s="177">
        <v>13.468999999999999</v>
      </c>
      <c r="F1882" s="177">
        <v>0.14130000000000001</v>
      </c>
      <c r="G1882" s="177">
        <v>0.5675</v>
      </c>
      <c r="H1882" s="177">
        <v>1.0730999999999999</v>
      </c>
      <c r="I1882" s="177">
        <v>0.75549999999999995</v>
      </c>
      <c r="J1882" s="177">
        <v>-1.7793000000000001</v>
      </c>
      <c r="K1882" s="177">
        <v>5.1280000000000001</v>
      </c>
      <c r="L1882" s="177">
        <v>10.5557</v>
      </c>
      <c r="M1882" s="177">
        <v>2.1772</v>
      </c>
      <c r="N1882" s="177">
        <v>-2.0935000000000001</v>
      </c>
      <c r="O1882" s="177"/>
      <c r="P1882" s="177"/>
      <c r="Q1882" s="177">
        <v>15.2895</v>
      </c>
      <c r="R1882" s="177">
        <v>11.5975</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44939</v>
      </c>
      <c r="E1883" s="177">
        <v>13.257</v>
      </c>
      <c r="F1883" s="177">
        <v>0.13600000000000001</v>
      </c>
      <c r="G1883" s="177">
        <v>0.56130000000000002</v>
      </c>
      <c r="H1883" s="177">
        <v>1.0596000000000001</v>
      </c>
      <c r="I1883" s="177">
        <v>0.72940000000000005</v>
      </c>
      <c r="J1883" s="177">
        <v>-1.8435999999999999</v>
      </c>
      <c r="K1883" s="177">
        <v>4.9310999999999998</v>
      </c>
      <c r="L1883" s="177">
        <v>10.135400000000001</v>
      </c>
      <c r="M1883" s="177">
        <v>1.6017999999999999</v>
      </c>
      <c r="N1883" s="177">
        <v>-2.8292999999999999</v>
      </c>
      <c r="O1883" s="177"/>
      <c r="P1883" s="177"/>
      <c r="Q1883" s="177">
        <v>14.419</v>
      </c>
      <c r="R1883" s="177">
        <v>10.7567</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44939</v>
      </c>
      <c r="E1884" s="177">
        <v>452.82499999999999</v>
      </c>
      <c r="F1884" s="177">
        <v>0.51119999999999999</v>
      </c>
      <c r="G1884" s="177">
        <v>0.49819999999999998</v>
      </c>
      <c r="H1884" s="177">
        <v>0.8155</v>
      </c>
      <c r="I1884" s="177">
        <v>-0.2535</v>
      </c>
      <c r="J1884" s="177">
        <v>-3.0032999999999999</v>
      </c>
      <c r="K1884" s="177">
        <v>5.4671000000000003</v>
      </c>
      <c r="L1884" s="177">
        <v>14.645300000000001</v>
      </c>
      <c r="M1884" s="177">
        <v>3.3506999999999998</v>
      </c>
      <c r="N1884" s="177">
        <v>-0.81659999999999999</v>
      </c>
      <c r="O1884" s="177">
        <v>16.0806</v>
      </c>
      <c r="P1884" s="177">
        <v>8.0162999999999993</v>
      </c>
      <c r="Q1884" s="177">
        <v>14.0685</v>
      </c>
      <c r="R1884" s="177">
        <v>15.010400000000001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44939</v>
      </c>
      <c r="E1885" s="177">
        <v>495.08800000000002</v>
      </c>
      <c r="F1885" s="177">
        <v>0.51359999999999995</v>
      </c>
      <c r="G1885" s="177">
        <v>0.50590000000000002</v>
      </c>
      <c r="H1885" s="177">
        <v>0.83199999999999996</v>
      </c>
      <c r="I1885" s="177">
        <v>-0.21990000000000001</v>
      </c>
      <c r="J1885" s="177">
        <v>-2.9308000000000001</v>
      </c>
      <c r="K1885" s="177">
        <v>5.7133000000000003</v>
      </c>
      <c r="L1885" s="177">
        <v>15.184699999999999</v>
      </c>
      <c r="M1885" s="177">
        <v>4.0797999999999996</v>
      </c>
      <c r="N1885" s="177">
        <v>0.10390000000000001</v>
      </c>
      <c r="O1885" s="177">
        <v>17.160900000000002</v>
      </c>
      <c r="P1885" s="177">
        <v>9.1225000000000005</v>
      </c>
      <c r="Q1885" s="177">
        <v>15.471500000000001</v>
      </c>
      <c r="R1885" s="177">
        <v>16.095300000000002</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44939</v>
      </c>
      <c r="E1886" s="177">
        <v>66.392200000000003</v>
      </c>
      <c r="F1886" s="177">
        <v>0.39379999999999998</v>
      </c>
      <c r="G1886" s="177">
        <v>0.21060000000000001</v>
      </c>
      <c r="H1886" s="177">
        <v>0.32169999999999999</v>
      </c>
      <c r="I1886" s="177">
        <v>-0.43120000000000003</v>
      </c>
      <c r="J1886" s="177">
        <v>-2.641</v>
      </c>
      <c r="K1886" s="177">
        <v>7.4012000000000002</v>
      </c>
      <c r="L1886" s="177">
        <v>16.645299999999999</v>
      </c>
      <c r="M1886" s="177">
        <v>4.8452000000000002</v>
      </c>
      <c r="N1886" s="177">
        <v>0.36609999999999998</v>
      </c>
      <c r="O1886" s="177">
        <v>19.217600000000001</v>
      </c>
      <c r="P1886" s="177">
        <v>9.7467000000000006</v>
      </c>
      <c r="Q1886" s="177">
        <v>18.308299999999999</v>
      </c>
      <c r="R1886" s="177">
        <v>19.148599999999998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44939</v>
      </c>
      <c r="E1887" s="177">
        <v>60.928600000000003</v>
      </c>
      <c r="F1887" s="177">
        <v>0.39100000000000001</v>
      </c>
      <c r="G1887" s="177">
        <v>0.20230000000000001</v>
      </c>
      <c r="H1887" s="177">
        <v>0.3029</v>
      </c>
      <c r="I1887" s="177">
        <v>-0.46870000000000001</v>
      </c>
      <c r="J1887" s="177">
        <v>-2.7216999999999998</v>
      </c>
      <c r="K1887" s="177">
        <v>7.1403999999999996</v>
      </c>
      <c r="L1887" s="177">
        <v>16.078800000000001</v>
      </c>
      <c r="M1887" s="177">
        <v>4.0856000000000003</v>
      </c>
      <c r="N1887" s="177">
        <v>-0.59450000000000003</v>
      </c>
      <c r="O1887" s="177">
        <v>18.0703</v>
      </c>
      <c r="P1887" s="177">
        <v>8.7073</v>
      </c>
      <c r="Q1887" s="177">
        <v>14.8866</v>
      </c>
      <c r="R1887" s="177">
        <v>18.0108</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44939</v>
      </c>
      <c r="E1888" s="177">
        <v>279.32</v>
      </c>
      <c r="F1888" s="177">
        <v>0.46400000000000002</v>
      </c>
      <c r="G1888" s="177">
        <v>0.1255</v>
      </c>
      <c r="H1888" s="177">
        <v>0.58699999999999997</v>
      </c>
      <c r="I1888" s="177">
        <v>0.4748</v>
      </c>
      <c r="J1888" s="177">
        <v>-1.0065</v>
      </c>
      <c r="K1888" s="177">
        <v>8.1419999999999995</v>
      </c>
      <c r="L1888" s="177">
        <v>16.1221</v>
      </c>
      <c r="M1888" s="177">
        <v>6.7328999999999999</v>
      </c>
      <c r="N1888" s="177">
        <v>9.4728999999999992</v>
      </c>
      <c r="O1888" s="177">
        <v>24.435600000000001</v>
      </c>
      <c r="P1888" s="177">
        <v>13.329499999999999</v>
      </c>
      <c r="Q1888" s="177">
        <v>19.811599999999999</v>
      </c>
      <c r="R1888" s="177">
        <v>21.622900000000001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44939</v>
      </c>
      <c r="E1889" s="177">
        <v>302.86</v>
      </c>
      <c r="F1889" s="177">
        <v>0.46439999999999998</v>
      </c>
      <c r="G1889" s="177">
        <v>0.12889999999999999</v>
      </c>
      <c r="H1889" s="177">
        <v>0.59789999999999999</v>
      </c>
      <c r="I1889" s="177">
        <v>0.49440000000000001</v>
      </c>
      <c r="J1889" s="177">
        <v>-0.96140000000000003</v>
      </c>
      <c r="K1889" s="177">
        <v>8.2842000000000002</v>
      </c>
      <c r="L1889" s="177">
        <v>16.426400000000001</v>
      </c>
      <c r="M1889" s="177">
        <v>7.1577999999999999</v>
      </c>
      <c r="N1889" s="177">
        <v>10.0749</v>
      </c>
      <c r="O1889" s="177">
        <v>25.118300000000001</v>
      </c>
      <c r="P1889" s="177">
        <v>14.045400000000001</v>
      </c>
      <c r="Q1889" s="177">
        <v>17.8901</v>
      </c>
      <c r="R1889" s="177">
        <v>22.288900000000002</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44939</v>
      </c>
      <c r="E1890" s="177">
        <v>17.16</v>
      </c>
      <c r="F1890" s="177">
        <v>0.29220000000000002</v>
      </c>
      <c r="G1890" s="177">
        <v>-0.17449999999999999</v>
      </c>
      <c r="H1890" s="177">
        <v>0.1167</v>
      </c>
      <c r="I1890" s="177">
        <v>-0.86660000000000004</v>
      </c>
      <c r="J1890" s="177">
        <v>-3.7576999999999998</v>
      </c>
      <c r="K1890" s="177">
        <v>6.9158999999999997</v>
      </c>
      <c r="L1890" s="177">
        <v>13.0435</v>
      </c>
      <c r="M1890" s="177">
        <v>3.1869999999999998</v>
      </c>
      <c r="N1890" s="177">
        <v>-0.86660000000000004</v>
      </c>
      <c r="O1890" s="177">
        <v>16.350899999999999</v>
      </c>
      <c r="P1890" s="177"/>
      <c r="Q1890" s="177">
        <v>13.0489</v>
      </c>
      <c r="R1890" s="177">
        <v>16.148900000000001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44939</v>
      </c>
      <c r="E1891" s="177">
        <v>16.36</v>
      </c>
      <c r="F1891" s="177">
        <v>0.30659999999999998</v>
      </c>
      <c r="G1891" s="177">
        <v>-0.183</v>
      </c>
      <c r="H1891" s="177">
        <v>0.12239999999999999</v>
      </c>
      <c r="I1891" s="177">
        <v>-0.90849999999999997</v>
      </c>
      <c r="J1891" s="177">
        <v>-3.8212999999999999</v>
      </c>
      <c r="K1891" s="177">
        <v>6.7188999999999997</v>
      </c>
      <c r="L1891" s="177">
        <v>12.5946</v>
      </c>
      <c r="M1891" s="177">
        <v>2.5705</v>
      </c>
      <c r="N1891" s="177">
        <v>-1.6235999999999999</v>
      </c>
      <c r="O1891" s="177">
        <v>15.4771</v>
      </c>
      <c r="P1891" s="177"/>
      <c r="Q1891" s="177">
        <v>11.829599999999999</v>
      </c>
      <c r="R1891" s="177">
        <v>15.188800000000001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44939</v>
      </c>
      <c r="E1892" s="177">
        <v>103.446</v>
      </c>
      <c r="F1892" s="177">
        <v>0.49149999999999999</v>
      </c>
      <c r="G1892" s="177">
        <v>0.2228</v>
      </c>
      <c r="H1892" s="177">
        <v>0.84319999999999995</v>
      </c>
      <c r="I1892" s="177">
        <v>0.79210000000000003</v>
      </c>
      <c r="J1892" s="177">
        <v>-2.0110000000000001</v>
      </c>
      <c r="K1892" s="177">
        <v>4.4687000000000001</v>
      </c>
      <c r="L1892" s="177">
        <v>12.796900000000001</v>
      </c>
      <c r="M1892" s="177">
        <v>3.0543999999999998</v>
      </c>
      <c r="N1892" s="177">
        <v>0.1704</v>
      </c>
      <c r="O1892" s="177">
        <v>25.533000000000001</v>
      </c>
      <c r="P1892" s="177">
        <v>10.4003</v>
      </c>
      <c r="Q1892" s="177">
        <v>16.731100000000001</v>
      </c>
      <c r="R1892" s="177">
        <v>28.436499999999999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44939</v>
      </c>
      <c r="E1893" s="177">
        <v>93.709000000000003</v>
      </c>
      <c r="F1893" s="177">
        <v>0.4879</v>
      </c>
      <c r="G1893" s="177">
        <v>0.21390000000000001</v>
      </c>
      <c r="H1893" s="177">
        <v>0.82089999999999996</v>
      </c>
      <c r="I1893" s="177">
        <v>0.74829999999999997</v>
      </c>
      <c r="J1893" s="177">
        <v>-2.105</v>
      </c>
      <c r="K1893" s="177">
        <v>4.1744000000000003</v>
      </c>
      <c r="L1893" s="177">
        <v>12.1592</v>
      </c>
      <c r="M1893" s="177">
        <v>2.1907999999999999</v>
      </c>
      <c r="N1893" s="177">
        <v>-0.94189999999999996</v>
      </c>
      <c r="O1893" s="177">
        <v>24.168800000000001</v>
      </c>
      <c r="P1893" s="177">
        <v>9.1803000000000008</v>
      </c>
      <c r="Q1893" s="177">
        <v>16.247199999999999</v>
      </c>
      <c r="R1893" s="177">
        <v>27.032499999999999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44939</v>
      </c>
      <c r="E1894" s="177">
        <v>19.896599999999999</v>
      </c>
      <c r="F1894" s="177">
        <v>0.8296</v>
      </c>
      <c r="G1894" s="177">
        <v>0.92879999999999996</v>
      </c>
      <c r="H1894" s="177">
        <v>0.1162</v>
      </c>
      <c r="I1894" s="177">
        <v>-0.93159999999999998</v>
      </c>
      <c r="J1894" s="177">
        <v>-3.0072999999999999</v>
      </c>
      <c r="K1894" s="177">
        <v>5.1872999999999996</v>
      </c>
      <c r="L1894" s="177">
        <v>10.6652</v>
      </c>
      <c r="M1894" s="177">
        <v>2.6815000000000002</v>
      </c>
      <c r="N1894" s="177">
        <v>-1.2027000000000001</v>
      </c>
      <c r="O1894" s="177">
        <v>15.419600000000001</v>
      </c>
      <c r="P1894" s="177">
        <v>4.6017999999999999</v>
      </c>
      <c r="Q1894" s="177">
        <v>9.8034999999999997</v>
      </c>
      <c r="R1894" s="177">
        <v>13.355399999999999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44939</v>
      </c>
      <c r="E1895" s="177">
        <v>17.283300000000001</v>
      </c>
      <c r="F1895" s="177">
        <v>0.82430000000000003</v>
      </c>
      <c r="G1895" s="177">
        <v>0.91379999999999995</v>
      </c>
      <c r="H1895" s="177">
        <v>8.1600000000000006E-2</v>
      </c>
      <c r="I1895" s="177">
        <v>-1.0006999999999999</v>
      </c>
      <c r="J1895" s="177">
        <v>-3.1509</v>
      </c>
      <c r="K1895" s="177">
        <v>4.7187000000000001</v>
      </c>
      <c r="L1895" s="177">
        <v>9.6822999999999997</v>
      </c>
      <c r="M1895" s="177">
        <v>1.3166</v>
      </c>
      <c r="N1895" s="177">
        <v>-2.9470000000000001</v>
      </c>
      <c r="O1895" s="177">
        <v>13.167299999999999</v>
      </c>
      <c r="P1895" s="177">
        <v>2.8125</v>
      </c>
      <c r="Q1895" s="177">
        <v>7.7217000000000002</v>
      </c>
      <c r="R1895" s="177">
        <v>11.0357</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44939</v>
      </c>
      <c r="E1896" s="177">
        <v>442.13403702007002</v>
      </c>
      <c r="F1896" s="177">
        <v>0.70989999999999998</v>
      </c>
      <c r="G1896" s="177">
        <v>0.75260000000000005</v>
      </c>
      <c r="H1896" s="177">
        <v>0.97160000000000002</v>
      </c>
      <c r="I1896" s="177">
        <v>0.44890000000000002</v>
      </c>
      <c r="J1896" s="177">
        <v>-1.5527</v>
      </c>
      <c r="K1896" s="177">
        <v>9.4566999999999997</v>
      </c>
      <c r="L1896" s="177">
        <v>17.764399999999998</v>
      </c>
      <c r="M1896" s="177">
        <v>7.1357999999999997</v>
      </c>
      <c r="N1896" s="177">
        <v>0.95430000000000004</v>
      </c>
      <c r="O1896" s="177">
        <v>16.816800000000001</v>
      </c>
      <c r="P1896" s="177">
        <v>9.7469000000000001</v>
      </c>
      <c r="Q1896" s="177">
        <v>15.930300000000001</v>
      </c>
      <c r="R1896" s="177">
        <v>16.4194</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44939</v>
      </c>
      <c r="E1897" s="177">
        <v>59.925699999999999</v>
      </c>
      <c r="F1897" s="177">
        <v>0.71160000000000001</v>
      </c>
      <c r="G1897" s="177">
        <v>0.75800000000000001</v>
      </c>
      <c r="H1897" s="177">
        <v>0.98409999999999997</v>
      </c>
      <c r="I1897" s="177">
        <v>0.47399999999999998</v>
      </c>
      <c r="J1897" s="177">
        <v>-1.4997</v>
      </c>
      <c r="K1897" s="177">
        <v>9.6329999999999991</v>
      </c>
      <c r="L1897" s="177">
        <v>18.172599999999999</v>
      </c>
      <c r="M1897" s="177">
        <v>7.6872999999999996</v>
      </c>
      <c r="N1897" s="177">
        <v>1.6263000000000001</v>
      </c>
      <c r="O1897" s="177">
        <v>17.586600000000001</v>
      </c>
      <c r="P1897" s="177">
        <v>10.466699999999999</v>
      </c>
      <c r="Q1897" s="177">
        <v>15.194900000000001</v>
      </c>
      <c r="R1897" s="177">
        <v>17.1907</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44939</v>
      </c>
      <c r="E1898" s="177">
        <v>127.3549</v>
      </c>
      <c r="F1898" s="177">
        <v>0.47510000000000002</v>
      </c>
      <c r="G1898" s="177">
        <v>0.21290000000000001</v>
      </c>
      <c r="H1898" s="177">
        <v>0.49209999999999998</v>
      </c>
      <c r="I1898" s="177">
        <v>-0.29830000000000001</v>
      </c>
      <c r="J1898" s="177">
        <v>-3.4901</v>
      </c>
      <c r="K1898" s="177">
        <v>3.8509000000000002</v>
      </c>
      <c r="L1898" s="177">
        <v>12.294499999999999</v>
      </c>
      <c r="M1898" s="177">
        <v>2.1574</v>
      </c>
      <c r="N1898" s="177">
        <v>-0.57779999999999998</v>
      </c>
      <c r="O1898" s="177">
        <v>18.652899999999999</v>
      </c>
      <c r="P1898" s="177">
        <v>9.9878</v>
      </c>
      <c r="Q1898" s="177">
        <v>15.5436</v>
      </c>
      <c r="R1898" s="177">
        <v>17.586600000000001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44939</v>
      </c>
      <c r="E1899" s="177">
        <v>136.9511</v>
      </c>
      <c r="F1899" s="177">
        <v>0.47720000000000001</v>
      </c>
      <c r="G1899" s="177">
        <v>0.21920000000000001</v>
      </c>
      <c r="H1899" s="177">
        <v>0.50670000000000004</v>
      </c>
      <c r="I1899" s="177">
        <v>-0.26889999999999997</v>
      </c>
      <c r="J1899" s="177">
        <v>-3.4262999999999999</v>
      </c>
      <c r="K1899" s="177">
        <v>4.0480999999999998</v>
      </c>
      <c r="L1899" s="177">
        <v>12.699299999999999</v>
      </c>
      <c r="M1899" s="177">
        <v>2.7126999999999999</v>
      </c>
      <c r="N1899" s="177">
        <v>0.1348</v>
      </c>
      <c r="O1899" s="177">
        <v>19.458600000000001</v>
      </c>
      <c r="P1899" s="177">
        <v>10.730499999999999</v>
      </c>
      <c r="Q1899" s="177">
        <v>14.7791</v>
      </c>
      <c r="R1899" s="177">
        <v>18.389299999999999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44939</v>
      </c>
      <c r="E1900" s="177">
        <v>81.64</v>
      </c>
      <c r="F1900" s="177">
        <v>0.57899999999999996</v>
      </c>
      <c r="G1900" s="177">
        <v>0.41820000000000002</v>
      </c>
      <c r="H1900" s="177">
        <v>0.83989999999999998</v>
      </c>
      <c r="I1900" s="177">
        <v>-0.159</v>
      </c>
      <c r="J1900" s="177">
        <v>-2.0163000000000002</v>
      </c>
      <c r="K1900" s="177">
        <v>6.4128999999999996</v>
      </c>
      <c r="L1900" s="177">
        <v>12.281700000000001</v>
      </c>
      <c r="M1900" s="177">
        <v>5.3011999999999997</v>
      </c>
      <c r="N1900" s="177">
        <v>2.3571</v>
      </c>
      <c r="O1900" s="177">
        <v>14.385</v>
      </c>
      <c r="P1900" s="177">
        <v>8.4162999999999997</v>
      </c>
      <c r="Q1900" s="177">
        <v>13.271599999999999</v>
      </c>
      <c r="R1900" s="177">
        <v>11.5067</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44939</v>
      </c>
      <c r="E1901" s="177">
        <v>79.81</v>
      </c>
      <c r="F1901" s="177">
        <v>0.57969999999999999</v>
      </c>
      <c r="G1901" s="177">
        <v>0.40260000000000001</v>
      </c>
      <c r="H1901" s="177">
        <v>0.82110000000000005</v>
      </c>
      <c r="I1901" s="177">
        <v>-0.18759999999999999</v>
      </c>
      <c r="J1901" s="177">
        <v>-2.0615999999999999</v>
      </c>
      <c r="K1901" s="177">
        <v>6.2716000000000003</v>
      </c>
      <c r="L1901" s="177">
        <v>11.9983</v>
      </c>
      <c r="M1901" s="177">
        <v>4.9027000000000003</v>
      </c>
      <c r="N1901" s="177">
        <v>1.8504</v>
      </c>
      <c r="O1901" s="177">
        <v>13.8104</v>
      </c>
      <c r="P1901" s="177">
        <v>7.9541000000000004</v>
      </c>
      <c r="Q1901" s="177">
        <v>12.934100000000001</v>
      </c>
      <c r="R1901" s="177">
        <v>10.944900000000001</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44939</v>
      </c>
      <c r="E1902" s="177">
        <v>209.2373</v>
      </c>
      <c r="F1902" s="177">
        <v>0.5625</v>
      </c>
      <c r="G1902" s="177">
        <v>0.25650000000000001</v>
      </c>
      <c r="H1902" s="177">
        <v>0.25390000000000001</v>
      </c>
      <c r="I1902" s="177">
        <v>-0.58850000000000002</v>
      </c>
      <c r="J1902" s="177">
        <v>-2.8835000000000002</v>
      </c>
      <c r="K1902" s="177">
        <v>4.8930999999999996</v>
      </c>
      <c r="L1902" s="177">
        <v>12.882899999999999</v>
      </c>
      <c r="M1902" s="177">
        <v>5.1364000000000001</v>
      </c>
      <c r="N1902" s="177">
        <v>1.5270999999999999</v>
      </c>
      <c r="O1902" s="177">
        <v>14.3103</v>
      </c>
      <c r="P1902" s="177">
        <v>7.7587999999999999</v>
      </c>
      <c r="Q1902" s="177">
        <v>17.8095</v>
      </c>
      <c r="R1902" s="177">
        <v>13.0457</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44939</v>
      </c>
      <c r="E1903" s="177">
        <v>229.90710000000001</v>
      </c>
      <c r="F1903" s="177">
        <v>0.56540000000000001</v>
      </c>
      <c r="G1903" s="177">
        <v>0.2651</v>
      </c>
      <c r="H1903" s="177">
        <v>0.2737</v>
      </c>
      <c r="I1903" s="177">
        <v>-0.5494</v>
      </c>
      <c r="J1903" s="177">
        <v>-2.7978999999999998</v>
      </c>
      <c r="K1903" s="177">
        <v>5.1668000000000003</v>
      </c>
      <c r="L1903" s="177">
        <v>13.475099999999999</v>
      </c>
      <c r="M1903" s="177">
        <v>5.9637000000000002</v>
      </c>
      <c r="N1903" s="177">
        <v>2.5836999999999999</v>
      </c>
      <c r="O1903" s="177">
        <v>15.626200000000001</v>
      </c>
      <c r="P1903" s="177">
        <v>9.0821000000000005</v>
      </c>
      <c r="Q1903" s="177">
        <v>16.245799999999999</v>
      </c>
      <c r="R1903" s="177">
        <v>14.245900000000001</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44939</v>
      </c>
      <c r="E1908" s="177">
        <v>451.59710000000001</v>
      </c>
      <c r="F1908" s="177">
        <v>0.39</v>
      </c>
      <c r="G1908" s="177">
        <v>0.23330000000000001</v>
      </c>
      <c r="H1908" s="177">
        <v>0.64190000000000003</v>
      </c>
      <c r="I1908" s="177">
        <v>6.3299999999999995E-2</v>
      </c>
      <c r="J1908" s="177">
        <v>-3.1554000000000002</v>
      </c>
      <c r="K1908" s="177">
        <v>5.8188000000000004</v>
      </c>
      <c r="L1908" s="177">
        <v>16.930099999999999</v>
      </c>
      <c r="M1908" s="177">
        <v>8.3362999999999996</v>
      </c>
      <c r="N1908" s="177">
        <v>7.9076000000000004</v>
      </c>
      <c r="O1908" s="177">
        <v>21.984999999999999</v>
      </c>
      <c r="P1908" s="177">
        <v>9.5355000000000008</v>
      </c>
      <c r="Q1908" s="177">
        <v>17.283300000000001</v>
      </c>
      <c r="R1908" s="177">
        <v>23.556899999999999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44939</v>
      </c>
      <c r="E1909" s="177">
        <v>488.56639999999999</v>
      </c>
      <c r="F1909" s="177">
        <v>0.39279999999999998</v>
      </c>
      <c r="G1909" s="177">
        <v>0.24160000000000001</v>
      </c>
      <c r="H1909" s="177">
        <v>0.66210000000000002</v>
      </c>
      <c r="I1909" s="177">
        <v>0.1062</v>
      </c>
      <c r="J1909" s="177">
        <v>-3.0604</v>
      </c>
      <c r="K1909" s="177">
        <v>6.1102999999999996</v>
      </c>
      <c r="L1909" s="177">
        <v>17.5472</v>
      </c>
      <c r="M1909" s="177">
        <v>9.1880000000000006</v>
      </c>
      <c r="N1909" s="177">
        <v>9.0050000000000008</v>
      </c>
      <c r="O1909" s="177">
        <v>23.1539</v>
      </c>
      <c r="P1909" s="177">
        <v>10.518700000000001</v>
      </c>
      <c r="Q1909" s="177">
        <v>14.4605</v>
      </c>
      <c r="R1909" s="177">
        <v>24.719799999999999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44939</v>
      </c>
      <c r="E1910" s="177">
        <v>18.23</v>
      </c>
      <c r="F1910" s="177">
        <v>0.55159999999999998</v>
      </c>
      <c r="G1910" s="177">
        <v>0.44080000000000003</v>
      </c>
      <c r="H1910" s="177">
        <v>0.8296</v>
      </c>
      <c r="I1910" s="177">
        <v>0.49609999999999999</v>
      </c>
      <c r="J1910" s="177">
        <v>-2.5133999999999999</v>
      </c>
      <c r="K1910" s="177">
        <v>5.6199000000000003</v>
      </c>
      <c r="L1910" s="177">
        <v>12.67</v>
      </c>
      <c r="M1910" s="177">
        <v>5.1326000000000001</v>
      </c>
      <c r="N1910" s="177">
        <v>2.1861000000000002</v>
      </c>
      <c r="O1910" s="177">
        <v>18.0366</v>
      </c>
      <c r="P1910" s="177"/>
      <c r="Q1910" s="177">
        <v>15.7332</v>
      </c>
      <c r="R1910" s="177">
        <v>15.649900000000001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44939</v>
      </c>
      <c r="E1911" s="177">
        <v>17.649999999999999</v>
      </c>
      <c r="F1911" s="177">
        <v>0.56979999999999997</v>
      </c>
      <c r="G1911" s="177">
        <v>0.45529999999999998</v>
      </c>
      <c r="H1911" s="177">
        <v>0.85709999999999997</v>
      </c>
      <c r="I1911" s="177">
        <v>0.51249999999999996</v>
      </c>
      <c r="J1911" s="177">
        <v>-2.54</v>
      </c>
      <c r="K1911" s="177">
        <v>5.4360999999999997</v>
      </c>
      <c r="L1911" s="177">
        <v>12.206</v>
      </c>
      <c r="M1911" s="177">
        <v>4.4379</v>
      </c>
      <c r="N1911" s="177">
        <v>1.3203</v>
      </c>
      <c r="O1911" s="177">
        <v>17.1966</v>
      </c>
      <c r="P1911" s="177"/>
      <c r="Q1911" s="177">
        <v>14.8263</v>
      </c>
      <c r="R1911" s="177">
        <v>14.767799999999999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44939</v>
      </c>
      <c r="E1912" s="177">
        <v>111.8419</v>
      </c>
      <c r="F1912" s="177">
        <v>0.66090000000000004</v>
      </c>
      <c r="G1912" s="177">
        <v>0.47860000000000003</v>
      </c>
      <c r="H1912" s="177">
        <v>0.54339999999999999</v>
      </c>
      <c r="I1912" s="177">
        <v>-0.32319999999999999</v>
      </c>
      <c r="J1912" s="177">
        <v>-2.4285999999999999</v>
      </c>
      <c r="K1912" s="177">
        <v>4.782</v>
      </c>
      <c r="L1912" s="177">
        <v>12.610799999999999</v>
      </c>
      <c r="M1912" s="177">
        <v>4.8209</v>
      </c>
      <c r="N1912" s="177">
        <v>0.1071</v>
      </c>
      <c r="O1912" s="177">
        <v>17.361599999999999</v>
      </c>
      <c r="P1912" s="177">
        <v>12.139900000000001</v>
      </c>
      <c r="Q1912" s="177">
        <v>13.1533</v>
      </c>
      <c r="R1912" s="177">
        <v>13.715199999999999</v>
      </c>
    </row>
    <row r="1913" spans="1:34" x14ac:dyDescent="0.3">
      <c r="A1913" s="173" t="s">
        <v>380</v>
      </c>
      <c r="B1913" s="173" t="s">
        <v>45</v>
      </c>
      <c r="C1913" s="173">
        <v>103098</v>
      </c>
      <c r="D1913" s="176">
        <v>44939</v>
      </c>
      <c r="E1913" s="177">
        <v>103.9986</v>
      </c>
      <c r="F1913" s="177">
        <v>0.65849999999999997</v>
      </c>
      <c r="G1913" s="177">
        <v>0.4713</v>
      </c>
      <c r="H1913" s="177">
        <v>0.52790000000000004</v>
      </c>
      <c r="I1913" s="177">
        <v>-0.3528</v>
      </c>
      <c r="J1913" s="177">
        <v>-2.4937999999999998</v>
      </c>
      <c r="K1913" s="177">
        <v>4.5841000000000003</v>
      </c>
      <c r="L1913" s="177">
        <v>12.1911</v>
      </c>
      <c r="M1913" s="177">
        <v>4.2366999999999999</v>
      </c>
      <c r="N1913" s="177">
        <v>-0.63129999999999997</v>
      </c>
      <c r="O1913" s="177">
        <v>16.540099999999999</v>
      </c>
      <c r="P1913" s="177">
        <v>11.352600000000001</v>
      </c>
      <c r="Q1913" s="177">
        <v>14.321899999999999</v>
      </c>
      <c r="R1913" s="177">
        <v>12.892099999999999</v>
      </c>
    </row>
    <row r="1914" spans="1:34" x14ac:dyDescent="0.3">
      <c r="A1914" s="178" t="s">
        <v>27</v>
      </c>
      <c r="B1914" s="173"/>
      <c r="C1914" s="173"/>
      <c r="D1914" s="173"/>
      <c r="E1914" s="173"/>
      <c r="F1914" s="179">
        <v>0.51052333333333344</v>
      </c>
      <c r="G1914" s="179">
        <v>0.37825666666666663</v>
      </c>
      <c r="H1914" s="179">
        <v>0.6386233333333331</v>
      </c>
      <c r="I1914" s="179">
        <v>-4.6843333333333334E-2</v>
      </c>
      <c r="J1914" s="179">
        <v>-2.4901566666666661</v>
      </c>
      <c r="K1914" s="179">
        <v>5.9034766666666671</v>
      </c>
      <c r="L1914" s="179">
        <v>13.729903333333331</v>
      </c>
      <c r="M1914" s="179">
        <v>4.2796266666666662</v>
      </c>
      <c r="N1914" s="179">
        <v>1.0696666666666668</v>
      </c>
      <c r="O1914" s="179">
        <v>18.149328571428573</v>
      </c>
      <c r="P1914" s="179">
        <v>8.7984333333333353</v>
      </c>
      <c r="Q1914" s="179">
        <v>14.920016666666667</v>
      </c>
      <c r="R1914" s="179">
        <v>16.670256666666667</v>
      </c>
    </row>
    <row r="1915" spans="1:34" x14ac:dyDescent="0.3">
      <c r="A1915" s="178" t="s">
        <v>407</v>
      </c>
      <c r="B1915" s="173"/>
      <c r="C1915" s="173"/>
      <c r="D1915" s="173"/>
      <c r="E1915" s="173"/>
      <c r="F1915" s="179">
        <v>0.51239999999999997</v>
      </c>
      <c r="G1915" s="179">
        <v>0.41039999999999999</v>
      </c>
      <c r="H1915" s="179">
        <v>0.65200000000000002</v>
      </c>
      <c r="I1915" s="179">
        <v>-0.17330000000000001</v>
      </c>
      <c r="J1915" s="179">
        <v>-2.5266999999999999</v>
      </c>
      <c r="K1915" s="179">
        <v>5.4516</v>
      </c>
      <c r="L1915" s="179">
        <v>12.8399</v>
      </c>
      <c r="M1915" s="179">
        <v>4.1611500000000001</v>
      </c>
      <c r="N1915" s="179">
        <v>0.12095</v>
      </c>
      <c r="O1915" s="179">
        <v>17.178750000000001</v>
      </c>
      <c r="P1915" s="179">
        <v>9.3579000000000008</v>
      </c>
      <c r="Q1915" s="179">
        <v>15.040749999999999</v>
      </c>
      <c r="R1915" s="179">
        <v>15.524699999999999</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44939</v>
      </c>
      <c r="C8" s="60">
        <f>VLOOKUP($A8,'Return Data'!$B$7:$R$2292,4,0)</f>
        <v>29.048300000000001</v>
      </c>
      <c r="D8" s="60">
        <f>VLOOKUP($A8,'Return Data'!$B$7:$R$2292,10,0)</f>
        <v>0.8226</v>
      </c>
      <c r="E8" s="61">
        <f t="shared" ref="E8:E15" si="0">RANK(D8,D$8:D$15,0)</f>
        <v>8</v>
      </c>
      <c r="F8" s="60">
        <f>VLOOKUP($A8,'Return Data'!$B$7:$R$2292,11,0)</f>
        <v>5.4196999999999997</v>
      </c>
      <c r="G8" s="61">
        <f t="shared" ref="G8:G15" si="1">RANK(F8,F$8:F$15,0)</f>
        <v>8</v>
      </c>
      <c r="H8" s="60">
        <f>VLOOKUP($A8,'Return Data'!$B$7:$R$2292,12,0)</f>
        <v>-3.8511000000000002</v>
      </c>
      <c r="I8" s="61">
        <f t="shared" ref="I8:I15" si="2">RANK(H8,H$8:H$15,0)</f>
        <v>8</v>
      </c>
      <c r="J8" s="60">
        <f>VLOOKUP($A8,'Return Data'!$B$7:$R$2292,13,0)</f>
        <v>-8.9817</v>
      </c>
      <c r="K8" s="61">
        <f t="shared" ref="K8:K15" si="3">RANK(J8,J$8:J$15,0)</f>
        <v>8</v>
      </c>
      <c r="L8" s="60">
        <f>VLOOKUP($A8,'Return Data'!$B$7:$R$2292,17,0)</f>
        <v>6.3590999999999998</v>
      </c>
      <c r="M8" s="61">
        <f t="shared" ref="M8:M15" si="4">RANK(L8,L$8:L$15,0)</f>
        <v>7</v>
      </c>
      <c r="N8" s="60">
        <f>VLOOKUP($A8,'Return Data'!$B$7:$R$2292,14,0)</f>
        <v>10.157500000000001</v>
      </c>
      <c r="O8" s="61">
        <f t="shared" ref="O8:O13" si="5">RANK(N8,N$8:N$15,0)</f>
        <v>5</v>
      </c>
      <c r="P8" s="60">
        <f>VLOOKUP($A8,'Return Data'!$B$7:$R$2292,15,0)</f>
        <v>9.2627000000000006</v>
      </c>
      <c r="Q8" s="61">
        <f t="shared" ref="Q8:Q13" si="6">RANK(P8,P$8:P$15,0)</f>
        <v>4</v>
      </c>
      <c r="R8" s="60">
        <f>VLOOKUP($A8,'Return Data'!$B$7:$R$2292,16,0)</f>
        <v>8.9803999999999995</v>
      </c>
      <c r="S8" s="62">
        <f t="shared" ref="S8:S15" si="7">RANK(R8,R$8:R$15,0)</f>
        <v>7</v>
      </c>
    </row>
    <row r="9" spans="1:20" x14ac:dyDescent="0.3">
      <c r="A9" s="58" t="s">
        <v>1139</v>
      </c>
      <c r="B9" s="59">
        <f>VLOOKUP($A9,'Return Data'!$B$7:$R$2292,3,0)</f>
        <v>44939</v>
      </c>
      <c r="C9" s="60">
        <f>VLOOKUP($A9,'Return Data'!$B$7:$R$2292,4,0)</f>
        <v>50.06</v>
      </c>
      <c r="D9" s="60">
        <f>VLOOKUP($A9,'Return Data'!$B$7:$R$2292,10,0)</f>
        <v>4.5727000000000002</v>
      </c>
      <c r="E9" s="61">
        <f t="shared" si="0"/>
        <v>5</v>
      </c>
      <c r="F9" s="60">
        <f>VLOOKUP($A9,'Return Data'!$B$7:$R$2292,11,0)</f>
        <v>8.4323999999999995</v>
      </c>
      <c r="G9" s="61">
        <f t="shared" si="1"/>
        <v>7</v>
      </c>
      <c r="H9" s="60">
        <f>VLOOKUP($A9,'Return Data'!$B$7:$R$2292,12,0)</f>
        <v>4.3068999999999997</v>
      </c>
      <c r="I9" s="61">
        <f t="shared" si="2"/>
        <v>6</v>
      </c>
      <c r="J9" s="60">
        <f>VLOOKUP($A9,'Return Data'!$B$7:$R$2292,13,0)</f>
        <v>2.7399</v>
      </c>
      <c r="K9" s="61">
        <f t="shared" si="3"/>
        <v>6</v>
      </c>
      <c r="L9" s="60">
        <f>VLOOKUP($A9,'Return Data'!$B$7:$R$2292,17,0)</f>
        <v>10.095700000000001</v>
      </c>
      <c r="M9" s="61">
        <f t="shared" si="4"/>
        <v>4</v>
      </c>
      <c r="N9" s="60">
        <f>VLOOKUP($A9,'Return Data'!$B$7:$R$2292,14,0)</f>
        <v>13.5572</v>
      </c>
      <c r="O9" s="61">
        <f t="shared" si="5"/>
        <v>3</v>
      </c>
      <c r="P9" s="60">
        <f>VLOOKUP($A9,'Return Data'!$B$7:$R$2292,15,0)</f>
        <v>9.7085000000000008</v>
      </c>
      <c r="Q9" s="61">
        <f t="shared" si="6"/>
        <v>3</v>
      </c>
      <c r="R9" s="60">
        <f>VLOOKUP($A9,'Return Data'!$B$7:$R$2292,16,0)</f>
        <v>9.6873000000000005</v>
      </c>
      <c r="S9" s="62">
        <f t="shared" si="7"/>
        <v>5</v>
      </c>
    </row>
    <row r="10" spans="1:20" x14ac:dyDescent="0.3">
      <c r="A10" s="58" t="s">
        <v>1141</v>
      </c>
      <c r="B10" s="59">
        <f>VLOOKUP($A10,'Return Data'!$B$7:$R$2292,3,0)</f>
        <v>44939</v>
      </c>
      <c r="C10" s="60">
        <f>VLOOKUP($A10,'Return Data'!$B$7:$R$2292,4,0)</f>
        <v>480.82440000000003</v>
      </c>
      <c r="D10" s="60">
        <f>VLOOKUP($A10,'Return Data'!$B$7:$R$2292,10,0)</f>
        <v>6.7708000000000004</v>
      </c>
      <c r="E10" s="61">
        <f t="shared" si="0"/>
        <v>2</v>
      </c>
      <c r="F10" s="60">
        <f>VLOOKUP($A10,'Return Data'!$B$7:$R$2292,11,0)</f>
        <v>13.928100000000001</v>
      </c>
      <c r="G10" s="61">
        <f t="shared" si="1"/>
        <v>3</v>
      </c>
      <c r="H10" s="60">
        <f>VLOOKUP($A10,'Return Data'!$B$7:$R$2292,12,0)</f>
        <v>7.6898</v>
      </c>
      <c r="I10" s="61">
        <f t="shared" si="2"/>
        <v>1</v>
      </c>
      <c r="J10" s="60">
        <f>VLOOKUP($A10,'Return Data'!$B$7:$R$2292,13,0)</f>
        <v>11.6599</v>
      </c>
      <c r="K10" s="61">
        <f t="shared" si="3"/>
        <v>1</v>
      </c>
      <c r="L10" s="60">
        <f>VLOOKUP($A10,'Return Data'!$B$7:$R$2292,17,0)</f>
        <v>22.0867</v>
      </c>
      <c r="M10" s="61">
        <f t="shared" si="4"/>
        <v>2</v>
      </c>
      <c r="N10" s="60">
        <f>VLOOKUP($A10,'Return Data'!$B$7:$R$2292,14,0)</f>
        <v>19.5913</v>
      </c>
      <c r="O10" s="61">
        <f t="shared" si="5"/>
        <v>2</v>
      </c>
      <c r="P10" s="60">
        <f>VLOOKUP($A10,'Return Data'!$B$7:$R$2292,15,0)</f>
        <v>12.4651</v>
      </c>
      <c r="Q10" s="61">
        <f t="shared" si="6"/>
        <v>2</v>
      </c>
      <c r="R10" s="60">
        <f>VLOOKUP($A10,'Return Data'!$B$7:$R$2292,16,0)</f>
        <v>21.115300000000001</v>
      </c>
      <c r="S10" s="62">
        <f t="shared" si="7"/>
        <v>1</v>
      </c>
    </row>
    <row r="11" spans="1:20" x14ac:dyDescent="0.3">
      <c r="A11" s="58" t="s">
        <v>1143</v>
      </c>
      <c r="B11" s="59">
        <f>VLOOKUP($A11,'Return Data'!$B$7:$R$2292,3,0)</f>
        <v>44939</v>
      </c>
      <c r="C11" s="60">
        <f>VLOOKUP($A11,'Return Data'!$B$7:$R$2292,4,0)</f>
        <v>88.924800000000005</v>
      </c>
      <c r="D11" s="60">
        <f>VLOOKUP($A11,'Return Data'!$B$7:$R$2292,10,0)</f>
        <v>6.2653999999999996</v>
      </c>
      <c r="E11" s="61">
        <f t="shared" si="0"/>
        <v>3</v>
      </c>
      <c r="F11" s="60">
        <f>VLOOKUP($A11,'Return Data'!$B$7:$R$2292,11,0)</f>
        <v>17.4481</v>
      </c>
      <c r="G11" s="61">
        <f t="shared" si="1"/>
        <v>1</v>
      </c>
      <c r="H11" s="60">
        <f>VLOOKUP($A11,'Return Data'!$B$7:$R$2292,12,0)</f>
        <v>4.4128999999999996</v>
      </c>
      <c r="I11" s="61">
        <f t="shared" si="2"/>
        <v>5</v>
      </c>
      <c r="J11" s="60">
        <f>VLOOKUP($A11,'Return Data'!$B$7:$R$2292,13,0)</f>
        <v>8.9079999999999995</v>
      </c>
      <c r="K11" s="61">
        <f t="shared" si="3"/>
        <v>2</v>
      </c>
      <c r="L11" s="60">
        <f>VLOOKUP($A11,'Return Data'!$B$7:$R$2292,17,0)</f>
        <v>32.338999999999999</v>
      </c>
      <c r="M11" s="61">
        <f t="shared" si="4"/>
        <v>1</v>
      </c>
      <c r="N11" s="60">
        <f>VLOOKUP($A11,'Return Data'!$B$7:$R$2292,14,0)</f>
        <v>29.8964</v>
      </c>
      <c r="O11" s="61">
        <f t="shared" si="5"/>
        <v>1</v>
      </c>
      <c r="P11" s="60">
        <f>VLOOKUP($A11,'Return Data'!$B$7:$R$2292,15,0)</f>
        <v>20.732299999999999</v>
      </c>
      <c r="Q11" s="61">
        <f t="shared" si="6"/>
        <v>1</v>
      </c>
      <c r="R11" s="60">
        <f>VLOOKUP($A11,'Return Data'!$B$7:$R$2292,16,0)</f>
        <v>10.5268</v>
      </c>
      <c r="S11" s="62">
        <f t="shared" si="7"/>
        <v>4</v>
      </c>
    </row>
    <row r="12" spans="1:20" x14ac:dyDescent="0.3">
      <c r="A12" s="58" t="s">
        <v>1458</v>
      </c>
      <c r="B12" s="59">
        <f>VLOOKUP($A12,'Return Data'!$B$7:$R$2292,3,0)</f>
        <v>44939</v>
      </c>
      <c r="C12" s="60">
        <f>VLOOKUP($A12,'Return Data'!$B$7:$R$2292,4,0)</f>
        <v>24.9025</v>
      </c>
      <c r="D12" s="60">
        <f>VLOOKUP($A12,'Return Data'!$B$7:$R$2292,10,0)</f>
        <v>17.337900000000001</v>
      </c>
      <c r="E12" s="61">
        <f t="shared" si="0"/>
        <v>1</v>
      </c>
      <c r="F12" s="60">
        <f>VLOOKUP($A12,'Return Data'!$B$7:$R$2292,11,0)</f>
        <v>14.4534</v>
      </c>
      <c r="G12" s="61">
        <f t="shared" si="1"/>
        <v>2</v>
      </c>
      <c r="H12" s="60">
        <f>VLOOKUP($A12,'Return Data'!$B$7:$R$2292,12,0)</f>
        <v>5.7220000000000004</v>
      </c>
      <c r="I12" s="61">
        <f t="shared" si="2"/>
        <v>2</v>
      </c>
      <c r="J12" s="60">
        <f>VLOOKUP($A12,'Return Data'!$B$7:$R$2292,13,0)</f>
        <v>5.3018000000000001</v>
      </c>
      <c r="K12" s="61">
        <f t="shared" si="3"/>
        <v>4</v>
      </c>
      <c r="L12" s="60">
        <f>VLOOKUP($A12,'Return Data'!$B$7:$R$2292,17,0)</f>
        <v>6.2142999999999997</v>
      </c>
      <c r="M12" s="61">
        <f t="shared" si="4"/>
        <v>8</v>
      </c>
      <c r="N12" s="60">
        <f>VLOOKUP($A12,'Return Data'!$B$7:$R$2292,14,0)</f>
        <v>8.7803000000000004</v>
      </c>
      <c r="O12" s="61">
        <f t="shared" si="5"/>
        <v>7</v>
      </c>
      <c r="P12" s="60">
        <f>VLOOKUP($A12,'Return Data'!$B$7:$R$2292,15,0)</f>
        <v>7.6863999999999999</v>
      </c>
      <c r="Q12" s="61">
        <f t="shared" si="6"/>
        <v>6</v>
      </c>
      <c r="R12" s="60">
        <f>VLOOKUP($A12,'Return Data'!$B$7:$R$2292,16,0)</f>
        <v>9.0154999999999994</v>
      </c>
      <c r="S12" s="62">
        <f t="shared" si="7"/>
        <v>6</v>
      </c>
    </row>
    <row r="13" spans="1:20" x14ac:dyDescent="0.3">
      <c r="A13" s="58" t="s">
        <v>1146</v>
      </c>
      <c r="B13" s="59">
        <f>VLOOKUP($A13,'Return Data'!$B$7:$R$2292,3,0)</f>
        <v>44939</v>
      </c>
      <c r="C13" s="60">
        <f>VLOOKUP($A13,'Return Data'!$B$7:$R$2292,4,0)</f>
        <v>39.794899999999998</v>
      </c>
      <c r="D13" s="60">
        <f>VLOOKUP($A13,'Return Data'!$B$7:$R$2292,10,0)</f>
        <v>4.0792000000000002</v>
      </c>
      <c r="E13" s="61">
        <f t="shared" si="0"/>
        <v>6</v>
      </c>
      <c r="F13" s="60">
        <f>VLOOKUP($A13,'Return Data'!$B$7:$R$2292,11,0)</f>
        <v>9.0579000000000001</v>
      </c>
      <c r="G13" s="61">
        <f t="shared" si="1"/>
        <v>6</v>
      </c>
      <c r="H13" s="60">
        <f>VLOOKUP($A13,'Return Data'!$B$7:$R$2292,12,0)</f>
        <v>4.5007000000000001</v>
      </c>
      <c r="I13" s="61">
        <f t="shared" si="2"/>
        <v>4</v>
      </c>
      <c r="J13" s="60">
        <f>VLOOKUP($A13,'Return Data'!$B$7:$R$2292,13,0)</f>
        <v>5.6414</v>
      </c>
      <c r="K13" s="61">
        <f t="shared" si="3"/>
        <v>3</v>
      </c>
      <c r="L13" s="60">
        <f>VLOOKUP($A13,'Return Data'!$B$7:$R$2292,17,0)</f>
        <v>8.7536000000000005</v>
      </c>
      <c r="M13" s="61">
        <f t="shared" si="4"/>
        <v>5</v>
      </c>
      <c r="N13" s="60">
        <f>VLOOKUP($A13,'Return Data'!$B$7:$R$2292,14,0)</f>
        <v>11.0298</v>
      </c>
      <c r="O13" s="61">
        <f t="shared" si="5"/>
        <v>4</v>
      </c>
      <c r="P13" s="60">
        <f>VLOOKUP($A13,'Return Data'!$B$7:$R$2292,15,0)</f>
        <v>8.8457000000000008</v>
      </c>
      <c r="Q13" s="61">
        <f t="shared" si="6"/>
        <v>5</v>
      </c>
      <c r="R13" s="60">
        <f>VLOOKUP($A13,'Return Data'!$B$7:$R$2292,16,0)</f>
        <v>8.3960000000000008</v>
      </c>
      <c r="S13" s="62">
        <f t="shared" si="7"/>
        <v>8</v>
      </c>
    </row>
    <row r="14" spans="1:20" x14ac:dyDescent="0.3">
      <c r="A14" s="58" t="s">
        <v>1148</v>
      </c>
      <c r="B14" s="59">
        <f>VLOOKUP($A14,'Return Data'!$B$7:$R$2292,3,0)</f>
        <v>44939</v>
      </c>
      <c r="C14" s="60">
        <f>VLOOKUP($A14,'Return Data'!$B$7:$R$2292,4,0)</f>
        <v>16.392099999999999</v>
      </c>
      <c r="D14" s="60">
        <f>VLOOKUP($A14,'Return Data'!$B$7:$R$2292,10,0)</f>
        <v>4.6676000000000002</v>
      </c>
      <c r="E14" s="61">
        <f t="shared" si="0"/>
        <v>4</v>
      </c>
      <c r="F14" s="60">
        <f>VLOOKUP($A14,'Return Data'!$B$7:$R$2292,11,0)</f>
        <v>10.5886</v>
      </c>
      <c r="G14" s="61">
        <f t="shared" si="1"/>
        <v>4</v>
      </c>
      <c r="H14" s="60">
        <f>VLOOKUP($A14,'Return Data'!$B$7:$R$2292,12,0)</f>
        <v>4.5407999999999999</v>
      </c>
      <c r="I14" s="61">
        <f t="shared" si="2"/>
        <v>3</v>
      </c>
      <c r="J14" s="60">
        <f>VLOOKUP($A14,'Return Data'!$B$7:$R$2292,13,0)</f>
        <v>3.5396999999999998</v>
      </c>
      <c r="K14" s="61">
        <f t="shared" si="3"/>
        <v>5</v>
      </c>
      <c r="L14" s="60">
        <f>VLOOKUP($A14,'Return Data'!$B$7:$R$2292,17,0)</f>
        <v>12.462999999999999</v>
      </c>
      <c r="M14" s="61">
        <f t="shared" si="4"/>
        <v>3</v>
      </c>
      <c r="N14" s="60"/>
      <c r="O14" s="61"/>
      <c r="P14" s="60"/>
      <c r="Q14" s="61"/>
      <c r="R14" s="60">
        <f>VLOOKUP($A14,'Return Data'!$B$7:$R$2292,16,0)</f>
        <v>18.8415</v>
      </c>
      <c r="S14" s="62">
        <f t="shared" si="7"/>
        <v>2</v>
      </c>
    </row>
    <row r="15" spans="1:20" x14ac:dyDescent="0.3">
      <c r="A15" s="58" t="s">
        <v>1150</v>
      </c>
      <c r="B15" s="59">
        <f>VLOOKUP($A15,'Return Data'!$B$7:$R$2292,3,0)</f>
        <v>44939</v>
      </c>
      <c r="C15" s="60">
        <f>VLOOKUP($A15,'Return Data'!$B$7:$R$2292,4,0)</f>
        <v>45.598599999999998</v>
      </c>
      <c r="D15" s="60">
        <f>VLOOKUP($A15,'Return Data'!$B$7:$R$2292,10,0)</f>
        <v>2.9388000000000001</v>
      </c>
      <c r="E15" s="61">
        <f t="shared" si="0"/>
        <v>7</v>
      </c>
      <c r="F15" s="60">
        <f>VLOOKUP($A15,'Return Data'!$B$7:$R$2292,11,0)</f>
        <v>10.542299999999999</v>
      </c>
      <c r="G15" s="61">
        <f t="shared" si="1"/>
        <v>5</v>
      </c>
      <c r="H15" s="60">
        <f>VLOOKUP($A15,'Return Data'!$B$7:$R$2292,12,0)</f>
        <v>3.6882999999999999</v>
      </c>
      <c r="I15" s="61">
        <f t="shared" si="2"/>
        <v>7</v>
      </c>
      <c r="J15" s="60">
        <f>VLOOKUP($A15,'Return Data'!$B$7:$R$2292,13,0)</f>
        <v>1.7052</v>
      </c>
      <c r="K15" s="61">
        <f t="shared" si="3"/>
        <v>7</v>
      </c>
      <c r="L15" s="60">
        <f>VLOOKUP($A15,'Return Data'!$B$7:$R$2292,17,0)</f>
        <v>6.7889999999999997</v>
      </c>
      <c r="M15" s="61">
        <f t="shared" si="4"/>
        <v>6</v>
      </c>
      <c r="N15" s="60">
        <f>VLOOKUP($A15,'Return Data'!$B$7:$R$2292,14,0)</f>
        <v>8.9367000000000001</v>
      </c>
      <c r="O15" s="61">
        <f>RANK(N15,N$8:N$15,0)</f>
        <v>6</v>
      </c>
      <c r="P15" s="60">
        <f>VLOOKUP($A15,'Return Data'!$B$7:$R$2292,15,0)</f>
        <v>5.9995000000000003</v>
      </c>
      <c r="Q15" s="61">
        <f>RANK(P15,P$8:P$15,0)</f>
        <v>7</v>
      </c>
      <c r="R15" s="60">
        <f>VLOOKUP($A15,'Return Data'!$B$7:$R$2292,16,0)</f>
        <v>11.3764</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5.9318750000000007</v>
      </c>
      <c r="E17" s="69"/>
      <c r="F17" s="70">
        <f>AVERAGE(F8:F15)</f>
        <v>11.233812500000001</v>
      </c>
      <c r="G17" s="69"/>
      <c r="H17" s="70">
        <f>AVERAGE(H8:H15)</f>
        <v>3.8762875000000001</v>
      </c>
      <c r="I17" s="69"/>
      <c r="J17" s="70">
        <f>AVERAGE(J8:J15)</f>
        <v>3.8142750000000003</v>
      </c>
      <c r="K17" s="69"/>
      <c r="L17" s="70">
        <f>AVERAGE(L8:L15)</f>
        <v>13.137549999999999</v>
      </c>
      <c r="M17" s="69"/>
      <c r="N17" s="70">
        <f>AVERAGE(N8:N15)</f>
        <v>14.564171428571427</v>
      </c>
      <c r="O17" s="69"/>
      <c r="P17" s="70">
        <f>AVERAGE(P8:P15)</f>
        <v>10.671457142857141</v>
      </c>
      <c r="Q17" s="69"/>
      <c r="R17" s="70">
        <f>AVERAGE(R8:R15)</f>
        <v>12.2424</v>
      </c>
      <c r="S17" s="71"/>
    </row>
    <row r="18" spans="1:19" x14ac:dyDescent="0.3">
      <c r="A18" s="68" t="s">
        <v>28</v>
      </c>
      <c r="B18" s="69"/>
      <c r="C18" s="69"/>
      <c r="D18" s="70">
        <f>MIN(D8:D15)</f>
        <v>0.8226</v>
      </c>
      <c r="E18" s="69"/>
      <c r="F18" s="70">
        <f>MIN(F8:F15)</f>
        <v>5.4196999999999997</v>
      </c>
      <c r="G18" s="69"/>
      <c r="H18" s="70">
        <f>MIN(H8:H15)</f>
        <v>-3.8511000000000002</v>
      </c>
      <c r="I18" s="69"/>
      <c r="J18" s="70">
        <f>MIN(J8:J15)</f>
        <v>-8.9817</v>
      </c>
      <c r="K18" s="69"/>
      <c r="L18" s="70">
        <f>MIN(L8:L15)</f>
        <v>6.2142999999999997</v>
      </c>
      <c r="M18" s="69"/>
      <c r="N18" s="70">
        <f>MIN(N8:N15)</f>
        <v>8.7803000000000004</v>
      </c>
      <c r="O18" s="69"/>
      <c r="P18" s="70">
        <f>MIN(P8:P15)</f>
        <v>5.9995000000000003</v>
      </c>
      <c r="Q18" s="69"/>
      <c r="R18" s="70">
        <f>MIN(R8:R15)</f>
        <v>8.3960000000000008</v>
      </c>
      <c r="S18" s="71"/>
    </row>
    <row r="19" spans="1:19" ht="15" thickBot="1" x14ac:dyDescent="0.35">
      <c r="A19" s="72" t="s">
        <v>29</v>
      </c>
      <c r="B19" s="73"/>
      <c r="C19" s="73"/>
      <c r="D19" s="74">
        <f>MAX(D8:D15)</f>
        <v>17.337900000000001</v>
      </c>
      <c r="E19" s="73"/>
      <c r="F19" s="74">
        <f>MAX(F8:F15)</f>
        <v>17.4481</v>
      </c>
      <c r="G19" s="73"/>
      <c r="H19" s="74">
        <f>MAX(H8:H15)</f>
        <v>7.6898</v>
      </c>
      <c r="I19" s="73"/>
      <c r="J19" s="74">
        <f>MAX(J8:J15)</f>
        <v>11.6599</v>
      </c>
      <c r="K19" s="73"/>
      <c r="L19" s="74">
        <f>MAX(L8:L15)</f>
        <v>32.338999999999999</v>
      </c>
      <c r="M19" s="73"/>
      <c r="N19" s="74">
        <f>MAX(N8:N15)</f>
        <v>29.8964</v>
      </c>
      <c r="O19" s="73"/>
      <c r="P19" s="74">
        <f>MAX(P8:P15)</f>
        <v>20.732299999999999</v>
      </c>
      <c r="Q19" s="73"/>
      <c r="R19" s="74">
        <f>MAX(R8:R15)</f>
        <v>21.115300000000001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44939</v>
      </c>
      <c r="C8" s="60">
        <f>VLOOKUP($A8,'Return Data'!$B$7:$R$2292,4,0)</f>
        <v>83.67</v>
      </c>
      <c r="D8" s="60">
        <f>VLOOKUP($A8,'Return Data'!$B$7:$R$2292,10,0)</f>
        <v>3.7317</v>
      </c>
      <c r="E8" s="61">
        <f t="shared" ref="E8:E16" si="0">RANK(D8,D$8:D$16,0)</f>
        <v>3</v>
      </c>
      <c r="F8" s="60">
        <f>VLOOKUP($A8,'Return Data'!$B$7:$R$2292,11,0)</f>
        <v>8.4088999999999992</v>
      </c>
      <c r="G8" s="61">
        <f t="shared" ref="G8:G16" si="1">RANK(F8,F$8:F$16,0)</f>
        <v>2</v>
      </c>
      <c r="H8" s="60">
        <f>VLOOKUP($A8,'Return Data'!$B$7:$R$2292,12,0)</f>
        <v>5.0998999999999999</v>
      </c>
      <c r="I8" s="61">
        <f t="shared" ref="I8:I16" si="2">RANK(H8,H$8:H$16,0)</f>
        <v>6</v>
      </c>
      <c r="J8" s="60">
        <f>VLOOKUP($A8,'Return Data'!$B$7:$R$2292,13,0)</f>
        <v>3.1817000000000002</v>
      </c>
      <c r="K8" s="61">
        <f t="shared" ref="K8:K16" si="3">RANK(J8,J$8:J$16,0)</f>
        <v>6</v>
      </c>
      <c r="L8" s="60">
        <f>VLOOKUP($A8,'Return Data'!$B$7:$R$2292,17,0)</f>
        <v>9.2510999999999992</v>
      </c>
      <c r="M8" s="61">
        <f t="shared" ref="M8:M16" si="4">RANK(L8,L$8:L$16,0)</f>
        <v>6</v>
      </c>
      <c r="N8" s="60">
        <f>VLOOKUP($A8,'Return Data'!$B$7:$R$2292,14,0)</f>
        <v>11.7357</v>
      </c>
      <c r="O8" s="61">
        <f>RANK(N8,N$8:N$16,0)</f>
        <v>6</v>
      </c>
      <c r="P8" s="60">
        <f>VLOOKUP($A8,'Return Data'!$B$7:$R$2292,15,0)</f>
        <v>9.3331999999999997</v>
      </c>
      <c r="Q8" s="61">
        <f>RANK(P8,P$8:P$16,0)</f>
        <v>3</v>
      </c>
      <c r="R8" s="60">
        <f>VLOOKUP($A8,'Return Data'!$B$7:$R$2292,16,0)</f>
        <v>11.774800000000001</v>
      </c>
      <c r="S8" s="62">
        <f t="shared" ref="S8:S16" si="5">RANK(R8,R$8:R$16,0)</f>
        <v>5</v>
      </c>
    </row>
    <row r="9" spans="1:20" x14ac:dyDescent="0.3">
      <c r="A9" s="58" t="s">
        <v>536</v>
      </c>
      <c r="B9" s="59">
        <f>VLOOKUP($A9,'Return Data'!$B$7:$R$2292,3,0)</f>
        <v>44939</v>
      </c>
      <c r="C9" s="60">
        <f>VLOOKUP($A9,'Return Data'!$B$7:$R$2292,4,0)</f>
        <v>346.51100000000002</v>
      </c>
      <c r="D9" s="60">
        <f>VLOOKUP($A9,'Return Data'!$B$7:$R$2292,10,0)</f>
        <v>6.8268000000000004</v>
      </c>
      <c r="E9" s="61">
        <f t="shared" si="0"/>
        <v>1</v>
      </c>
      <c r="F9" s="60">
        <f>VLOOKUP($A9,'Return Data'!$B$7:$R$2292,11,0)</f>
        <v>14.567600000000001</v>
      </c>
      <c r="G9" s="61">
        <f t="shared" si="1"/>
        <v>1</v>
      </c>
      <c r="H9" s="60">
        <f>VLOOKUP($A9,'Return Data'!$B$7:$R$2292,12,0)</f>
        <v>10.9975</v>
      </c>
      <c r="I9" s="61">
        <f t="shared" si="2"/>
        <v>1</v>
      </c>
      <c r="J9" s="60">
        <f>VLOOKUP($A9,'Return Data'!$B$7:$R$2292,13,0)</f>
        <v>14.2537</v>
      </c>
      <c r="K9" s="61">
        <f t="shared" si="3"/>
        <v>1</v>
      </c>
      <c r="L9" s="60">
        <f>VLOOKUP($A9,'Return Data'!$B$7:$R$2292,17,0)</f>
        <v>20.051300000000001</v>
      </c>
      <c r="M9" s="61">
        <f t="shared" si="4"/>
        <v>1</v>
      </c>
      <c r="N9" s="60">
        <f>VLOOKUP($A9,'Return Data'!$B$7:$R$2292,14,0)</f>
        <v>17.541899999999998</v>
      </c>
      <c r="O9" s="61">
        <f>RANK(N9,N$8:N$16,0)</f>
        <v>1</v>
      </c>
      <c r="P9" s="60">
        <f>VLOOKUP($A9,'Return Data'!$B$7:$R$2292,15,0)</f>
        <v>11.3765</v>
      </c>
      <c r="Q9" s="61">
        <f>RANK(P9,P$8:P$16,0)</f>
        <v>1</v>
      </c>
      <c r="R9" s="60">
        <f>VLOOKUP($A9,'Return Data'!$B$7:$R$2292,16,0)</f>
        <v>14.489599999999999</v>
      </c>
      <c r="S9" s="62">
        <f t="shared" si="5"/>
        <v>1</v>
      </c>
    </row>
    <row r="10" spans="1:20" x14ac:dyDescent="0.3">
      <c r="A10" s="102" t="s">
        <v>2013</v>
      </c>
      <c r="B10" s="59">
        <f>VLOOKUP($A10,'Return Data'!$B$7:$R$2292,3,0)</f>
        <v>44939</v>
      </c>
      <c r="C10" s="60">
        <f>VLOOKUP($A10,'Return Data'!$B$7:$R$2292,4,0)</f>
        <v>35.331699999999998</v>
      </c>
      <c r="D10" s="60">
        <f>VLOOKUP($A10,'Return Data'!$B$7:$R$2292,10,0)</f>
        <v>2.7292999999999998</v>
      </c>
      <c r="E10" s="61">
        <f t="shared" si="0"/>
        <v>8</v>
      </c>
      <c r="F10" s="60">
        <f>VLOOKUP($A10,'Return Data'!$B$7:$R$2292,11,0)</f>
        <v>6.2256</v>
      </c>
      <c r="G10" s="61">
        <f t="shared" si="1"/>
        <v>9</v>
      </c>
      <c r="H10" s="60">
        <f>VLOOKUP($A10,'Return Data'!$B$7:$R$2292,12,0)</f>
        <v>3.1943999999999999</v>
      </c>
      <c r="I10" s="61">
        <f t="shared" si="2"/>
        <v>8</v>
      </c>
      <c r="J10" s="60">
        <f>VLOOKUP($A10,'Return Data'!$B$7:$R$2292,13,0)</f>
        <v>1.9439</v>
      </c>
      <c r="K10" s="61">
        <f t="shared" si="3"/>
        <v>8</v>
      </c>
      <c r="L10" s="60">
        <f>VLOOKUP($A10,'Return Data'!$B$7:$R$2292,17,0)</f>
        <v>5.8018000000000001</v>
      </c>
      <c r="M10" s="61">
        <f t="shared" si="4"/>
        <v>9</v>
      </c>
      <c r="N10" s="60">
        <f>VLOOKUP($A10,'Return Data'!$B$7:$R$2292,14,0)</f>
        <v>8.7629999999999999</v>
      </c>
      <c r="O10" s="61">
        <f>RANK(N10,N$8:N$16,0)</f>
        <v>8</v>
      </c>
      <c r="P10" s="60">
        <f>VLOOKUP($A10,'Return Data'!$B$7:$R$2292,15,0)</f>
        <v>7.9874999999999998</v>
      </c>
      <c r="Q10" s="61">
        <f>RANK(P10,P$8:P$16,0)</f>
        <v>5</v>
      </c>
      <c r="R10" s="60">
        <f>VLOOKUP($A10,'Return Data'!$B$7:$R$2292,16,0)</f>
        <v>11.3316</v>
      </c>
      <c r="S10" s="62">
        <f t="shared" si="5"/>
        <v>6</v>
      </c>
    </row>
    <row r="11" spans="1:20" x14ac:dyDescent="0.3">
      <c r="A11" s="58" t="s">
        <v>538</v>
      </c>
      <c r="B11" s="59">
        <f>VLOOKUP($A11,'Return Data'!$B$7:$R$2292,3,0)</f>
        <v>44939</v>
      </c>
      <c r="C11" s="60">
        <f>VLOOKUP($A11,'Return Data'!$B$7:$R$2292,4,0)</f>
        <v>58.01</v>
      </c>
      <c r="D11" s="60">
        <f>VLOOKUP($A11,'Return Data'!$B$7:$R$2292,10,0)</f>
        <v>2.7271000000000001</v>
      </c>
      <c r="E11" s="61">
        <f t="shared" si="0"/>
        <v>9</v>
      </c>
      <c r="F11" s="60">
        <f>VLOOKUP($A11,'Return Data'!$B$7:$R$2292,11,0)</f>
        <v>7.3464</v>
      </c>
      <c r="G11" s="61">
        <f t="shared" si="1"/>
        <v>6</v>
      </c>
      <c r="H11" s="60">
        <f>VLOOKUP($A11,'Return Data'!$B$7:$R$2292,12,0)</f>
        <v>6.3037999999999998</v>
      </c>
      <c r="I11" s="61">
        <f t="shared" si="2"/>
        <v>2</v>
      </c>
      <c r="J11" s="60">
        <f>VLOOKUP($A11,'Return Data'!$B$7:$R$2292,13,0)</f>
        <v>6.4013</v>
      </c>
      <c r="K11" s="61">
        <f t="shared" si="3"/>
        <v>2</v>
      </c>
      <c r="L11" s="60">
        <f>VLOOKUP($A11,'Return Data'!$B$7:$R$2292,17,0)</f>
        <v>10.873200000000001</v>
      </c>
      <c r="M11" s="61">
        <f t="shared" si="4"/>
        <v>3</v>
      </c>
      <c r="N11" s="60">
        <f>VLOOKUP($A11,'Return Data'!$B$7:$R$2292,14,0)</f>
        <v>11.9346</v>
      </c>
      <c r="O11" s="61">
        <f>RANK(N11,N$8:N$16,0)</f>
        <v>3</v>
      </c>
      <c r="P11" s="60">
        <f>VLOOKUP($A11,'Return Data'!$B$7:$R$2292,15,0)</f>
        <v>10.1661</v>
      </c>
      <c r="Q11" s="61">
        <f>RANK(P11,P$8:P$16,0)</f>
        <v>2</v>
      </c>
      <c r="R11" s="60">
        <f>VLOOKUP($A11,'Return Data'!$B$7:$R$2292,16,0)</f>
        <v>12.815799999999999</v>
      </c>
      <c r="S11" s="62">
        <f t="shared" si="5"/>
        <v>3</v>
      </c>
    </row>
    <row r="12" spans="1:20" x14ac:dyDescent="0.3">
      <c r="A12" s="58" t="s">
        <v>539</v>
      </c>
      <c r="B12" s="59">
        <f>VLOOKUP($A12,'Return Data'!$B$7:$R$2292,3,0)</f>
        <v>44939</v>
      </c>
      <c r="C12" s="60">
        <f>VLOOKUP($A12,'Return Data'!$B$7:$R$2292,4,0)</f>
        <v>11.359400000000001</v>
      </c>
      <c r="D12" s="60">
        <f>VLOOKUP($A12,'Return Data'!$B$7:$R$2292,10,0)</f>
        <v>4.3506</v>
      </c>
      <c r="E12" s="61">
        <f t="shared" si="0"/>
        <v>2</v>
      </c>
      <c r="F12" s="60">
        <f>VLOOKUP($A12,'Return Data'!$B$7:$R$2292,11,0)</f>
        <v>6.4222000000000001</v>
      </c>
      <c r="G12" s="61">
        <f t="shared" si="1"/>
        <v>8</v>
      </c>
      <c r="H12" s="60">
        <f>VLOOKUP($A12,'Return Data'!$B$7:$R$2292,12,0)</f>
        <v>2.6421000000000001</v>
      </c>
      <c r="I12" s="61">
        <f t="shared" si="2"/>
        <v>9</v>
      </c>
      <c r="J12" s="60">
        <f>VLOOKUP($A12,'Return Data'!$B$7:$R$2292,13,0)</f>
        <v>-2.3494000000000002</v>
      </c>
      <c r="K12" s="61">
        <f t="shared" si="3"/>
        <v>9</v>
      </c>
      <c r="L12" s="60">
        <f>VLOOKUP($A12,'Return Data'!$B$7:$R$2292,17,0)</f>
        <v>9.6980000000000004</v>
      </c>
      <c r="M12" s="61">
        <f t="shared" si="4"/>
        <v>5</v>
      </c>
      <c r="N12" s="60"/>
      <c r="O12" s="61"/>
      <c r="P12" s="60"/>
      <c r="Q12" s="61"/>
      <c r="R12" s="60">
        <f>VLOOKUP($A12,'Return Data'!$B$7:$R$2292,16,0)</f>
        <v>4.2843</v>
      </c>
      <c r="S12" s="62">
        <f t="shared" si="5"/>
        <v>9</v>
      </c>
    </row>
    <row r="13" spans="1:20" x14ac:dyDescent="0.3">
      <c r="A13" s="108" t="s">
        <v>541</v>
      </c>
      <c r="B13" s="59">
        <f>VLOOKUP($A13,'Return Data'!$B$7:$R$2292,3,0)</f>
        <v>44939</v>
      </c>
      <c r="C13" s="60">
        <f>VLOOKUP($A13,'Return Data'!$B$7:$R$2292,4,0)</f>
        <v>15.821999999999999</v>
      </c>
      <c r="D13" s="60">
        <f>VLOOKUP($A13,'Return Data'!$B$7:$R$2292,10,0)</f>
        <v>3.5607000000000002</v>
      </c>
      <c r="E13" s="61">
        <f t="shared" si="0"/>
        <v>5</v>
      </c>
      <c r="F13" s="60">
        <f>VLOOKUP($A13,'Return Data'!$B$7:$R$2292,11,0)</f>
        <v>7.7866</v>
      </c>
      <c r="G13" s="61">
        <f t="shared" si="1"/>
        <v>5</v>
      </c>
      <c r="H13" s="60">
        <f>VLOOKUP($A13,'Return Data'!$B$7:$R$2292,12,0)</f>
        <v>5.3746</v>
      </c>
      <c r="I13" s="61">
        <f t="shared" si="2"/>
        <v>5</v>
      </c>
      <c r="J13" s="60">
        <f>VLOOKUP($A13,'Return Data'!$B$7:$R$2292,13,0)</f>
        <v>3.7576000000000001</v>
      </c>
      <c r="K13" s="61">
        <f t="shared" si="3"/>
        <v>5</v>
      </c>
      <c r="L13" s="60">
        <f>VLOOKUP($A13,'Return Data'!$B$7:$R$2292,17,0)</f>
        <v>8.9225999999999992</v>
      </c>
      <c r="M13" s="61">
        <f t="shared" si="4"/>
        <v>7</v>
      </c>
      <c r="N13" s="60">
        <f>VLOOKUP($A13,'Return Data'!$B$7:$R$2292,14,0)</f>
        <v>11.245900000000001</v>
      </c>
      <c r="O13" s="61">
        <f>RANK(N13,N$8:N$16,0)</f>
        <v>7</v>
      </c>
      <c r="P13" s="60"/>
      <c r="Q13" s="61"/>
      <c r="R13" s="60">
        <f>VLOOKUP($A13,'Return Data'!$B$7:$R$2292,16,0)</f>
        <v>10.862500000000001</v>
      </c>
      <c r="S13" s="62">
        <f t="shared" si="5"/>
        <v>7</v>
      </c>
    </row>
    <row r="14" spans="1:20" x14ac:dyDescent="0.3">
      <c r="A14" s="58" t="s">
        <v>544</v>
      </c>
      <c r="B14" s="59">
        <f>VLOOKUP($A14,'Return Data'!$B$7:$R$2292,3,0)</f>
        <v>44939</v>
      </c>
      <c r="C14" s="60">
        <f>VLOOKUP($A14,'Return Data'!$B$7:$R$2292,4,0)</f>
        <v>140.0342</v>
      </c>
      <c r="D14" s="60">
        <f>VLOOKUP($A14,'Return Data'!$B$7:$R$2292,10,0)</f>
        <v>2.9931000000000001</v>
      </c>
      <c r="E14" s="61">
        <f t="shared" si="0"/>
        <v>6</v>
      </c>
      <c r="F14" s="60">
        <f>VLOOKUP($A14,'Return Data'!$B$7:$R$2292,11,0)</f>
        <v>7.9128999999999996</v>
      </c>
      <c r="G14" s="61">
        <f t="shared" si="1"/>
        <v>4</v>
      </c>
      <c r="H14" s="60">
        <f>VLOOKUP($A14,'Return Data'!$B$7:$R$2292,12,0)</f>
        <v>5.7732999999999999</v>
      </c>
      <c r="I14" s="61">
        <f t="shared" si="2"/>
        <v>3</v>
      </c>
      <c r="J14" s="60">
        <f>VLOOKUP($A14,'Return Data'!$B$7:$R$2292,13,0)</f>
        <v>4.3737000000000004</v>
      </c>
      <c r="K14" s="61">
        <f t="shared" si="3"/>
        <v>4</v>
      </c>
      <c r="L14" s="60">
        <f>VLOOKUP($A14,'Return Data'!$B$7:$R$2292,17,0)</f>
        <v>10.4978</v>
      </c>
      <c r="M14" s="61">
        <f t="shared" si="4"/>
        <v>4</v>
      </c>
      <c r="N14" s="60">
        <f>VLOOKUP($A14,'Return Data'!$B$7:$R$2292,14,0)</f>
        <v>11.814</v>
      </c>
      <c r="O14" s="61">
        <f>RANK(N14,N$8:N$16,0)</f>
        <v>5</v>
      </c>
      <c r="P14" s="60">
        <f>VLOOKUP($A14,'Return Data'!$B$7:$R$2292,15,0)</f>
        <v>8.9452999999999996</v>
      </c>
      <c r="Q14" s="61">
        <f>RANK(P14,P$8:P$16,0)</f>
        <v>4</v>
      </c>
      <c r="R14" s="60">
        <f>VLOOKUP($A14,'Return Data'!$B$7:$R$2292,16,0)</f>
        <v>11.972099999999999</v>
      </c>
      <c r="S14" s="62">
        <f t="shared" si="5"/>
        <v>4</v>
      </c>
    </row>
    <row r="15" spans="1:20" x14ac:dyDescent="0.3">
      <c r="A15" s="58" t="s">
        <v>545</v>
      </c>
      <c r="B15" s="59">
        <f>VLOOKUP($A15,'Return Data'!$B$7:$R$2292,3,0)</f>
        <v>44939</v>
      </c>
      <c r="C15" s="60">
        <f>VLOOKUP($A15,'Return Data'!$B$7:$R$2292,4,0)</f>
        <v>16.424700000000001</v>
      </c>
      <c r="D15" s="60">
        <f>VLOOKUP($A15,'Return Data'!$B$7:$R$2292,10,0)</f>
        <v>3.6063000000000001</v>
      </c>
      <c r="E15" s="61">
        <f t="shared" si="0"/>
        <v>4</v>
      </c>
      <c r="F15" s="60">
        <f>VLOOKUP($A15,'Return Data'!$B$7:$R$2292,11,0)</f>
        <v>8.1981999999999999</v>
      </c>
      <c r="G15" s="61">
        <f t="shared" si="1"/>
        <v>3</v>
      </c>
      <c r="H15" s="60">
        <f>VLOOKUP($A15,'Return Data'!$B$7:$R$2292,12,0)</f>
        <v>5.4156000000000004</v>
      </c>
      <c r="I15" s="61">
        <f t="shared" si="2"/>
        <v>4</v>
      </c>
      <c r="J15" s="60">
        <f>VLOOKUP($A15,'Return Data'!$B$7:$R$2292,13,0)</f>
        <v>5.0629</v>
      </c>
      <c r="K15" s="61">
        <f t="shared" si="3"/>
        <v>3</v>
      </c>
      <c r="L15" s="60">
        <f>VLOOKUP($A15,'Return Data'!$B$7:$R$2292,17,0)</f>
        <v>11.181800000000001</v>
      </c>
      <c r="M15" s="61">
        <f t="shared" si="4"/>
        <v>2</v>
      </c>
      <c r="N15" s="60">
        <f>VLOOKUP($A15,'Return Data'!$B$7:$R$2292,14,0)</f>
        <v>13.984</v>
      </c>
      <c r="O15" s="61">
        <f>RANK(N15,N$8:N$16,0)</f>
        <v>2</v>
      </c>
      <c r="P15" s="60"/>
      <c r="Q15" s="61"/>
      <c r="R15" s="60">
        <f>VLOOKUP($A15,'Return Data'!$B$7:$R$2292,16,0)</f>
        <v>13.343299999999999</v>
      </c>
      <c r="S15" s="62">
        <f t="shared" si="5"/>
        <v>2</v>
      </c>
    </row>
    <row r="16" spans="1:20" x14ac:dyDescent="0.3">
      <c r="A16" s="58" t="s">
        <v>547</v>
      </c>
      <c r="B16" s="59">
        <f>VLOOKUP($A16,'Return Data'!$B$7:$R$2292,3,0)</f>
        <v>44939</v>
      </c>
      <c r="C16" s="60">
        <f>VLOOKUP($A16,'Return Data'!$B$7:$R$2292,4,0)</f>
        <v>16.09</v>
      </c>
      <c r="D16" s="60">
        <f>VLOOKUP($A16,'Return Data'!$B$7:$R$2292,10,0)</f>
        <v>2.8115000000000001</v>
      </c>
      <c r="E16" s="61">
        <f t="shared" si="0"/>
        <v>7</v>
      </c>
      <c r="F16" s="60">
        <f>VLOOKUP($A16,'Return Data'!$B$7:$R$2292,11,0)</f>
        <v>7.1238000000000001</v>
      </c>
      <c r="G16" s="61">
        <f t="shared" si="1"/>
        <v>7</v>
      </c>
      <c r="H16" s="60">
        <f>VLOOKUP($A16,'Return Data'!$B$7:$R$2292,12,0)</f>
        <v>4.2774000000000001</v>
      </c>
      <c r="I16" s="61">
        <f t="shared" si="2"/>
        <v>7</v>
      </c>
      <c r="J16" s="60">
        <f>VLOOKUP($A16,'Return Data'!$B$7:$R$2292,13,0)</f>
        <v>2.6802999999999999</v>
      </c>
      <c r="K16" s="61">
        <f t="shared" si="3"/>
        <v>7</v>
      </c>
      <c r="L16" s="60">
        <f>VLOOKUP($A16,'Return Data'!$B$7:$R$2292,17,0)</f>
        <v>6.2229000000000001</v>
      </c>
      <c r="M16" s="61">
        <f t="shared" si="4"/>
        <v>8</v>
      </c>
      <c r="N16" s="60">
        <f>VLOOKUP($A16,'Return Data'!$B$7:$R$2292,14,0)</f>
        <v>11.8992</v>
      </c>
      <c r="O16" s="61">
        <f>RANK(N16,N$8:N$16,0)</f>
        <v>4</v>
      </c>
      <c r="P16" s="60"/>
      <c r="Q16" s="61"/>
      <c r="R16" s="60">
        <f>VLOOKUP($A16,'Return Data'!$B$7:$R$2292,16,0)</f>
        <v>9.8885000000000005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3.7041222222222223</v>
      </c>
      <c r="E18" s="69"/>
      <c r="F18" s="70">
        <f>AVERAGE(F8:F16)</f>
        <v>8.2213555555555562</v>
      </c>
      <c r="G18" s="69"/>
      <c r="H18" s="70">
        <f>AVERAGE(H8:H16)</f>
        <v>5.4531777777777775</v>
      </c>
      <c r="I18" s="69"/>
      <c r="J18" s="70">
        <f>AVERAGE(J8:J16)</f>
        <v>4.3673000000000002</v>
      </c>
      <c r="K18" s="69"/>
      <c r="L18" s="70">
        <f>AVERAGE(L8:L16)</f>
        <v>10.277833333333332</v>
      </c>
      <c r="M18" s="69"/>
      <c r="N18" s="70">
        <f>AVERAGE(N8:N16)</f>
        <v>12.364787499999998</v>
      </c>
      <c r="O18" s="69"/>
      <c r="P18" s="70">
        <f>AVERAGE(P8:P16)</f>
        <v>9.5617199999999993</v>
      </c>
      <c r="Q18" s="69"/>
      <c r="R18" s="70">
        <f>AVERAGE(R8:R16)</f>
        <v>11.195833333333333</v>
      </c>
      <c r="S18" s="71"/>
    </row>
    <row r="19" spans="1:19" x14ac:dyDescent="0.3">
      <c r="A19" s="68" t="s">
        <v>28</v>
      </c>
      <c r="B19" s="69"/>
      <c r="C19" s="69"/>
      <c r="D19" s="70">
        <f>MIN(D8:D16)</f>
        <v>2.7271000000000001</v>
      </c>
      <c r="E19" s="69"/>
      <c r="F19" s="70">
        <f>MIN(F8:F16)</f>
        <v>6.2256</v>
      </c>
      <c r="G19" s="69"/>
      <c r="H19" s="70">
        <f>MIN(H8:H16)</f>
        <v>2.6421000000000001</v>
      </c>
      <c r="I19" s="69"/>
      <c r="J19" s="70">
        <f>MIN(J8:J16)</f>
        <v>-2.3494000000000002</v>
      </c>
      <c r="K19" s="69"/>
      <c r="L19" s="70">
        <f>MIN(L8:L16)</f>
        <v>5.8018000000000001</v>
      </c>
      <c r="M19" s="69"/>
      <c r="N19" s="70">
        <f>MIN(N8:N16)</f>
        <v>8.7629999999999999</v>
      </c>
      <c r="O19" s="69"/>
      <c r="P19" s="70">
        <f>MIN(P8:P16)</f>
        <v>7.9874999999999998</v>
      </c>
      <c r="Q19" s="69"/>
      <c r="R19" s="70">
        <f>MIN(R8:R16)</f>
        <v>4.2843</v>
      </c>
      <c r="S19" s="71"/>
    </row>
    <row r="20" spans="1:19" ht="15" thickBot="1" x14ac:dyDescent="0.35">
      <c r="A20" s="72" t="s">
        <v>29</v>
      </c>
      <c r="B20" s="73"/>
      <c r="C20" s="73"/>
      <c r="D20" s="74">
        <f>MAX(D8:D16)</f>
        <v>6.8268000000000004</v>
      </c>
      <c r="E20" s="73"/>
      <c r="F20" s="74">
        <f>MAX(F8:F16)</f>
        <v>14.567600000000001</v>
      </c>
      <c r="G20" s="73"/>
      <c r="H20" s="74">
        <f>MAX(H8:H16)</f>
        <v>10.9975</v>
      </c>
      <c r="I20" s="73"/>
      <c r="J20" s="74">
        <f>MAX(J8:J16)</f>
        <v>14.2537</v>
      </c>
      <c r="K20" s="73"/>
      <c r="L20" s="74">
        <f>MAX(L8:L16)</f>
        <v>20.051300000000001</v>
      </c>
      <c r="M20" s="73"/>
      <c r="N20" s="74">
        <f>MAX(N8:N16)</f>
        <v>17.541899999999998</v>
      </c>
      <c r="O20" s="73"/>
      <c r="P20" s="74">
        <f>MAX(P8:P16)</f>
        <v>11.3765</v>
      </c>
      <c r="Q20" s="73"/>
      <c r="R20" s="74">
        <f>MAX(R8:R16)</f>
        <v>14.489599999999999</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44939</v>
      </c>
      <c r="C8" s="60">
        <f>VLOOKUP($A8,'Return Data'!$B$7:$R$2292,4,0)</f>
        <v>75.849999999999994</v>
      </c>
      <c r="D8" s="60">
        <f>VLOOKUP($A8,'Return Data'!$B$7:$R$2292,10,0)</f>
        <v>3.4224000000000001</v>
      </c>
      <c r="E8" s="61">
        <f t="shared" ref="E8:E16" si="0">RANK(D8,D$8:D$16,0)</f>
        <v>3</v>
      </c>
      <c r="F8" s="60">
        <f>VLOOKUP($A8,'Return Data'!$B$7:$R$2292,11,0)</f>
        <v>7.7415000000000003</v>
      </c>
      <c r="G8" s="61">
        <f t="shared" ref="G8:G16" si="1">RANK(F8,F$8:F$16,0)</f>
        <v>2</v>
      </c>
      <c r="H8" s="60">
        <f>VLOOKUP($A8,'Return Data'!$B$7:$R$2292,12,0)</f>
        <v>4.1322999999999999</v>
      </c>
      <c r="I8" s="61">
        <f t="shared" ref="I8:I16" si="2">RANK(H8,H$8:H$16,0)</f>
        <v>6</v>
      </c>
      <c r="J8" s="60">
        <f>VLOOKUP($A8,'Return Data'!$B$7:$R$2292,13,0)</f>
        <v>1.8805000000000001</v>
      </c>
      <c r="K8" s="61">
        <f t="shared" ref="K8:K16" si="3">RANK(J8,J$8:J$16,0)</f>
        <v>6</v>
      </c>
      <c r="L8" s="60">
        <f>VLOOKUP($A8,'Return Data'!$B$7:$R$2292,17,0)</f>
        <v>7.8914999999999997</v>
      </c>
      <c r="M8" s="61">
        <f t="shared" ref="M8:M16" si="4">RANK(L8,L$8:L$16,0)</f>
        <v>5</v>
      </c>
      <c r="N8" s="60">
        <f>VLOOKUP($A8,'Return Data'!$B$7:$R$2292,14,0)</f>
        <v>10.4031</v>
      </c>
      <c r="O8" s="61">
        <f>RANK(N8,N$8:N$16,0)</f>
        <v>5</v>
      </c>
      <c r="P8" s="60">
        <f>VLOOKUP($A8,'Return Data'!$B$7:$R$2292,15,0)</f>
        <v>8.0714000000000006</v>
      </c>
      <c r="Q8" s="61">
        <f>RANK(P8,P$8:P$16,0)</f>
        <v>3</v>
      </c>
      <c r="R8" s="60">
        <f>VLOOKUP($A8,'Return Data'!$B$7:$R$2292,16,0)</f>
        <v>9.3216000000000001</v>
      </c>
      <c r="S8" s="62">
        <f t="shared" ref="S8:S16" si="5">RANK(R8,R$8:R$16,0)</f>
        <v>7</v>
      </c>
    </row>
    <row r="9" spans="1:20" x14ac:dyDescent="0.3">
      <c r="A9" s="58" t="s">
        <v>535</v>
      </c>
      <c r="B9" s="59">
        <f>VLOOKUP($A9,'Return Data'!$B$7:$R$2292,3,0)</f>
        <v>44939</v>
      </c>
      <c r="C9" s="60">
        <f>VLOOKUP($A9,'Return Data'!$B$7:$R$2292,4,0)</f>
        <v>325.61200000000002</v>
      </c>
      <c r="D9" s="60">
        <f>VLOOKUP($A9,'Return Data'!$B$7:$R$2292,10,0)</f>
        <v>6.6422999999999996</v>
      </c>
      <c r="E9" s="61">
        <f t="shared" si="0"/>
        <v>1</v>
      </c>
      <c r="F9" s="60">
        <f>VLOOKUP($A9,'Return Data'!$B$7:$R$2292,11,0)</f>
        <v>14.180099999999999</v>
      </c>
      <c r="G9" s="61">
        <f t="shared" si="1"/>
        <v>1</v>
      </c>
      <c r="H9" s="60">
        <f>VLOOKUP($A9,'Return Data'!$B$7:$R$2292,12,0)</f>
        <v>10.4368</v>
      </c>
      <c r="I9" s="61">
        <f t="shared" si="2"/>
        <v>1</v>
      </c>
      <c r="J9" s="60">
        <f>VLOOKUP($A9,'Return Data'!$B$7:$R$2292,13,0)</f>
        <v>13.4968</v>
      </c>
      <c r="K9" s="61">
        <f t="shared" si="3"/>
        <v>1</v>
      </c>
      <c r="L9" s="60">
        <f>VLOOKUP($A9,'Return Data'!$B$7:$R$2292,17,0)</f>
        <v>19.2971</v>
      </c>
      <c r="M9" s="61">
        <f t="shared" si="4"/>
        <v>1</v>
      </c>
      <c r="N9" s="60">
        <f>VLOOKUP($A9,'Return Data'!$B$7:$R$2292,14,0)</f>
        <v>16.823599999999999</v>
      </c>
      <c r="O9" s="61">
        <f>RANK(N9,N$8:N$16,0)</f>
        <v>1</v>
      </c>
      <c r="P9" s="60">
        <f>VLOOKUP($A9,'Return Data'!$B$7:$R$2292,15,0)</f>
        <v>11.0197</v>
      </c>
      <c r="Q9" s="61">
        <f>RANK(P9,P$8:P$16,0)</f>
        <v>1</v>
      </c>
      <c r="R9" s="60">
        <f>VLOOKUP($A9,'Return Data'!$B$7:$R$2292,16,0)</f>
        <v>16.861599999999999</v>
      </c>
      <c r="S9" s="62">
        <f t="shared" si="5"/>
        <v>1</v>
      </c>
    </row>
    <row r="10" spans="1:20" x14ac:dyDescent="0.3">
      <c r="A10" s="102" t="s">
        <v>2014</v>
      </c>
      <c r="B10" s="59">
        <f>VLOOKUP($A10,'Return Data'!$B$7:$R$2292,3,0)</f>
        <v>44939</v>
      </c>
      <c r="C10" s="60">
        <f>VLOOKUP($A10,'Return Data'!$B$7:$R$2292,4,0)</f>
        <v>31.534400000000002</v>
      </c>
      <c r="D10" s="60">
        <f>VLOOKUP($A10,'Return Data'!$B$7:$R$2292,10,0)</f>
        <v>2.3811</v>
      </c>
      <c r="E10" s="61">
        <f t="shared" si="0"/>
        <v>9</v>
      </c>
      <c r="F10" s="60">
        <f>VLOOKUP($A10,'Return Data'!$B$7:$R$2292,11,0)</f>
        <v>5.5049999999999999</v>
      </c>
      <c r="G10" s="61">
        <f t="shared" si="1"/>
        <v>8</v>
      </c>
      <c r="H10" s="60">
        <f>VLOOKUP($A10,'Return Data'!$B$7:$R$2292,12,0)</f>
        <v>2.1488999999999998</v>
      </c>
      <c r="I10" s="61">
        <f t="shared" si="2"/>
        <v>8</v>
      </c>
      <c r="J10" s="60">
        <f>VLOOKUP($A10,'Return Data'!$B$7:$R$2292,13,0)</f>
        <v>0.57220000000000004</v>
      </c>
      <c r="K10" s="61">
        <f t="shared" si="3"/>
        <v>8</v>
      </c>
      <c r="L10" s="60">
        <f>VLOOKUP($A10,'Return Data'!$B$7:$R$2292,17,0)</f>
        <v>4.3718000000000004</v>
      </c>
      <c r="M10" s="61">
        <f t="shared" si="4"/>
        <v>9</v>
      </c>
      <c r="N10" s="60">
        <f>VLOOKUP($A10,'Return Data'!$B$7:$R$2292,14,0)</f>
        <v>7.3129</v>
      </c>
      <c r="O10" s="61">
        <f>RANK(N10,N$8:N$16,0)</f>
        <v>8</v>
      </c>
      <c r="P10" s="60">
        <f>VLOOKUP($A10,'Return Data'!$B$7:$R$2292,15,0)</f>
        <v>6.6378000000000004</v>
      </c>
      <c r="Q10" s="61">
        <f>RANK(P10,P$8:P$16,0)</f>
        <v>5</v>
      </c>
      <c r="R10" s="60">
        <f>VLOOKUP($A10,'Return Data'!$B$7:$R$2292,16,0)</f>
        <v>10.0969</v>
      </c>
      <c r="S10" s="62">
        <f t="shared" si="5"/>
        <v>5</v>
      </c>
    </row>
    <row r="11" spans="1:20" x14ac:dyDescent="0.3">
      <c r="A11" s="58" t="s">
        <v>537</v>
      </c>
      <c r="B11" s="59">
        <f>VLOOKUP($A11,'Return Data'!$B$7:$R$2292,3,0)</f>
        <v>44939</v>
      </c>
      <c r="C11" s="60">
        <f>VLOOKUP($A11,'Return Data'!$B$7:$R$2292,4,0)</f>
        <v>52.8</v>
      </c>
      <c r="D11" s="60">
        <f>VLOOKUP($A11,'Return Data'!$B$7:$R$2292,10,0)</f>
        <v>2.5640999999999998</v>
      </c>
      <c r="E11" s="61">
        <f t="shared" si="0"/>
        <v>7</v>
      </c>
      <c r="F11" s="60">
        <f>VLOOKUP($A11,'Return Data'!$B$7:$R$2292,11,0)</f>
        <v>7.0125999999999999</v>
      </c>
      <c r="G11" s="61">
        <f t="shared" si="1"/>
        <v>6</v>
      </c>
      <c r="H11" s="60">
        <f>VLOOKUP($A11,'Return Data'!$B$7:$R$2292,12,0)</f>
        <v>5.7904</v>
      </c>
      <c r="I11" s="61">
        <f t="shared" si="2"/>
        <v>2</v>
      </c>
      <c r="J11" s="60">
        <f>VLOOKUP($A11,'Return Data'!$B$7:$R$2292,13,0)</f>
        <v>5.7057000000000002</v>
      </c>
      <c r="K11" s="61">
        <f t="shared" si="3"/>
        <v>2</v>
      </c>
      <c r="L11" s="60">
        <f>VLOOKUP($A11,'Return Data'!$B$7:$R$2292,17,0)</f>
        <v>10.159599999999999</v>
      </c>
      <c r="M11" s="61">
        <f t="shared" si="4"/>
        <v>2</v>
      </c>
      <c r="N11" s="60">
        <f>VLOOKUP($A11,'Return Data'!$B$7:$R$2292,14,0)</f>
        <v>11.236499999999999</v>
      </c>
      <c r="O11" s="61">
        <f>RANK(N11,N$8:N$16,0)</f>
        <v>3</v>
      </c>
      <c r="P11" s="60">
        <f>VLOOKUP($A11,'Return Data'!$B$7:$R$2292,15,0)</f>
        <v>9.3786000000000005</v>
      </c>
      <c r="Q11" s="61">
        <f>RANK(P11,P$8:P$16,0)</f>
        <v>2</v>
      </c>
      <c r="R11" s="60">
        <f>VLOOKUP($A11,'Return Data'!$B$7:$R$2292,16,0)</f>
        <v>10.924099999999999</v>
      </c>
      <c r="S11" s="62">
        <f t="shared" si="5"/>
        <v>4</v>
      </c>
    </row>
    <row r="12" spans="1:20" x14ac:dyDescent="0.3">
      <c r="A12" s="58" t="s">
        <v>540</v>
      </c>
      <c r="B12" s="59">
        <f>VLOOKUP($A12,'Return Data'!$B$7:$R$2292,3,0)</f>
        <v>44939</v>
      </c>
      <c r="C12" s="60">
        <f>VLOOKUP($A12,'Return Data'!$B$7:$R$2292,4,0)</f>
        <v>10.6562</v>
      </c>
      <c r="D12" s="60">
        <f>VLOOKUP($A12,'Return Data'!$B$7:$R$2292,10,0)</f>
        <v>3.9062000000000001</v>
      </c>
      <c r="E12" s="61">
        <f t="shared" si="0"/>
        <v>2</v>
      </c>
      <c r="F12" s="60">
        <f>VLOOKUP($A12,'Return Data'!$B$7:$R$2292,11,0)</f>
        <v>5.4370000000000003</v>
      </c>
      <c r="G12" s="61">
        <f t="shared" si="1"/>
        <v>9</v>
      </c>
      <c r="H12" s="60">
        <f>VLOOKUP($A12,'Return Data'!$B$7:$R$2292,12,0)</f>
        <v>1.1716</v>
      </c>
      <c r="I12" s="61">
        <f t="shared" si="2"/>
        <v>9</v>
      </c>
      <c r="J12" s="60">
        <f>VLOOKUP($A12,'Return Data'!$B$7:$R$2292,13,0)</f>
        <v>-4.2484000000000002</v>
      </c>
      <c r="K12" s="61">
        <f t="shared" si="3"/>
        <v>9</v>
      </c>
      <c r="L12" s="60">
        <f>VLOOKUP($A12,'Return Data'!$B$7:$R$2292,17,0)</f>
        <v>7.4146999999999998</v>
      </c>
      <c r="M12" s="61">
        <f t="shared" si="4"/>
        <v>7</v>
      </c>
      <c r="N12" s="60"/>
      <c r="O12" s="61"/>
      <c r="P12" s="60"/>
      <c r="Q12" s="61"/>
      <c r="R12" s="60">
        <f>VLOOKUP($A12,'Return Data'!$B$7:$R$2292,16,0)</f>
        <v>2.1137999999999999</v>
      </c>
      <c r="S12" s="62">
        <f t="shared" si="5"/>
        <v>9</v>
      </c>
    </row>
    <row r="13" spans="1:20" x14ac:dyDescent="0.3">
      <c r="A13" s="108" t="s">
        <v>542</v>
      </c>
      <c r="B13" s="59">
        <f>VLOOKUP($A13,'Return Data'!$B$7:$R$2292,3,0)</f>
        <v>44939</v>
      </c>
      <c r="C13" s="60">
        <f>VLOOKUP($A13,'Return Data'!$B$7:$R$2292,4,0)</f>
        <v>15.009</v>
      </c>
      <c r="D13" s="60">
        <f>VLOOKUP($A13,'Return Data'!$B$7:$R$2292,10,0)</f>
        <v>3.2469000000000001</v>
      </c>
      <c r="E13" s="61">
        <f t="shared" si="0"/>
        <v>4</v>
      </c>
      <c r="F13" s="60">
        <f>VLOOKUP($A13,'Return Data'!$B$7:$R$2292,11,0)</f>
        <v>7.1306000000000003</v>
      </c>
      <c r="G13" s="61">
        <f t="shared" si="1"/>
        <v>5</v>
      </c>
      <c r="H13" s="60">
        <f>VLOOKUP($A13,'Return Data'!$B$7:$R$2292,12,0)</f>
        <v>4.4032</v>
      </c>
      <c r="I13" s="61">
        <f t="shared" si="2"/>
        <v>4</v>
      </c>
      <c r="J13" s="60">
        <f>VLOOKUP($A13,'Return Data'!$B$7:$R$2292,13,0)</f>
        <v>2.4714999999999998</v>
      </c>
      <c r="K13" s="61">
        <f t="shared" si="3"/>
        <v>5</v>
      </c>
      <c r="L13" s="60">
        <f>VLOOKUP($A13,'Return Data'!$B$7:$R$2292,17,0)</f>
        <v>7.5446</v>
      </c>
      <c r="M13" s="61">
        <f t="shared" si="4"/>
        <v>6</v>
      </c>
      <c r="N13" s="60">
        <f>VLOOKUP($A13,'Return Data'!$B$7:$R$2292,14,0)</f>
        <v>9.8656000000000006</v>
      </c>
      <c r="O13" s="61">
        <f>RANK(N13,N$8:N$16,0)</f>
        <v>7</v>
      </c>
      <c r="P13" s="60"/>
      <c r="Q13" s="61"/>
      <c r="R13" s="60">
        <f>VLOOKUP($A13,'Return Data'!$B$7:$R$2292,16,0)</f>
        <v>9.5558999999999994</v>
      </c>
      <c r="S13" s="62">
        <f t="shared" si="5"/>
        <v>6</v>
      </c>
    </row>
    <row r="14" spans="1:20" x14ac:dyDescent="0.3">
      <c r="A14" s="58" t="s">
        <v>543</v>
      </c>
      <c r="B14" s="59">
        <f>VLOOKUP($A14,'Return Data'!$B$7:$R$2292,3,0)</f>
        <v>44939</v>
      </c>
      <c r="C14" s="60">
        <f>VLOOKUP($A14,'Return Data'!$B$7:$R$2292,4,0)</f>
        <v>127.4032</v>
      </c>
      <c r="D14" s="60">
        <f>VLOOKUP($A14,'Return Data'!$B$7:$R$2292,10,0)</f>
        <v>2.6456</v>
      </c>
      <c r="E14" s="61">
        <f t="shared" si="0"/>
        <v>6</v>
      </c>
      <c r="F14" s="60">
        <f>VLOOKUP($A14,'Return Data'!$B$7:$R$2292,11,0)</f>
        <v>7.1771000000000003</v>
      </c>
      <c r="G14" s="61">
        <f t="shared" si="1"/>
        <v>4</v>
      </c>
      <c r="H14" s="60">
        <f>VLOOKUP($A14,'Return Data'!$B$7:$R$2292,12,0)</f>
        <v>4.7405999999999997</v>
      </c>
      <c r="I14" s="61">
        <f t="shared" si="2"/>
        <v>3</v>
      </c>
      <c r="J14" s="60">
        <f>VLOOKUP($A14,'Return Data'!$B$7:$R$2292,13,0)</f>
        <v>2.9470999999999998</v>
      </c>
      <c r="K14" s="61">
        <f t="shared" si="3"/>
        <v>4</v>
      </c>
      <c r="L14" s="60">
        <f>VLOOKUP($A14,'Return Data'!$B$7:$R$2292,17,0)</f>
        <v>8.9498999999999995</v>
      </c>
      <c r="M14" s="61">
        <f t="shared" si="4"/>
        <v>4</v>
      </c>
      <c r="N14" s="60">
        <f>VLOOKUP($A14,'Return Data'!$B$7:$R$2292,14,0)</f>
        <v>10.252700000000001</v>
      </c>
      <c r="O14" s="61">
        <f>RANK(N14,N$8:N$16,0)</f>
        <v>6</v>
      </c>
      <c r="P14" s="60">
        <f>VLOOKUP($A14,'Return Data'!$B$7:$R$2292,15,0)</f>
        <v>7.5301</v>
      </c>
      <c r="Q14" s="61">
        <f>RANK(P14,P$8:P$16,0)</f>
        <v>4</v>
      </c>
      <c r="R14" s="60">
        <f>VLOOKUP($A14,'Return Data'!$B$7:$R$2292,16,0)</f>
        <v>15.0312</v>
      </c>
      <c r="S14" s="62">
        <f t="shared" si="5"/>
        <v>2</v>
      </c>
    </row>
    <row r="15" spans="1:20" x14ac:dyDescent="0.3">
      <c r="A15" s="58" t="s">
        <v>546</v>
      </c>
      <c r="B15" s="59">
        <f>VLOOKUP($A15,'Return Data'!$B$7:$R$2292,3,0)</f>
        <v>44939</v>
      </c>
      <c r="C15" s="60">
        <f>VLOOKUP($A15,'Return Data'!$B$7:$R$2292,4,0)</f>
        <v>15.347099999999999</v>
      </c>
      <c r="D15" s="60">
        <f>VLOOKUP($A15,'Return Data'!$B$7:$R$2292,10,0)</f>
        <v>3.2111999999999998</v>
      </c>
      <c r="E15" s="61">
        <f t="shared" si="0"/>
        <v>5</v>
      </c>
      <c r="F15" s="60">
        <f>VLOOKUP($A15,'Return Data'!$B$7:$R$2292,11,0)</f>
        <v>7.3681999999999999</v>
      </c>
      <c r="G15" s="61">
        <f t="shared" si="1"/>
        <v>3</v>
      </c>
      <c r="H15" s="60">
        <f>VLOOKUP($A15,'Return Data'!$B$7:$R$2292,12,0)</f>
        <v>4.2077999999999998</v>
      </c>
      <c r="I15" s="61">
        <f t="shared" si="2"/>
        <v>5</v>
      </c>
      <c r="J15" s="60">
        <f>VLOOKUP($A15,'Return Data'!$B$7:$R$2292,13,0)</f>
        <v>3.4338000000000002</v>
      </c>
      <c r="K15" s="61">
        <f t="shared" si="3"/>
        <v>3</v>
      </c>
      <c r="L15" s="60">
        <f>VLOOKUP($A15,'Return Data'!$B$7:$R$2292,17,0)</f>
        <v>9.3942999999999994</v>
      </c>
      <c r="M15" s="61">
        <f t="shared" si="4"/>
        <v>3</v>
      </c>
      <c r="N15" s="60">
        <f>VLOOKUP($A15,'Return Data'!$B$7:$R$2292,14,0)</f>
        <v>12.103899999999999</v>
      </c>
      <c r="O15" s="61">
        <f>RANK(N15,N$8:N$16,0)</f>
        <v>2</v>
      </c>
      <c r="P15" s="60"/>
      <c r="Q15" s="61"/>
      <c r="R15" s="60">
        <f>VLOOKUP($A15,'Return Data'!$B$7:$R$2292,16,0)</f>
        <v>11.4184</v>
      </c>
      <c r="S15" s="62">
        <f t="shared" si="5"/>
        <v>3</v>
      </c>
    </row>
    <row r="16" spans="1:20" x14ac:dyDescent="0.3">
      <c r="A16" s="58" t="s">
        <v>548</v>
      </c>
      <c r="B16" s="59">
        <f>VLOOKUP($A16,'Return Data'!$B$7:$R$2292,3,0)</f>
        <v>44939</v>
      </c>
      <c r="C16" s="60">
        <f>VLOOKUP($A16,'Return Data'!$B$7:$R$2292,4,0)</f>
        <v>15.36</v>
      </c>
      <c r="D16" s="60">
        <f>VLOOKUP($A16,'Return Data'!$B$7:$R$2292,10,0)</f>
        <v>2.4683000000000002</v>
      </c>
      <c r="E16" s="61">
        <f t="shared" si="0"/>
        <v>8</v>
      </c>
      <c r="F16" s="60">
        <f>VLOOKUP($A16,'Return Data'!$B$7:$R$2292,11,0)</f>
        <v>6.2976000000000001</v>
      </c>
      <c r="G16" s="61">
        <f t="shared" si="1"/>
        <v>7</v>
      </c>
      <c r="H16" s="60">
        <f>VLOOKUP($A16,'Return Data'!$B$7:$R$2292,12,0)</f>
        <v>3.1564999999999999</v>
      </c>
      <c r="I16" s="61">
        <f t="shared" si="2"/>
        <v>7</v>
      </c>
      <c r="J16" s="60">
        <f>VLOOKUP($A16,'Return Data'!$B$7:$R$2292,13,0)</f>
        <v>1.2524999999999999</v>
      </c>
      <c r="K16" s="61">
        <f t="shared" si="3"/>
        <v>7</v>
      </c>
      <c r="L16" s="60">
        <f>VLOOKUP($A16,'Return Data'!$B$7:$R$2292,17,0)</f>
        <v>4.8570000000000002</v>
      </c>
      <c r="M16" s="61">
        <f t="shared" si="4"/>
        <v>8</v>
      </c>
      <c r="N16" s="60">
        <f>VLOOKUP($A16,'Return Data'!$B$7:$R$2292,14,0)</f>
        <v>10.698399999999999</v>
      </c>
      <c r="O16" s="61">
        <f>RANK(N16,N$8:N$16,0)</f>
        <v>4</v>
      </c>
      <c r="P16" s="60"/>
      <c r="Q16" s="61"/>
      <c r="R16" s="60">
        <f>VLOOKUP($A16,'Return Data'!$B$7:$R$2292,16,0)</f>
        <v>8.8815000000000008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3.3875666666666664</v>
      </c>
      <c r="E18" s="69"/>
      <c r="F18" s="70">
        <f>AVERAGE(F8:F16)</f>
        <v>7.5388555555555552</v>
      </c>
      <c r="G18" s="69"/>
      <c r="H18" s="70">
        <f>AVERAGE(H8:H16)</f>
        <v>4.4653444444444448</v>
      </c>
      <c r="I18" s="69"/>
      <c r="J18" s="70">
        <f>AVERAGE(J8:J16)</f>
        <v>3.0568555555555559</v>
      </c>
      <c r="K18" s="69"/>
      <c r="L18" s="70">
        <f>AVERAGE(L8:L16)</f>
        <v>8.8756111111111107</v>
      </c>
      <c r="M18" s="69"/>
      <c r="N18" s="70">
        <f>AVERAGE(N8:N16)</f>
        <v>11.087087499999999</v>
      </c>
      <c r="O18" s="69"/>
      <c r="P18" s="70">
        <f>AVERAGE(P8:P16)</f>
        <v>8.5275199999999991</v>
      </c>
      <c r="Q18" s="69"/>
      <c r="R18" s="70">
        <f>AVERAGE(R8:R16)</f>
        <v>10.467222222222224</v>
      </c>
      <c r="S18" s="71"/>
    </row>
    <row r="19" spans="1:19" x14ac:dyDescent="0.3">
      <c r="A19" s="68" t="s">
        <v>28</v>
      </c>
      <c r="B19" s="69"/>
      <c r="C19" s="69"/>
      <c r="D19" s="70">
        <f>MIN(D8:D16)</f>
        <v>2.3811</v>
      </c>
      <c r="E19" s="69"/>
      <c r="F19" s="70">
        <f>MIN(F8:F16)</f>
        <v>5.4370000000000003</v>
      </c>
      <c r="G19" s="69"/>
      <c r="H19" s="70">
        <f>MIN(H8:H16)</f>
        <v>1.1716</v>
      </c>
      <c r="I19" s="69"/>
      <c r="J19" s="70">
        <f>MIN(J8:J16)</f>
        <v>-4.2484000000000002</v>
      </c>
      <c r="K19" s="69"/>
      <c r="L19" s="70">
        <f>MIN(L8:L16)</f>
        <v>4.3718000000000004</v>
      </c>
      <c r="M19" s="69"/>
      <c r="N19" s="70">
        <f>MIN(N8:N16)</f>
        <v>7.3129</v>
      </c>
      <c r="O19" s="69"/>
      <c r="P19" s="70">
        <f>MIN(P8:P16)</f>
        <v>6.6378000000000004</v>
      </c>
      <c r="Q19" s="69"/>
      <c r="R19" s="70">
        <f>MIN(R8:R16)</f>
        <v>2.1137999999999999</v>
      </c>
      <c r="S19" s="71"/>
    </row>
    <row r="20" spans="1:19" ht="15" thickBot="1" x14ac:dyDescent="0.35">
      <c r="A20" s="72" t="s">
        <v>29</v>
      </c>
      <c r="B20" s="73"/>
      <c r="C20" s="73"/>
      <c r="D20" s="74">
        <f>MAX(D8:D16)</f>
        <v>6.6422999999999996</v>
      </c>
      <c r="E20" s="73"/>
      <c r="F20" s="74">
        <f>MAX(F8:F16)</f>
        <v>14.180099999999999</v>
      </c>
      <c r="G20" s="73"/>
      <c r="H20" s="74">
        <f>MAX(H8:H16)</f>
        <v>10.4368</v>
      </c>
      <c r="I20" s="73"/>
      <c r="J20" s="74">
        <f>MAX(J8:J16)</f>
        <v>13.4968</v>
      </c>
      <c r="K20" s="73"/>
      <c r="L20" s="74">
        <f>MAX(L8:L16)</f>
        <v>19.2971</v>
      </c>
      <c r="M20" s="73"/>
      <c r="N20" s="74">
        <f>MAX(N8:N16)</f>
        <v>16.823599999999999</v>
      </c>
      <c r="O20" s="73"/>
      <c r="P20" s="74">
        <f>MAX(P8:P16)</f>
        <v>11.0197</v>
      </c>
      <c r="Q20" s="73"/>
      <c r="R20" s="74">
        <f>MAX(R8:R16)</f>
        <v>16.861599999999999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2023-01-16T07:03:44Z</dcterms:modified>
</cp:coreProperties>
</file>